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N:\05_財政G\☆02_調査\000_データ類\04_財政状況資料集\R01決算\99_送付用\２回目\"/>
    </mc:Choice>
  </mc:AlternateContent>
  <bookViews>
    <workbookView xWindow="-28920" yWindow="-4820" windowWidth="29040" windowHeight="1584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CO34" i="10"/>
  <c r="BW34" i="10"/>
  <c r="BW35" i="10" s="1"/>
  <c r="BW36" i="10" s="1"/>
  <c r="BW37" i="10" s="1"/>
  <c r="BW38" i="10" s="1"/>
  <c r="BW39" i="10" s="1"/>
  <c r="BW40" i="10" s="1"/>
  <c r="BW41" i="10" s="1"/>
  <c r="BW42" i="10" s="1"/>
  <c r="BW43" i="10" s="1"/>
  <c r="BE34" i="10"/>
  <c r="C34" i="10"/>
  <c r="C35" i="10" l="1"/>
  <c r="U34" i="10" s="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alcChain>
</file>

<file path=xl/sharedStrings.xml><?xml version="1.0" encoding="utf-8"?>
<sst xmlns="http://schemas.openxmlformats.org/spreadsheetml/2006/main" count="1161" uniqueCount="620">
  <si>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</si>
  <si>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</si>
  <si>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</si>
  <si>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</si>
  <si>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</si>
  <si>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</si>
  <si>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</si>
  <si>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</si>
  <si>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</si>
  <si>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</si>
  <si>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</si>
  <si>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</si>
  <si>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</si>
  <si>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</si>
  <si>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</si>
  <si>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</si>
  <si>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</si>
  <si>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</si>
  <si>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</si>
  <si>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</si>
  <si>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</si>
  <si>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</si>
  <si>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</si>
  <si>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</si>
  <si>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</si>
  <si>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</si>
  <si>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</si>
  <si>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</si>
  <si>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</si>
  <si>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</si>
  <si>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</si>
  <si>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</si>
  <si>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</si>
  <si>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</si>
  <si>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</si>
  <si>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</si>
  <si>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</si>
  <si>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</si>
  <si>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</si>
  <si>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</si>
  <si>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</si>
  <si>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</si>
  <si>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</si>
  <si>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</si>
  <si>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</si>
  <si>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</si>
  <si>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</si>
  <si>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</si>
  <si>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</si>
  <si>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</si>
  <si>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</si>
  <si>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</si>
  <si>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</si>
  <si>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</si>
  <si>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</si>
  <si>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</si>
  <si>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</si>
  <si>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</si>
  <si>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</si>
  <si>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</si>
  <si>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</si>
  <si>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</si>
  <si>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</si>
  <si>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</si>
  <si>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</si>
  <si>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</si>
  <si>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</si>
  <si>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</si>
  <si>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</si>
  <si>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</si>
  <si>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</si>
  <si>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</si>
  <si>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</si>
  <si>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</si>
  <si>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</si>
  <si>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</si>
  <si>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</si>
  <si>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</si>
  <si>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</si>
  <si>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</si>
  <si>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</si>
  <si>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</si>
  <si>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</si>
  <si>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神奈川県</t>
    <phoneticPr fontId="5"/>
  </si>
  <si>
    <t>市町村類型</t>
    <phoneticPr fontId="5"/>
  </si>
  <si>
    <t>Ⅳ－２</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</si>
  <si>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</si>
  <si>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</si>
  <si>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</si>
  <si>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</si>
  <si>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</si>
  <si>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</si>
  <si>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</si>
  <si>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</si>
  <si>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</si>
  <si>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</si>
  <si>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</si>
  <si>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</si>
  <si>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開成町</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</si>
  <si>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</si>
  <si>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</si>
  <si>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</si>
  <si>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</si>
  <si>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</si>
  <si>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</si>
  <si>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</si>
  <si>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</si>
  <si>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</si>
  <si>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</si>
  <si>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</si>
  <si>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</si>
  <si>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</si>
  <si>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</si>
  <si>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</si>
  <si>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</si>
  <si>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</si>
  <si>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</si>
  <si>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</si>
  <si>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</si>
  <si>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</si>
  <si>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</si>
  <si>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</si>
  <si>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</si>
  <si>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</si>
  <si>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</si>
  <si>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3.9</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</si>
  <si>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</si>
  <si>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</si>
  <si>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</si>
  <si>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</si>
  <si>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</si>
  <si>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</si>
  <si>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</si>
  <si>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</si>
  <si>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</si>
  <si>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</si>
  <si>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</si>
  <si>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</si>
  <si>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</si>
  <si>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</si>
  <si>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</si>
  <si>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</si>
  <si>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</si>
  <si>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</si>
  <si>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</si>
  <si>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</si>
  <si>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</si>
  <si>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</si>
  <si>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</si>
  <si>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</si>
  <si>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1.5</t>
    <phoneticPr fontId="5"/>
  </si>
  <si>
    <t>基準財政需要額</t>
    <phoneticPr fontId="25"/>
  </si>
  <si>
    <t>うち日本人(％)</t>
    <phoneticPr fontId="5"/>
  </si>
  <si>
    <t>1.4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</si>
  <si>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</si>
  <si>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</si>
  <si>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</si>
  <si>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</si>
  <si>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</si>
  <si>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</si>
  <si>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</si>
  <si>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</si>
  <si>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</si>
  <si>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</si>
  <si>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</si>
  <si>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</si>
  <si>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</si>
  <si>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</si>
  <si>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</si>
  <si>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</si>
  <si>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</si>
  <si>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</si>
  <si>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</si>
  <si>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</si>
  <si>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</si>
  <si>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</si>
  <si>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</si>
  <si>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</si>
  <si>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</si>
  <si>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</si>
  <si>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</si>
  <si>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</si>
  <si>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</si>
  <si>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</si>
  <si>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</si>
  <si>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</si>
  <si>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</si>
  <si>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</si>
  <si>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</si>
  <si>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</si>
  <si>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</si>
  <si>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</si>
  <si>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</si>
  <si>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</si>
  <si>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</si>
  <si>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</si>
  <si>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</si>
  <si>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</si>
  <si>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</si>
  <si>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</si>
  <si>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</si>
  <si>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</si>
  <si>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</si>
  <si>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</si>
  <si>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</si>
  <si>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</si>
  <si>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</si>
  <si>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</si>
  <si>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</si>
  <si>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</si>
  <si>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</si>
  <si>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</si>
  <si>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</si>
  <si>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</si>
  <si>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</si>
  <si>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神奈川県開成町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</si>
  <si>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</si>
  <si>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</si>
  <si>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</si>
  <si>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</si>
  <si>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</si>
  <si>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</si>
  <si>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</si>
  <si>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</si>
  <si>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</si>
  <si>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</si>
  <si>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</si>
  <si>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</si>
  <si>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</si>
  <si>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</si>
  <si>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</si>
  <si>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</si>
  <si>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</si>
  <si>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</si>
  <si>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</si>
  <si>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</si>
  <si>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</si>
  <si>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</si>
  <si>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</si>
  <si>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</si>
  <si>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</si>
  <si>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</si>
  <si>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</si>
  <si>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</si>
  <si>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</si>
  <si>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</si>
  <si>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</si>
  <si>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</si>
  <si>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</si>
  <si>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</si>
  <si>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</si>
  <si>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</si>
  <si>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</si>
  <si>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</si>
  <si>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</si>
  <si>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</si>
  <si>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</si>
  <si>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</si>
  <si>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</si>
  <si>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</si>
  <si>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</si>
  <si>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t>
    <phoneticPr fontId="5"/>
  </si>
  <si>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</si>
  <si>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</si>
  <si>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</si>
  <si>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</si>
  <si>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</si>
  <si>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</si>
  <si>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</si>
  <si>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</si>
  <si>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</si>
  <si>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</si>
  <si>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</si>
  <si>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</si>
  <si>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</si>
  <si>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</si>
  <si>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</si>
  <si>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</si>
  <si>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</si>
  <si>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</si>
  <si>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</si>
  <si>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</si>
  <si>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</si>
  <si>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</si>
  <si>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</si>
  <si>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</si>
  <si>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</si>
  <si>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</si>
  <si>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</si>
  <si>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</si>
  <si>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</si>
  <si>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</si>
  <si>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</si>
  <si>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</si>
  <si>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</si>
  <si>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</si>
  <si>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</si>
  <si>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</si>
  <si>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</si>
  <si>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</si>
  <si>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</si>
  <si>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</si>
  <si>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</si>
  <si>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</si>
  <si>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</si>
  <si>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</si>
  <si>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</si>
  <si>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</si>
  <si>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</si>
  <si>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</si>
  <si>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</si>
  <si>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</si>
  <si>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</si>
  <si>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</si>
  <si>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</si>
  <si>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</si>
  <si>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</si>
  <si>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</si>
  <si>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</si>
  <si>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</si>
  <si>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</si>
  <si>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</si>
  <si>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</si>
  <si>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</si>
  <si>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</si>
  <si>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</si>
  <si>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</si>
  <si>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</si>
  <si>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</si>
  <si>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</si>
  <si>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</si>
  <si>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</si>
  <si>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</si>
  <si>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</si>
  <si>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</si>
  <si>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</si>
  <si>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</si>
  <si>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</si>
  <si>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</si>
  <si>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</si>
  <si>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</si>
  <si>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</si>
  <si>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</si>
  <si>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</si>
  <si>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</si>
  <si>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</si>
  <si>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</si>
  <si>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</si>
  <si>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</si>
  <si>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</si>
  <si>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</si>
  <si>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</si>
  <si>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</si>
  <si>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</si>
  <si>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</si>
  <si>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</si>
  <si>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</si>
  <si>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</si>
  <si>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</si>
  <si>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</si>
  <si>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</si>
  <si>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</si>
  <si>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</si>
  <si>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</si>
  <si>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</si>
  <si>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</si>
  <si>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</si>
  <si>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</si>
  <si>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</si>
  <si>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神奈川県開成町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</si>
  <si>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</si>
  <si>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</si>
  <si>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</si>
  <si>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</si>
  <si>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</si>
  <si>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</si>
  <si>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</si>
  <si>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</si>
  <si>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</si>
  <si>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</si>
  <si>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</si>
  <si>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</si>
  <si>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</si>
  <si>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</si>
  <si>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</si>
  <si>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</si>
  <si>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</si>
  <si>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</si>
  <si>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</si>
  <si>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</si>
  <si>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給食事業特別会計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</si>
  <si>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</si>
  <si>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</si>
  <si>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</si>
  <si>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</si>
  <si>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</si>
  <si>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</si>
  <si>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</si>
  <si>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</si>
  <si>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</si>
  <si>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</si>
  <si>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</si>
  <si>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</si>
  <si>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</si>
  <si>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</si>
  <si>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</si>
  <si>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介護保険事業特別会計</t>
    <phoneticPr fontId="5"/>
  </si>
  <si>
    <t>後期高齢者医療事業特別会計</t>
    <phoneticPr fontId="5"/>
  </si>
  <si>
    <t>水道事業会計</t>
    <phoneticPr fontId="5"/>
  </si>
  <si>
    <t>法適用企業</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</si>
  <si>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</si>
  <si>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</si>
  <si>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</si>
  <si>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</si>
  <si>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</si>
  <si>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</si>
  <si>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</si>
  <si>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</si>
  <si>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</si>
  <si>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</si>
  <si>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</si>
  <si>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</si>
  <si>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</si>
  <si>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</si>
  <si>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</si>
  <si>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</si>
  <si>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</si>
  <si>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</si>
  <si>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</si>
  <si>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</si>
  <si>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</si>
  <si>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</si>
  <si>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</si>
  <si>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</si>
  <si>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</si>
  <si>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</si>
  <si>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</si>
  <si>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</si>
  <si>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</si>
  <si>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</si>
  <si>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</si>
  <si>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</si>
  <si>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</si>
  <si>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</si>
  <si>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</si>
  <si>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</si>
  <si>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</si>
  <si>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</si>
  <si>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</si>
  <si>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</si>
  <si>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</si>
  <si>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</si>
  <si>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</si>
  <si>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</si>
  <si>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</si>
  <si>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</si>
  <si>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t>
    <phoneticPr fontId="5"/>
  </si>
  <si>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</si>
  <si>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</si>
  <si>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</si>
  <si>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</si>
  <si>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</si>
  <si>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</si>
  <si>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</si>
  <si>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</si>
  <si>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</si>
  <si>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t>
    <phoneticPr fontId="5"/>
  </si>
  <si>
    <t>引き受けた債務の履行に係るもの</t>
    <rPh sb="0" eb="1">
      <t>ヒ</t>
    </rPh>
    <rPh sb="2" eb="3">
      <t>ウ</t>
    </rPh>
    <rPh sb="5" eb="7">
      <t>サイム</t>
    </rPh>
    <rPh sb="8" eb="10">
      <t>リコウ</t>
    </rPh>
    <rPh sb="11" eb="12">
      <t>カカ</t>
    </rPh>
    <phoneticPr fontId="5"/>
  </si>
  <si>
    <t>-</t>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</si>
  <si>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</si>
  <si>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</si>
  <si>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</si>
  <si>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</si>
  <si>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</si>
  <si>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</si>
  <si>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</si>
  <si>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</si>
  <si>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水道事業会計</t>
    <phoneticPr fontId="5"/>
  </si>
  <si>
    <t>-</t>
    <phoneticPr fontId="5"/>
  </si>
  <si>
    <t xml:space="preserve">基準財政需要額算入見込額 </t>
    <rPh sb="0" eb="2">
      <t>キジュン</t>
    </rPh>
    <rPh sb="2" eb="4">
      <t>ザイセイ</t>
    </rPh>
    <rPh sb="4" eb="7">
      <t>ジュヨウガク</t>
    </rPh>
    <rPh sb="7" eb="9">
      <t>サンニュウ</t>
    </rPh>
    <rPh sb="9" eb="12">
      <t>ミコミガク</t>
    </rPh>
    <phoneticPr fontId="31"/>
  </si>
  <si>
    <t>介護保険事業特別会計</t>
    <phoneticPr fontId="5"/>
  </si>
  <si>
    <t>-</t>
    <phoneticPr fontId="5"/>
  </si>
  <si>
    <t>(Ｆ)</t>
    <phoneticPr fontId="5"/>
  </si>
  <si>
    <t>後期高齢者医療事業特別会計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</si>
  <si>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</si>
  <si>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</si>
  <si>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</si>
  <si>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</si>
  <si>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</si>
  <si>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</si>
  <si>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</si>
  <si>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</si>
  <si>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</si>
  <si>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</si>
  <si>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</si>
  <si>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</si>
  <si>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</si>
  <si>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</si>
  <si>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</si>
  <si>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</si>
  <si>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</si>
  <si>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</si>
  <si>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</si>
  <si>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</si>
  <si>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</si>
  <si>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</si>
  <si>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</si>
  <si>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</si>
  <si>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</si>
  <si>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</si>
  <si>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</si>
  <si>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</si>
  <si>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</si>
  <si>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</si>
  <si>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</si>
  <si>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</si>
  <si>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</si>
  <si>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</si>
  <si>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</si>
  <si>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</si>
  <si>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</si>
  <si>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</si>
  <si>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</si>
  <si>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</si>
  <si>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</si>
  <si>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</si>
  <si>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</si>
  <si>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</si>
  <si>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</si>
  <si>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</si>
  <si>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</si>
  <si>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</si>
  <si>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</si>
  <si>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</si>
  <si>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</si>
  <si>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</si>
  <si>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</si>
  <si>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</si>
  <si>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</si>
  <si>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</si>
  <si>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</si>
  <si>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</si>
  <si>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</si>
  <si>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</si>
  <si>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</si>
  <si>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</si>
  <si>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</si>
  <si>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</si>
  <si>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</si>
  <si>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</si>
  <si>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</si>
  <si>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</si>
  <si>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</si>
  <si>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</si>
  <si>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</si>
  <si>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</si>
  <si>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</si>
  <si>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</si>
  <si>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</si>
  <si>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</si>
  <si>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</si>
  <si>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</si>
  <si>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</si>
  <si>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</si>
  <si>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</si>
  <si>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</si>
  <si>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</si>
  <si>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</si>
  <si>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0.22</t>
  </si>
  <si>
    <t>▲ 1.73</t>
  </si>
  <si>
    <t>水道事業会計</t>
  </si>
  <si>
    <t>一般会計</t>
  </si>
  <si>
    <t>国民健康保険特別会計</t>
  </si>
  <si>
    <t>下水道事業会計</t>
  </si>
  <si>
    <t>介護保険事業特別会計</t>
  </si>
  <si>
    <t>後期高齢者医療事業特別会計</t>
  </si>
  <si>
    <t>給食事業特別会計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</si>
  <si>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</si>
  <si>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</si>
  <si>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</si>
  <si>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</si>
  <si>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</si>
  <si>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</si>
  <si>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</si>
  <si>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</si>
  <si>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t>
    <phoneticPr fontId="2"/>
  </si>
  <si>
    <t>-</t>
    <phoneticPr fontId="2"/>
  </si>
  <si>
    <t>公共施設整備基金</t>
    <rPh sb="0" eb="2">
      <t>コウキョウ</t>
    </rPh>
    <rPh sb="2" eb="4">
      <t>シセツ</t>
    </rPh>
    <rPh sb="4" eb="6">
      <t>セイビ</t>
    </rPh>
    <rPh sb="6" eb="8">
      <t>キキン</t>
    </rPh>
    <phoneticPr fontId="5"/>
  </si>
  <si>
    <t>学校校舎等整備基金</t>
    <rPh sb="0" eb="2">
      <t>ガッコウ</t>
    </rPh>
    <rPh sb="2" eb="4">
      <t>コウシャ</t>
    </rPh>
    <rPh sb="4" eb="5">
      <t>トウ</t>
    </rPh>
    <rPh sb="5" eb="7">
      <t>セイビ</t>
    </rPh>
    <rPh sb="7" eb="9">
      <t>キキン</t>
    </rPh>
    <phoneticPr fontId="11"/>
  </si>
  <si>
    <t>育成奨学金貸付基金</t>
    <rPh sb="0" eb="2">
      <t>イクセイ</t>
    </rPh>
    <rPh sb="2" eb="4">
      <t>ショウガク</t>
    </rPh>
    <rPh sb="4" eb="5">
      <t>キン</t>
    </rPh>
    <rPh sb="5" eb="7">
      <t>カシツケ</t>
    </rPh>
    <rPh sb="7" eb="9">
      <t>キキン</t>
    </rPh>
    <rPh sb="8" eb="9">
      <t>キン</t>
    </rPh>
    <phoneticPr fontId="11"/>
  </si>
  <si>
    <t>あしがり郷瀬戸屋敷基金</t>
    <rPh sb="4" eb="5">
      <t>ゴウ</t>
    </rPh>
    <rPh sb="5" eb="7">
      <t>セト</t>
    </rPh>
    <rPh sb="7" eb="9">
      <t>ヤシキ</t>
    </rPh>
    <rPh sb="9" eb="11">
      <t>キキン</t>
    </rPh>
    <phoneticPr fontId="11"/>
  </si>
  <si>
    <t>商工振興事業基金</t>
    <rPh sb="0" eb="2">
      <t>ショウコウ</t>
    </rPh>
    <rPh sb="2" eb="4">
      <t>シンコウ</t>
    </rPh>
    <rPh sb="4" eb="6">
      <t>ジギョウ</t>
    </rPh>
    <rPh sb="6" eb="8">
      <t>キキン</t>
    </rPh>
    <phoneticPr fontId="5"/>
  </si>
  <si>
    <t>足柄上衛生組合</t>
    <rPh sb="0" eb="2">
      <t>アシガラ</t>
    </rPh>
    <rPh sb="2" eb="3">
      <t>カミ</t>
    </rPh>
    <rPh sb="3" eb="5">
      <t>エイセイ</t>
    </rPh>
    <rPh sb="5" eb="7">
      <t>クミアイ</t>
    </rPh>
    <phoneticPr fontId="2"/>
  </si>
  <si>
    <t>足柄西部清掃組合</t>
    <rPh sb="0" eb="2">
      <t>アシガラ</t>
    </rPh>
    <rPh sb="2" eb="4">
      <t>セイブ</t>
    </rPh>
    <rPh sb="4" eb="6">
      <t>セイソウ</t>
    </rPh>
    <rPh sb="6" eb="8">
      <t>クミアイ</t>
    </rPh>
    <phoneticPr fontId="2"/>
  </si>
  <si>
    <t>南足柄市外五ヶ市町組合</t>
    <rPh sb="0" eb="1">
      <t>ミナミ</t>
    </rPh>
    <rPh sb="3" eb="4">
      <t>シ</t>
    </rPh>
    <rPh sb="4" eb="5">
      <t>ホカ</t>
    </rPh>
    <rPh sb="5" eb="6">
      <t>ゴ</t>
    </rPh>
    <rPh sb="7" eb="8">
      <t>シ</t>
    </rPh>
    <rPh sb="8" eb="9">
      <t>マチ</t>
    </rPh>
    <rPh sb="9" eb="11">
      <t>クミアイ</t>
    </rPh>
    <phoneticPr fontId="2"/>
  </si>
  <si>
    <t>南足柄市外二ヶ町組合</t>
    <rPh sb="0" eb="1">
      <t>ミナミ</t>
    </rPh>
    <rPh sb="3" eb="4">
      <t>シ</t>
    </rPh>
    <rPh sb="4" eb="5">
      <t>ホカ</t>
    </rPh>
    <rPh sb="5" eb="6">
      <t>ニ</t>
    </rPh>
    <rPh sb="7" eb="8">
      <t>マチ</t>
    </rPh>
    <rPh sb="8" eb="10">
      <t>クミアイ</t>
    </rPh>
    <phoneticPr fontId="2"/>
  </si>
  <si>
    <t>南足柄市・山北町・開成町一部事務組合</t>
    <rPh sb="0" eb="1">
      <t>ミナミ</t>
    </rPh>
    <rPh sb="1" eb="3">
      <t>アシガラ</t>
    </rPh>
    <rPh sb="3" eb="4">
      <t>シ</t>
    </rPh>
    <rPh sb="5" eb="8">
      <t>ヤマキタマチ</t>
    </rPh>
    <rPh sb="9" eb="12">
      <t>カイセイマチ</t>
    </rPh>
    <rPh sb="12" eb="14">
      <t>イチブ</t>
    </rPh>
    <rPh sb="14" eb="16">
      <t>ジム</t>
    </rPh>
    <rPh sb="16" eb="18">
      <t>クミアイ</t>
    </rPh>
    <phoneticPr fontId="2"/>
  </si>
  <si>
    <t>南足柄市外四ヶ市町組合</t>
    <rPh sb="0" eb="1">
      <t>ミナミ</t>
    </rPh>
    <rPh sb="3" eb="4">
      <t>シ</t>
    </rPh>
    <rPh sb="4" eb="5">
      <t>ホカ</t>
    </rPh>
    <rPh sb="5" eb="6">
      <t>ヨン</t>
    </rPh>
    <rPh sb="7" eb="8">
      <t>シ</t>
    </rPh>
    <rPh sb="8" eb="9">
      <t>マチ</t>
    </rPh>
    <rPh sb="9" eb="11">
      <t>クミアイ</t>
    </rPh>
    <phoneticPr fontId="2"/>
  </si>
  <si>
    <t>松田町外二ヶ町組合</t>
    <rPh sb="0" eb="3">
      <t>マツダマチ</t>
    </rPh>
    <rPh sb="3" eb="4">
      <t>ホカ</t>
    </rPh>
    <rPh sb="4" eb="5">
      <t>２</t>
    </rPh>
    <rPh sb="6" eb="7">
      <t>マチ</t>
    </rPh>
    <rPh sb="7" eb="9">
      <t>クミアイ</t>
    </rPh>
    <phoneticPr fontId="2"/>
  </si>
  <si>
    <t>松田町外三ヶ町組合</t>
    <rPh sb="0" eb="3">
      <t>マツダマチ</t>
    </rPh>
    <rPh sb="3" eb="4">
      <t>ホカ</t>
    </rPh>
    <rPh sb="4" eb="5">
      <t>３</t>
    </rPh>
    <rPh sb="6" eb="7">
      <t>マチ</t>
    </rPh>
    <rPh sb="7" eb="9">
      <t>クミアイ</t>
    </rPh>
    <phoneticPr fontId="2"/>
  </si>
  <si>
    <t>神奈川県市町村職員退職手当組合</t>
    <rPh sb="0" eb="4">
      <t>カナガワケン</t>
    </rPh>
    <rPh sb="4" eb="7">
      <t>シチョウソン</t>
    </rPh>
    <rPh sb="7" eb="9">
      <t>ショクイン</t>
    </rPh>
    <rPh sb="9" eb="11">
      <t>タイショク</t>
    </rPh>
    <rPh sb="11" eb="13">
      <t>テアテ</t>
    </rPh>
    <rPh sb="13" eb="15">
      <t>クミアイ</t>
    </rPh>
    <phoneticPr fontId="2"/>
  </si>
  <si>
    <t>神奈川県後期高齢者医療広域連合（一般会計）</t>
    <rPh sb="0" eb="4">
      <t>カナガワケン</t>
    </rPh>
    <rPh sb="4" eb="6">
      <t>コウキ</t>
    </rPh>
    <rPh sb="6" eb="9">
      <t>コウレイシャ</t>
    </rPh>
    <rPh sb="9" eb="11">
      <t>イリョウ</t>
    </rPh>
    <rPh sb="11" eb="13">
      <t>コウイキ</t>
    </rPh>
    <rPh sb="13" eb="15">
      <t>レンゴウ</t>
    </rPh>
    <rPh sb="16" eb="18">
      <t>イッパン</t>
    </rPh>
    <rPh sb="18" eb="20">
      <t>カイケイ</t>
    </rPh>
    <phoneticPr fontId="2"/>
  </si>
  <si>
    <t>神奈川県後期高齢者医療広域連合（医療事業会計）</t>
    <rPh sb="0" eb="4">
      <t>カナガワケン</t>
    </rPh>
    <rPh sb="4" eb="6">
      <t>コウキ</t>
    </rPh>
    <rPh sb="6" eb="9">
      <t>コウレイシャ</t>
    </rPh>
    <rPh sb="9" eb="11">
      <t>イリョウ</t>
    </rPh>
    <rPh sb="11" eb="13">
      <t>コウイキ</t>
    </rPh>
    <rPh sb="13" eb="15">
      <t>レンゴウ</t>
    </rPh>
    <rPh sb="16" eb="18">
      <t>イリョウ</t>
    </rPh>
    <rPh sb="18" eb="20">
      <t>ジギョウ</t>
    </rPh>
    <rPh sb="20" eb="22">
      <t>カイケイ</t>
    </rPh>
    <phoneticPr fontId="2"/>
  </si>
  <si>
    <t>神奈川県町村情報システム共同事業組合</t>
    <rPh sb="0" eb="4">
      <t>カナガワケン</t>
    </rPh>
    <rPh sb="4" eb="6">
      <t>チョウソン</t>
    </rPh>
    <rPh sb="6" eb="8">
      <t>ジョウホウ</t>
    </rPh>
    <rPh sb="12" eb="14">
      <t>キョウドウ</t>
    </rPh>
    <rPh sb="14" eb="16">
      <t>ジギョウ</t>
    </rPh>
    <rPh sb="16" eb="18">
      <t>クミアイ</t>
    </rPh>
    <phoneticPr fontId="2"/>
  </si>
  <si>
    <t>-</t>
    <phoneticPr fontId="2"/>
  </si>
  <si>
    <t>○</t>
    <phoneticPr fontId="2"/>
  </si>
  <si>
    <t>開成町土地開発公社</t>
    <rPh sb="0" eb="3">
      <t>カイセイマチ</t>
    </rPh>
    <rPh sb="3" eb="5">
      <t>トチ</t>
    </rPh>
    <rPh sb="5" eb="7">
      <t>カイハツ</t>
    </rPh>
    <rPh sb="7" eb="9">
      <t>コウシャ</t>
    </rPh>
    <phoneticPr fontId="2"/>
  </si>
  <si>
    <t>-</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</si>
  <si>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</si>
  <si>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</si>
  <si>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</si>
  <si>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</si>
  <si>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</si>
  <si>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</si>
  <si>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</si>
  <si>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</si>
  <si>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　将来負担比率は類似団体平均を上回り、有形固定資産税減価償却率は下回っている。上記のとおり、新庁舎建設によるものと考える。引き続き将来の起債償還額等を見定めて施設の老朽化対策を進める。</t>
    <rPh sb="1" eb="3">
      <t>ショウライ</t>
    </rPh>
    <rPh sb="3" eb="5">
      <t>フタン</t>
    </rPh>
    <rPh sb="5" eb="7">
      <t>ヒリツ</t>
    </rPh>
    <rPh sb="8" eb="10">
      <t>ルイジ</t>
    </rPh>
    <rPh sb="10" eb="12">
      <t>ダンタイ</t>
    </rPh>
    <rPh sb="12" eb="14">
      <t>ヘイキン</t>
    </rPh>
    <rPh sb="15" eb="17">
      <t>ウワマワ</t>
    </rPh>
    <rPh sb="19" eb="21">
      <t>ユウケイ</t>
    </rPh>
    <rPh sb="21" eb="23">
      <t>コテイ</t>
    </rPh>
    <rPh sb="23" eb="26">
      <t>シサンゼイ</t>
    </rPh>
    <rPh sb="26" eb="28">
      <t>ゲンカ</t>
    </rPh>
    <rPh sb="28" eb="30">
      <t>ショウキャク</t>
    </rPh>
    <rPh sb="30" eb="31">
      <t>リツ</t>
    </rPh>
    <rPh sb="32" eb="34">
      <t>シタマワ</t>
    </rPh>
    <rPh sb="39" eb="41">
      <t>ジョウキ</t>
    </rPh>
    <rPh sb="46" eb="49">
      <t>シンチョウシャ</t>
    </rPh>
    <rPh sb="49" eb="51">
      <t>ケンセツ</t>
    </rPh>
    <rPh sb="57" eb="58">
      <t>カンガ</t>
    </rPh>
    <rPh sb="61" eb="62">
      <t>ヒ</t>
    </rPh>
    <rPh sb="63" eb="64">
      <t>ツヅ</t>
    </rPh>
    <rPh sb="65" eb="67">
      <t>ショウライ</t>
    </rPh>
    <rPh sb="68" eb="70">
      <t>キサイ</t>
    </rPh>
    <rPh sb="70" eb="72">
      <t>ショウカン</t>
    </rPh>
    <rPh sb="72" eb="73">
      <t>ガク</t>
    </rPh>
    <rPh sb="73" eb="74">
      <t>トウ</t>
    </rPh>
    <rPh sb="75" eb="77">
      <t>ミサダ</t>
    </rPh>
    <rPh sb="79" eb="81">
      <t>シセツ</t>
    </rPh>
    <rPh sb="82" eb="84">
      <t>ロウキュウ</t>
    </rPh>
    <rPh sb="84" eb="85">
      <t>カ</t>
    </rPh>
    <rPh sb="85" eb="87">
      <t>タイサク</t>
    </rPh>
    <rPh sb="88" eb="89">
      <t>スス</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</si>
  <si>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</si>
  <si>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</si>
  <si>
    <t>　類似団体と比較して、将来負担比率は高い状況ではあるが、推移としては同様な傾向となっている。過去の将来負担比率が高いのは小学校の建設や土地区画整理事業等大型事業を実施したことによる。新庁舎建設を見据えて町債発行の抑制や基金の積立を行い比率を下げてきている.。新庁舎を建設したが平成27年度の比率にまでは達していない。
　実質公債費比率は、類似団体内平均値を下回っており、上記の通り町債の発行を抑制したことが大きな要因と考える。新庁舎に伴う起債の償還は3年据え置きのため令和6年以降比率が上昇するものと考える。引き続き、将来の起債償還額等を見定めた財政運営を行っていく。</t>
    <rPh sb="129" eb="132">
      <t>シンチョウシャ</t>
    </rPh>
    <rPh sb="133" eb="135">
      <t>ケンセツ</t>
    </rPh>
    <rPh sb="138" eb="140">
      <t>ヘイセイ</t>
    </rPh>
    <rPh sb="142" eb="144">
      <t>ネンド</t>
    </rPh>
    <rPh sb="145" eb="147">
      <t>ヒリツ</t>
    </rPh>
    <rPh sb="151" eb="152">
      <t>タッ</t>
    </rPh>
    <rPh sb="169" eb="171">
      <t>ルイジ</t>
    </rPh>
    <rPh sb="171" eb="173">
      <t>ダンタイ</t>
    </rPh>
    <rPh sb="173" eb="174">
      <t>ナイ</t>
    </rPh>
    <rPh sb="174" eb="176">
      <t>ヘイキン</t>
    </rPh>
    <rPh sb="176" eb="177">
      <t>チ</t>
    </rPh>
    <rPh sb="178" eb="180">
      <t>シタマワ</t>
    </rPh>
    <rPh sb="185" eb="187">
      <t>ジョウキ</t>
    </rPh>
    <rPh sb="188" eb="189">
      <t>トオ</t>
    </rPh>
    <rPh sb="190" eb="192">
      <t>チョウサイ</t>
    </rPh>
    <rPh sb="193" eb="195">
      <t>ハッコウ</t>
    </rPh>
    <rPh sb="196" eb="198">
      <t>ヨクセイ</t>
    </rPh>
    <rPh sb="203" eb="204">
      <t>オオ</t>
    </rPh>
    <rPh sb="206" eb="208">
      <t>ヨウイン</t>
    </rPh>
    <rPh sb="209" eb="210">
      <t>カンガ</t>
    </rPh>
    <rPh sb="213" eb="216">
      <t>シンチョウシャ</t>
    </rPh>
    <rPh sb="217" eb="218">
      <t>トモナ</t>
    </rPh>
    <rPh sb="219" eb="221">
      <t>キサイ</t>
    </rPh>
    <rPh sb="222" eb="224">
      <t>ショウカン</t>
    </rPh>
    <rPh sb="226" eb="227">
      <t>ネン</t>
    </rPh>
    <rPh sb="227" eb="228">
      <t>ス</t>
    </rPh>
    <rPh sb="229" eb="230">
      <t>オ</t>
    </rPh>
    <rPh sb="234" eb="236">
      <t>レイワ</t>
    </rPh>
    <rPh sb="237" eb="238">
      <t>ネン</t>
    </rPh>
    <rPh sb="238" eb="240">
      <t>イコウ</t>
    </rPh>
    <rPh sb="240" eb="242">
      <t>ヒリツ</t>
    </rPh>
    <rPh sb="243" eb="245">
      <t>ジョウショウ</t>
    </rPh>
    <rPh sb="250" eb="251">
      <t>カンガ</t>
    </rPh>
    <rPh sb="264" eb="266">
      <t>ショウカン</t>
    </rPh>
    <rPh sb="266" eb="267">
      <t>ガク</t>
    </rPh>
    <rPh sb="267" eb="268">
      <t>トウ</t>
    </rPh>
    <rPh sb="269" eb="271">
      <t>ミサダ</t>
    </rPh>
    <rPh sb="273" eb="275">
      <t>ザイセイ</t>
    </rPh>
    <rPh sb="275" eb="277">
      <t>ウンエイ</t>
    </rPh>
    <rPh sb="278" eb="279">
      <t>オコナ</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</si>
</sst>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 fillId="0" borderId="0" xfId="16" applyFont="1">
      <alignment vertical="center"/>
    </xf>
    <xf numFmtId="0" fontId="1" fillId="0" borderId="64" xfId="16" applyFont="1" applyBorder="1">
      <alignment vertical="center"/>
    </xf>
    <xf numFmtId="0" fontId="1" fillId="0" borderId="38" xfId="16" applyFont="1" applyBorder="1">
      <alignment vertical="center"/>
    </xf>
    <xf numFmtId="180" fontId="1" fillId="0" borderId="0" xfId="16" applyNumberFormat="1" applyFont="1">
      <alignment vertical="center"/>
    </xf>
    <xf numFmtId="0" fontId="1" fillId="0" borderId="40" xfId="16" applyFont="1" applyBorder="1">
      <alignment vertical="center"/>
    </xf>
    <xf numFmtId="0" fontId="1" fillId="0" borderId="54" xfId="16" applyFont="1" applyBorder="1">
      <alignment vertical="center"/>
    </xf>
    <xf numFmtId="0" fontId="1" fillId="0" borderId="37" xfId="16" applyFont="1" applyBorder="1">
      <alignment vertical="center"/>
    </xf>
    <xf numFmtId="0" fontId="39"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178" fontId="1" fillId="0" borderId="0" xfId="16" applyNumberFormat="1" applyFont="1">
      <alignment vertical="center"/>
    </xf>
    <xf numFmtId="178" fontId="38"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4" fillId="0" borderId="64" xfId="16" applyFont="1" applyBorder="1">
      <alignment vertical="center"/>
    </xf>
    <xf numFmtId="0" fontId="1" fillId="0" borderId="31" xfId="16" applyFont="1" applyBorder="1">
      <alignment vertical="center"/>
    </xf>
    <xf numFmtId="178" fontId="1" fillId="0" borderId="64" xfId="16" applyNumberFormat="1" applyFont="1" applyBorder="1">
      <alignment vertical="center"/>
    </xf>
    <xf numFmtId="178" fontId="1" fillId="0" borderId="40" xfId="16" applyNumberFormat="1" applyFont="1" applyBorder="1">
      <alignment vertical="center"/>
    </xf>
    <xf numFmtId="189" fontId="1" fillId="0" borderId="54" xfId="16" applyNumberFormat="1" applyFont="1" applyBorder="1">
      <alignment vertical="center"/>
    </xf>
    <xf numFmtId="178" fontId="1" fillId="0" borderId="54"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48" xfId="16" applyFont="1" applyBorder="1">
      <alignment vertical="center"/>
    </xf>
    <xf numFmtId="0" fontId="1" fillId="0" borderId="12" xfId="16" applyFont="1" applyBorder="1">
      <alignment vertical="center"/>
    </xf>
    <xf numFmtId="0" fontId="34" fillId="0" borderId="41" xfId="16" applyFont="1" applyBorder="1">
      <alignment vertical="center"/>
    </xf>
    <xf numFmtId="0" fontId="34" fillId="0" borderId="0" xfId="16" applyFont="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6"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0" fontId="1" fillId="0" borderId="34" xfId="16" applyFont="1" applyBorder="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6" borderId="0" xfId="17" applyNumberFormat="1" applyFont="1" applyFill="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69469</c:v>
                </c:pt>
                <c:pt idx="1">
                  <c:v>67293</c:v>
                </c:pt>
                <c:pt idx="2">
                  <c:v>67343</c:v>
                </c:pt>
                <c:pt idx="3">
                  <c:v>73475</c:v>
                </c:pt>
                <c:pt idx="4">
                  <c:v>87464</c:v>
                </c:pt>
              </c:numCache>
            </c:numRef>
          </c:val>
          <c:smooth val="0"/>
          <c:extLst xmlns:c16r2="http://schemas.microsoft.com/office/drawing/2015/06/chart">
            <c:ext xmlns:c16="http://schemas.microsoft.com/office/drawing/2014/chart" uri="{C3380CC4-5D6E-409C-BE32-E72D297353CC}">
              <c16:uniqueId val="{00000000-C6D9-4D7F-9037-D567FA896A2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20273</c:v>
                </c:pt>
                <c:pt idx="1">
                  <c:v>11198</c:v>
                </c:pt>
                <c:pt idx="2">
                  <c:v>16704</c:v>
                </c:pt>
                <c:pt idx="3">
                  <c:v>38447</c:v>
                </c:pt>
                <c:pt idx="4">
                  <c:v>152471</c:v>
                </c:pt>
              </c:numCache>
            </c:numRef>
          </c:val>
          <c:smooth val="0"/>
          <c:extLst xmlns:c16r2="http://schemas.microsoft.com/office/drawing/2015/06/chart">
            <c:ext xmlns:c16="http://schemas.microsoft.com/office/drawing/2014/chart" uri="{C3380CC4-5D6E-409C-BE32-E72D297353CC}">
              <c16:uniqueId val="{00000001-C6D9-4D7F-9037-D567FA896A2B}"/>
            </c:ext>
          </c:extLst>
        </c:ser>
        <c:dLbls>
          <c:showLegendKey val="0"/>
          <c:showVal val="0"/>
          <c:showCatName val="0"/>
          <c:showSerName val="0"/>
          <c:showPercent val="0"/>
          <c:showBubbleSize val="0"/>
        </c:dLbls>
        <c:marker val="1"/>
        <c:smooth val="0"/>
        <c:axId val="552303952"/>
        <c:axId val="552304344"/>
      </c:lineChart>
      <c:catAx>
        <c:axId val="55230395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52304344"/>
        <c:crosses val="autoZero"/>
        <c:auto val="1"/>
        <c:lblAlgn val="ctr"/>
        <c:lblOffset val="100"/>
        <c:tickLblSkip val="1"/>
        <c:tickMarkSkip val="1"/>
        <c:noMultiLvlLbl val="0"/>
      </c:catAx>
      <c:valAx>
        <c:axId val="552304344"/>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5230395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8.17</c:v>
                </c:pt>
                <c:pt idx="1">
                  <c:v>6.31</c:v>
                </c:pt>
                <c:pt idx="2">
                  <c:v>8.4600000000000009</c:v>
                </c:pt>
                <c:pt idx="3">
                  <c:v>7.5</c:v>
                </c:pt>
                <c:pt idx="4">
                  <c:v>9.56</c:v>
                </c:pt>
              </c:numCache>
            </c:numRef>
          </c:val>
          <c:extLst xmlns:c16r2="http://schemas.microsoft.com/office/drawing/2015/06/chart">
            <c:ext xmlns:c16="http://schemas.microsoft.com/office/drawing/2014/chart" uri="{C3380CC4-5D6E-409C-BE32-E72D297353CC}">
              <c16:uniqueId val="{00000000-83F5-44A1-8744-EF2F321EA64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8.42</c:v>
                </c:pt>
                <c:pt idx="1">
                  <c:v>8.3000000000000007</c:v>
                </c:pt>
                <c:pt idx="2">
                  <c:v>14.98</c:v>
                </c:pt>
                <c:pt idx="3">
                  <c:v>15.01</c:v>
                </c:pt>
                <c:pt idx="4">
                  <c:v>14.89</c:v>
                </c:pt>
              </c:numCache>
            </c:numRef>
          </c:val>
          <c:extLst xmlns:c16r2="http://schemas.microsoft.com/office/drawing/2015/06/chart">
            <c:ext xmlns:c16="http://schemas.microsoft.com/office/drawing/2014/chart" uri="{C3380CC4-5D6E-409C-BE32-E72D297353CC}">
              <c16:uniqueId val="{00000001-83F5-44A1-8744-EF2F321EA646}"/>
            </c:ext>
          </c:extLst>
        </c:ser>
        <c:dLbls>
          <c:showLegendKey val="0"/>
          <c:showVal val="0"/>
          <c:showCatName val="0"/>
          <c:showSerName val="0"/>
          <c:showPercent val="0"/>
          <c:showBubbleSize val="0"/>
        </c:dLbls>
        <c:gapWidth val="250"/>
        <c:overlap val="100"/>
        <c:axId val="552298856"/>
        <c:axId val="55230003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-0.22</c:v>
                </c:pt>
                <c:pt idx="1">
                  <c:v>-1.73</c:v>
                </c:pt>
                <c:pt idx="2">
                  <c:v>9.07</c:v>
                </c:pt>
                <c:pt idx="3">
                  <c:v>0.25</c:v>
                </c:pt>
                <c:pt idx="4">
                  <c:v>2.12</c:v>
                </c:pt>
              </c:numCache>
            </c:numRef>
          </c:val>
          <c:smooth val="0"/>
          <c:extLst xmlns:c16r2="http://schemas.microsoft.com/office/drawing/2015/06/chart">
            <c:ext xmlns:c16="http://schemas.microsoft.com/office/drawing/2014/chart" uri="{C3380CC4-5D6E-409C-BE32-E72D297353CC}">
              <c16:uniqueId val="{00000002-83F5-44A1-8744-EF2F321EA646}"/>
            </c:ext>
          </c:extLst>
        </c:ser>
        <c:dLbls>
          <c:showLegendKey val="0"/>
          <c:showVal val="0"/>
          <c:showCatName val="0"/>
          <c:showSerName val="0"/>
          <c:showPercent val="0"/>
          <c:showBubbleSize val="0"/>
        </c:dLbls>
        <c:marker val="1"/>
        <c:smooth val="0"/>
        <c:axId val="552298856"/>
        <c:axId val="552300032"/>
      </c:lineChart>
      <c:catAx>
        <c:axId val="5522988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552300032"/>
        <c:crosses val="autoZero"/>
        <c:auto val="1"/>
        <c:lblAlgn val="ctr"/>
        <c:lblOffset val="100"/>
        <c:tickLblSkip val="1"/>
        <c:tickMarkSkip val="1"/>
        <c:noMultiLvlLbl val="0"/>
      </c:catAx>
      <c:valAx>
        <c:axId val="55230003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522988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0.61</c:v>
                </c:pt>
                <c:pt idx="2">
                  <c:v>#N/A</c:v>
                </c:pt>
                <c:pt idx="3">
                  <c:v>0.76</c:v>
                </c:pt>
                <c:pt idx="4">
                  <c:v>#N/A</c:v>
                </c:pt>
                <c:pt idx="5">
                  <c:v>0.62</c:v>
                </c:pt>
                <c:pt idx="6">
                  <c:v>#N/A</c:v>
                </c:pt>
                <c:pt idx="7">
                  <c:v>1.88</c:v>
                </c:pt>
                <c:pt idx="8">
                  <c:v>0</c:v>
                </c:pt>
                <c:pt idx="9">
                  <c:v>0</c:v>
                </c:pt>
              </c:numCache>
            </c:numRef>
          </c:val>
          <c:extLst xmlns:c16r2="http://schemas.microsoft.com/office/drawing/2015/06/chart">
            <c:ext xmlns:c16="http://schemas.microsoft.com/office/drawing/2014/chart" uri="{C3380CC4-5D6E-409C-BE32-E72D297353CC}">
              <c16:uniqueId val="{00000000-B06C-4D43-96DB-A22366EDC3D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B06C-4D43-96DB-A22366EDC3D7}"/>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B06C-4D43-96DB-A22366EDC3D7}"/>
            </c:ext>
          </c:extLst>
        </c:ser>
        <c:ser>
          <c:idx val="3"/>
          <c:order val="3"/>
          <c:tx>
            <c:strRef>
              <c:f>データシート!$A$30</c:f>
              <c:strCache>
                <c:ptCount val="1"/>
                <c:pt idx="0">
                  <c:v>給食事業特別会計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0.01</c:v>
                </c:pt>
                <c:pt idx="2">
                  <c:v>#N/A</c:v>
                </c:pt>
                <c:pt idx="3">
                  <c:v>0.01</c:v>
                </c:pt>
                <c:pt idx="4">
                  <c:v>#N/A</c:v>
                </c:pt>
                <c:pt idx="5">
                  <c:v>0</c:v>
                </c:pt>
                <c:pt idx="6">
                  <c:v>#N/A</c:v>
                </c:pt>
                <c:pt idx="7">
                  <c:v>0.01</c:v>
                </c:pt>
                <c:pt idx="8">
                  <c:v>#N/A</c:v>
                </c:pt>
                <c:pt idx="9">
                  <c:v>0</c:v>
                </c:pt>
              </c:numCache>
            </c:numRef>
          </c:val>
          <c:extLst xmlns:c16r2="http://schemas.microsoft.com/office/drawing/2015/06/chart">
            <c:ext xmlns:c16="http://schemas.microsoft.com/office/drawing/2014/chart" uri="{C3380CC4-5D6E-409C-BE32-E72D297353CC}">
              <c16:uniqueId val="{00000003-B06C-4D43-96DB-A22366EDC3D7}"/>
            </c:ext>
          </c:extLst>
        </c:ser>
        <c:ser>
          <c:idx val="4"/>
          <c:order val="4"/>
          <c:tx>
            <c:strRef>
              <c:f>データシート!$A$31</c:f>
              <c:strCache>
                <c:ptCount val="1"/>
                <c:pt idx="0">
                  <c:v>後期高齢者医療事業特別会計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7.0000000000000007E-2</c:v>
                </c:pt>
                <c:pt idx="2">
                  <c:v>#N/A</c:v>
                </c:pt>
                <c:pt idx="3">
                  <c:v>0.08</c:v>
                </c:pt>
                <c:pt idx="4">
                  <c:v>#N/A</c:v>
                </c:pt>
                <c:pt idx="5">
                  <c:v>0.25</c:v>
                </c:pt>
                <c:pt idx="6">
                  <c:v>#N/A</c:v>
                </c:pt>
                <c:pt idx="7">
                  <c:v>0.25</c:v>
                </c:pt>
                <c:pt idx="8">
                  <c:v>#N/A</c:v>
                </c:pt>
                <c:pt idx="9">
                  <c:v>0.23</c:v>
                </c:pt>
              </c:numCache>
            </c:numRef>
          </c:val>
          <c:extLst xmlns:c16r2="http://schemas.microsoft.com/office/drawing/2015/06/chart">
            <c:ext xmlns:c16="http://schemas.microsoft.com/office/drawing/2014/chart" uri="{C3380CC4-5D6E-409C-BE32-E72D297353CC}">
              <c16:uniqueId val="{00000004-B06C-4D43-96DB-A22366EDC3D7}"/>
            </c:ext>
          </c:extLst>
        </c:ser>
        <c:ser>
          <c:idx val="5"/>
          <c:order val="5"/>
          <c:tx>
            <c:strRef>
              <c:f>データシート!$A$32</c:f>
              <c:strCache>
                <c:ptCount val="1"/>
                <c:pt idx="0">
                  <c:v>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1.72</c:v>
                </c:pt>
                <c:pt idx="2">
                  <c:v>#N/A</c:v>
                </c:pt>
                <c:pt idx="3">
                  <c:v>1.7</c:v>
                </c:pt>
                <c:pt idx="4">
                  <c:v>#N/A</c:v>
                </c:pt>
                <c:pt idx="5">
                  <c:v>1.68</c:v>
                </c:pt>
                <c:pt idx="6">
                  <c:v>#N/A</c:v>
                </c:pt>
                <c:pt idx="7">
                  <c:v>1.81</c:v>
                </c:pt>
                <c:pt idx="8">
                  <c:v>#N/A</c:v>
                </c:pt>
                <c:pt idx="9">
                  <c:v>0.94</c:v>
                </c:pt>
              </c:numCache>
            </c:numRef>
          </c:val>
          <c:extLst xmlns:c16r2="http://schemas.microsoft.com/office/drawing/2015/06/chart">
            <c:ext xmlns:c16="http://schemas.microsoft.com/office/drawing/2014/chart" uri="{C3380CC4-5D6E-409C-BE32-E72D297353CC}">
              <c16:uniqueId val="{00000005-B06C-4D43-96DB-A22366EDC3D7}"/>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0</c:v>
                </c:pt>
                <c:pt idx="1">
                  <c:v>0</c:v>
                </c:pt>
                <c:pt idx="2">
                  <c:v>0</c:v>
                </c:pt>
                <c:pt idx="3">
                  <c:v>0</c:v>
                </c:pt>
                <c:pt idx="4">
                  <c:v>0</c:v>
                </c:pt>
                <c:pt idx="5">
                  <c:v>0</c:v>
                </c:pt>
                <c:pt idx="6">
                  <c:v>0</c:v>
                </c:pt>
                <c:pt idx="7">
                  <c:v>0</c:v>
                </c:pt>
                <c:pt idx="8">
                  <c:v>#N/A</c:v>
                </c:pt>
                <c:pt idx="9">
                  <c:v>0.96</c:v>
                </c:pt>
              </c:numCache>
            </c:numRef>
          </c:val>
          <c:extLst xmlns:c16r2="http://schemas.microsoft.com/office/drawing/2015/06/chart">
            <c:ext xmlns:c16="http://schemas.microsoft.com/office/drawing/2014/chart" uri="{C3380CC4-5D6E-409C-BE32-E72D297353CC}">
              <c16:uniqueId val="{00000006-B06C-4D43-96DB-A22366EDC3D7}"/>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4.45</c:v>
                </c:pt>
                <c:pt idx="2">
                  <c:v>#N/A</c:v>
                </c:pt>
                <c:pt idx="3">
                  <c:v>3.77</c:v>
                </c:pt>
                <c:pt idx="4">
                  <c:v>#N/A</c:v>
                </c:pt>
                <c:pt idx="5">
                  <c:v>5.27</c:v>
                </c:pt>
                <c:pt idx="6">
                  <c:v>#N/A</c:v>
                </c:pt>
                <c:pt idx="7">
                  <c:v>1.18</c:v>
                </c:pt>
                <c:pt idx="8">
                  <c:v>#N/A</c:v>
                </c:pt>
                <c:pt idx="9">
                  <c:v>1.7</c:v>
                </c:pt>
              </c:numCache>
            </c:numRef>
          </c:val>
          <c:extLst xmlns:c16r2="http://schemas.microsoft.com/office/drawing/2015/06/chart">
            <c:ext xmlns:c16="http://schemas.microsoft.com/office/drawing/2014/chart" uri="{C3380CC4-5D6E-409C-BE32-E72D297353CC}">
              <c16:uniqueId val="{00000007-B06C-4D43-96DB-A22366EDC3D7}"/>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8.16</c:v>
                </c:pt>
                <c:pt idx="2">
                  <c:v>#N/A</c:v>
                </c:pt>
                <c:pt idx="3">
                  <c:v>6.29</c:v>
                </c:pt>
                <c:pt idx="4">
                  <c:v>#N/A</c:v>
                </c:pt>
                <c:pt idx="5">
                  <c:v>8.44</c:v>
                </c:pt>
                <c:pt idx="6">
                  <c:v>#N/A</c:v>
                </c:pt>
                <c:pt idx="7">
                  <c:v>7.48</c:v>
                </c:pt>
                <c:pt idx="8">
                  <c:v>#N/A</c:v>
                </c:pt>
                <c:pt idx="9">
                  <c:v>9.5399999999999991</c:v>
                </c:pt>
              </c:numCache>
            </c:numRef>
          </c:val>
          <c:extLst xmlns:c16r2="http://schemas.microsoft.com/office/drawing/2015/06/chart">
            <c:ext xmlns:c16="http://schemas.microsoft.com/office/drawing/2014/chart" uri="{C3380CC4-5D6E-409C-BE32-E72D297353CC}">
              <c16:uniqueId val="{00000008-B06C-4D43-96DB-A22366EDC3D7}"/>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15.64</c:v>
                </c:pt>
                <c:pt idx="2">
                  <c:v>#N/A</c:v>
                </c:pt>
                <c:pt idx="3">
                  <c:v>16.399999999999999</c:v>
                </c:pt>
                <c:pt idx="4">
                  <c:v>#N/A</c:v>
                </c:pt>
                <c:pt idx="5">
                  <c:v>17.059999999999999</c:v>
                </c:pt>
                <c:pt idx="6">
                  <c:v>#N/A</c:v>
                </c:pt>
                <c:pt idx="7">
                  <c:v>15.4</c:v>
                </c:pt>
                <c:pt idx="8">
                  <c:v>#N/A</c:v>
                </c:pt>
                <c:pt idx="9">
                  <c:v>13.68</c:v>
                </c:pt>
              </c:numCache>
            </c:numRef>
          </c:val>
          <c:extLst xmlns:c16r2="http://schemas.microsoft.com/office/drawing/2015/06/chart">
            <c:ext xmlns:c16="http://schemas.microsoft.com/office/drawing/2014/chart" uri="{C3380CC4-5D6E-409C-BE32-E72D297353CC}">
              <c16:uniqueId val="{00000009-B06C-4D43-96DB-A22366EDC3D7}"/>
            </c:ext>
          </c:extLst>
        </c:ser>
        <c:dLbls>
          <c:showLegendKey val="0"/>
          <c:showVal val="0"/>
          <c:showCatName val="0"/>
          <c:showSerName val="0"/>
          <c:showPercent val="0"/>
          <c:showBubbleSize val="0"/>
        </c:dLbls>
        <c:gapWidth val="150"/>
        <c:overlap val="100"/>
        <c:axId val="552305520"/>
        <c:axId val="552305912"/>
      </c:barChart>
      <c:catAx>
        <c:axId val="5523055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52305912"/>
        <c:crosses val="autoZero"/>
        <c:auto val="1"/>
        <c:lblAlgn val="ctr"/>
        <c:lblOffset val="100"/>
        <c:tickLblSkip val="1"/>
        <c:tickMarkSkip val="1"/>
        <c:noMultiLvlLbl val="0"/>
      </c:catAx>
      <c:valAx>
        <c:axId val="55230591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5230552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397</c:v>
                </c:pt>
                <c:pt idx="5">
                  <c:v>425</c:v>
                </c:pt>
                <c:pt idx="8">
                  <c:v>441</c:v>
                </c:pt>
                <c:pt idx="11">
                  <c:v>447</c:v>
                </c:pt>
                <c:pt idx="14">
                  <c:v>444</c:v>
                </c:pt>
              </c:numCache>
            </c:numRef>
          </c:val>
          <c:extLst xmlns:c16r2="http://schemas.microsoft.com/office/drawing/2015/06/chart">
            <c:ext xmlns:c16="http://schemas.microsoft.com/office/drawing/2014/chart" uri="{C3380CC4-5D6E-409C-BE32-E72D297353CC}">
              <c16:uniqueId val="{00000000-0E7F-414D-A70F-B0C3D148253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0E7F-414D-A70F-B0C3D148253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50</c:v>
                </c:pt>
                <c:pt idx="3">
                  <c:v>3</c:v>
                </c:pt>
                <c:pt idx="6">
                  <c:v>3</c:v>
                </c:pt>
                <c:pt idx="9">
                  <c:v>20</c:v>
                </c:pt>
                <c:pt idx="12">
                  <c:v>38</c:v>
                </c:pt>
              </c:numCache>
            </c:numRef>
          </c:val>
          <c:extLst xmlns:c16r2="http://schemas.microsoft.com/office/drawing/2015/06/chart">
            <c:ext xmlns:c16="http://schemas.microsoft.com/office/drawing/2014/chart" uri="{C3380CC4-5D6E-409C-BE32-E72D297353CC}">
              <c16:uniqueId val="{00000002-0E7F-414D-A70F-B0C3D148253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37</c:v>
                </c:pt>
                <c:pt idx="3">
                  <c:v>37</c:v>
                </c:pt>
                <c:pt idx="6">
                  <c:v>37</c:v>
                </c:pt>
                <c:pt idx="9">
                  <c:v>37</c:v>
                </c:pt>
                <c:pt idx="12">
                  <c:v>37</c:v>
                </c:pt>
              </c:numCache>
            </c:numRef>
          </c:val>
          <c:extLst xmlns:c16r2="http://schemas.microsoft.com/office/drawing/2015/06/chart">
            <c:ext xmlns:c16="http://schemas.microsoft.com/office/drawing/2014/chart" uri="{C3380CC4-5D6E-409C-BE32-E72D297353CC}">
              <c16:uniqueId val="{00000003-0E7F-414D-A70F-B0C3D148253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190</c:v>
                </c:pt>
                <c:pt idx="3">
                  <c:v>178</c:v>
                </c:pt>
                <c:pt idx="6">
                  <c:v>171</c:v>
                </c:pt>
                <c:pt idx="9">
                  <c:v>159</c:v>
                </c:pt>
                <c:pt idx="12">
                  <c:v>121</c:v>
                </c:pt>
              </c:numCache>
            </c:numRef>
          </c:val>
          <c:extLst xmlns:c16r2="http://schemas.microsoft.com/office/drawing/2015/06/chart">
            <c:ext xmlns:c16="http://schemas.microsoft.com/office/drawing/2014/chart" uri="{C3380CC4-5D6E-409C-BE32-E72D297353CC}">
              <c16:uniqueId val="{00000004-0E7F-414D-A70F-B0C3D148253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0E7F-414D-A70F-B0C3D148253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0E7F-414D-A70F-B0C3D148253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364</c:v>
                </c:pt>
                <c:pt idx="3">
                  <c:v>402</c:v>
                </c:pt>
                <c:pt idx="6">
                  <c:v>435</c:v>
                </c:pt>
                <c:pt idx="9">
                  <c:v>447</c:v>
                </c:pt>
                <c:pt idx="12">
                  <c:v>450</c:v>
                </c:pt>
              </c:numCache>
            </c:numRef>
          </c:val>
          <c:extLst xmlns:c16r2="http://schemas.microsoft.com/office/drawing/2015/06/chart">
            <c:ext xmlns:c16="http://schemas.microsoft.com/office/drawing/2014/chart" uri="{C3380CC4-5D6E-409C-BE32-E72D297353CC}">
              <c16:uniqueId val="{00000007-0E7F-414D-A70F-B0C3D148253F}"/>
            </c:ext>
          </c:extLst>
        </c:ser>
        <c:dLbls>
          <c:showLegendKey val="0"/>
          <c:showVal val="0"/>
          <c:showCatName val="0"/>
          <c:showSerName val="0"/>
          <c:showPercent val="0"/>
          <c:showBubbleSize val="0"/>
        </c:dLbls>
        <c:gapWidth val="100"/>
        <c:overlap val="100"/>
        <c:axId val="552299248"/>
        <c:axId val="55229964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244</c:v>
                </c:pt>
                <c:pt idx="2">
                  <c:v>#N/A</c:v>
                </c:pt>
                <c:pt idx="3">
                  <c:v>#N/A</c:v>
                </c:pt>
                <c:pt idx="4">
                  <c:v>195</c:v>
                </c:pt>
                <c:pt idx="5">
                  <c:v>#N/A</c:v>
                </c:pt>
                <c:pt idx="6">
                  <c:v>#N/A</c:v>
                </c:pt>
                <c:pt idx="7">
                  <c:v>205</c:v>
                </c:pt>
                <c:pt idx="8">
                  <c:v>#N/A</c:v>
                </c:pt>
                <c:pt idx="9">
                  <c:v>#N/A</c:v>
                </c:pt>
                <c:pt idx="10">
                  <c:v>216</c:v>
                </c:pt>
                <c:pt idx="11">
                  <c:v>#N/A</c:v>
                </c:pt>
                <c:pt idx="12">
                  <c:v>#N/A</c:v>
                </c:pt>
                <c:pt idx="13">
                  <c:v>202</c:v>
                </c:pt>
                <c:pt idx="14">
                  <c:v>#N/A</c:v>
                </c:pt>
              </c:numCache>
            </c:numRef>
          </c:val>
          <c:smooth val="0"/>
          <c:extLst xmlns:c16r2="http://schemas.microsoft.com/office/drawing/2015/06/chart">
            <c:ext xmlns:c16="http://schemas.microsoft.com/office/drawing/2014/chart" uri="{C3380CC4-5D6E-409C-BE32-E72D297353CC}">
              <c16:uniqueId val="{00000008-0E7F-414D-A70F-B0C3D148253F}"/>
            </c:ext>
          </c:extLst>
        </c:ser>
        <c:dLbls>
          <c:showLegendKey val="0"/>
          <c:showVal val="0"/>
          <c:showCatName val="0"/>
          <c:showSerName val="0"/>
          <c:showPercent val="0"/>
          <c:showBubbleSize val="0"/>
        </c:dLbls>
        <c:marker val="1"/>
        <c:smooth val="0"/>
        <c:axId val="552299248"/>
        <c:axId val="552299640"/>
      </c:lineChart>
      <c:catAx>
        <c:axId val="5522992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52299640"/>
        <c:crosses val="autoZero"/>
        <c:auto val="1"/>
        <c:lblAlgn val="ctr"/>
        <c:lblOffset val="100"/>
        <c:tickLblSkip val="1"/>
        <c:tickMarkSkip val="1"/>
        <c:noMultiLvlLbl val="0"/>
      </c:catAx>
      <c:valAx>
        <c:axId val="55229964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522992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5511</c:v>
                </c:pt>
                <c:pt idx="5">
                  <c:v>5445</c:v>
                </c:pt>
                <c:pt idx="8">
                  <c:v>5317</c:v>
                </c:pt>
                <c:pt idx="11">
                  <c:v>5134</c:v>
                </c:pt>
                <c:pt idx="14">
                  <c:v>5345</c:v>
                </c:pt>
              </c:numCache>
            </c:numRef>
          </c:val>
          <c:extLst xmlns:c16r2="http://schemas.microsoft.com/office/drawing/2015/06/chart">
            <c:ext xmlns:c16="http://schemas.microsoft.com/office/drawing/2014/chart" uri="{C3380CC4-5D6E-409C-BE32-E72D297353CC}">
              <c16:uniqueId val="{00000000-56DC-4BD1-979C-863A8B77C55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0</c:v>
                </c:pt>
                <c:pt idx="5">
                  <c:v>0</c:v>
                </c:pt>
                <c:pt idx="8">
                  <c:v>0</c:v>
                </c:pt>
                <c:pt idx="11">
                  <c:v>0</c:v>
                </c:pt>
                <c:pt idx="14">
                  <c:v>0</c:v>
                </c:pt>
              </c:numCache>
            </c:numRef>
          </c:val>
          <c:extLst xmlns:c16r2="http://schemas.microsoft.com/office/drawing/2015/06/chart">
            <c:ext xmlns:c16="http://schemas.microsoft.com/office/drawing/2014/chart" uri="{C3380CC4-5D6E-409C-BE32-E72D297353CC}">
              <c16:uniqueId val="{00000001-56DC-4BD1-979C-863A8B77C55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804</c:v>
                </c:pt>
                <c:pt idx="5">
                  <c:v>1101</c:v>
                </c:pt>
                <c:pt idx="8">
                  <c:v>1701</c:v>
                </c:pt>
                <c:pt idx="11">
                  <c:v>1733</c:v>
                </c:pt>
                <c:pt idx="14">
                  <c:v>1536</c:v>
                </c:pt>
              </c:numCache>
            </c:numRef>
          </c:val>
          <c:extLst xmlns:c16r2="http://schemas.microsoft.com/office/drawing/2015/06/chart">
            <c:ext xmlns:c16="http://schemas.microsoft.com/office/drawing/2014/chart" uri="{C3380CC4-5D6E-409C-BE32-E72D297353CC}">
              <c16:uniqueId val="{00000002-56DC-4BD1-979C-863A8B77C55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56DC-4BD1-979C-863A8B77C55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56DC-4BD1-979C-863A8B77C55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56DC-4BD1-979C-863A8B77C55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763</c:v>
                </c:pt>
                <c:pt idx="3">
                  <c:v>753</c:v>
                </c:pt>
                <c:pt idx="6">
                  <c:v>740</c:v>
                </c:pt>
                <c:pt idx="9">
                  <c:v>733</c:v>
                </c:pt>
                <c:pt idx="12">
                  <c:v>703</c:v>
                </c:pt>
              </c:numCache>
            </c:numRef>
          </c:val>
          <c:extLst xmlns:c16r2="http://schemas.microsoft.com/office/drawing/2015/06/chart">
            <c:ext xmlns:c16="http://schemas.microsoft.com/office/drawing/2014/chart" uri="{C3380CC4-5D6E-409C-BE32-E72D297353CC}">
              <c16:uniqueId val="{00000006-56DC-4BD1-979C-863A8B77C55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191</c:v>
                </c:pt>
                <c:pt idx="3">
                  <c:v>157</c:v>
                </c:pt>
                <c:pt idx="6">
                  <c:v>121</c:v>
                </c:pt>
                <c:pt idx="9">
                  <c:v>86</c:v>
                </c:pt>
                <c:pt idx="12">
                  <c:v>58</c:v>
                </c:pt>
              </c:numCache>
            </c:numRef>
          </c:val>
          <c:extLst xmlns:c16r2="http://schemas.microsoft.com/office/drawing/2015/06/chart">
            <c:ext xmlns:c16="http://schemas.microsoft.com/office/drawing/2014/chart" uri="{C3380CC4-5D6E-409C-BE32-E72D297353CC}">
              <c16:uniqueId val="{00000007-56DC-4BD1-979C-863A8B77C55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1843</c:v>
                </c:pt>
                <c:pt idx="3">
                  <c:v>1631</c:v>
                </c:pt>
                <c:pt idx="6">
                  <c:v>1436</c:v>
                </c:pt>
                <c:pt idx="9">
                  <c:v>1389</c:v>
                </c:pt>
                <c:pt idx="12">
                  <c:v>1241</c:v>
                </c:pt>
              </c:numCache>
            </c:numRef>
          </c:val>
          <c:extLst xmlns:c16r2="http://schemas.microsoft.com/office/drawing/2015/06/chart">
            <c:ext xmlns:c16="http://schemas.microsoft.com/office/drawing/2014/chart" uri="{C3380CC4-5D6E-409C-BE32-E72D297353CC}">
              <c16:uniqueId val="{00000008-56DC-4BD1-979C-863A8B77C55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33</c:v>
                </c:pt>
                <c:pt idx="3">
                  <c:v>303</c:v>
                </c:pt>
                <c:pt idx="6">
                  <c:v>300</c:v>
                </c:pt>
                <c:pt idx="9">
                  <c:v>279</c:v>
                </c:pt>
                <c:pt idx="12">
                  <c:v>242</c:v>
                </c:pt>
              </c:numCache>
            </c:numRef>
          </c:val>
          <c:extLst xmlns:c16r2="http://schemas.microsoft.com/office/drawing/2015/06/chart">
            <c:ext xmlns:c16="http://schemas.microsoft.com/office/drawing/2014/chart" uri="{C3380CC4-5D6E-409C-BE32-E72D297353CC}">
              <c16:uniqueId val="{00000009-56DC-4BD1-979C-863A8B77C55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5610</c:v>
                </c:pt>
                <c:pt idx="3">
                  <c:v>5477</c:v>
                </c:pt>
                <c:pt idx="6">
                  <c:v>5408</c:v>
                </c:pt>
                <c:pt idx="9">
                  <c:v>5351</c:v>
                </c:pt>
                <c:pt idx="12">
                  <c:v>6707</c:v>
                </c:pt>
              </c:numCache>
            </c:numRef>
          </c:val>
          <c:extLst xmlns:c16r2="http://schemas.microsoft.com/office/drawing/2015/06/chart">
            <c:ext xmlns:c16="http://schemas.microsoft.com/office/drawing/2014/chart" uri="{C3380CC4-5D6E-409C-BE32-E72D297353CC}">
              <c16:uniqueId val="{0000000A-56DC-4BD1-979C-863A8B77C55D}"/>
            </c:ext>
          </c:extLst>
        </c:ser>
        <c:dLbls>
          <c:showLegendKey val="0"/>
          <c:showVal val="0"/>
          <c:showCatName val="0"/>
          <c:showSerName val="0"/>
          <c:showPercent val="0"/>
          <c:showBubbleSize val="0"/>
        </c:dLbls>
        <c:gapWidth val="100"/>
        <c:overlap val="100"/>
        <c:axId val="547587416"/>
        <c:axId val="54759133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2125</c:v>
                </c:pt>
                <c:pt idx="2">
                  <c:v>#N/A</c:v>
                </c:pt>
                <c:pt idx="3">
                  <c:v>#N/A</c:v>
                </c:pt>
                <c:pt idx="4">
                  <c:v>1775</c:v>
                </c:pt>
                <c:pt idx="5">
                  <c:v>#N/A</c:v>
                </c:pt>
                <c:pt idx="6">
                  <c:v>#N/A</c:v>
                </c:pt>
                <c:pt idx="7">
                  <c:v>987</c:v>
                </c:pt>
                <c:pt idx="8">
                  <c:v>#N/A</c:v>
                </c:pt>
                <c:pt idx="9">
                  <c:v>#N/A</c:v>
                </c:pt>
                <c:pt idx="10">
                  <c:v>971</c:v>
                </c:pt>
                <c:pt idx="11">
                  <c:v>#N/A</c:v>
                </c:pt>
                <c:pt idx="12">
                  <c:v>#N/A</c:v>
                </c:pt>
                <c:pt idx="13">
                  <c:v>2070</c:v>
                </c:pt>
                <c:pt idx="14">
                  <c:v>#N/A</c:v>
                </c:pt>
              </c:numCache>
            </c:numRef>
          </c:val>
          <c:smooth val="0"/>
          <c:extLst xmlns:c16r2="http://schemas.microsoft.com/office/drawing/2015/06/chart">
            <c:ext xmlns:c16="http://schemas.microsoft.com/office/drawing/2014/chart" uri="{C3380CC4-5D6E-409C-BE32-E72D297353CC}">
              <c16:uniqueId val="{0000000B-56DC-4BD1-979C-863A8B77C55D}"/>
            </c:ext>
          </c:extLst>
        </c:ser>
        <c:dLbls>
          <c:showLegendKey val="0"/>
          <c:showVal val="0"/>
          <c:showCatName val="0"/>
          <c:showSerName val="0"/>
          <c:showPercent val="0"/>
          <c:showBubbleSize val="0"/>
        </c:dLbls>
        <c:marker val="1"/>
        <c:smooth val="0"/>
        <c:axId val="547587416"/>
        <c:axId val="547591336"/>
      </c:lineChart>
      <c:catAx>
        <c:axId val="547587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547591336"/>
        <c:crosses val="autoZero"/>
        <c:auto val="1"/>
        <c:lblAlgn val="ctr"/>
        <c:lblOffset val="100"/>
        <c:tickLblSkip val="1"/>
        <c:tickMarkSkip val="1"/>
        <c:noMultiLvlLbl val="0"/>
      </c:catAx>
      <c:valAx>
        <c:axId val="54759133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4758741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550</c:v>
                </c:pt>
                <c:pt idx="1">
                  <c:v>580</c:v>
                </c:pt>
                <c:pt idx="2">
                  <c:v>580</c:v>
                </c:pt>
              </c:numCache>
            </c:numRef>
          </c:val>
          <c:extLst xmlns:c16r2="http://schemas.microsoft.com/office/drawing/2015/06/chart">
            <c:ext xmlns:c16="http://schemas.microsoft.com/office/drawing/2014/chart" uri="{C3380CC4-5D6E-409C-BE32-E72D297353CC}">
              <c16:uniqueId val="{00000000-6183-4A51-AB00-8A836FA5169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13</c:v>
                </c:pt>
                <c:pt idx="1">
                  <c:v>13</c:v>
                </c:pt>
                <c:pt idx="2">
                  <c:v>13</c:v>
                </c:pt>
              </c:numCache>
            </c:numRef>
          </c:val>
          <c:extLst xmlns:c16r2="http://schemas.microsoft.com/office/drawing/2015/06/chart">
            <c:ext xmlns:c16="http://schemas.microsoft.com/office/drawing/2014/chart" uri="{C3380CC4-5D6E-409C-BE32-E72D297353CC}">
              <c16:uniqueId val="{00000001-6183-4A51-AB00-8A836FA5169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939</c:v>
                </c:pt>
                <c:pt idx="1">
                  <c:v>807</c:v>
                </c:pt>
                <c:pt idx="2">
                  <c:v>527</c:v>
                </c:pt>
              </c:numCache>
            </c:numRef>
          </c:val>
          <c:extLst xmlns:c16r2="http://schemas.microsoft.com/office/drawing/2015/06/chart">
            <c:ext xmlns:c16="http://schemas.microsoft.com/office/drawing/2014/chart" uri="{C3380CC4-5D6E-409C-BE32-E72D297353CC}">
              <c16:uniqueId val="{00000002-6183-4A51-AB00-8A836FA51695}"/>
            </c:ext>
          </c:extLst>
        </c:ser>
        <c:dLbls>
          <c:showLegendKey val="0"/>
          <c:showVal val="0"/>
          <c:showCatName val="0"/>
          <c:showSerName val="0"/>
          <c:showPercent val="0"/>
          <c:showBubbleSize val="0"/>
        </c:dLbls>
        <c:gapWidth val="120"/>
        <c:overlap val="100"/>
        <c:axId val="547587024"/>
        <c:axId val="547590944"/>
      </c:barChart>
      <c:catAx>
        <c:axId val="54758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547590944"/>
        <c:crosses val="autoZero"/>
        <c:auto val="1"/>
        <c:lblAlgn val="ctr"/>
        <c:lblOffset val="100"/>
        <c:tickLblSkip val="1"/>
        <c:tickMarkSkip val="1"/>
        <c:noMultiLvlLbl val="0"/>
      </c:catAx>
      <c:valAx>
        <c:axId val="547590944"/>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54758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8BF2-439B-899F-8745A9AB3735}"/>
                </c:ext>
                <c:ext xmlns:c15="http://schemas.microsoft.com/office/drawing/2012/chart" uri="{CE6537A1-D6FC-4f65-9D91-7224C49458BB}">
                  <c15:dlblFieldTable>
                    <c15:dlblFTEntry>
                      <c15:txfldGUID>{1F09FA1E-3432-4DE3-8A5D-8A9ACA069317}</c15:txfldGUID>
                      <c15:f>公会計指標分析・財政指標組合せ分析表!$BP$50</c15:f>
                      <c15:dlblFieldTableCache>
                        <c:ptCount val="1"/>
                        <c:pt idx="0">
                          <c:v>H27</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8BF2-439B-899F-8745A9AB3735}"/>
                </c:ext>
                <c:ext xmlns:c15="http://schemas.microsoft.com/office/drawing/2012/chart" uri="{CE6537A1-D6FC-4f65-9D91-7224C49458BB}">
                  <c15:dlblFieldTable>
                    <c15:dlblFTEntry>
                      <c15:txfldGUID>{2E28728A-1EA6-47A8-9CA7-1BDEC97F6A35}</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8BF2-439B-899F-8745A9AB3735}"/>
                </c:ext>
                <c:ext xmlns:c15="http://schemas.microsoft.com/office/drawing/2012/chart" uri="{CE6537A1-D6FC-4f65-9D91-7224C49458BB}">
                  <c15:dlblFieldTable>
                    <c15:dlblFTEntry>
                      <c15:txfldGUID>{37CE99C6-3C9B-43A8-857D-8A54AD9FA877}</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8BF2-439B-899F-8745A9AB3735}"/>
                </c:ext>
                <c:ext xmlns:c15="http://schemas.microsoft.com/office/drawing/2012/chart" uri="{CE6537A1-D6FC-4f65-9D91-7224C49458BB}">
                  <c15:dlblFieldTable>
                    <c15:dlblFTEntry>
                      <c15:txfldGUID>{75AC8484-F335-4F71-8790-D0DB305D7B3A}</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8BF2-439B-899F-8745A9AB3735}"/>
                </c:ext>
                <c:ext xmlns:c15="http://schemas.microsoft.com/office/drawing/2012/chart" uri="{CE6537A1-D6FC-4f65-9D91-7224C49458BB}">
                  <c15:dlblFieldTable>
                    <c15:dlblFTEntry>
                      <c15:txfldGUID>{3AC5696E-1649-4AEE-B81F-8692A371DAD3}</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8BF2-439B-899F-8745A9AB3735}"/>
                </c:ext>
                <c:ext xmlns:c15="http://schemas.microsoft.com/office/drawing/2012/chart" uri="{CE6537A1-D6FC-4f65-9D91-7224C49458BB}">
                  <c15:dlblFieldTable>
                    <c15:dlblFTEntry>
                      <c15:txfldGUID>{FA2DB5A5-9C61-4DBC-AACE-6789AC4D46C1}</c15:txfldGUID>
                      <c15:f>公会計指標分析・財政指標組合せ分析表!$BX$50</c15:f>
                      <c15:dlblFieldTableCache>
                        <c:ptCount val="1"/>
                        <c:pt idx="0">
                          <c:v>H28</c:v>
                        </c:pt>
                      </c15:dlblFieldTableCache>
                    </c15:dlblFTEntry>
                  </c15:dlblFieldTable>
                  <c15:showDataLabelsRange val="0"/>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8BF2-439B-899F-8745A9AB3735}"/>
                </c:ext>
                <c:ext xmlns:c15="http://schemas.microsoft.com/office/drawing/2012/chart" uri="{CE6537A1-D6FC-4f65-9D91-7224C49458BB}">
                  <c15:dlblFieldTable>
                    <c15:dlblFTEntry>
                      <c15:txfldGUID>{4ED93B24-4E83-4A5D-89B1-16E052307972}</c15:txfldGUID>
                      <c15:f>公会計指標分析・財政指標組合せ分析表!$CF$50</c15:f>
                      <c15:dlblFieldTableCache>
                        <c:ptCount val="1"/>
                        <c:pt idx="0">
                          <c:v>H29</c:v>
                        </c:pt>
                      </c15:dlblFieldTableCache>
                    </c15:dlblFTEntry>
                  </c15:dlblFieldTable>
                  <c15:showDataLabelsRange val="0"/>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8BF2-439B-899F-8745A9AB3735}"/>
                </c:ext>
                <c:ext xmlns:c15="http://schemas.microsoft.com/office/drawing/2012/chart" uri="{CE6537A1-D6FC-4f65-9D91-7224C49458BB}">
                  <c15:dlblFieldTable>
                    <c15:dlblFTEntry>
                      <c15:txfldGUID>{F835B6CB-05F1-45E9-9E2C-6BDFFE53337F}</c15:txfldGUID>
                      <c15:f>公会計指標分析・財政指標組合せ分析表!$CN$50</c15:f>
                      <c15:dlblFieldTableCache>
                        <c:ptCount val="1"/>
                        <c:pt idx="0">
                          <c:v>H30</c:v>
                        </c:pt>
                      </c15:dlblFieldTableCache>
                    </c15:dlblFTEntry>
                  </c15:dlblFieldTable>
                  <c15:showDataLabelsRange val="0"/>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8BF2-439B-899F-8745A9AB3735}"/>
                </c:ext>
                <c:ext xmlns:c15="http://schemas.microsoft.com/office/drawing/2012/chart" uri="{CE6537A1-D6FC-4f65-9D91-7224C49458BB}">
                  <c15:dlblFieldTable>
                    <c15:dlblFTEntry>
                      <c15:txfldGUID>{A66BCDF6-9768-4A3C-92F8-64844B59AD55}</c15:txfldGUID>
                      <c15:f>公会計指標分析・財政指標組合せ分析表!$CV$50</c15:f>
                      <c15:dlblFieldTableCache>
                        <c:ptCount val="1"/>
                        <c:pt idx="0">
                          <c:v>R01</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52.1</c:v>
                </c:pt>
                <c:pt idx="8">
                  <c:v>54.9</c:v>
                </c:pt>
                <c:pt idx="16">
                  <c:v>58.6</c:v>
                </c:pt>
                <c:pt idx="24">
                  <c:v>60.5</c:v>
                </c:pt>
                <c:pt idx="32">
                  <c:v>55.8</c:v>
                </c:pt>
              </c:numCache>
            </c:numRef>
          </c:xVal>
          <c:yVal>
            <c:numRef>
              <c:f>公会計指標分析・財政指標組合せ分析表!$BP$51:$DC$51</c:f>
              <c:numCache>
                <c:formatCode>#,##0.0;"▲ "#,##0.0</c:formatCode>
                <c:ptCount val="40"/>
                <c:pt idx="0">
                  <c:v>67.3</c:v>
                </c:pt>
                <c:pt idx="8">
                  <c:v>55.7</c:v>
                </c:pt>
                <c:pt idx="16">
                  <c:v>30.5</c:v>
                </c:pt>
                <c:pt idx="24">
                  <c:v>28.4</c:v>
                </c:pt>
                <c:pt idx="32">
                  <c:v>59.9</c:v>
                </c:pt>
              </c:numCache>
            </c:numRef>
          </c:yVal>
          <c:smooth val="0"/>
          <c:extLst xmlns:c16r2="http://schemas.microsoft.com/office/drawing/2015/06/chart">
            <c:ext xmlns:c16="http://schemas.microsoft.com/office/drawing/2014/chart" uri="{C3380CC4-5D6E-409C-BE32-E72D297353CC}">
              <c16:uniqueId val="{00000009-8BF2-439B-899F-8745A9AB3735}"/>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8BF2-439B-899F-8745A9AB3735}"/>
                </c:ext>
                <c:ext xmlns:c15="http://schemas.microsoft.com/office/drawing/2012/chart" uri="{CE6537A1-D6FC-4f65-9D91-7224C49458BB}">
                  <c15:dlblFieldTable>
                    <c15:dlblFTEntry>
                      <c15:txfldGUID>{FE1F4DC9-24B6-4040-A8CE-8167601225B3}</c15:txfldGUID>
                      <c15:f>公会計指標分析・財政指標組合せ分析表!$BP$50</c15:f>
                      <c15:dlblFieldTableCache>
                        <c:ptCount val="1"/>
                        <c:pt idx="0">
                          <c:v>H27</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8BF2-439B-899F-8745A9AB3735}"/>
                </c:ext>
                <c:ext xmlns:c15="http://schemas.microsoft.com/office/drawing/2012/chart" uri="{CE6537A1-D6FC-4f65-9D91-7224C49458BB}">
                  <c15:dlblFieldTable>
                    <c15:dlblFTEntry>
                      <c15:txfldGUID>{3859D1AA-5F31-47C0-B09E-77E9BD788552}</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8BF2-439B-899F-8745A9AB3735}"/>
                </c:ext>
                <c:ext xmlns:c15="http://schemas.microsoft.com/office/drawing/2012/chart" uri="{CE6537A1-D6FC-4f65-9D91-7224C49458BB}">
                  <c15:dlblFieldTable>
                    <c15:dlblFTEntry>
                      <c15:txfldGUID>{B3BF5DAC-1B4A-4A80-8E00-5D7728BDACE2}</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8BF2-439B-899F-8745A9AB3735}"/>
                </c:ext>
                <c:ext xmlns:c15="http://schemas.microsoft.com/office/drawing/2012/chart" uri="{CE6537A1-D6FC-4f65-9D91-7224C49458BB}">
                  <c15:dlblFieldTable>
                    <c15:dlblFTEntry>
                      <c15:txfldGUID>{8BA68B05-EF26-4D74-8FE5-D7621D290D41}</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8BF2-439B-899F-8745A9AB3735}"/>
                </c:ext>
                <c:ext xmlns:c15="http://schemas.microsoft.com/office/drawing/2012/chart" uri="{CE6537A1-D6FC-4f65-9D91-7224C49458BB}">
                  <c15:dlblFieldTable>
                    <c15:dlblFTEntry>
                      <c15:txfldGUID>{8E228227-34CB-41F2-950C-C3DD522B2E68}</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8BF2-439B-899F-8745A9AB3735}"/>
                </c:ext>
                <c:ext xmlns:c15="http://schemas.microsoft.com/office/drawing/2012/chart" uri="{CE6537A1-D6FC-4f65-9D91-7224C49458BB}">
                  <c15:dlblFieldTable>
                    <c15:dlblFTEntry>
                      <c15:txfldGUID>{9D616B72-37B2-42D4-BA6D-BCA3C1BF6D10}</c15:txfldGUID>
                      <c15:f>公会計指標分析・財政指標組合せ分析表!$BX$50</c15:f>
                      <c15:dlblFieldTableCache>
                        <c:ptCount val="1"/>
                        <c:pt idx="0">
                          <c:v>H28</c:v>
                        </c:pt>
                      </c15:dlblFieldTableCache>
                    </c15:dlblFTEntry>
                  </c15:dlblFieldTable>
                  <c15:showDataLabelsRange val="0"/>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8BF2-439B-899F-8745A9AB3735}"/>
                </c:ext>
                <c:ext xmlns:c15="http://schemas.microsoft.com/office/drawing/2012/chart" uri="{CE6537A1-D6FC-4f65-9D91-7224C49458BB}">
                  <c15:dlblFieldTable>
                    <c15:dlblFTEntry>
                      <c15:txfldGUID>{9BB7147F-F253-4E2F-8565-95EE52C409A5}</c15:txfldGUID>
                      <c15:f>公会計指標分析・財政指標組合せ分析表!$CF$50</c15:f>
                      <c15:dlblFieldTableCache>
                        <c:ptCount val="1"/>
                        <c:pt idx="0">
                          <c:v>H29</c:v>
                        </c:pt>
                      </c15:dlblFieldTableCache>
                    </c15:dlblFTEntry>
                  </c15:dlblFieldTable>
                  <c15:showDataLabelsRange val="0"/>
                </c:ext>
              </c:extLst>
            </c:dLbl>
            <c:dLbl>
              <c:idx val="24"/>
              <c:layout>
                <c:manualLayout>
                  <c:x val="-3.6797822097797799E-2"/>
                  <c:y val="-6.4739042105865174E-2"/>
                </c:manualLayout>
              </c:layout>
              <c:tx>
                <c:strRef>
                  <c:f>公会計指標分析・財政指標組合せ分析表!$CN$50</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8BF2-439B-899F-8745A9AB3735}"/>
                </c:ext>
                <c:ext xmlns:c15="http://schemas.microsoft.com/office/drawing/2012/chart" uri="{CE6537A1-D6FC-4f65-9D91-7224C49458BB}">
                  <c15:dlblFieldTable>
                    <c15:dlblFTEntry>
                      <c15:txfldGUID>{D731A04B-9615-4F4B-A3A7-43C4B4245F2F}</c15:txfldGUID>
                      <c15:f>公会計指標分析・財政指標組合せ分析表!$CN$50</c15:f>
                      <c15:dlblFieldTableCache>
                        <c:ptCount val="1"/>
                        <c:pt idx="0">
                          <c:v>H30</c:v>
                        </c:pt>
                      </c15:dlblFieldTableCache>
                    </c15:dlblFTEntry>
                  </c15:dlblFieldTable>
                  <c15:showDataLabelsRange val="0"/>
                </c:ext>
              </c:extLst>
            </c:dLbl>
            <c:dLbl>
              <c:idx val="32"/>
              <c:layout>
                <c:manualLayout>
                  <c:x val="-2.7363129022008936E-2"/>
                  <c:y val="-6.4739042105865174E-2"/>
                </c:manualLayout>
              </c:layout>
              <c:tx>
                <c:strRef>
                  <c:f>公会計指標分析・財政指標組合せ分析表!$CV$50</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8BF2-439B-899F-8745A9AB3735}"/>
                </c:ext>
                <c:ext xmlns:c15="http://schemas.microsoft.com/office/drawing/2012/chart" uri="{CE6537A1-D6FC-4f65-9D91-7224C49458BB}">
                  <c15:dlblFieldTable>
                    <c15:dlblFTEntry>
                      <c15:txfldGUID>{1EBB137E-48E5-459D-9AD4-5EDCAEBB8447}</c15:txfldGUID>
                      <c15:f>公会計指標分析・財政指標組合せ分析表!$CV$50</c15:f>
                      <c15:dlblFieldTableCache>
                        <c:ptCount val="1"/>
                        <c:pt idx="0">
                          <c:v>R01</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54.1</c:v>
                </c:pt>
                <c:pt idx="8">
                  <c:v>57</c:v>
                </c:pt>
                <c:pt idx="16">
                  <c:v>59.7</c:v>
                </c:pt>
                <c:pt idx="24">
                  <c:v>60</c:v>
                </c:pt>
                <c:pt idx="32">
                  <c:v>60.2</c:v>
                </c:pt>
              </c:numCache>
            </c:numRef>
          </c:xVal>
          <c:yVal>
            <c:numRef>
              <c:f>公会計指標分析・財政指標組合せ分析表!$BP$55:$DC$55</c:f>
              <c:numCache>
                <c:formatCode>#,##0.0;"▲ "#,##0.0</c:formatCode>
                <c:ptCount val="40"/>
                <c:pt idx="0">
                  <c:v>36.5</c:v>
                </c:pt>
                <c:pt idx="8">
                  <c:v>32.9</c:v>
                </c:pt>
                <c:pt idx="16">
                  <c:v>28.5</c:v>
                </c:pt>
                <c:pt idx="24">
                  <c:v>20.5</c:v>
                </c:pt>
                <c:pt idx="32">
                  <c:v>21.4</c:v>
                </c:pt>
              </c:numCache>
            </c:numRef>
          </c:yVal>
          <c:smooth val="0"/>
          <c:extLst xmlns:c16r2="http://schemas.microsoft.com/office/drawing/2015/06/chart">
            <c:ext xmlns:c16="http://schemas.microsoft.com/office/drawing/2014/chart" uri="{C3380CC4-5D6E-409C-BE32-E72D297353CC}">
              <c16:uniqueId val="{00000013-8BF2-439B-899F-8745A9AB3735}"/>
            </c:ext>
          </c:extLst>
        </c:ser>
        <c:dLbls>
          <c:showLegendKey val="0"/>
          <c:showVal val="1"/>
          <c:showCatName val="0"/>
          <c:showSerName val="0"/>
          <c:showPercent val="0"/>
          <c:showBubbleSize val="0"/>
        </c:dLbls>
        <c:axId val="547585456"/>
        <c:axId val="547588984"/>
      </c:scatterChart>
      <c:valAx>
        <c:axId val="547585456"/>
        <c:scaling>
          <c:orientation val="minMax"/>
          <c:max val="61.2"/>
          <c:min val="51.6"/>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47588984"/>
        <c:crosses val="autoZero"/>
        <c:crossBetween val="midCat"/>
      </c:valAx>
      <c:valAx>
        <c:axId val="547588984"/>
        <c:scaling>
          <c:orientation val="minMax"/>
          <c:max val="76"/>
          <c:min val="15"/>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547585456"/>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F595-43F4-BB0E-53BDABC93C08}"/>
                </c:ext>
                <c:ext xmlns:c15="http://schemas.microsoft.com/office/drawing/2012/chart" uri="{CE6537A1-D6FC-4f65-9D91-7224C49458BB}">
                  <c15:dlblFieldTable>
                    <c15:dlblFTEntry>
                      <c15:txfldGUID>{EFE85A14-115C-45C4-B811-1921599061B3}</c15:txfldGUID>
                      <c15:f>公会計指標分析・財政指標組合せ分析表!$BP$72</c15:f>
                      <c15:dlblFieldTableCache>
                        <c:ptCount val="1"/>
                        <c:pt idx="0">
                          <c:v>H27</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F595-43F4-BB0E-53BDABC93C08}"/>
                </c:ext>
                <c:ext xmlns:c15="http://schemas.microsoft.com/office/drawing/2012/chart" uri="{CE6537A1-D6FC-4f65-9D91-7224C49458BB}">
                  <c15:dlblFieldTable>
                    <c15:dlblFTEntry>
                      <c15:txfldGUID>{F2567656-243F-4BD0-BFD6-234AB8AD639F}</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F595-43F4-BB0E-53BDABC93C08}"/>
                </c:ext>
                <c:ext xmlns:c15="http://schemas.microsoft.com/office/drawing/2012/chart" uri="{CE6537A1-D6FC-4f65-9D91-7224C49458BB}">
                  <c15:dlblFieldTable>
                    <c15:dlblFTEntry>
                      <c15:txfldGUID>{3681DAE9-6A7E-44DD-923A-9579A475C8D6}</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F595-43F4-BB0E-53BDABC93C08}"/>
                </c:ext>
                <c:ext xmlns:c15="http://schemas.microsoft.com/office/drawing/2012/chart" uri="{CE6537A1-D6FC-4f65-9D91-7224C49458BB}">
                  <c15:dlblFieldTable>
                    <c15:dlblFTEntry>
                      <c15:txfldGUID>{07429A32-4ECC-43BF-83ED-DD7846E796D9}</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F595-43F4-BB0E-53BDABC93C08}"/>
                </c:ext>
                <c:ext xmlns:c15="http://schemas.microsoft.com/office/drawing/2012/chart" uri="{CE6537A1-D6FC-4f65-9D91-7224C49458BB}">
                  <c15:dlblFieldTable>
                    <c15:dlblFTEntry>
                      <c15:txfldGUID>{80A9CA5B-1F1E-474F-8154-9235B42F4332}</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F595-43F4-BB0E-53BDABC93C08}"/>
                </c:ext>
                <c:ext xmlns:c15="http://schemas.microsoft.com/office/drawing/2012/chart" uri="{CE6537A1-D6FC-4f65-9D91-7224C49458BB}">
                  <c15:dlblFieldTable>
                    <c15:dlblFTEntry>
                      <c15:txfldGUID>{C7A191AF-0B8F-4C11-8C8A-7F17851ECF2F}</c15:txfldGUID>
                      <c15:f>公会計指標分析・財政指標組合せ分析表!$BX$72</c15:f>
                      <c15:dlblFieldTableCache>
                        <c:ptCount val="1"/>
                        <c:pt idx="0">
                          <c:v>H28</c:v>
                        </c:pt>
                      </c15:dlblFieldTableCache>
                    </c15:dlblFTEntry>
                  </c15:dlblFieldTable>
                  <c15:showDataLabelsRange val="0"/>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F595-43F4-BB0E-53BDABC93C08}"/>
                </c:ext>
                <c:ext xmlns:c15="http://schemas.microsoft.com/office/drawing/2012/chart" uri="{CE6537A1-D6FC-4f65-9D91-7224C49458BB}">
                  <c15:dlblFieldTable>
                    <c15:dlblFTEntry>
                      <c15:txfldGUID>{802CD4FB-3D72-4DD1-9B61-98C7ADAFE18A}</c15:txfldGUID>
                      <c15:f>公会計指標分析・財政指標組合せ分析表!$CF$72</c15:f>
                      <c15:dlblFieldTableCache>
                        <c:ptCount val="1"/>
                        <c:pt idx="0">
                          <c:v>H29</c:v>
                        </c:pt>
                      </c15:dlblFieldTableCache>
                    </c15:dlblFTEntry>
                  </c15:dlblFieldTable>
                  <c15:showDataLabelsRange val="0"/>
                </c:ext>
              </c:extLst>
            </c:dLbl>
            <c:dLbl>
              <c:idx val="24"/>
              <c:tx>
                <c:strRef>
                  <c:f>公会計指標分析・財政指標組合せ分析表!$CN$72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F595-43F4-BB0E-53BDABC93C08}"/>
                </c:ext>
                <c:ext xmlns:c15="http://schemas.microsoft.com/office/drawing/2012/chart" uri="{CE6537A1-D6FC-4f65-9D91-7224C49458BB}">
                  <c15:dlblFieldTable>
                    <c15:dlblFTEntry>
                      <c15:txfldGUID>{C5F6A63B-4C76-4999-B8BC-8FCA0B51889F}</c15:txfldGUID>
                      <c15:f>公会計指標分析・財政指標組合せ分析表!$CN$72</c15:f>
                      <c15:dlblFieldTableCache>
                        <c:ptCount val="1"/>
                        <c:pt idx="0">
                          <c:v>H30</c:v>
                        </c:pt>
                      </c15:dlblFieldTableCache>
                    </c15:dlblFTEntry>
                  </c15:dlblFieldTable>
                  <c15:showDataLabelsRange val="0"/>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F595-43F4-BB0E-53BDABC93C08}"/>
                </c:ext>
                <c:ext xmlns:c15="http://schemas.microsoft.com/office/drawing/2012/chart" uri="{CE6537A1-D6FC-4f65-9D91-7224C49458BB}">
                  <c15:dlblFieldTable>
                    <c15:dlblFTEntry>
                      <c15:txfldGUID>{A60BE65E-CA42-4BFB-A90C-FE25661F5D3E}</c15:txfldGUID>
                      <c15:f>公会計指標分析・財政指標組合せ分析表!$CV$72</c15:f>
                      <c15:dlblFieldTableCache>
                        <c:ptCount val="1"/>
                        <c:pt idx="0">
                          <c:v>R01</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10.199999999999999</c:v>
                </c:pt>
                <c:pt idx="8">
                  <c:v>8.1999999999999993</c:v>
                </c:pt>
                <c:pt idx="16">
                  <c:v>6.7</c:v>
                </c:pt>
                <c:pt idx="24">
                  <c:v>6.2</c:v>
                </c:pt>
                <c:pt idx="32">
                  <c:v>6.1</c:v>
                </c:pt>
              </c:numCache>
            </c:numRef>
          </c:xVal>
          <c:yVal>
            <c:numRef>
              <c:f>公会計指標分析・財政指標組合せ分析表!$BP$73:$DC$73</c:f>
              <c:numCache>
                <c:formatCode>#,##0.0;"▲ "#,##0.0</c:formatCode>
                <c:ptCount val="40"/>
                <c:pt idx="0">
                  <c:v>67.3</c:v>
                </c:pt>
                <c:pt idx="8">
                  <c:v>55.7</c:v>
                </c:pt>
                <c:pt idx="16">
                  <c:v>30.5</c:v>
                </c:pt>
                <c:pt idx="24">
                  <c:v>28.4</c:v>
                </c:pt>
                <c:pt idx="32">
                  <c:v>59.9</c:v>
                </c:pt>
              </c:numCache>
            </c:numRef>
          </c:yVal>
          <c:smooth val="0"/>
          <c:extLst xmlns:c16r2="http://schemas.microsoft.com/office/drawing/2015/06/chart">
            <c:ext xmlns:c16="http://schemas.microsoft.com/office/drawing/2014/chart" uri="{C3380CC4-5D6E-409C-BE32-E72D297353CC}">
              <c16:uniqueId val="{00000009-F595-43F4-BB0E-53BDABC93C08}"/>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F595-43F4-BB0E-53BDABC93C08}"/>
                </c:ext>
                <c:ext xmlns:c15="http://schemas.microsoft.com/office/drawing/2012/chart" uri="{CE6537A1-D6FC-4f65-9D91-7224C49458BB}">
                  <c15:dlblFieldTable>
                    <c15:dlblFTEntry>
                      <c15:txfldGUID>{4C874C50-CCDB-4573-8DEF-DF301E08C4F3}</c15:txfldGUID>
                      <c15:f>公会計指標分析・財政指標組合せ分析表!$BP$72</c15:f>
                      <c15:dlblFieldTableCache>
                        <c:ptCount val="1"/>
                        <c:pt idx="0">
                          <c:v>H27</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F595-43F4-BB0E-53BDABC93C08}"/>
                </c:ext>
                <c:ext xmlns:c15="http://schemas.microsoft.com/office/drawing/2012/chart" uri="{CE6537A1-D6FC-4f65-9D91-7224C49458BB}">
                  <c15:dlblFieldTable>
                    <c15:dlblFTEntry>
                      <c15:txfldGUID>{A1EBECE1-7B2D-4332-BFE4-35E93D02BC24}</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F595-43F4-BB0E-53BDABC93C08}"/>
                </c:ext>
                <c:ext xmlns:c15="http://schemas.microsoft.com/office/drawing/2012/chart" uri="{CE6537A1-D6FC-4f65-9D91-7224C49458BB}">
                  <c15:dlblFieldTable>
                    <c15:dlblFTEntry>
                      <c15:txfldGUID>{82C05320-8F70-46A6-A011-A7BD10A07056}</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F595-43F4-BB0E-53BDABC93C08}"/>
                </c:ext>
                <c:ext xmlns:c15="http://schemas.microsoft.com/office/drawing/2012/chart" uri="{CE6537A1-D6FC-4f65-9D91-7224C49458BB}">
                  <c15:dlblFieldTable>
                    <c15:dlblFTEntry>
                      <c15:txfldGUID>{D01BB85A-2603-46C5-AB52-0CDB5348AD7C}</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F595-43F4-BB0E-53BDABC93C08}"/>
                </c:ext>
                <c:ext xmlns:c15="http://schemas.microsoft.com/office/drawing/2012/chart" uri="{CE6537A1-D6FC-4f65-9D91-7224C49458BB}">
                  <c15:dlblFieldTable>
                    <c15:dlblFTEntry>
                      <c15:txfldGUID>{B24B9E94-C0B5-4059-B972-F7A53BF258A5}</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F595-43F4-BB0E-53BDABC93C08}"/>
                </c:ext>
                <c:ext xmlns:c15="http://schemas.microsoft.com/office/drawing/2012/chart" uri="{CE6537A1-D6FC-4f65-9D91-7224C49458BB}">
                  <c15:dlblFieldTable>
                    <c15:dlblFTEntry>
                      <c15:txfldGUID>{0B86EBB3-D808-438D-81F7-F49BB87CFE3B}</c15:txfldGUID>
                      <c15:f>公会計指標分析・財政指標組合せ分析表!$BX$72</c15:f>
                      <c15:dlblFieldTableCache>
                        <c:ptCount val="1"/>
                        <c:pt idx="0">
                          <c:v>H28</c:v>
                        </c:pt>
                      </c15:dlblFieldTableCache>
                    </c15:dlblFTEntry>
                  </c15:dlblFieldTable>
                  <c15:showDataLabelsRange val="0"/>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F595-43F4-BB0E-53BDABC93C08}"/>
                </c:ext>
                <c:ext xmlns:c15="http://schemas.microsoft.com/office/drawing/2012/chart" uri="{CE6537A1-D6FC-4f65-9D91-7224C49458BB}">
                  <c15:dlblFieldTable>
                    <c15:dlblFTEntry>
                      <c15:txfldGUID>{8BEDCC3D-389D-46AC-8E8E-24EEFDFF15DB}</c15:txfldGUID>
                      <c15:f>公会計指標分析・財政指標組合せ分析表!$CF$72</c15:f>
                      <c15:dlblFieldTableCache>
                        <c:ptCount val="1"/>
                        <c:pt idx="0">
                          <c:v>H29</c:v>
                        </c:pt>
                      </c15:dlblFieldTableCache>
                    </c15:dlblFTEntry>
                  </c15:dlblFieldTable>
                  <c15:showDataLabelsRange val="0"/>
                </c:ext>
              </c:extLst>
            </c:dLbl>
            <c:dLbl>
              <c:idx val="24"/>
              <c:tx>
                <c:strRef>
                  <c:f>公会計指標分析・財政指標組合せ分析表!$CN$72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F595-43F4-BB0E-53BDABC93C08}"/>
                </c:ext>
                <c:ext xmlns:c15="http://schemas.microsoft.com/office/drawing/2012/chart" uri="{CE6537A1-D6FC-4f65-9D91-7224C49458BB}">
                  <c15:dlblFieldTable>
                    <c15:dlblFTEntry>
                      <c15:txfldGUID>{A6E5DF3F-D623-4D26-83C6-0F7FD4A7077B}</c15:txfldGUID>
                      <c15:f>公会計指標分析・財政指標組合せ分析表!$CN$72</c15:f>
                      <c15:dlblFieldTableCache>
                        <c:ptCount val="1"/>
                        <c:pt idx="0">
                          <c:v>H30</c:v>
                        </c:pt>
                      </c15:dlblFieldTableCache>
                    </c15:dlblFTEntry>
                  </c15:dlblFieldTable>
                  <c15:showDataLabelsRange val="0"/>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F595-43F4-BB0E-53BDABC93C08}"/>
                </c:ext>
                <c:ext xmlns:c15="http://schemas.microsoft.com/office/drawing/2012/chart" uri="{CE6537A1-D6FC-4f65-9D91-7224C49458BB}">
                  <c15:dlblFieldTable>
                    <c15:dlblFTEntry>
                      <c15:txfldGUID>{CF099647-195D-4730-8468-70CCF74EDD63}</c15:txfldGUID>
                      <c15:f>公会計指標分析・財政指標組合せ分析表!$CV$72</c15:f>
                      <c15:dlblFieldTableCache>
                        <c:ptCount val="1"/>
                        <c:pt idx="0">
                          <c:v>R01</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c:v>
                </c:pt>
                <c:pt idx="8">
                  <c:v>8.1999999999999993</c:v>
                </c:pt>
                <c:pt idx="16">
                  <c:v>8</c:v>
                </c:pt>
                <c:pt idx="24">
                  <c:v>7.9</c:v>
                </c:pt>
                <c:pt idx="32">
                  <c:v>7.7</c:v>
                </c:pt>
              </c:numCache>
            </c:numRef>
          </c:xVal>
          <c:yVal>
            <c:numRef>
              <c:f>公会計指標分析・財政指標組合せ分析表!$BP$77:$DC$77</c:f>
              <c:numCache>
                <c:formatCode>#,##0.0;"▲ "#,##0.0</c:formatCode>
                <c:ptCount val="40"/>
                <c:pt idx="0">
                  <c:v>36.5</c:v>
                </c:pt>
                <c:pt idx="8">
                  <c:v>32.9</c:v>
                </c:pt>
                <c:pt idx="16">
                  <c:v>28.5</c:v>
                </c:pt>
                <c:pt idx="24">
                  <c:v>20.5</c:v>
                </c:pt>
                <c:pt idx="32">
                  <c:v>21.4</c:v>
                </c:pt>
              </c:numCache>
            </c:numRef>
          </c:yVal>
          <c:smooth val="0"/>
          <c:extLst xmlns:c16r2="http://schemas.microsoft.com/office/drawing/2015/06/chart">
            <c:ext xmlns:c16="http://schemas.microsoft.com/office/drawing/2014/chart" uri="{C3380CC4-5D6E-409C-BE32-E72D297353CC}">
              <c16:uniqueId val="{00000013-F595-43F4-BB0E-53BDABC93C08}"/>
            </c:ext>
          </c:extLst>
        </c:ser>
        <c:dLbls>
          <c:showLegendKey val="0"/>
          <c:showVal val="1"/>
          <c:showCatName val="0"/>
          <c:showSerName val="0"/>
          <c:showPercent val="0"/>
          <c:showBubbleSize val="0"/>
        </c:dLbls>
        <c:axId val="547590552"/>
        <c:axId val="547587808"/>
      </c:scatterChart>
      <c:valAx>
        <c:axId val="547590552"/>
        <c:scaling>
          <c:orientation val="minMax"/>
          <c:max val="10.6"/>
          <c:min val="5.8"/>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47587808"/>
        <c:crosses val="autoZero"/>
        <c:crossBetween val="midCat"/>
      </c:valAx>
      <c:valAx>
        <c:axId val="547587808"/>
        <c:scaling>
          <c:orientation val="minMax"/>
          <c:max val="76"/>
          <c:min val="15"/>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547590552"/>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xmlns=""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xmlns=""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神奈川県開成町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新庁舎建設などの大型事業の実施に伴い、臨時財政対策債以外の町債の発行を抑制してきたことや公営企業債の元利償還金に対する繰入金の減少により実質公債費比率の分子は減少している。</a:t>
          </a:r>
        </a:p>
        <a:p>
          <a:r>
            <a:rPr kumimoji="1" lang="ja-JP" altLang="en-US" sz="1400">
              <a:latin typeface="ＭＳ ゴシック" pitchFamily="49" charset="-128"/>
              <a:ea typeface="ＭＳ ゴシック" pitchFamily="49" charset="-128"/>
            </a:rPr>
            <a:t>　今後も公共施設の老朽化対策などの大型事業を控えていることから引き続き臨時財政対策債以外の地方債の発行を抑制する必要がある。　</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xmlns=""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xmlns=""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xmlns=""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xmlns=""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満期一括償還の地方債がないため該当なし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神奈川県開成町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新庁舎建設に向け町債の発行抑制や基金への積立を行ってきたことにより、新庁舎建設に伴う町債発行に際しても将来負担比率は上昇したものの、当初想定していたよりも比率は抑えることができている。　</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今後も公共施設の老朽化対策など大型事業を控える中で、計画的な町債の発行や基金への積立など将来に備えることができるかが課題である。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神奈川県開成町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新庁舎建設に伴い、公共施設整備基金を取崩したことから基金増額としては減額となっている。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公共施設の老朽化に備えた計画的な基金の積立や年度間の財政バランスをとるための財政調整基金の積立を行っていく。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・公共施設整備基金：公共施設</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学校等校舎等整備基金の校舎を除く</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の建設、改修その他の整備に活用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・学校校舎等整備基金：開成町立小学校、中学校、幼稚園の校舎、園舎その他の学校用建物の建設、改修その他の整備に活用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・育英奨学金貸付基金：育成奨学金の財源として活用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・あしがり郷瀬戸屋敷基金：あしがり郷「瀬戸屋敷」で実施する事業及び施設の維持管理経費に活用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・商工振興事業基金：商工業の振興を図るために活用</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・公共施設整備基金：新庁舎建設に伴い取り崩したため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・学校校舎等整備基金：増減なし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・育英奨学金貸付基金：育英奨学金貸付金元利収入の積立を行っている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・あしがり郷瀬戸屋敷基金：あしがり郷瀬戸屋敷維持管理事業寄附金の積立を行っている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・商工振興事業基金：増減なし</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・公共施設整備基金：今後の公共施設等の老朽化対策として随時積立を行っていく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・学校校舎等整備基金：各学校、園の老朽化対策を見据え今後も随時積立を行っていく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・育英奨学金貸付基金：今後も育英奨学金貸付金元利収入の積立を行っていく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・あしがり郷瀬戸屋敷基金：あしがり郷瀬戸屋敷維持管理事業寄附金の積立及び老朽化対策に備え積立を行っていく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・商工振興事業基金：効果的に活用していく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前年度積立分の内、予定納税分を取崩したが、町民税（法人）の予定納税もあったことから積立もすることができ、結果として預金利息分が増となる。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今後も町税及び交付税の動向に注視しながら、年度間の歳入のバランスをとるため積立及び取崩しを行っていく。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預金利息分の積立を行い毎年微増している。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満期一括償還の町債がないことから、当面は預金利息のみ積立を行っていく。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B3DED10F-7BE1-4201-A15D-EB573FEFFDC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DA3F3152-D9AA-4007-84C2-44C3241370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xmlns="" id="{2CEE44E2-3F51-4A97-8E77-152E323C421F}"/>
            </a:ext>
          </a:extLst>
        </xdr:cNvPr>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xmlns="" id="{2ED0CBDC-21BC-45DB-8CA1-0EAE1B74B734}"/>
            </a:ext>
          </a:extLst>
        </xdr:cNvPr>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xmlns="" id="{C74846C6-DD1E-4881-9AF2-12E6109C9DB5}"/>
            </a:ext>
          </a:extLst>
        </xdr:cNvPr>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xmlns="" id="{94272A5B-E56F-44FA-A472-2F3CF171FECE}"/>
            </a:ext>
          </a:extLst>
        </xdr:cNvPr>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神奈川県開成町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xmlns="" id="{9DA7F609-A0EB-4742-8E7C-C93B333DA9C6}"/>
            </a:ext>
          </a:extLst>
        </xdr:cNvPr>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xmlns="" id="{D9AEFEFE-EE90-4207-8778-E05F34CC8C33}"/>
            </a:ext>
          </a:extLst>
        </xdr:cNvPr>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xmlns="" id="{AFBF45B4-B870-4460-8865-39902EA1E064}"/>
            </a:ext>
          </a:extLst>
        </xdr:cNvPr>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xmlns="" id="{C7185057-DEB7-41FA-BE67-299BF216547F}"/>
            </a:ext>
          </a:extLst>
        </xdr:cNvPr>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xmlns="" id="{5C17F0E9-F914-4DBC-AD62-CE55BDE7FCC7}"/>
            </a:ext>
          </a:extLst>
        </xdr:cNvPr>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xmlns="" id="{CA2480F5-68C1-43BB-9666-E3AF2FBC7FB8}"/>
            </a:ext>
          </a:extLst>
        </xdr:cNvPr>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18,005
17,867
6.55
8,532,173
8,037,316
372,273
3,894,901
6,706,649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xmlns="" id="{A81E1E93-191D-455F-91F7-A0DA1609B545}"/>
            </a:ext>
          </a:extLst>
        </xdr:cNvPr>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xmlns="" id="{E21C15CF-89EF-4852-ACF6-4B93E44BCE7C}"/>
            </a:ext>
          </a:extLst>
        </xdr:cNvPr>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xmlns="" id="{DCB2D47B-7225-4D35-8985-22C14EB02C7B}"/>
            </a:ext>
          </a:extLst>
        </xdr:cNvPr>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59.9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xmlns="" id="{8F66F19A-5B7B-4443-81A6-BD7B6733F8AC}"/>
            </a:ext>
          </a:extLst>
        </xdr:cNvPr>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xmlns="" id="{C2132C56-4D19-4190-8211-1388D871A31E}"/>
            </a:ext>
          </a:extLst>
        </xdr:cNvPr>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xmlns="" id="{D303A691-CD01-416D-A6E2-3A3491FBEB7F}"/>
            </a:ext>
          </a:extLst>
        </xdr:cNvPr>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xmlns="" id="{2BB5BEC5-63DA-402F-BBB8-44C1078D0544}"/>
            </a:ext>
          </a:extLst>
        </xdr:cNvPr>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xmlns="" id="{9D80A06C-1C1F-4494-992B-EF5496058B48}"/>
            </a:ext>
          </a:extLst>
        </xdr:cNvPr>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xmlns="" id="{A04B1EA7-FEBE-4C21-9FF4-59BA03A4C57A}"/>
            </a:ext>
          </a:extLst>
        </xdr:cNvPr>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xmlns="" id="{A0F6C146-A563-41B9-867F-658B16BA0B69}"/>
            </a:ext>
          </a:extLst>
        </xdr:cNvPr>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xmlns="" id="{CF5C930B-3820-46DD-B826-884C9CD8FADA}"/>
            </a:ext>
          </a:extLst>
        </xdr:cNvPr>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xmlns="" id="{7B9B06A3-AE8F-4DBF-92D4-F5153C11B2AC}"/>
            </a:ext>
          </a:extLst>
        </xdr:cNvPr>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xmlns="" id="{26B67EDD-129C-4015-8963-0C75E5A61621}"/>
            </a:ext>
          </a:extLst>
        </xdr:cNvPr>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xmlns="" id="{304E9D4C-7FD2-41EE-928B-5BADD6E8BE47}"/>
            </a:ext>
          </a:extLst>
        </xdr:cNvPr>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xmlns="" id="{2F91D538-E059-4D3B-9E68-E39CCB1549E2}"/>
            </a:ext>
          </a:extLst>
        </xdr:cNvPr>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xmlns="" id="{76E7AE25-F1A7-41E0-B46A-7637789FF0AD}"/>
            </a:ext>
          </a:extLst>
        </xdr:cNvPr>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xmlns="" id="{22BD9973-BA4C-4B9E-934C-2F271A19F55A}"/>
            </a:ext>
          </a:extLst>
        </xdr:cNvPr>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xmlns="" id="{3EC6BFDA-7544-4A28-B237-E4A02062EF4B}"/>
            </a:ext>
          </a:extLst>
        </xdr:cNvPr>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xmlns="" id="{41377805-08B8-46A9-A63F-3B140C10912D}"/>
            </a:ext>
          </a:extLst>
        </xdr:cNvPr>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33" name="テキスト ボックス 32">
          <a:extLst>
            <a:ext uri="{FF2B5EF4-FFF2-40B4-BE49-F238E27FC236}">
              <a16:creationId xmlns:a16="http://schemas.microsoft.com/office/drawing/2014/main" xmlns="" id="{2B197900-4208-4851-BD80-F78C1E710396}"/>
            </a:ext>
          </a:extLst>
        </xdr:cNvPr>
        <xdr:cNvSpPr txBox="1"/>
      </xdr:nvSpPr>
      <xdr:spPr>
        <a:xfrm>
          <a:off x="419100" y="2574925"/>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a:extLst>
            <a:ext uri="{FF2B5EF4-FFF2-40B4-BE49-F238E27FC236}">
              <a16:creationId xmlns:a16="http://schemas.microsoft.com/office/drawing/2014/main" xmlns="" id="{A9A927EE-5FAB-47F6-A914-7229C00F18B0}"/>
            </a:ext>
          </a:extLst>
        </xdr:cNvPr>
        <xdr:cNvSpPr txBox="1"/>
      </xdr:nvSpPr>
      <xdr:spPr>
        <a:xfrm>
          <a:off x="419100" y="281622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xmlns="" id="{DFF2058F-1EEE-4F28-84D6-851D247E8F80}"/>
            </a:ext>
          </a:extLst>
        </xdr:cNvPr>
        <xdr:cNvSpPr txBox="1"/>
      </xdr:nvSpPr>
      <xdr:spPr>
        <a:xfrm>
          <a:off x="419100" y="30575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xmlns="" id="{118CFBB1-78E0-4786-B1DB-C20B9A4A92E2}"/>
            </a:ext>
          </a:extLst>
        </xdr:cNvPr>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xmlns="" id="{08D253F8-36E6-4421-B517-46A26A336EB4}"/>
            </a:ext>
          </a:extLst>
        </xdr:cNvPr>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xmlns="" id="{E38B1334-3985-4DF2-B3CB-F5462CA74536}"/>
            </a:ext>
          </a:extLst>
        </xdr:cNvPr>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[ 55.8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xmlns="" id="{DBDE3538-0132-41BE-8283-ABF465D81BD7}"/>
            </a:ext>
          </a:extLst>
        </xdr:cNvPr>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xmlns="" id="{51EE7BA4-B34A-4E7F-99B4-5A7B8931CCB4}"/>
            </a:ext>
          </a:extLst>
        </xdr:cNvPr>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xmlns="" id="{51F5DD1A-716C-4AF6-B772-89C5AF6D87F8}"/>
            </a:ext>
          </a:extLst>
        </xdr:cNvPr>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xmlns="" id="{180F460A-736E-4454-87A6-31882329FC40}"/>
            </a:ext>
          </a:extLst>
        </xdr:cNvPr>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xmlns="" id="{380496D4-B54E-4B07-A1F3-27D6A00ED104}"/>
            </a:ext>
          </a:extLst>
        </xdr:cNvPr>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xmlns="" id="{3712E9FA-27D5-4392-8141-5846129ECD44}"/>
            </a:ext>
          </a:extLst>
        </xdr:cNvPr>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xmlns="" id="{9732CA66-2964-40E0-A094-5F437A4B2F4D}"/>
            </a:ext>
          </a:extLst>
        </xdr:cNvPr>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xmlns="" id="{42989A15-26F6-459A-A7E4-0A361D790A6C}"/>
            </a:ext>
          </a:extLst>
        </xdr:cNvPr>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xmlns="" id="{02166EB2-8BEF-417D-8BD7-95A922CA7063}"/>
            </a:ext>
          </a:extLst>
        </xdr:cNvPr>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xmlns="" id="{1BBBE0D5-8522-4671-A70F-D6AD7E647F76}"/>
            </a:ext>
          </a:extLst>
        </xdr:cNvPr>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平成</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年度までは類似団体平均とほぼ同様となっている。令和元年度は新庁舎を整備したことにより比率が下がっている。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引き続き公共施設の老朽化については計画的に改修工事を進める。</a:t>
          </a: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xmlns="" id="{2FA94325-8D87-4C9F-B99D-E04DE3738357}"/>
            </a:ext>
          </a:extLst>
        </xdr:cNvPr>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xmlns="" id="{24420D83-83D4-4DD7-B84C-91FEB0A44678}"/>
            </a:ext>
          </a:extLst>
        </xdr:cNvPr>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xmlns="" id="{1FD54664-9B03-46C6-8F4A-9542AC1435E8}"/>
            </a:ext>
          </a:extLst>
        </xdr:cNvPr>
        <xdr:cNvSpPr txBox="1"/>
      </xdr:nvSpPr>
      <xdr:spPr>
        <a:xfrm>
          <a:off x="847106" y="6246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xmlns="" id="{C3BDE0D5-3CF9-42D0-828A-84C447A70D0E}"/>
            </a:ext>
          </a:extLst>
        </xdr:cNvPr>
        <xdr:cNvCxnSpPr/>
      </xdr:nvCxnSpPr>
      <xdr:spPr>
        <a:xfrm>
          <a:off x="1270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xmlns="" id="{47E0EDD6-B8DA-434A-B546-47FC530C7C9B}"/>
            </a:ext>
          </a:extLst>
        </xdr:cNvPr>
        <xdr:cNvSpPr txBox="1"/>
      </xdr:nvSpPr>
      <xdr:spPr>
        <a:xfrm>
          <a:off x="847106" y="58868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xmlns="" id="{412C18BF-6139-4727-8B38-D3B0C1586403}"/>
            </a:ext>
          </a:extLst>
        </xdr:cNvPr>
        <xdr:cNvCxnSpPr/>
      </xdr:nvCxnSpPr>
      <xdr:spPr>
        <a:xfrm>
          <a:off x="1270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xmlns="" id="{87E0B54B-4BCA-4C3F-8DDA-CF830F07246A}"/>
            </a:ext>
          </a:extLst>
        </xdr:cNvPr>
        <xdr:cNvSpPr txBox="1"/>
      </xdr:nvSpPr>
      <xdr:spPr>
        <a:xfrm>
          <a:off x="847106" y="55270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xmlns="" id="{39D521A7-8093-4586-BFBE-F7360E276A68}"/>
            </a:ext>
          </a:extLst>
        </xdr:cNvPr>
        <xdr:cNvCxnSpPr/>
      </xdr:nvCxnSpPr>
      <xdr:spPr>
        <a:xfrm>
          <a:off x="1270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xmlns="" id="{7220361C-415C-48BA-8C43-6D4DB411352F}"/>
            </a:ext>
          </a:extLst>
        </xdr:cNvPr>
        <xdr:cNvSpPr txBox="1"/>
      </xdr:nvSpPr>
      <xdr:spPr>
        <a:xfrm>
          <a:off x="847106" y="51671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xmlns="" id="{EF876FC0-A3CA-4CB3-B26A-F567DA25A3E5}"/>
            </a:ext>
          </a:extLst>
        </xdr:cNvPr>
        <xdr:cNvCxnSpPr/>
      </xdr:nvCxnSpPr>
      <xdr:spPr>
        <a:xfrm>
          <a:off x="1270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xmlns="" id="{67BDF7EE-935E-4F4D-AEF1-72C8041A87C3}"/>
            </a:ext>
          </a:extLst>
        </xdr:cNvPr>
        <xdr:cNvSpPr txBox="1"/>
      </xdr:nvSpPr>
      <xdr:spPr>
        <a:xfrm>
          <a:off x="847106" y="48073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xmlns="" id="{04ABA954-2351-468A-B084-512FF016959C}"/>
            </a:ext>
          </a:extLst>
        </xdr:cNvPr>
        <xdr:cNvCxnSpPr/>
      </xdr:nvCxnSpPr>
      <xdr:spPr>
        <a:xfrm>
          <a:off x="1270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xmlns="" id="{DE1D65BB-15C1-4C6F-9C29-B850627B79CF}"/>
            </a:ext>
          </a:extLst>
        </xdr:cNvPr>
        <xdr:cNvSpPr txBox="1"/>
      </xdr:nvSpPr>
      <xdr:spPr>
        <a:xfrm>
          <a:off x="847106" y="44475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xmlns="" id="{628199EF-19AF-4223-947C-EE56C9109E07}"/>
            </a:ext>
          </a:extLst>
        </xdr:cNvPr>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xmlns="" id="{CBDA5482-F769-4B58-8E4B-33E5D5D92427}"/>
            </a:ext>
          </a:extLst>
        </xdr:cNvPr>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xmlns="" id="{2473CAB5-6E90-4783-B837-E6978855A760}"/>
            </a:ext>
          </a:extLst>
        </xdr:cNvPr>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119592</xdr:rowOff>
    </xdr:from>
    <xdr:to>
      <xdr:col>23</xdr:col>
      <xdr:colOff>85090</xdr:colOff>
      <xdr:row>34</xdr:row>
      <xdr:rowOff>151342</xdr:rowOff>
    </xdr:to>
    <xdr:cxnSp macro="">
      <xdr:nvCxnSpPr>
        <xdr:cNvPr id="65" name="直線コネクタ 64">
          <a:extLst>
            <a:ext uri="{FF2B5EF4-FFF2-40B4-BE49-F238E27FC236}">
              <a16:creationId xmlns:a16="http://schemas.microsoft.com/office/drawing/2014/main" xmlns="" id="{4060CEA5-7986-4AE4-B109-2473E2A71830}"/>
            </a:ext>
          </a:extLst>
        </xdr:cNvPr>
        <xdr:cNvCxnSpPr/>
      </xdr:nvCxnSpPr>
      <xdr:spPr>
        <a:xfrm flipV="1">
          <a:off x="4760595" y="4577292"/>
          <a:ext cx="1270" cy="140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155169</xdr:rowOff>
    </xdr:from>
    <xdr:ext cx="405111" cy="259045"/>
    <xdr:sp macro="" textlink="">
      <xdr:nvSpPr>
        <xdr:cNvPr id="66" name="有形固定資産減価償却率最小値テキスト">
          <a:extLst>
            <a:ext uri="{FF2B5EF4-FFF2-40B4-BE49-F238E27FC236}">
              <a16:creationId xmlns:a16="http://schemas.microsoft.com/office/drawing/2014/main" xmlns="" id="{A75625AD-8490-4A5E-9F24-AA016F47F113}"/>
            </a:ext>
          </a:extLst>
        </xdr:cNvPr>
        <xdr:cNvSpPr txBox="1"/>
      </xdr:nvSpPr>
      <xdr:spPr>
        <a:xfrm>
          <a:off x="4813300" y="59844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151342</xdr:rowOff>
    </xdr:from>
    <xdr:to>
      <xdr:col>23</xdr:col>
      <xdr:colOff>174625</xdr:colOff>
      <xdr:row>34</xdr:row>
      <xdr:rowOff>151342</xdr:rowOff>
    </xdr:to>
    <xdr:cxnSp macro="">
      <xdr:nvCxnSpPr>
        <xdr:cNvPr id="67" name="直線コネクタ 66">
          <a:extLst>
            <a:ext uri="{FF2B5EF4-FFF2-40B4-BE49-F238E27FC236}">
              <a16:creationId xmlns:a16="http://schemas.microsoft.com/office/drawing/2014/main" xmlns="" id="{7870596B-7A6E-49B5-A95C-59671C9F106B}"/>
            </a:ext>
          </a:extLst>
        </xdr:cNvPr>
        <xdr:cNvCxnSpPr/>
      </xdr:nvCxnSpPr>
      <xdr:spPr>
        <a:xfrm>
          <a:off x="4673600" y="5980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66269</xdr:rowOff>
    </xdr:from>
    <xdr:ext cx="405111" cy="259045"/>
    <xdr:sp macro="" textlink="">
      <xdr:nvSpPr>
        <xdr:cNvPr id="68" name="有形固定資産減価償却率最大値テキスト">
          <a:extLst>
            <a:ext uri="{FF2B5EF4-FFF2-40B4-BE49-F238E27FC236}">
              <a16:creationId xmlns:a16="http://schemas.microsoft.com/office/drawing/2014/main" xmlns="" id="{928A5178-5EDC-489D-9666-DF9C583F6352}"/>
            </a:ext>
          </a:extLst>
        </xdr:cNvPr>
        <xdr:cNvSpPr txBox="1"/>
      </xdr:nvSpPr>
      <xdr:spPr>
        <a:xfrm>
          <a:off x="4813300" y="4352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119592</xdr:rowOff>
    </xdr:from>
    <xdr:to>
      <xdr:col>23</xdr:col>
      <xdr:colOff>174625</xdr:colOff>
      <xdr:row>26</xdr:row>
      <xdr:rowOff>119592</xdr:rowOff>
    </xdr:to>
    <xdr:cxnSp macro="">
      <xdr:nvCxnSpPr>
        <xdr:cNvPr id="69" name="直線コネクタ 68">
          <a:extLst>
            <a:ext uri="{FF2B5EF4-FFF2-40B4-BE49-F238E27FC236}">
              <a16:creationId xmlns:a16="http://schemas.microsoft.com/office/drawing/2014/main" xmlns="" id="{62DA5035-0436-455B-8AD0-FE4FFF2803DA}"/>
            </a:ext>
          </a:extLst>
        </xdr:cNvPr>
        <xdr:cNvCxnSpPr/>
      </xdr:nvCxnSpPr>
      <xdr:spPr>
        <a:xfrm>
          <a:off x="4673600" y="4577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52299</xdr:rowOff>
    </xdr:from>
    <xdr:ext cx="405111" cy="259045"/>
    <xdr:sp macro="" textlink="">
      <xdr:nvSpPr>
        <xdr:cNvPr id="70" name="有形固定資産減価償却率平均値テキスト">
          <a:extLst>
            <a:ext uri="{FF2B5EF4-FFF2-40B4-BE49-F238E27FC236}">
              <a16:creationId xmlns:a16="http://schemas.microsoft.com/office/drawing/2014/main" xmlns="" id="{81ED010C-30E4-41BE-9C03-0DC9FD124506}"/>
            </a:ext>
          </a:extLst>
        </xdr:cNvPr>
        <xdr:cNvSpPr txBox="1"/>
      </xdr:nvSpPr>
      <xdr:spPr>
        <a:xfrm>
          <a:off x="4813300" y="51957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73872</xdr:rowOff>
    </xdr:from>
    <xdr:to>
      <xdr:col>23</xdr:col>
      <xdr:colOff>136525</xdr:colOff>
      <xdr:row>31</xdr:row>
      <xdr:rowOff>4022</xdr:rowOff>
    </xdr:to>
    <xdr:sp macro="" textlink="">
      <xdr:nvSpPr>
        <xdr:cNvPr id="71" name="フローチャート: 判断 70">
          <a:extLst>
            <a:ext uri="{FF2B5EF4-FFF2-40B4-BE49-F238E27FC236}">
              <a16:creationId xmlns:a16="http://schemas.microsoft.com/office/drawing/2014/main" xmlns="" id="{2910901F-CEDF-4A9A-919B-E78F5735978A}"/>
            </a:ext>
          </a:extLst>
        </xdr:cNvPr>
        <xdr:cNvSpPr/>
      </xdr:nvSpPr>
      <xdr:spPr>
        <a:xfrm>
          <a:off x="4711700" y="5217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66675</xdr:rowOff>
    </xdr:from>
    <xdr:to>
      <xdr:col>19</xdr:col>
      <xdr:colOff>187325</xdr:colOff>
      <xdr:row>30</xdr:row>
      <xdr:rowOff>168275</xdr:rowOff>
    </xdr:to>
    <xdr:sp macro="" textlink="">
      <xdr:nvSpPr>
        <xdr:cNvPr id="72" name="フローチャート: 判断 71">
          <a:extLst>
            <a:ext uri="{FF2B5EF4-FFF2-40B4-BE49-F238E27FC236}">
              <a16:creationId xmlns:a16="http://schemas.microsoft.com/office/drawing/2014/main" xmlns="" id="{1032C787-906A-4EF0-AE59-11BBD0F95348}"/>
            </a:ext>
          </a:extLst>
        </xdr:cNvPr>
        <xdr:cNvSpPr/>
      </xdr:nvSpPr>
      <xdr:spPr>
        <a:xfrm>
          <a:off x="4000500" y="521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55880</xdr:rowOff>
    </xdr:from>
    <xdr:to>
      <xdr:col>15</xdr:col>
      <xdr:colOff>187325</xdr:colOff>
      <xdr:row>30</xdr:row>
      <xdr:rowOff>157480</xdr:rowOff>
    </xdr:to>
    <xdr:sp macro="" textlink="">
      <xdr:nvSpPr>
        <xdr:cNvPr id="73" name="フローチャート: 判断 72">
          <a:extLst>
            <a:ext uri="{FF2B5EF4-FFF2-40B4-BE49-F238E27FC236}">
              <a16:creationId xmlns:a16="http://schemas.microsoft.com/office/drawing/2014/main" xmlns="" id="{93C870F9-0AD5-49C8-BC54-377CF8C31453}"/>
            </a:ext>
          </a:extLst>
        </xdr:cNvPr>
        <xdr:cNvSpPr/>
      </xdr:nvSpPr>
      <xdr:spPr>
        <a:xfrm>
          <a:off x="3238500" y="519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130175</xdr:rowOff>
    </xdr:from>
    <xdr:to>
      <xdr:col>11</xdr:col>
      <xdr:colOff>187325</xdr:colOff>
      <xdr:row>30</xdr:row>
      <xdr:rowOff>60325</xdr:rowOff>
    </xdr:to>
    <xdr:sp macro="" textlink="">
      <xdr:nvSpPr>
        <xdr:cNvPr id="74" name="フローチャート: 判断 73">
          <a:extLst>
            <a:ext uri="{FF2B5EF4-FFF2-40B4-BE49-F238E27FC236}">
              <a16:creationId xmlns:a16="http://schemas.microsoft.com/office/drawing/2014/main" xmlns="" id="{72EFFE04-1EDE-4B45-8A42-8E1F3C663E63}"/>
            </a:ext>
          </a:extLst>
        </xdr:cNvPr>
        <xdr:cNvSpPr/>
      </xdr:nvSpPr>
      <xdr:spPr>
        <a:xfrm>
          <a:off x="2476500" y="5102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25823</xdr:rowOff>
    </xdr:from>
    <xdr:to>
      <xdr:col>7</xdr:col>
      <xdr:colOff>187325</xdr:colOff>
      <xdr:row>29</xdr:row>
      <xdr:rowOff>127423</xdr:rowOff>
    </xdr:to>
    <xdr:sp macro="" textlink="">
      <xdr:nvSpPr>
        <xdr:cNvPr id="75" name="フローチャート: 判断 74">
          <a:extLst>
            <a:ext uri="{FF2B5EF4-FFF2-40B4-BE49-F238E27FC236}">
              <a16:creationId xmlns:a16="http://schemas.microsoft.com/office/drawing/2014/main" xmlns="" id="{CB906822-4263-48C6-891F-A23FE4824885}"/>
            </a:ext>
          </a:extLst>
        </xdr:cNvPr>
        <xdr:cNvSpPr/>
      </xdr:nvSpPr>
      <xdr:spPr>
        <a:xfrm>
          <a:off x="1714500" y="4997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xmlns="" id="{103B5377-478C-453D-8060-F93E89DECCB1}"/>
            </a:ext>
          </a:extLst>
        </xdr:cNvPr>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xmlns="" id="{EB434D23-91AA-44DB-A8A9-2B63A3EE8004}"/>
            </a:ext>
          </a:extLst>
        </xdr:cNvPr>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xmlns="" id="{4E0F89B5-90AB-45C9-AFCC-253968870880}"/>
            </a:ext>
          </a:extLst>
        </xdr:cNvPr>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xmlns="" id="{41F11CA4-3E4A-45E8-B3F7-DBC4C44C9EBB}"/>
            </a:ext>
          </a:extLst>
        </xdr:cNvPr>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xmlns="" id="{92F1A0FF-FD04-4F00-AC6D-E99540140BAA}"/>
            </a:ext>
          </a:extLst>
        </xdr:cNvPr>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86995</xdr:rowOff>
    </xdr:from>
    <xdr:to>
      <xdr:col>23</xdr:col>
      <xdr:colOff>136525</xdr:colOff>
      <xdr:row>30</xdr:row>
      <xdr:rowOff>17145</xdr:rowOff>
    </xdr:to>
    <xdr:sp macro="" textlink="">
      <xdr:nvSpPr>
        <xdr:cNvPr id="81" name="楕円 80">
          <a:extLst>
            <a:ext uri="{FF2B5EF4-FFF2-40B4-BE49-F238E27FC236}">
              <a16:creationId xmlns:a16="http://schemas.microsoft.com/office/drawing/2014/main" xmlns="" id="{C6ED70D5-65DA-495C-8E7E-1608B907D09E}"/>
            </a:ext>
          </a:extLst>
        </xdr:cNvPr>
        <xdr:cNvSpPr/>
      </xdr:nvSpPr>
      <xdr:spPr>
        <a:xfrm>
          <a:off x="4711700" y="5059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109872</xdr:rowOff>
    </xdr:from>
    <xdr:ext cx="405111" cy="259045"/>
    <xdr:sp macro="" textlink="">
      <xdr:nvSpPr>
        <xdr:cNvPr id="82" name="有形固定資産減価償却率該当値テキスト">
          <a:extLst>
            <a:ext uri="{FF2B5EF4-FFF2-40B4-BE49-F238E27FC236}">
              <a16:creationId xmlns:a16="http://schemas.microsoft.com/office/drawing/2014/main" xmlns="" id="{46F732A2-D114-490C-84A8-11E1B002447E}"/>
            </a:ext>
          </a:extLst>
        </xdr:cNvPr>
        <xdr:cNvSpPr txBox="1"/>
      </xdr:nvSpPr>
      <xdr:spPr>
        <a:xfrm>
          <a:off x="4813300" y="491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84667</xdr:rowOff>
    </xdr:from>
    <xdr:to>
      <xdr:col>19</xdr:col>
      <xdr:colOff>187325</xdr:colOff>
      <xdr:row>31</xdr:row>
      <xdr:rowOff>14817</xdr:rowOff>
    </xdr:to>
    <xdr:sp macro="" textlink="">
      <xdr:nvSpPr>
        <xdr:cNvPr id="83" name="楕円 82">
          <a:extLst>
            <a:ext uri="{FF2B5EF4-FFF2-40B4-BE49-F238E27FC236}">
              <a16:creationId xmlns:a16="http://schemas.microsoft.com/office/drawing/2014/main" xmlns="" id="{5A8BF413-7CB6-4123-B8A6-B8957CA97A7D}"/>
            </a:ext>
          </a:extLst>
        </xdr:cNvPr>
        <xdr:cNvSpPr/>
      </xdr:nvSpPr>
      <xdr:spPr>
        <a:xfrm>
          <a:off x="4000500" y="5228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137795</xdr:rowOff>
    </xdr:from>
    <xdr:to>
      <xdr:col>23</xdr:col>
      <xdr:colOff>85725</xdr:colOff>
      <xdr:row>30</xdr:row>
      <xdr:rowOff>135467</xdr:rowOff>
    </xdr:to>
    <xdr:cxnSp macro="">
      <xdr:nvCxnSpPr>
        <xdr:cNvPr id="84" name="直線コネクタ 83">
          <a:extLst>
            <a:ext uri="{FF2B5EF4-FFF2-40B4-BE49-F238E27FC236}">
              <a16:creationId xmlns:a16="http://schemas.microsoft.com/office/drawing/2014/main" xmlns="" id="{7F7E6F79-906B-44F6-BE30-5EC1554E43AD}"/>
            </a:ext>
          </a:extLst>
        </xdr:cNvPr>
        <xdr:cNvCxnSpPr/>
      </xdr:nvCxnSpPr>
      <xdr:spPr>
        <a:xfrm flipV="1">
          <a:off x="4051300" y="5109845"/>
          <a:ext cx="711200" cy="169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16298</xdr:rowOff>
    </xdr:from>
    <xdr:to>
      <xdr:col>15</xdr:col>
      <xdr:colOff>187325</xdr:colOff>
      <xdr:row>30</xdr:row>
      <xdr:rowOff>117898</xdr:rowOff>
    </xdr:to>
    <xdr:sp macro="" textlink="">
      <xdr:nvSpPr>
        <xdr:cNvPr id="85" name="楕円 84">
          <a:extLst>
            <a:ext uri="{FF2B5EF4-FFF2-40B4-BE49-F238E27FC236}">
              <a16:creationId xmlns:a16="http://schemas.microsoft.com/office/drawing/2014/main" xmlns="" id="{ED1105FE-05B2-47D2-B6F6-68F8389A2136}"/>
            </a:ext>
          </a:extLst>
        </xdr:cNvPr>
        <xdr:cNvSpPr/>
      </xdr:nvSpPr>
      <xdr:spPr>
        <a:xfrm>
          <a:off x="3238500" y="5159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67098</xdr:rowOff>
    </xdr:from>
    <xdr:to>
      <xdr:col>19</xdr:col>
      <xdr:colOff>136525</xdr:colOff>
      <xdr:row>30</xdr:row>
      <xdr:rowOff>135467</xdr:rowOff>
    </xdr:to>
    <xdr:cxnSp macro="">
      <xdr:nvCxnSpPr>
        <xdr:cNvPr id="86" name="直線コネクタ 85">
          <a:extLst>
            <a:ext uri="{FF2B5EF4-FFF2-40B4-BE49-F238E27FC236}">
              <a16:creationId xmlns:a16="http://schemas.microsoft.com/office/drawing/2014/main" xmlns="" id="{BE5CC479-0492-470B-A6C9-91310BF0C449}"/>
            </a:ext>
          </a:extLst>
        </xdr:cNvPr>
        <xdr:cNvCxnSpPr/>
      </xdr:nvCxnSpPr>
      <xdr:spPr>
        <a:xfrm>
          <a:off x="3289300" y="5210598"/>
          <a:ext cx="762000" cy="68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54610</xdr:rowOff>
    </xdr:from>
    <xdr:to>
      <xdr:col>11</xdr:col>
      <xdr:colOff>187325</xdr:colOff>
      <xdr:row>29</xdr:row>
      <xdr:rowOff>156210</xdr:rowOff>
    </xdr:to>
    <xdr:sp macro="" textlink="">
      <xdr:nvSpPr>
        <xdr:cNvPr id="87" name="楕円 86">
          <a:extLst>
            <a:ext uri="{FF2B5EF4-FFF2-40B4-BE49-F238E27FC236}">
              <a16:creationId xmlns:a16="http://schemas.microsoft.com/office/drawing/2014/main" xmlns="" id="{4EBAA532-756F-49F8-BECA-D49367A0832C}"/>
            </a:ext>
          </a:extLst>
        </xdr:cNvPr>
        <xdr:cNvSpPr/>
      </xdr:nvSpPr>
      <xdr:spPr>
        <a:xfrm>
          <a:off x="2476500" y="502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105410</xdr:rowOff>
    </xdr:from>
    <xdr:to>
      <xdr:col>15</xdr:col>
      <xdr:colOff>136525</xdr:colOff>
      <xdr:row>30</xdr:row>
      <xdr:rowOff>67098</xdr:rowOff>
    </xdr:to>
    <xdr:cxnSp macro="">
      <xdr:nvCxnSpPr>
        <xdr:cNvPr id="88" name="直線コネクタ 87">
          <a:extLst>
            <a:ext uri="{FF2B5EF4-FFF2-40B4-BE49-F238E27FC236}">
              <a16:creationId xmlns:a16="http://schemas.microsoft.com/office/drawing/2014/main" xmlns="" id="{61C48029-8E70-407F-9F75-85558F75FECE}"/>
            </a:ext>
          </a:extLst>
        </xdr:cNvPr>
        <xdr:cNvCxnSpPr/>
      </xdr:nvCxnSpPr>
      <xdr:spPr>
        <a:xfrm>
          <a:off x="2527300" y="5077460"/>
          <a:ext cx="762000" cy="133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125307</xdr:rowOff>
    </xdr:from>
    <xdr:to>
      <xdr:col>7</xdr:col>
      <xdr:colOff>187325</xdr:colOff>
      <xdr:row>29</xdr:row>
      <xdr:rowOff>55457</xdr:rowOff>
    </xdr:to>
    <xdr:sp macro="" textlink="">
      <xdr:nvSpPr>
        <xdr:cNvPr id="89" name="楕円 88">
          <a:extLst>
            <a:ext uri="{FF2B5EF4-FFF2-40B4-BE49-F238E27FC236}">
              <a16:creationId xmlns:a16="http://schemas.microsoft.com/office/drawing/2014/main" xmlns="" id="{0CD864A6-F272-4963-AA95-8A97F52A5777}"/>
            </a:ext>
          </a:extLst>
        </xdr:cNvPr>
        <xdr:cNvSpPr/>
      </xdr:nvSpPr>
      <xdr:spPr>
        <a:xfrm>
          <a:off x="1714500" y="492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4657</xdr:rowOff>
    </xdr:from>
    <xdr:to>
      <xdr:col>11</xdr:col>
      <xdr:colOff>136525</xdr:colOff>
      <xdr:row>29</xdr:row>
      <xdr:rowOff>105410</xdr:rowOff>
    </xdr:to>
    <xdr:cxnSp macro="">
      <xdr:nvCxnSpPr>
        <xdr:cNvPr id="90" name="直線コネクタ 89">
          <a:extLst>
            <a:ext uri="{FF2B5EF4-FFF2-40B4-BE49-F238E27FC236}">
              <a16:creationId xmlns:a16="http://schemas.microsoft.com/office/drawing/2014/main" xmlns="" id="{6B80A985-7A9E-446B-894E-4BD1CBE47F0E}"/>
            </a:ext>
          </a:extLst>
        </xdr:cNvPr>
        <xdr:cNvCxnSpPr/>
      </xdr:nvCxnSpPr>
      <xdr:spPr>
        <a:xfrm>
          <a:off x="1765300" y="4976707"/>
          <a:ext cx="762000" cy="100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13352</xdr:rowOff>
    </xdr:from>
    <xdr:ext cx="405111" cy="259045"/>
    <xdr:sp macro="" textlink="">
      <xdr:nvSpPr>
        <xdr:cNvPr id="91" name="n_1aveValue有形固定資産減価償却率">
          <a:extLst>
            <a:ext uri="{FF2B5EF4-FFF2-40B4-BE49-F238E27FC236}">
              <a16:creationId xmlns:a16="http://schemas.microsoft.com/office/drawing/2014/main" xmlns="" id="{2BED157B-5993-416A-81CF-9F4BB98A631E}"/>
            </a:ext>
          </a:extLst>
        </xdr:cNvPr>
        <xdr:cNvSpPr txBox="1"/>
      </xdr:nvSpPr>
      <xdr:spPr>
        <a:xfrm>
          <a:off x="3836044" y="4985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148607</xdr:rowOff>
    </xdr:from>
    <xdr:ext cx="405111" cy="259045"/>
    <xdr:sp macro="" textlink="">
      <xdr:nvSpPr>
        <xdr:cNvPr id="92" name="n_2aveValue有形固定資産減価償却率">
          <a:extLst>
            <a:ext uri="{FF2B5EF4-FFF2-40B4-BE49-F238E27FC236}">
              <a16:creationId xmlns:a16="http://schemas.microsoft.com/office/drawing/2014/main" xmlns="" id="{258CCEB1-2C7E-42A7-91C2-01067BB0E406}"/>
            </a:ext>
          </a:extLst>
        </xdr:cNvPr>
        <xdr:cNvSpPr txBox="1"/>
      </xdr:nvSpPr>
      <xdr:spPr>
        <a:xfrm>
          <a:off x="3086744" y="5292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51452</xdr:rowOff>
    </xdr:from>
    <xdr:ext cx="405111" cy="259045"/>
    <xdr:sp macro="" textlink="">
      <xdr:nvSpPr>
        <xdr:cNvPr id="93" name="n_3aveValue有形固定資産減価償却率">
          <a:extLst>
            <a:ext uri="{FF2B5EF4-FFF2-40B4-BE49-F238E27FC236}">
              <a16:creationId xmlns:a16="http://schemas.microsoft.com/office/drawing/2014/main" xmlns="" id="{C35BCD4C-D5F2-41E6-A66E-8C5EA0BE5BE5}"/>
            </a:ext>
          </a:extLst>
        </xdr:cNvPr>
        <xdr:cNvSpPr txBox="1"/>
      </xdr:nvSpPr>
      <xdr:spPr>
        <a:xfrm>
          <a:off x="2324744" y="5194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118550</xdr:rowOff>
    </xdr:from>
    <xdr:ext cx="405111" cy="259045"/>
    <xdr:sp macro="" textlink="">
      <xdr:nvSpPr>
        <xdr:cNvPr id="94" name="n_4aveValue有形固定資産減価償却率">
          <a:extLst>
            <a:ext uri="{FF2B5EF4-FFF2-40B4-BE49-F238E27FC236}">
              <a16:creationId xmlns:a16="http://schemas.microsoft.com/office/drawing/2014/main" xmlns="" id="{4B91BDCE-BA67-44E3-A861-57D44880A415}"/>
            </a:ext>
          </a:extLst>
        </xdr:cNvPr>
        <xdr:cNvSpPr txBox="1"/>
      </xdr:nvSpPr>
      <xdr:spPr>
        <a:xfrm>
          <a:off x="1562744" y="50906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5944</xdr:rowOff>
    </xdr:from>
    <xdr:ext cx="405111" cy="259045"/>
    <xdr:sp macro="" textlink="">
      <xdr:nvSpPr>
        <xdr:cNvPr id="95" name="n_1mainValue有形固定資産減価償却率">
          <a:extLst>
            <a:ext uri="{FF2B5EF4-FFF2-40B4-BE49-F238E27FC236}">
              <a16:creationId xmlns:a16="http://schemas.microsoft.com/office/drawing/2014/main" xmlns="" id="{1328AAE4-4134-4BDA-AF61-615680FD80DE}"/>
            </a:ext>
          </a:extLst>
        </xdr:cNvPr>
        <xdr:cNvSpPr txBox="1"/>
      </xdr:nvSpPr>
      <xdr:spPr>
        <a:xfrm>
          <a:off x="3836044" y="53208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134425</xdr:rowOff>
    </xdr:from>
    <xdr:ext cx="405111" cy="259045"/>
    <xdr:sp macro="" textlink="">
      <xdr:nvSpPr>
        <xdr:cNvPr id="96" name="n_2mainValue有形固定資産減価償却率">
          <a:extLst>
            <a:ext uri="{FF2B5EF4-FFF2-40B4-BE49-F238E27FC236}">
              <a16:creationId xmlns:a16="http://schemas.microsoft.com/office/drawing/2014/main" xmlns="" id="{27F58B35-6677-478D-849D-F25ED08CF50F}"/>
            </a:ext>
          </a:extLst>
        </xdr:cNvPr>
        <xdr:cNvSpPr txBox="1"/>
      </xdr:nvSpPr>
      <xdr:spPr>
        <a:xfrm>
          <a:off x="3086744" y="49350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1287</xdr:rowOff>
    </xdr:from>
    <xdr:ext cx="405111" cy="259045"/>
    <xdr:sp macro="" textlink="">
      <xdr:nvSpPr>
        <xdr:cNvPr id="97" name="n_3mainValue有形固定資産減価償却率">
          <a:extLst>
            <a:ext uri="{FF2B5EF4-FFF2-40B4-BE49-F238E27FC236}">
              <a16:creationId xmlns:a16="http://schemas.microsoft.com/office/drawing/2014/main" xmlns="" id="{EA0FC606-2016-4E93-B807-785FEACAC8B0}"/>
            </a:ext>
          </a:extLst>
        </xdr:cNvPr>
        <xdr:cNvSpPr txBox="1"/>
      </xdr:nvSpPr>
      <xdr:spPr>
        <a:xfrm>
          <a:off x="2324744" y="4801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71984</xdr:rowOff>
    </xdr:from>
    <xdr:ext cx="405111" cy="259045"/>
    <xdr:sp macro="" textlink="">
      <xdr:nvSpPr>
        <xdr:cNvPr id="98" name="n_4mainValue有形固定資産減価償却率">
          <a:extLst>
            <a:ext uri="{FF2B5EF4-FFF2-40B4-BE49-F238E27FC236}">
              <a16:creationId xmlns:a16="http://schemas.microsoft.com/office/drawing/2014/main" xmlns="" id="{D9E59DE3-3B9B-406F-B619-1CB4FC0CF94A}"/>
            </a:ext>
          </a:extLst>
        </xdr:cNvPr>
        <xdr:cNvSpPr txBox="1"/>
      </xdr:nvSpPr>
      <xdr:spPr>
        <a:xfrm>
          <a:off x="1562744" y="47011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xmlns="" id="{B31E5E1E-FBE3-45D9-B250-E2A562431037}"/>
            </a:ext>
          </a:extLst>
        </xdr:cNvPr>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xmlns="" id="{D8196C50-6138-4A1E-953F-60F345C98E8D}"/>
            </a:ext>
          </a:extLst>
        </xdr:cNvPr>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xmlns="" id="{9B5E3E51-6D72-4EB9-A2D4-C31991FB539B}"/>
            </a:ext>
          </a:extLst>
        </xdr:cNvPr>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[ 738.4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xmlns="" id="{E91B0938-465A-4D82-B81E-25C265F6EED1}"/>
            </a:ext>
          </a:extLst>
        </xdr:cNvPr>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xmlns="" id="{6CD17602-7837-47B4-95CD-CE67B0E7013F}"/>
            </a:ext>
          </a:extLst>
        </xdr:cNvPr>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xmlns="" id="{7DC3220B-E34E-4880-BB3F-FA2B5402D42C}"/>
            </a:ext>
          </a:extLst>
        </xdr:cNvPr>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xmlns="" id="{D3EDC6F3-A07A-4AFF-A74E-DA94F448CB50}"/>
            </a:ext>
          </a:extLst>
        </xdr:cNvPr>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xmlns="" id="{011DEC61-49E1-4605-906B-B75C13D8516C}"/>
            </a:ext>
          </a:extLst>
        </xdr:cNvPr>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xmlns="" id="{CE7D9F60-9D6C-46DC-B1DA-4A3F8AE615A3}"/>
            </a:ext>
          </a:extLst>
        </xdr:cNvPr>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xmlns="" id="{19D53A34-3D2B-446B-9AAD-D621549A2FAE}"/>
            </a:ext>
          </a:extLst>
        </xdr:cNvPr>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xmlns="" id="{15145A06-AD84-4DB6-994C-2E9178E7A7F2}"/>
            </a:ext>
          </a:extLst>
        </xdr:cNvPr>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xmlns="" id="{7EA8BC03-139E-4895-B2C7-2ECE4C8488A4}"/>
            </a:ext>
          </a:extLst>
        </xdr:cNvPr>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xmlns="" id="{C5D27F19-9330-49C6-8048-239329B2A093}"/>
            </a:ext>
          </a:extLst>
        </xdr:cNvPr>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年度は類似団体平均を下回っていたが、平成</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年度、令和元年度と類似団体平均を上回っている。これは、新庁舎建設に伴う町債を発行したことによる将来負担額が大きくなったことが要因と考える。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今後も町債の発行にあたっては償還能力を見誤ることがないように注意する。</a:t>
          </a:r>
          <a:endParaRPr kumimoji="1" lang="en-US" altLang="ja-JP" sz="1100">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xmlns="" id="{67F905F5-5165-4883-8DBE-BA8CF4385314}"/>
            </a:ext>
          </a:extLst>
        </xdr:cNvPr>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xmlns="" id="{375EDA6C-F18A-46D2-965B-400B313FC7FE}"/>
            </a:ext>
          </a:extLst>
        </xdr:cNvPr>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xmlns="" id="{5D6F806A-F45E-4337-B97D-FD57AF480D98}"/>
            </a:ext>
          </a:extLst>
        </xdr:cNvPr>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79375</xdr:rowOff>
    </xdr:from>
    <xdr:to>
      <xdr:col>80</xdr:col>
      <xdr:colOff>9525</xdr:colOff>
      <xdr:row>34</xdr:row>
      <xdr:rowOff>79375</xdr:rowOff>
    </xdr:to>
    <xdr:cxnSp macro="">
      <xdr:nvCxnSpPr>
        <xdr:cNvPr id="115" name="直線コネクタ 114">
          <a:extLst>
            <a:ext uri="{FF2B5EF4-FFF2-40B4-BE49-F238E27FC236}">
              <a16:creationId xmlns:a16="http://schemas.microsoft.com/office/drawing/2014/main" xmlns="" id="{5B04FC8C-8FA1-4648-B1CE-6A6670956043}"/>
            </a:ext>
          </a:extLst>
        </xdr:cNvPr>
        <xdr:cNvCxnSpPr/>
      </xdr:nvCxnSpPr>
      <xdr:spPr>
        <a:xfrm>
          <a:off x="11303000" y="59086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33</xdr:row>
      <xdr:rowOff>157024</xdr:rowOff>
    </xdr:from>
    <xdr:ext cx="482824" cy="225703"/>
    <xdr:sp macro="" textlink="">
      <xdr:nvSpPr>
        <xdr:cNvPr id="116" name="テキスト ボックス 115">
          <a:extLst>
            <a:ext uri="{FF2B5EF4-FFF2-40B4-BE49-F238E27FC236}">
              <a16:creationId xmlns:a16="http://schemas.microsoft.com/office/drawing/2014/main" xmlns="" id="{27BFA6E5-6403-42A0-8D02-3C874BEF671D}"/>
            </a:ext>
          </a:extLst>
        </xdr:cNvPr>
        <xdr:cNvSpPr txBox="1"/>
      </xdr:nvSpPr>
      <xdr:spPr>
        <a:xfrm>
          <a:off x="10756676" y="58148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161925</xdr:rowOff>
    </xdr:from>
    <xdr:to>
      <xdr:col>80</xdr:col>
      <xdr:colOff>9525</xdr:colOff>
      <xdr:row>31</xdr:row>
      <xdr:rowOff>161925</xdr:rowOff>
    </xdr:to>
    <xdr:cxnSp macro="">
      <xdr:nvCxnSpPr>
        <xdr:cNvPr id="117" name="直線コネクタ 116">
          <a:extLst>
            <a:ext uri="{FF2B5EF4-FFF2-40B4-BE49-F238E27FC236}">
              <a16:creationId xmlns:a16="http://schemas.microsoft.com/office/drawing/2014/main" xmlns="" id="{00B24581-8E7F-4555-94B8-0AC1F930000C}"/>
            </a:ext>
          </a:extLst>
        </xdr:cNvPr>
        <xdr:cNvCxnSpPr/>
      </xdr:nvCxnSpPr>
      <xdr:spPr>
        <a:xfrm>
          <a:off x="11303000" y="54768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31</xdr:row>
      <xdr:rowOff>68124</xdr:rowOff>
    </xdr:from>
    <xdr:ext cx="482824" cy="225703"/>
    <xdr:sp macro="" textlink="">
      <xdr:nvSpPr>
        <xdr:cNvPr id="118" name="テキスト ボックス 117">
          <a:extLst>
            <a:ext uri="{FF2B5EF4-FFF2-40B4-BE49-F238E27FC236}">
              <a16:creationId xmlns:a16="http://schemas.microsoft.com/office/drawing/2014/main" xmlns="" id="{AA9F423C-1B9E-485A-9586-CEE53D7699BB}"/>
            </a:ext>
          </a:extLst>
        </xdr:cNvPr>
        <xdr:cNvSpPr txBox="1"/>
      </xdr:nvSpPr>
      <xdr:spPr>
        <a:xfrm>
          <a:off x="10756676" y="53830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73025</xdr:rowOff>
    </xdr:from>
    <xdr:to>
      <xdr:col>80</xdr:col>
      <xdr:colOff>9525</xdr:colOff>
      <xdr:row>29</xdr:row>
      <xdr:rowOff>73025</xdr:rowOff>
    </xdr:to>
    <xdr:cxnSp macro="">
      <xdr:nvCxnSpPr>
        <xdr:cNvPr id="119" name="直線コネクタ 118">
          <a:extLst>
            <a:ext uri="{FF2B5EF4-FFF2-40B4-BE49-F238E27FC236}">
              <a16:creationId xmlns:a16="http://schemas.microsoft.com/office/drawing/2014/main" xmlns="" id="{D1A7CE71-5664-4699-8D07-8F6CF177706A}"/>
            </a:ext>
          </a:extLst>
        </xdr:cNvPr>
        <xdr:cNvCxnSpPr/>
      </xdr:nvCxnSpPr>
      <xdr:spPr>
        <a:xfrm>
          <a:off x="11303000" y="50450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150674</xdr:rowOff>
    </xdr:from>
    <xdr:ext cx="410689" cy="225703"/>
    <xdr:sp macro="" textlink="">
      <xdr:nvSpPr>
        <xdr:cNvPr id="120" name="テキスト ボックス 119">
          <a:extLst>
            <a:ext uri="{FF2B5EF4-FFF2-40B4-BE49-F238E27FC236}">
              <a16:creationId xmlns:a16="http://schemas.microsoft.com/office/drawing/2014/main" xmlns="" id="{0E614C0C-11B7-4175-916D-FC30E0E2641E}"/>
            </a:ext>
          </a:extLst>
        </xdr:cNvPr>
        <xdr:cNvSpPr txBox="1"/>
      </xdr:nvSpPr>
      <xdr:spPr>
        <a:xfrm>
          <a:off x="10828811" y="49512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155575</xdr:rowOff>
    </xdr:from>
    <xdr:to>
      <xdr:col>80</xdr:col>
      <xdr:colOff>9525</xdr:colOff>
      <xdr:row>26</xdr:row>
      <xdr:rowOff>155575</xdr:rowOff>
    </xdr:to>
    <xdr:cxnSp macro="">
      <xdr:nvCxnSpPr>
        <xdr:cNvPr id="121" name="直線コネクタ 120">
          <a:extLst>
            <a:ext uri="{FF2B5EF4-FFF2-40B4-BE49-F238E27FC236}">
              <a16:creationId xmlns:a16="http://schemas.microsoft.com/office/drawing/2014/main" xmlns="" id="{FA4F2D20-CE0B-455C-A42D-88F002FB0194}"/>
            </a:ext>
          </a:extLst>
        </xdr:cNvPr>
        <xdr:cNvCxnSpPr/>
      </xdr:nvCxnSpPr>
      <xdr:spPr>
        <a:xfrm>
          <a:off x="11303000" y="46132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26</xdr:row>
      <xdr:rowOff>61774</xdr:rowOff>
    </xdr:from>
    <xdr:ext cx="308097" cy="225703"/>
    <xdr:sp macro="" textlink="">
      <xdr:nvSpPr>
        <xdr:cNvPr id="122" name="テキスト ボックス 121">
          <a:extLst>
            <a:ext uri="{FF2B5EF4-FFF2-40B4-BE49-F238E27FC236}">
              <a16:creationId xmlns:a16="http://schemas.microsoft.com/office/drawing/2014/main" xmlns="" id="{17652B18-C0A6-4A65-B8FC-B7CF01612B47}"/>
            </a:ext>
          </a:extLst>
        </xdr:cNvPr>
        <xdr:cNvSpPr txBox="1"/>
      </xdr:nvSpPr>
      <xdr:spPr>
        <a:xfrm>
          <a:off x="10931403" y="451947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3" name="直線コネクタ 122">
          <a:extLst>
            <a:ext uri="{FF2B5EF4-FFF2-40B4-BE49-F238E27FC236}">
              <a16:creationId xmlns:a16="http://schemas.microsoft.com/office/drawing/2014/main" xmlns="" id="{CB552502-55A4-4CD9-8E01-376FA067F219}"/>
            </a:ext>
          </a:extLst>
        </xdr:cNvPr>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4" name="債務償還比率グラフ枠">
          <a:extLst>
            <a:ext uri="{FF2B5EF4-FFF2-40B4-BE49-F238E27FC236}">
              <a16:creationId xmlns:a16="http://schemas.microsoft.com/office/drawing/2014/main" xmlns="" id="{8A5606E0-D281-40A5-9547-9541B66C3AA7}"/>
            </a:ext>
          </a:extLst>
        </xdr:cNvPr>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155575</xdr:rowOff>
    </xdr:from>
    <xdr:to>
      <xdr:col>76</xdr:col>
      <xdr:colOff>21589</xdr:colOff>
      <xdr:row>34</xdr:row>
      <xdr:rowOff>81707</xdr:rowOff>
    </xdr:to>
    <xdr:cxnSp macro="">
      <xdr:nvCxnSpPr>
        <xdr:cNvPr id="125" name="直線コネクタ 124">
          <a:extLst>
            <a:ext uri="{FF2B5EF4-FFF2-40B4-BE49-F238E27FC236}">
              <a16:creationId xmlns:a16="http://schemas.microsoft.com/office/drawing/2014/main" xmlns="" id="{E320C07D-8D9D-4055-82A4-9C0A58E21E11}"/>
            </a:ext>
          </a:extLst>
        </xdr:cNvPr>
        <xdr:cNvCxnSpPr/>
      </xdr:nvCxnSpPr>
      <xdr:spPr>
        <a:xfrm flipV="1">
          <a:off x="14793595" y="4613275"/>
          <a:ext cx="1269" cy="1297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85534</xdr:rowOff>
    </xdr:from>
    <xdr:ext cx="560923" cy="259045"/>
    <xdr:sp macro="" textlink="">
      <xdr:nvSpPr>
        <xdr:cNvPr id="126" name="債務償還比率最小値テキスト">
          <a:extLst>
            <a:ext uri="{FF2B5EF4-FFF2-40B4-BE49-F238E27FC236}">
              <a16:creationId xmlns:a16="http://schemas.microsoft.com/office/drawing/2014/main" xmlns="" id="{C9A49368-124C-40C5-BAEE-BEF76DF341F5}"/>
            </a:ext>
          </a:extLst>
        </xdr:cNvPr>
        <xdr:cNvSpPr txBox="1"/>
      </xdr:nvSpPr>
      <xdr:spPr>
        <a:xfrm>
          <a:off x="14846300" y="5914834"/>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81707</xdr:rowOff>
    </xdr:from>
    <xdr:to>
      <xdr:col>76</xdr:col>
      <xdr:colOff>111125</xdr:colOff>
      <xdr:row>34</xdr:row>
      <xdr:rowOff>81707</xdr:rowOff>
    </xdr:to>
    <xdr:cxnSp macro="">
      <xdr:nvCxnSpPr>
        <xdr:cNvPr id="127" name="直線コネクタ 126">
          <a:extLst>
            <a:ext uri="{FF2B5EF4-FFF2-40B4-BE49-F238E27FC236}">
              <a16:creationId xmlns:a16="http://schemas.microsoft.com/office/drawing/2014/main" xmlns="" id="{3E2CFB5C-9A1D-4AA6-B87A-B1D156F15DAC}"/>
            </a:ext>
          </a:extLst>
        </xdr:cNvPr>
        <xdr:cNvCxnSpPr/>
      </xdr:nvCxnSpPr>
      <xdr:spPr>
        <a:xfrm>
          <a:off x="14706600" y="5911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102252</xdr:rowOff>
    </xdr:from>
    <xdr:ext cx="340478" cy="259045"/>
    <xdr:sp macro="" textlink="">
      <xdr:nvSpPr>
        <xdr:cNvPr id="128" name="債務償還比率最大値テキスト">
          <a:extLst>
            <a:ext uri="{FF2B5EF4-FFF2-40B4-BE49-F238E27FC236}">
              <a16:creationId xmlns:a16="http://schemas.microsoft.com/office/drawing/2014/main" xmlns="" id="{4E32D1A8-5D1A-4EF1-B15E-04CE9E210E7A}"/>
            </a:ext>
          </a:extLst>
        </xdr:cNvPr>
        <xdr:cNvSpPr txBox="1"/>
      </xdr:nvSpPr>
      <xdr:spPr>
        <a:xfrm>
          <a:off x="14846300" y="438850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155575</xdr:rowOff>
    </xdr:from>
    <xdr:to>
      <xdr:col>76</xdr:col>
      <xdr:colOff>111125</xdr:colOff>
      <xdr:row>26</xdr:row>
      <xdr:rowOff>155575</xdr:rowOff>
    </xdr:to>
    <xdr:cxnSp macro="">
      <xdr:nvCxnSpPr>
        <xdr:cNvPr id="129" name="直線コネクタ 128">
          <a:extLst>
            <a:ext uri="{FF2B5EF4-FFF2-40B4-BE49-F238E27FC236}">
              <a16:creationId xmlns:a16="http://schemas.microsoft.com/office/drawing/2014/main" xmlns="" id="{42135755-EDDA-4550-8624-4B00816F2C66}"/>
            </a:ext>
          </a:extLst>
        </xdr:cNvPr>
        <xdr:cNvCxnSpPr/>
      </xdr:nvCxnSpPr>
      <xdr:spPr>
        <a:xfrm>
          <a:off x="14706600" y="4613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122221</xdr:rowOff>
    </xdr:from>
    <xdr:ext cx="469744" cy="259045"/>
    <xdr:sp macro="" textlink="">
      <xdr:nvSpPr>
        <xdr:cNvPr id="130" name="債務償還比率平均値テキスト">
          <a:extLst>
            <a:ext uri="{FF2B5EF4-FFF2-40B4-BE49-F238E27FC236}">
              <a16:creationId xmlns:a16="http://schemas.microsoft.com/office/drawing/2014/main" xmlns="" id="{3289CD21-04E4-447F-B3CA-2955A29061EF}"/>
            </a:ext>
          </a:extLst>
        </xdr:cNvPr>
        <xdr:cNvSpPr txBox="1"/>
      </xdr:nvSpPr>
      <xdr:spPr>
        <a:xfrm>
          <a:off x="14846300" y="49228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99344</xdr:rowOff>
    </xdr:from>
    <xdr:to>
      <xdr:col>76</xdr:col>
      <xdr:colOff>73025</xdr:colOff>
      <xdr:row>30</xdr:row>
      <xdr:rowOff>29494</xdr:rowOff>
    </xdr:to>
    <xdr:sp macro="" textlink="">
      <xdr:nvSpPr>
        <xdr:cNvPr id="131" name="フローチャート: 判断 130">
          <a:extLst>
            <a:ext uri="{FF2B5EF4-FFF2-40B4-BE49-F238E27FC236}">
              <a16:creationId xmlns:a16="http://schemas.microsoft.com/office/drawing/2014/main" xmlns="" id="{4F40B18B-8163-4364-9F37-29D2D9186F54}"/>
            </a:ext>
          </a:extLst>
        </xdr:cNvPr>
        <xdr:cNvSpPr/>
      </xdr:nvSpPr>
      <xdr:spPr>
        <a:xfrm>
          <a:off x="14744700" y="5071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79395</xdr:rowOff>
    </xdr:from>
    <xdr:to>
      <xdr:col>72</xdr:col>
      <xdr:colOff>123825</xdr:colOff>
      <xdr:row>30</xdr:row>
      <xdr:rowOff>9545</xdr:rowOff>
    </xdr:to>
    <xdr:sp macro="" textlink="">
      <xdr:nvSpPr>
        <xdr:cNvPr id="132" name="フローチャート: 判断 131">
          <a:extLst>
            <a:ext uri="{FF2B5EF4-FFF2-40B4-BE49-F238E27FC236}">
              <a16:creationId xmlns:a16="http://schemas.microsoft.com/office/drawing/2014/main" xmlns="" id="{6B4618FC-602F-4572-ADC3-3282B954108F}"/>
            </a:ext>
          </a:extLst>
        </xdr:cNvPr>
        <xdr:cNvSpPr/>
      </xdr:nvSpPr>
      <xdr:spPr>
        <a:xfrm>
          <a:off x="14033500" y="505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88204</xdr:rowOff>
    </xdr:from>
    <xdr:to>
      <xdr:col>68</xdr:col>
      <xdr:colOff>123825</xdr:colOff>
      <xdr:row>30</xdr:row>
      <xdr:rowOff>18354</xdr:rowOff>
    </xdr:to>
    <xdr:sp macro="" textlink="">
      <xdr:nvSpPr>
        <xdr:cNvPr id="133" name="フローチャート: 判断 132">
          <a:extLst>
            <a:ext uri="{FF2B5EF4-FFF2-40B4-BE49-F238E27FC236}">
              <a16:creationId xmlns:a16="http://schemas.microsoft.com/office/drawing/2014/main" xmlns="" id="{0146F99D-752C-4D93-9ED7-2830C46EE041}"/>
            </a:ext>
          </a:extLst>
        </xdr:cNvPr>
        <xdr:cNvSpPr/>
      </xdr:nvSpPr>
      <xdr:spPr>
        <a:xfrm>
          <a:off x="13271500" y="5060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103403</xdr:rowOff>
    </xdr:from>
    <xdr:to>
      <xdr:col>64</xdr:col>
      <xdr:colOff>123825</xdr:colOff>
      <xdr:row>30</xdr:row>
      <xdr:rowOff>33553</xdr:rowOff>
    </xdr:to>
    <xdr:sp macro="" textlink="">
      <xdr:nvSpPr>
        <xdr:cNvPr id="134" name="フローチャート: 判断 133">
          <a:extLst>
            <a:ext uri="{FF2B5EF4-FFF2-40B4-BE49-F238E27FC236}">
              <a16:creationId xmlns:a16="http://schemas.microsoft.com/office/drawing/2014/main" xmlns="" id="{8646730F-607A-4035-B648-80D971AC58B5}"/>
            </a:ext>
          </a:extLst>
        </xdr:cNvPr>
        <xdr:cNvSpPr/>
      </xdr:nvSpPr>
      <xdr:spPr>
        <a:xfrm>
          <a:off x="12509500" y="5075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72659</xdr:rowOff>
    </xdr:from>
    <xdr:to>
      <xdr:col>60</xdr:col>
      <xdr:colOff>123825</xdr:colOff>
      <xdr:row>30</xdr:row>
      <xdr:rowOff>2809</xdr:rowOff>
    </xdr:to>
    <xdr:sp macro="" textlink="">
      <xdr:nvSpPr>
        <xdr:cNvPr id="135" name="フローチャート: 判断 134">
          <a:extLst>
            <a:ext uri="{FF2B5EF4-FFF2-40B4-BE49-F238E27FC236}">
              <a16:creationId xmlns:a16="http://schemas.microsoft.com/office/drawing/2014/main" xmlns="" id="{112E88BD-684D-411F-BFCF-B7306245BFB2}"/>
            </a:ext>
          </a:extLst>
        </xdr:cNvPr>
        <xdr:cNvSpPr/>
      </xdr:nvSpPr>
      <xdr:spPr>
        <a:xfrm>
          <a:off x="11747500" y="5044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6" name="テキスト ボックス 135">
          <a:extLst>
            <a:ext uri="{FF2B5EF4-FFF2-40B4-BE49-F238E27FC236}">
              <a16:creationId xmlns:a16="http://schemas.microsoft.com/office/drawing/2014/main" xmlns="" id="{5F96C16B-132A-4154-B58D-01161C3E154C}"/>
            </a:ext>
          </a:extLst>
        </xdr:cNvPr>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7" name="テキスト ボックス 136">
          <a:extLst>
            <a:ext uri="{FF2B5EF4-FFF2-40B4-BE49-F238E27FC236}">
              <a16:creationId xmlns:a16="http://schemas.microsoft.com/office/drawing/2014/main" xmlns="" id="{6F2A5E4F-477F-416A-87DE-CD595B54A63B}"/>
            </a:ext>
          </a:extLst>
        </xdr:cNvPr>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xmlns="" id="{7E73BDE7-955B-4E27-918F-FCC07258D41B}"/>
            </a:ext>
          </a:extLst>
        </xdr:cNvPr>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xmlns="" id="{729A5C69-256B-4007-A253-448F8A5794BD}"/>
            </a:ext>
          </a:extLst>
        </xdr:cNvPr>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xmlns="" id="{63F6F2E2-61B0-4925-B7D7-D3A57F1E8A0A}"/>
            </a:ext>
          </a:extLst>
        </xdr:cNvPr>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56657</xdr:rowOff>
    </xdr:from>
    <xdr:to>
      <xdr:col>76</xdr:col>
      <xdr:colOff>73025</xdr:colOff>
      <xdr:row>30</xdr:row>
      <xdr:rowOff>158257</xdr:rowOff>
    </xdr:to>
    <xdr:sp macro="" textlink="">
      <xdr:nvSpPr>
        <xdr:cNvPr id="141" name="楕円 140">
          <a:extLst>
            <a:ext uri="{FF2B5EF4-FFF2-40B4-BE49-F238E27FC236}">
              <a16:creationId xmlns:a16="http://schemas.microsoft.com/office/drawing/2014/main" xmlns="" id="{F112C3F9-F30A-4B2E-AF5D-86E8544793D7}"/>
            </a:ext>
          </a:extLst>
        </xdr:cNvPr>
        <xdr:cNvSpPr/>
      </xdr:nvSpPr>
      <xdr:spPr>
        <a:xfrm>
          <a:off x="14744700" y="5200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35084</xdr:rowOff>
    </xdr:from>
    <xdr:ext cx="469744" cy="259045"/>
    <xdr:sp macro="" textlink="">
      <xdr:nvSpPr>
        <xdr:cNvPr id="142" name="債務償還比率該当値テキスト">
          <a:extLst>
            <a:ext uri="{FF2B5EF4-FFF2-40B4-BE49-F238E27FC236}">
              <a16:creationId xmlns:a16="http://schemas.microsoft.com/office/drawing/2014/main" xmlns="" id="{7F14AF26-F71C-4B21-85B9-4B2905B7DCC6}"/>
            </a:ext>
          </a:extLst>
        </xdr:cNvPr>
        <xdr:cNvSpPr txBox="1"/>
      </xdr:nvSpPr>
      <xdr:spPr>
        <a:xfrm>
          <a:off x="14846300" y="5178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3546</xdr:rowOff>
    </xdr:from>
    <xdr:to>
      <xdr:col>72</xdr:col>
      <xdr:colOff>123825</xdr:colOff>
      <xdr:row>30</xdr:row>
      <xdr:rowOff>105146</xdr:rowOff>
    </xdr:to>
    <xdr:sp macro="" textlink="">
      <xdr:nvSpPr>
        <xdr:cNvPr id="143" name="楕円 142">
          <a:extLst>
            <a:ext uri="{FF2B5EF4-FFF2-40B4-BE49-F238E27FC236}">
              <a16:creationId xmlns:a16="http://schemas.microsoft.com/office/drawing/2014/main" xmlns="" id="{0214BB1C-2580-4C92-8E44-C181C10DE6B4}"/>
            </a:ext>
          </a:extLst>
        </xdr:cNvPr>
        <xdr:cNvSpPr/>
      </xdr:nvSpPr>
      <xdr:spPr>
        <a:xfrm>
          <a:off x="14033500" y="5147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54346</xdr:rowOff>
    </xdr:from>
    <xdr:to>
      <xdr:col>76</xdr:col>
      <xdr:colOff>22225</xdr:colOff>
      <xdr:row>30</xdr:row>
      <xdr:rowOff>107457</xdr:rowOff>
    </xdr:to>
    <xdr:cxnSp macro="">
      <xdr:nvCxnSpPr>
        <xdr:cNvPr id="144" name="直線コネクタ 143">
          <a:extLst>
            <a:ext uri="{FF2B5EF4-FFF2-40B4-BE49-F238E27FC236}">
              <a16:creationId xmlns:a16="http://schemas.microsoft.com/office/drawing/2014/main" xmlns="" id="{5271AADD-250F-45BE-B098-BDBAE34853B9}"/>
            </a:ext>
          </a:extLst>
        </xdr:cNvPr>
        <xdr:cNvCxnSpPr/>
      </xdr:nvCxnSpPr>
      <xdr:spPr>
        <a:xfrm>
          <a:off x="14084300" y="5197846"/>
          <a:ext cx="711200" cy="53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19893</xdr:rowOff>
    </xdr:from>
    <xdr:to>
      <xdr:col>68</xdr:col>
      <xdr:colOff>123825</xdr:colOff>
      <xdr:row>29</xdr:row>
      <xdr:rowOff>121493</xdr:rowOff>
    </xdr:to>
    <xdr:sp macro="" textlink="">
      <xdr:nvSpPr>
        <xdr:cNvPr id="145" name="楕円 144">
          <a:extLst>
            <a:ext uri="{FF2B5EF4-FFF2-40B4-BE49-F238E27FC236}">
              <a16:creationId xmlns:a16="http://schemas.microsoft.com/office/drawing/2014/main" xmlns="" id="{BC467EE6-1126-41E7-9C65-4C365A2044BF}"/>
            </a:ext>
          </a:extLst>
        </xdr:cNvPr>
        <xdr:cNvSpPr/>
      </xdr:nvSpPr>
      <xdr:spPr>
        <a:xfrm>
          <a:off x="13271500" y="4991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70693</xdr:rowOff>
    </xdr:from>
    <xdr:to>
      <xdr:col>72</xdr:col>
      <xdr:colOff>73025</xdr:colOff>
      <xdr:row>30</xdr:row>
      <xdr:rowOff>54346</xdr:rowOff>
    </xdr:to>
    <xdr:cxnSp macro="">
      <xdr:nvCxnSpPr>
        <xdr:cNvPr id="146" name="直線コネクタ 145">
          <a:extLst>
            <a:ext uri="{FF2B5EF4-FFF2-40B4-BE49-F238E27FC236}">
              <a16:creationId xmlns:a16="http://schemas.microsoft.com/office/drawing/2014/main" xmlns="" id="{54EBCB4D-402E-43B9-A043-FC60E41063B0}"/>
            </a:ext>
          </a:extLst>
        </xdr:cNvPr>
        <xdr:cNvCxnSpPr/>
      </xdr:nvCxnSpPr>
      <xdr:spPr>
        <a:xfrm>
          <a:off x="13322300" y="5042743"/>
          <a:ext cx="762000" cy="155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117653</xdr:rowOff>
    </xdr:from>
    <xdr:to>
      <xdr:col>64</xdr:col>
      <xdr:colOff>123825</xdr:colOff>
      <xdr:row>30</xdr:row>
      <xdr:rowOff>47803</xdr:rowOff>
    </xdr:to>
    <xdr:sp macro="" textlink="">
      <xdr:nvSpPr>
        <xdr:cNvPr id="147" name="楕円 146">
          <a:extLst>
            <a:ext uri="{FF2B5EF4-FFF2-40B4-BE49-F238E27FC236}">
              <a16:creationId xmlns:a16="http://schemas.microsoft.com/office/drawing/2014/main" xmlns="" id="{FD40E139-C0F8-462D-96B5-541187D50FED}"/>
            </a:ext>
          </a:extLst>
        </xdr:cNvPr>
        <xdr:cNvSpPr/>
      </xdr:nvSpPr>
      <xdr:spPr>
        <a:xfrm>
          <a:off x="12509500" y="5089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70693</xdr:rowOff>
    </xdr:from>
    <xdr:to>
      <xdr:col>68</xdr:col>
      <xdr:colOff>73025</xdr:colOff>
      <xdr:row>29</xdr:row>
      <xdr:rowOff>168453</xdr:rowOff>
    </xdr:to>
    <xdr:cxnSp macro="">
      <xdr:nvCxnSpPr>
        <xdr:cNvPr id="148" name="直線コネクタ 147">
          <a:extLst>
            <a:ext uri="{FF2B5EF4-FFF2-40B4-BE49-F238E27FC236}">
              <a16:creationId xmlns:a16="http://schemas.microsoft.com/office/drawing/2014/main" xmlns="" id="{0E1ECC78-0112-440D-91F8-87413176DEE2}"/>
            </a:ext>
          </a:extLst>
        </xdr:cNvPr>
        <xdr:cNvCxnSpPr/>
      </xdr:nvCxnSpPr>
      <xdr:spPr>
        <a:xfrm flipV="1">
          <a:off x="12560300" y="5042743"/>
          <a:ext cx="762000" cy="97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163683</xdr:rowOff>
    </xdr:from>
    <xdr:to>
      <xdr:col>60</xdr:col>
      <xdr:colOff>123825</xdr:colOff>
      <xdr:row>30</xdr:row>
      <xdr:rowOff>93833</xdr:rowOff>
    </xdr:to>
    <xdr:sp macro="" textlink="">
      <xdr:nvSpPr>
        <xdr:cNvPr id="149" name="楕円 148">
          <a:extLst>
            <a:ext uri="{FF2B5EF4-FFF2-40B4-BE49-F238E27FC236}">
              <a16:creationId xmlns:a16="http://schemas.microsoft.com/office/drawing/2014/main" xmlns="" id="{19D73694-898C-441E-8585-3950667294CD}"/>
            </a:ext>
          </a:extLst>
        </xdr:cNvPr>
        <xdr:cNvSpPr/>
      </xdr:nvSpPr>
      <xdr:spPr>
        <a:xfrm>
          <a:off x="11747500" y="5135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168453</xdr:rowOff>
    </xdr:from>
    <xdr:to>
      <xdr:col>64</xdr:col>
      <xdr:colOff>73025</xdr:colOff>
      <xdr:row>30</xdr:row>
      <xdr:rowOff>43033</xdr:rowOff>
    </xdr:to>
    <xdr:cxnSp macro="">
      <xdr:nvCxnSpPr>
        <xdr:cNvPr id="150" name="直線コネクタ 149">
          <a:extLst>
            <a:ext uri="{FF2B5EF4-FFF2-40B4-BE49-F238E27FC236}">
              <a16:creationId xmlns:a16="http://schemas.microsoft.com/office/drawing/2014/main" xmlns="" id="{15A71F9D-B570-4581-BEC3-7D9D814D3BDD}"/>
            </a:ext>
          </a:extLst>
        </xdr:cNvPr>
        <xdr:cNvCxnSpPr/>
      </xdr:nvCxnSpPr>
      <xdr:spPr>
        <a:xfrm flipV="1">
          <a:off x="11798300" y="5140503"/>
          <a:ext cx="762000" cy="46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26072</xdr:rowOff>
    </xdr:from>
    <xdr:ext cx="469744" cy="259045"/>
    <xdr:sp macro="" textlink="">
      <xdr:nvSpPr>
        <xdr:cNvPr id="151" name="n_1aveValue債務償還比率">
          <a:extLst>
            <a:ext uri="{FF2B5EF4-FFF2-40B4-BE49-F238E27FC236}">
              <a16:creationId xmlns:a16="http://schemas.microsoft.com/office/drawing/2014/main" xmlns="" id="{628C2BC5-DF9B-412A-8F8C-BB61BC9EC0A2}"/>
            </a:ext>
          </a:extLst>
        </xdr:cNvPr>
        <xdr:cNvSpPr txBox="1"/>
      </xdr:nvSpPr>
      <xdr:spPr>
        <a:xfrm>
          <a:off x="13836727" y="4826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9481</xdr:rowOff>
    </xdr:from>
    <xdr:ext cx="469744" cy="259045"/>
    <xdr:sp macro="" textlink="">
      <xdr:nvSpPr>
        <xdr:cNvPr id="152" name="n_2aveValue債務償還比率">
          <a:extLst>
            <a:ext uri="{FF2B5EF4-FFF2-40B4-BE49-F238E27FC236}">
              <a16:creationId xmlns:a16="http://schemas.microsoft.com/office/drawing/2014/main" xmlns="" id="{CF0F75B1-2D75-4835-97A9-E1D0C2C06CE6}"/>
            </a:ext>
          </a:extLst>
        </xdr:cNvPr>
        <xdr:cNvSpPr txBox="1"/>
      </xdr:nvSpPr>
      <xdr:spPr>
        <a:xfrm>
          <a:off x="13087427" y="5152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50080</xdr:rowOff>
    </xdr:from>
    <xdr:ext cx="469744" cy="259045"/>
    <xdr:sp macro="" textlink="">
      <xdr:nvSpPr>
        <xdr:cNvPr id="153" name="n_3aveValue債務償還比率">
          <a:extLst>
            <a:ext uri="{FF2B5EF4-FFF2-40B4-BE49-F238E27FC236}">
              <a16:creationId xmlns:a16="http://schemas.microsoft.com/office/drawing/2014/main" xmlns="" id="{0F252A07-77CF-4FF1-A101-51FBC456C242}"/>
            </a:ext>
          </a:extLst>
        </xdr:cNvPr>
        <xdr:cNvSpPr txBox="1"/>
      </xdr:nvSpPr>
      <xdr:spPr>
        <a:xfrm>
          <a:off x="12325427" y="4850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19336</xdr:rowOff>
    </xdr:from>
    <xdr:ext cx="469744" cy="259045"/>
    <xdr:sp macro="" textlink="">
      <xdr:nvSpPr>
        <xdr:cNvPr id="154" name="n_4aveValue債務償還比率">
          <a:extLst>
            <a:ext uri="{FF2B5EF4-FFF2-40B4-BE49-F238E27FC236}">
              <a16:creationId xmlns:a16="http://schemas.microsoft.com/office/drawing/2014/main" xmlns="" id="{4EFC8106-89F3-4A7E-AFAA-5AB241F34BC5}"/>
            </a:ext>
          </a:extLst>
        </xdr:cNvPr>
        <xdr:cNvSpPr txBox="1"/>
      </xdr:nvSpPr>
      <xdr:spPr>
        <a:xfrm>
          <a:off x="11563427" y="4819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96273</xdr:rowOff>
    </xdr:from>
    <xdr:ext cx="469744" cy="259045"/>
    <xdr:sp macro="" textlink="">
      <xdr:nvSpPr>
        <xdr:cNvPr id="155" name="n_1mainValue債務償還比率">
          <a:extLst>
            <a:ext uri="{FF2B5EF4-FFF2-40B4-BE49-F238E27FC236}">
              <a16:creationId xmlns:a16="http://schemas.microsoft.com/office/drawing/2014/main" xmlns="" id="{D3B29543-2889-4F79-904B-7AADB628E972}"/>
            </a:ext>
          </a:extLst>
        </xdr:cNvPr>
        <xdr:cNvSpPr txBox="1"/>
      </xdr:nvSpPr>
      <xdr:spPr>
        <a:xfrm>
          <a:off x="13836727" y="5239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138020</xdr:rowOff>
    </xdr:from>
    <xdr:ext cx="469744" cy="259045"/>
    <xdr:sp macro="" textlink="">
      <xdr:nvSpPr>
        <xdr:cNvPr id="156" name="n_2mainValue債務償還比率">
          <a:extLst>
            <a:ext uri="{FF2B5EF4-FFF2-40B4-BE49-F238E27FC236}">
              <a16:creationId xmlns:a16="http://schemas.microsoft.com/office/drawing/2014/main" xmlns="" id="{84635ECE-8896-4B71-81F6-F03BAB374827}"/>
            </a:ext>
          </a:extLst>
        </xdr:cNvPr>
        <xdr:cNvSpPr txBox="1"/>
      </xdr:nvSpPr>
      <xdr:spPr>
        <a:xfrm>
          <a:off x="13087427" y="4767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38930</xdr:rowOff>
    </xdr:from>
    <xdr:ext cx="469744" cy="259045"/>
    <xdr:sp macro="" textlink="">
      <xdr:nvSpPr>
        <xdr:cNvPr id="157" name="n_3mainValue債務償還比率">
          <a:extLst>
            <a:ext uri="{FF2B5EF4-FFF2-40B4-BE49-F238E27FC236}">
              <a16:creationId xmlns:a16="http://schemas.microsoft.com/office/drawing/2014/main" xmlns="" id="{CC2FD8D8-D992-487E-A550-8EB57809815F}"/>
            </a:ext>
          </a:extLst>
        </xdr:cNvPr>
        <xdr:cNvSpPr txBox="1"/>
      </xdr:nvSpPr>
      <xdr:spPr>
        <a:xfrm>
          <a:off x="12325427" y="5182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84960</xdr:rowOff>
    </xdr:from>
    <xdr:ext cx="469744" cy="259045"/>
    <xdr:sp macro="" textlink="">
      <xdr:nvSpPr>
        <xdr:cNvPr id="158" name="n_4mainValue債務償還比率">
          <a:extLst>
            <a:ext uri="{FF2B5EF4-FFF2-40B4-BE49-F238E27FC236}">
              <a16:creationId xmlns:a16="http://schemas.microsoft.com/office/drawing/2014/main" xmlns="" id="{168436D7-8E3D-453C-9D69-C97F9C1AACFC}"/>
            </a:ext>
          </a:extLst>
        </xdr:cNvPr>
        <xdr:cNvSpPr txBox="1"/>
      </xdr:nvSpPr>
      <xdr:spPr>
        <a:xfrm>
          <a:off x="11563427" y="5228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9" name="正方形/長方形 158">
          <a:extLst>
            <a:ext uri="{FF2B5EF4-FFF2-40B4-BE49-F238E27FC236}">
              <a16:creationId xmlns:a16="http://schemas.microsoft.com/office/drawing/2014/main" xmlns="" id="{BED36B80-AF3B-4FE2-BE3E-DFDAF91F1F27}"/>
            </a:ext>
          </a:extLst>
        </xdr:cNvPr>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0" name="正方形/長方形 159">
          <a:extLst>
            <a:ext uri="{FF2B5EF4-FFF2-40B4-BE49-F238E27FC236}">
              <a16:creationId xmlns:a16="http://schemas.microsoft.com/office/drawing/2014/main" xmlns="" id="{79D420F6-FB0E-4C3F-9F47-8B0CEBF164F7}"/>
            </a:ext>
          </a:extLst>
        </xdr:cNvPr>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1" name="テキスト ボックス 160">
          <a:extLst>
            <a:ext uri="{FF2B5EF4-FFF2-40B4-BE49-F238E27FC236}">
              <a16:creationId xmlns:a16="http://schemas.microsoft.com/office/drawing/2014/main" xmlns="" id="{CF3D13CB-54EA-434B-B030-3CA73BB46201}"/>
            </a:ext>
          </a:extLst>
        </xdr:cNvPr>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2" name="テキスト ボックス 161">
          <a:extLst>
            <a:ext uri="{FF2B5EF4-FFF2-40B4-BE49-F238E27FC236}">
              <a16:creationId xmlns:a16="http://schemas.microsoft.com/office/drawing/2014/main" xmlns="" id="{21922865-491D-4CF6-802E-A94A2C85B9B5}"/>
            </a:ext>
          </a:extLst>
        </xdr:cNvPr>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3" name="テキスト ボックス 162">
          <a:extLst>
            <a:ext uri="{FF2B5EF4-FFF2-40B4-BE49-F238E27FC236}">
              <a16:creationId xmlns:a16="http://schemas.microsoft.com/office/drawing/2014/main" xmlns="" id="{DF311D86-7411-4CB1-B192-CA0AC3CB5C33}"/>
            </a:ext>
          </a:extLst>
        </xdr:cNvPr>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4" name="テキスト ボックス 163">
          <a:extLst>
            <a:ext uri="{FF2B5EF4-FFF2-40B4-BE49-F238E27FC236}">
              <a16:creationId xmlns:a16="http://schemas.microsoft.com/office/drawing/2014/main" xmlns="" id="{CEBF0E96-C8C5-4371-B569-21DF749A552E}"/>
            </a:ext>
          </a:extLst>
        </xdr:cNvPr>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08D2CA5C-BF9A-4FCB-871D-C6BE09774648}"/>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xmlns="" id="{587ED481-4155-4D37-904A-7D7069962B01}"/>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xmlns="" id="{BFF2E063-CD70-449E-8747-E8C84ECC76D3}"/>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xmlns="" id="{19A767AC-CC7F-4C18-A3C2-C0CC722152DE}"/>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神奈川県開成町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222C221C-A14E-4719-8624-A83679435181}"/>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79AC0F81-7994-4B5F-86EB-502B5E11829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3E7A56EC-B9A7-4CEC-A9C6-CA3FBE0B4B79}"/>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D882386F-5515-4F46-9BD7-C240B0A01A99}"/>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37449177-691F-4D87-BCA7-439E7EEBB3CA}"/>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xmlns="" id="{D5DB0029-A8B6-457E-A19B-BCBF541DBAB5}"/>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18,005
17,867
6.55
8,532,173
8,037,316
372,273
3,894,901
6,706,649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8C7AAB28-DFB1-42F8-8218-2A9749FBE95F}"/>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8AA31D98-8A65-40B9-89F2-9886DEE4374F}"/>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B4012B22-2E39-4BE8-A5D0-F33F5183E7F5}"/>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59.9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2FB784E8-E7C6-4B74-B021-02A030C69107}"/>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9F67DA6C-2997-4E96-B257-F8F29A871017}"/>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xmlns="" id="{02C79873-F3DE-4C15-A78B-9F10C737A98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xmlns="" id="{5D677C1E-CBBE-4DAD-AEA4-7A91DDBC492E}"/>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xmlns="" id="{67BC62CE-84B9-4374-B096-E918C2B8BE68}"/>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xmlns="" id="{6068BD68-1006-4CB3-B15E-27F06424DB39}"/>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F1BBB354-A61C-4E29-A3BB-FEFB08D1D144}"/>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xmlns="" id="{F5C2875A-49CF-46C2-8813-E3C0CCE68929}"/>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xmlns="" id="{5EAD68BF-D0F8-4FD3-AA09-4E6B1C62B9A5}"/>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xmlns="" id="{6BBAF970-66EF-495B-B908-92C26878CC44}"/>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xmlns="" id="{866862ED-2D27-4607-8628-93EA8BBA40BE}"/>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684149DC-3A6C-4237-AFC0-357379C6836E}"/>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xmlns="" id="{291407F4-48A8-4B14-9936-2D9BD99A1622}"/>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5FD593A4-22A1-4FE6-838F-949E0EC230AE}"/>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xmlns="" id="{52C24AB9-718D-4FFD-9E68-01F712A1EFA5}"/>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xmlns="" id="{9DA9784C-DAAF-430E-81F1-3DE3408DAF4E}"/>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xmlns="" id="{FD1C53F8-C621-42D8-8564-2B9C85C3BEDC}"/>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xmlns="" id="{5F12E431-1CFD-4D07-9C45-2EFA3DE66155}"/>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xmlns="" id="{F39DD512-9685-4766-833C-3261660395A6}"/>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xmlns="" id="{E959E631-7EE6-48F9-AC1E-8568AB0CACA9}"/>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xmlns="" id="{3056569F-D1BD-4E8D-829D-FC6B3898DBDE}"/>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xmlns="" id="{33B2F9EB-89EC-4988-ABDA-3DF021FB4A03}"/>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xmlns="" id="{D2A9361D-79EE-422B-ACAC-BC45FB58CCCF}"/>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xmlns="" id="{73B8EC58-B479-4F3A-9892-0E914BB3CF1A}"/>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xmlns="" id="{F0B13C93-D8C9-480D-A179-6E3DE16A7DFF}"/>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xmlns="" id="{0C5D9E52-4CAC-4DD3-946B-8A742EF7B18D}"/>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xmlns="" id="{D66F30B9-4955-4C61-B42B-E32EE86A6EE5}"/>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xmlns="" id="{9498F1F1-F47E-4529-972A-EF101530F192}"/>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xmlns="" id="{4AAB8A2D-E290-4FCE-BBBF-5D391FB4D16C}"/>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xmlns="" id="{B9FF51A4-0EF9-4C89-B201-CCB65E075C36}"/>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xmlns="" id="{3C5F42EA-6B6E-4C48-ADC3-EABC75C845BD}"/>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xmlns="" id="{F57F559F-9104-4289-91FC-E18934E38322}"/>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xmlns="" id="{0AE9022B-622F-4172-AB0D-D8D26A606A55}"/>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xmlns="" id="{5124B32F-02B9-4FB5-96E8-D8A31356EE05}"/>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xmlns="" id="{86F5BD0A-F10F-4D74-B11A-3FBF852EA6AB}"/>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xmlns="" id="{65FECA74-429F-432A-AB3E-1531E62D8891}"/>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xmlns="" id="{4D2E8454-9BFC-4098-8348-7EE64EBF49B2}"/>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xmlns="" id="{45837154-9D76-45D4-885B-DB0635651C9B}"/>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xmlns="" id="{F2551F3E-8469-4EAA-BB94-5B88F7E02047}"/>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xmlns="" id="{C8291BD8-BC2F-4FBE-A04F-1A2F1CCCD7FC}"/>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xmlns="" id="{06537EDC-D855-4CE2-9B15-CB0B9F7D5C05}"/>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xmlns="" id="{ED47C9B6-771E-4349-8671-808B721D7A54}"/>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165735</xdr:rowOff>
    </xdr:from>
    <xdr:to>
      <xdr:col>24</xdr:col>
      <xdr:colOff>62865</xdr:colOff>
      <xdr:row>41</xdr:row>
      <xdr:rowOff>57150</xdr:rowOff>
    </xdr:to>
    <xdr:cxnSp macro="">
      <xdr:nvCxnSpPr>
        <xdr:cNvPr id="57" name="直線コネクタ 56">
          <a:extLst>
            <a:ext uri="{FF2B5EF4-FFF2-40B4-BE49-F238E27FC236}">
              <a16:creationId xmlns:a16="http://schemas.microsoft.com/office/drawing/2014/main" xmlns="" id="{7E8FA9A3-C954-473C-AC09-A9E4015F470D}"/>
            </a:ext>
          </a:extLst>
        </xdr:cNvPr>
        <xdr:cNvCxnSpPr/>
      </xdr:nvCxnSpPr>
      <xdr:spPr>
        <a:xfrm flipV="1">
          <a:off x="4634865" y="5652135"/>
          <a:ext cx="0" cy="1434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60977</xdr:rowOff>
    </xdr:from>
    <xdr:ext cx="405111" cy="259045"/>
    <xdr:sp macro="" textlink="">
      <xdr:nvSpPr>
        <xdr:cNvPr id="58" name="【道路】&#10;有形固定資産減価償却率最小値テキスト">
          <a:extLst>
            <a:ext uri="{FF2B5EF4-FFF2-40B4-BE49-F238E27FC236}">
              <a16:creationId xmlns:a16="http://schemas.microsoft.com/office/drawing/2014/main" xmlns="" id="{9406C77A-300C-4A48-AFEE-CC2C7CA07410}"/>
            </a:ext>
          </a:extLst>
        </xdr:cNvPr>
        <xdr:cNvSpPr txBox="1"/>
      </xdr:nvSpPr>
      <xdr:spPr>
        <a:xfrm>
          <a:off x="4673600" y="709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57150</xdr:rowOff>
    </xdr:from>
    <xdr:to>
      <xdr:col>24</xdr:col>
      <xdr:colOff>152400</xdr:colOff>
      <xdr:row>41</xdr:row>
      <xdr:rowOff>57150</xdr:rowOff>
    </xdr:to>
    <xdr:cxnSp macro="">
      <xdr:nvCxnSpPr>
        <xdr:cNvPr id="59" name="直線コネクタ 58">
          <a:extLst>
            <a:ext uri="{FF2B5EF4-FFF2-40B4-BE49-F238E27FC236}">
              <a16:creationId xmlns:a16="http://schemas.microsoft.com/office/drawing/2014/main" xmlns="" id="{95E948FA-BCE9-4B14-8B85-04BEC8604342}"/>
            </a:ext>
          </a:extLst>
        </xdr:cNvPr>
        <xdr:cNvCxnSpPr/>
      </xdr:nvCxnSpPr>
      <xdr:spPr>
        <a:xfrm>
          <a:off x="4546600" y="708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112412</xdr:rowOff>
    </xdr:from>
    <xdr:ext cx="405111" cy="259045"/>
    <xdr:sp macro="" textlink="">
      <xdr:nvSpPr>
        <xdr:cNvPr id="60" name="【道路】&#10;有形固定資産減価償却率最大値テキスト">
          <a:extLst>
            <a:ext uri="{FF2B5EF4-FFF2-40B4-BE49-F238E27FC236}">
              <a16:creationId xmlns:a16="http://schemas.microsoft.com/office/drawing/2014/main" xmlns="" id="{87B9E211-C496-4E94-B0AC-AC391F72E12D}"/>
            </a:ext>
          </a:extLst>
        </xdr:cNvPr>
        <xdr:cNvSpPr txBox="1"/>
      </xdr:nvSpPr>
      <xdr:spPr>
        <a:xfrm>
          <a:off x="4673600" y="5427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165735</xdr:rowOff>
    </xdr:from>
    <xdr:to>
      <xdr:col>24</xdr:col>
      <xdr:colOff>152400</xdr:colOff>
      <xdr:row>32</xdr:row>
      <xdr:rowOff>165735</xdr:rowOff>
    </xdr:to>
    <xdr:cxnSp macro="">
      <xdr:nvCxnSpPr>
        <xdr:cNvPr id="61" name="直線コネクタ 60">
          <a:extLst>
            <a:ext uri="{FF2B5EF4-FFF2-40B4-BE49-F238E27FC236}">
              <a16:creationId xmlns:a16="http://schemas.microsoft.com/office/drawing/2014/main" xmlns="" id="{79CF7BED-23BC-4EA3-9F35-159B1FB16AF9}"/>
            </a:ext>
          </a:extLst>
        </xdr:cNvPr>
        <xdr:cNvCxnSpPr/>
      </xdr:nvCxnSpPr>
      <xdr:spPr>
        <a:xfrm>
          <a:off x="4546600" y="5652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110507</xdr:rowOff>
    </xdr:from>
    <xdr:ext cx="405111" cy="259045"/>
    <xdr:sp macro="" textlink="">
      <xdr:nvSpPr>
        <xdr:cNvPr id="62" name="【道路】&#10;有形固定資産減価償却率平均値テキスト">
          <a:extLst>
            <a:ext uri="{FF2B5EF4-FFF2-40B4-BE49-F238E27FC236}">
              <a16:creationId xmlns:a16="http://schemas.microsoft.com/office/drawing/2014/main" xmlns="" id="{2BF18EF6-3C9F-4346-88C3-27013A284582}"/>
            </a:ext>
          </a:extLst>
        </xdr:cNvPr>
        <xdr:cNvSpPr txBox="1"/>
      </xdr:nvSpPr>
      <xdr:spPr>
        <a:xfrm>
          <a:off x="4673600" y="6454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132080</xdr:rowOff>
    </xdr:from>
    <xdr:to>
      <xdr:col>24</xdr:col>
      <xdr:colOff>114300</xdr:colOff>
      <xdr:row>38</xdr:row>
      <xdr:rowOff>62230</xdr:rowOff>
    </xdr:to>
    <xdr:sp macro="" textlink="">
      <xdr:nvSpPr>
        <xdr:cNvPr id="63" name="フローチャート: 判断 62">
          <a:extLst>
            <a:ext uri="{FF2B5EF4-FFF2-40B4-BE49-F238E27FC236}">
              <a16:creationId xmlns:a16="http://schemas.microsoft.com/office/drawing/2014/main" xmlns="" id="{0BB51D46-DAB4-4D54-95E7-03A1A5ACA0AD}"/>
            </a:ext>
          </a:extLst>
        </xdr:cNvPr>
        <xdr:cNvSpPr/>
      </xdr:nvSpPr>
      <xdr:spPr>
        <a:xfrm>
          <a:off x="4584700" y="647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107315</xdr:rowOff>
    </xdr:from>
    <xdr:to>
      <xdr:col>20</xdr:col>
      <xdr:colOff>38100</xdr:colOff>
      <xdr:row>38</xdr:row>
      <xdr:rowOff>37465</xdr:rowOff>
    </xdr:to>
    <xdr:sp macro="" textlink="">
      <xdr:nvSpPr>
        <xdr:cNvPr id="64" name="フローチャート: 判断 63">
          <a:extLst>
            <a:ext uri="{FF2B5EF4-FFF2-40B4-BE49-F238E27FC236}">
              <a16:creationId xmlns:a16="http://schemas.microsoft.com/office/drawing/2014/main" xmlns="" id="{07061910-B99F-42AF-BF87-D5E65DF4F4AB}"/>
            </a:ext>
          </a:extLst>
        </xdr:cNvPr>
        <xdr:cNvSpPr/>
      </xdr:nvSpPr>
      <xdr:spPr>
        <a:xfrm>
          <a:off x="3746500" y="645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90170</xdr:rowOff>
    </xdr:from>
    <xdr:to>
      <xdr:col>15</xdr:col>
      <xdr:colOff>101600</xdr:colOff>
      <xdr:row>38</xdr:row>
      <xdr:rowOff>20320</xdr:rowOff>
    </xdr:to>
    <xdr:sp macro="" textlink="">
      <xdr:nvSpPr>
        <xdr:cNvPr id="65" name="フローチャート: 判断 64">
          <a:extLst>
            <a:ext uri="{FF2B5EF4-FFF2-40B4-BE49-F238E27FC236}">
              <a16:creationId xmlns:a16="http://schemas.microsoft.com/office/drawing/2014/main" xmlns="" id="{E51F41C4-B843-48CB-9B73-F9F0578374BD}"/>
            </a:ext>
          </a:extLst>
        </xdr:cNvPr>
        <xdr:cNvSpPr/>
      </xdr:nvSpPr>
      <xdr:spPr>
        <a:xfrm>
          <a:off x="2857500" y="643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67310</xdr:rowOff>
    </xdr:from>
    <xdr:to>
      <xdr:col>10</xdr:col>
      <xdr:colOff>165100</xdr:colOff>
      <xdr:row>37</xdr:row>
      <xdr:rowOff>168910</xdr:rowOff>
    </xdr:to>
    <xdr:sp macro="" textlink="">
      <xdr:nvSpPr>
        <xdr:cNvPr id="66" name="フローチャート: 判断 65">
          <a:extLst>
            <a:ext uri="{FF2B5EF4-FFF2-40B4-BE49-F238E27FC236}">
              <a16:creationId xmlns:a16="http://schemas.microsoft.com/office/drawing/2014/main" xmlns="" id="{4E61F84A-EC8A-4056-91A9-E59A83CC104E}"/>
            </a:ext>
          </a:extLst>
        </xdr:cNvPr>
        <xdr:cNvSpPr/>
      </xdr:nvSpPr>
      <xdr:spPr>
        <a:xfrm>
          <a:off x="196850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154940</xdr:rowOff>
    </xdr:from>
    <xdr:to>
      <xdr:col>6</xdr:col>
      <xdr:colOff>38100</xdr:colOff>
      <xdr:row>37</xdr:row>
      <xdr:rowOff>85090</xdr:rowOff>
    </xdr:to>
    <xdr:sp macro="" textlink="">
      <xdr:nvSpPr>
        <xdr:cNvPr id="67" name="フローチャート: 判断 66">
          <a:extLst>
            <a:ext uri="{FF2B5EF4-FFF2-40B4-BE49-F238E27FC236}">
              <a16:creationId xmlns:a16="http://schemas.microsoft.com/office/drawing/2014/main" xmlns="" id="{8D39BB67-5953-46AD-B326-7B40CC66391C}"/>
            </a:ext>
          </a:extLst>
        </xdr:cNvPr>
        <xdr:cNvSpPr/>
      </xdr:nvSpPr>
      <xdr:spPr>
        <a:xfrm>
          <a:off x="1079500" y="632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xmlns="" id="{2D2B8B37-A911-48AB-8462-7BF82DB92714}"/>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xmlns="" id="{E80CD896-9319-4C74-8E46-DA1B9F56888E}"/>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xmlns="" id="{C63395A4-1981-409E-B1ED-F096DB66214A}"/>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xmlns="" id="{5E9ACF9B-2E48-4460-BCDA-E036287E0186}"/>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xmlns="" id="{FDB25901-CA12-4F7B-95E1-E0BA3378BDD8}"/>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105410</xdr:rowOff>
    </xdr:from>
    <xdr:to>
      <xdr:col>24</xdr:col>
      <xdr:colOff>114300</xdr:colOff>
      <xdr:row>37</xdr:row>
      <xdr:rowOff>35560</xdr:rowOff>
    </xdr:to>
    <xdr:sp macro="" textlink="">
      <xdr:nvSpPr>
        <xdr:cNvPr id="73" name="楕円 72">
          <a:extLst>
            <a:ext uri="{FF2B5EF4-FFF2-40B4-BE49-F238E27FC236}">
              <a16:creationId xmlns:a16="http://schemas.microsoft.com/office/drawing/2014/main" xmlns="" id="{06DCE075-6AF1-49BB-AAD7-853C4BD91043}"/>
            </a:ext>
          </a:extLst>
        </xdr:cNvPr>
        <xdr:cNvSpPr/>
      </xdr:nvSpPr>
      <xdr:spPr>
        <a:xfrm>
          <a:off x="4584700" y="627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128287</xdr:rowOff>
    </xdr:from>
    <xdr:ext cx="405111" cy="259045"/>
    <xdr:sp macro="" textlink="">
      <xdr:nvSpPr>
        <xdr:cNvPr id="74" name="【道路】&#10;有形固定資産減価償却率該当値テキスト">
          <a:extLst>
            <a:ext uri="{FF2B5EF4-FFF2-40B4-BE49-F238E27FC236}">
              <a16:creationId xmlns:a16="http://schemas.microsoft.com/office/drawing/2014/main" xmlns="" id="{D7D8F247-BF09-4DEC-B14F-D497AED0CABB}"/>
            </a:ext>
          </a:extLst>
        </xdr:cNvPr>
        <xdr:cNvSpPr txBox="1"/>
      </xdr:nvSpPr>
      <xdr:spPr>
        <a:xfrm>
          <a:off x="4673600" y="6129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65405</xdr:rowOff>
    </xdr:from>
    <xdr:to>
      <xdr:col>20</xdr:col>
      <xdr:colOff>38100</xdr:colOff>
      <xdr:row>36</xdr:row>
      <xdr:rowOff>167005</xdr:rowOff>
    </xdr:to>
    <xdr:sp macro="" textlink="">
      <xdr:nvSpPr>
        <xdr:cNvPr id="75" name="楕円 74">
          <a:extLst>
            <a:ext uri="{FF2B5EF4-FFF2-40B4-BE49-F238E27FC236}">
              <a16:creationId xmlns:a16="http://schemas.microsoft.com/office/drawing/2014/main" xmlns="" id="{4FCCA122-9B59-4E00-9D16-D9DAEC1C1B4A}"/>
            </a:ext>
          </a:extLst>
        </xdr:cNvPr>
        <xdr:cNvSpPr/>
      </xdr:nvSpPr>
      <xdr:spPr>
        <a:xfrm>
          <a:off x="3746500" y="623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116205</xdr:rowOff>
    </xdr:from>
    <xdr:to>
      <xdr:col>24</xdr:col>
      <xdr:colOff>63500</xdr:colOff>
      <xdr:row>36</xdr:row>
      <xdr:rowOff>156210</xdr:rowOff>
    </xdr:to>
    <xdr:cxnSp macro="">
      <xdr:nvCxnSpPr>
        <xdr:cNvPr id="76" name="直線コネクタ 75">
          <a:extLst>
            <a:ext uri="{FF2B5EF4-FFF2-40B4-BE49-F238E27FC236}">
              <a16:creationId xmlns:a16="http://schemas.microsoft.com/office/drawing/2014/main" xmlns="" id="{347882F0-F66B-4190-8FBB-997AD4EF1BFA}"/>
            </a:ext>
          </a:extLst>
        </xdr:cNvPr>
        <xdr:cNvCxnSpPr/>
      </xdr:nvCxnSpPr>
      <xdr:spPr>
        <a:xfrm>
          <a:off x="3797300" y="6288405"/>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27305</xdr:rowOff>
    </xdr:from>
    <xdr:to>
      <xdr:col>15</xdr:col>
      <xdr:colOff>101600</xdr:colOff>
      <xdr:row>36</xdr:row>
      <xdr:rowOff>128905</xdr:rowOff>
    </xdr:to>
    <xdr:sp macro="" textlink="">
      <xdr:nvSpPr>
        <xdr:cNvPr id="77" name="楕円 76">
          <a:extLst>
            <a:ext uri="{FF2B5EF4-FFF2-40B4-BE49-F238E27FC236}">
              <a16:creationId xmlns:a16="http://schemas.microsoft.com/office/drawing/2014/main" xmlns="" id="{E48709F8-BBFD-4438-B2DD-8AA2604E28C3}"/>
            </a:ext>
          </a:extLst>
        </xdr:cNvPr>
        <xdr:cNvSpPr/>
      </xdr:nvSpPr>
      <xdr:spPr>
        <a:xfrm>
          <a:off x="2857500" y="6199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78105</xdr:rowOff>
    </xdr:from>
    <xdr:to>
      <xdr:col>19</xdr:col>
      <xdr:colOff>177800</xdr:colOff>
      <xdr:row>36</xdr:row>
      <xdr:rowOff>116205</xdr:rowOff>
    </xdr:to>
    <xdr:cxnSp macro="">
      <xdr:nvCxnSpPr>
        <xdr:cNvPr id="78" name="直線コネクタ 77">
          <a:extLst>
            <a:ext uri="{FF2B5EF4-FFF2-40B4-BE49-F238E27FC236}">
              <a16:creationId xmlns:a16="http://schemas.microsoft.com/office/drawing/2014/main" xmlns="" id="{C3598E4E-A70B-4B9B-B7C2-34FDC8A2816C}"/>
            </a:ext>
          </a:extLst>
        </xdr:cNvPr>
        <xdr:cNvCxnSpPr/>
      </xdr:nvCxnSpPr>
      <xdr:spPr>
        <a:xfrm>
          <a:off x="2908300" y="625030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151130</xdr:rowOff>
    </xdr:from>
    <xdr:to>
      <xdr:col>10</xdr:col>
      <xdr:colOff>165100</xdr:colOff>
      <xdr:row>36</xdr:row>
      <xdr:rowOff>81280</xdr:rowOff>
    </xdr:to>
    <xdr:sp macro="" textlink="">
      <xdr:nvSpPr>
        <xdr:cNvPr id="79" name="楕円 78">
          <a:extLst>
            <a:ext uri="{FF2B5EF4-FFF2-40B4-BE49-F238E27FC236}">
              <a16:creationId xmlns:a16="http://schemas.microsoft.com/office/drawing/2014/main" xmlns="" id="{93FA2218-77DC-4B4D-8BAC-D2076807D01E}"/>
            </a:ext>
          </a:extLst>
        </xdr:cNvPr>
        <xdr:cNvSpPr/>
      </xdr:nvSpPr>
      <xdr:spPr>
        <a:xfrm>
          <a:off x="1968500" y="615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30480</xdr:rowOff>
    </xdr:from>
    <xdr:to>
      <xdr:col>15</xdr:col>
      <xdr:colOff>50800</xdr:colOff>
      <xdr:row>36</xdr:row>
      <xdr:rowOff>78105</xdr:rowOff>
    </xdr:to>
    <xdr:cxnSp macro="">
      <xdr:nvCxnSpPr>
        <xdr:cNvPr id="80" name="直線コネクタ 79">
          <a:extLst>
            <a:ext uri="{FF2B5EF4-FFF2-40B4-BE49-F238E27FC236}">
              <a16:creationId xmlns:a16="http://schemas.microsoft.com/office/drawing/2014/main" xmlns="" id="{CEA46D60-EA9B-451E-9001-8CCE53B1C914}"/>
            </a:ext>
          </a:extLst>
        </xdr:cNvPr>
        <xdr:cNvCxnSpPr/>
      </xdr:nvCxnSpPr>
      <xdr:spPr>
        <a:xfrm>
          <a:off x="2019300" y="620268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105410</xdr:rowOff>
    </xdr:from>
    <xdr:to>
      <xdr:col>6</xdr:col>
      <xdr:colOff>38100</xdr:colOff>
      <xdr:row>36</xdr:row>
      <xdr:rowOff>35560</xdr:rowOff>
    </xdr:to>
    <xdr:sp macro="" textlink="">
      <xdr:nvSpPr>
        <xdr:cNvPr id="81" name="楕円 80">
          <a:extLst>
            <a:ext uri="{FF2B5EF4-FFF2-40B4-BE49-F238E27FC236}">
              <a16:creationId xmlns:a16="http://schemas.microsoft.com/office/drawing/2014/main" xmlns="" id="{D562A0FA-9EA6-40CE-BAC8-2EBAC4AA6902}"/>
            </a:ext>
          </a:extLst>
        </xdr:cNvPr>
        <xdr:cNvSpPr/>
      </xdr:nvSpPr>
      <xdr:spPr>
        <a:xfrm>
          <a:off x="1079500" y="610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156210</xdr:rowOff>
    </xdr:from>
    <xdr:to>
      <xdr:col>10</xdr:col>
      <xdr:colOff>114300</xdr:colOff>
      <xdr:row>36</xdr:row>
      <xdr:rowOff>30480</xdr:rowOff>
    </xdr:to>
    <xdr:cxnSp macro="">
      <xdr:nvCxnSpPr>
        <xdr:cNvPr id="82" name="直線コネクタ 81">
          <a:extLst>
            <a:ext uri="{FF2B5EF4-FFF2-40B4-BE49-F238E27FC236}">
              <a16:creationId xmlns:a16="http://schemas.microsoft.com/office/drawing/2014/main" xmlns="" id="{BC78EBF8-303A-4003-84B4-445F4F870D83}"/>
            </a:ext>
          </a:extLst>
        </xdr:cNvPr>
        <xdr:cNvCxnSpPr/>
      </xdr:nvCxnSpPr>
      <xdr:spPr>
        <a:xfrm>
          <a:off x="1130300" y="61569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28592</xdr:rowOff>
    </xdr:from>
    <xdr:ext cx="405111" cy="259045"/>
    <xdr:sp macro="" textlink="">
      <xdr:nvSpPr>
        <xdr:cNvPr id="83" name="n_1aveValue【道路】&#10;有形固定資産減価償却率">
          <a:extLst>
            <a:ext uri="{FF2B5EF4-FFF2-40B4-BE49-F238E27FC236}">
              <a16:creationId xmlns:a16="http://schemas.microsoft.com/office/drawing/2014/main" xmlns="" id="{C5500751-74F8-4453-AE5F-52954DD35408}"/>
            </a:ext>
          </a:extLst>
        </xdr:cNvPr>
        <xdr:cNvSpPr txBox="1"/>
      </xdr:nvSpPr>
      <xdr:spPr>
        <a:xfrm>
          <a:off x="3582044" y="6543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11447</xdr:rowOff>
    </xdr:from>
    <xdr:ext cx="405111" cy="259045"/>
    <xdr:sp macro="" textlink="">
      <xdr:nvSpPr>
        <xdr:cNvPr id="84" name="n_2aveValue【道路】&#10;有形固定資産減価償却率">
          <a:extLst>
            <a:ext uri="{FF2B5EF4-FFF2-40B4-BE49-F238E27FC236}">
              <a16:creationId xmlns:a16="http://schemas.microsoft.com/office/drawing/2014/main" xmlns="" id="{3BEC3176-8461-428C-A688-131EE5EECE75}"/>
            </a:ext>
          </a:extLst>
        </xdr:cNvPr>
        <xdr:cNvSpPr txBox="1"/>
      </xdr:nvSpPr>
      <xdr:spPr>
        <a:xfrm>
          <a:off x="2705744" y="652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160037</xdr:rowOff>
    </xdr:from>
    <xdr:ext cx="405111" cy="259045"/>
    <xdr:sp macro="" textlink="">
      <xdr:nvSpPr>
        <xdr:cNvPr id="85" name="n_3aveValue【道路】&#10;有形固定資産減価償却率">
          <a:extLst>
            <a:ext uri="{FF2B5EF4-FFF2-40B4-BE49-F238E27FC236}">
              <a16:creationId xmlns:a16="http://schemas.microsoft.com/office/drawing/2014/main" xmlns="" id="{F749EE5B-0582-489D-9277-364EC8432EF0}"/>
            </a:ext>
          </a:extLst>
        </xdr:cNvPr>
        <xdr:cNvSpPr txBox="1"/>
      </xdr:nvSpPr>
      <xdr:spPr>
        <a:xfrm>
          <a:off x="1816744" y="6503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76217</xdr:rowOff>
    </xdr:from>
    <xdr:ext cx="405111" cy="259045"/>
    <xdr:sp macro="" textlink="">
      <xdr:nvSpPr>
        <xdr:cNvPr id="86" name="n_4aveValue【道路】&#10;有形固定資産減価償却率">
          <a:extLst>
            <a:ext uri="{FF2B5EF4-FFF2-40B4-BE49-F238E27FC236}">
              <a16:creationId xmlns:a16="http://schemas.microsoft.com/office/drawing/2014/main" xmlns="" id="{7D4124BE-3E95-4491-BF44-8149B1A3A876}"/>
            </a:ext>
          </a:extLst>
        </xdr:cNvPr>
        <xdr:cNvSpPr txBox="1"/>
      </xdr:nvSpPr>
      <xdr:spPr>
        <a:xfrm>
          <a:off x="927744" y="6419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12082</xdr:rowOff>
    </xdr:from>
    <xdr:ext cx="405111" cy="259045"/>
    <xdr:sp macro="" textlink="">
      <xdr:nvSpPr>
        <xdr:cNvPr id="87" name="n_1mainValue【道路】&#10;有形固定資産減価償却率">
          <a:extLst>
            <a:ext uri="{FF2B5EF4-FFF2-40B4-BE49-F238E27FC236}">
              <a16:creationId xmlns:a16="http://schemas.microsoft.com/office/drawing/2014/main" xmlns="" id="{90C065DC-438D-41F9-B764-09296474E849}"/>
            </a:ext>
          </a:extLst>
        </xdr:cNvPr>
        <xdr:cNvSpPr txBox="1"/>
      </xdr:nvSpPr>
      <xdr:spPr>
        <a:xfrm>
          <a:off x="3582044" y="6012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145432</xdr:rowOff>
    </xdr:from>
    <xdr:ext cx="405111" cy="259045"/>
    <xdr:sp macro="" textlink="">
      <xdr:nvSpPr>
        <xdr:cNvPr id="88" name="n_2mainValue【道路】&#10;有形固定資産減価償却率">
          <a:extLst>
            <a:ext uri="{FF2B5EF4-FFF2-40B4-BE49-F238E27FC236}">
              <a16:creationId xmlns:a16="http://schemas.microsoft.com/office/drawing/2014/main" xmlns="" id="{2489290C-0135-4CA5-B6FC-F88E38CE9690}"/>
            </a:ext>
          </a:extLst>
        </xdr:cNvPr>
        <xdr:cNvSpPr txBox="1"/>
      </xdr:nvSpPr>
      <xdr:spPr>
        <a:xfrm>
          <a:off x="2705744" y="5974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97807</xdr:rowOff>
    </xdr:from>
    <xdr:ext cx="405111" cy="259045"/>
    <xdr:sp macro="" textlink="">
      <xdr:nvSpPr>
        <xdr:cNvPr id="89" name="n_3mainValue【道路】&#10;有形固定資産減価償却率">
          <a:extLst>
            <a:ext uri="{FF2B5EF4-FFF2-40B4-BE49-F238E27FC236}">
              <a16:creationId xmlns:a16="http://schemas.microsoft.com/office/drawing/2014/main" xmlns="" id="{6A2A9301-4CDF-4E27-BC05-08529E351731}"/>
            </a:ext>
          </a:extLst>
        </xdr:cNvPr>
        <xdr:cNvSpPr txBox="1"/>
      </xdr:nvSpPr>
      <xdr:spPr>
        <a:xfrm>
          <a:off x="1816744" y="592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52087</xdr:rowOff>
    </xdr:from>
    <xdr:ext cx="405111" cy="259045"/>
    <xdr:sp macro="" textlink="">
      <xdr:nvSpPr>
        <xdr:cNvPr id="90" name="n_4mainValue【道路】&#10;有形固定資産減価償却率">
          <a:extLst>
            <a:ext uri="{FF2B5EF4-FFF2-40B4-BE49-F238E27FC236}">
              <a16:creationId xmlns:a16="http://schemas.microsoft.com/office/drawing/2014/main" xmlns="" id="{F1196E2C-4BFD-4EE2-84C9-E69C2E004B0D}"/>
            </a:ext>
          </a:extLst>
        </xdr:cNvPr>
        <xdr:cNvSpPr txBox="1"/>
      </xdr:nvSpPr>
      <xdr:spPr>
        <a:xfrm>
          <a:off x="927744" y="5881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xmlns="" id="{60FA41A6-B5BF-40EC-ACDB-1E6AF70A0BA7}"/>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xmlns="" id="{9AD5A2F9-D30D-4D33-BEA7-03E068E7F862}"/>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xmlns="" id="{BE02C45A-66A7-45AF-945E-1290C94F1418}"/>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xmlns="" id="{2F4FC3B2-AB1C-4A4D-AE85-DB48814264FE}"/>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xmlns="" id="{6F4FB7F9-AB07-495C-B5A3-C52724778BB8}"/>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xmlns="" id="{4510058D-C434-4FA2-ABA9-BB68008D9295}"/>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xmlns="" id="{4FBDAE6D-C831-4536-9ECF-C55ED97B042B}"/>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xmlns="" id="{7BB8D8D6-1EBD-4379-82DF-A9375633F957}"/>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xmlns="" id="{9C3F6605-E5A1-4A79-885F-2CF0C74A88D6}"/>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xmlns="" id="{A204651B-B763-49FC-8E6B-1107C25CEDBF}"/>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a:extLst>
            <a:ext uri="{FF2B5EF4-FFF2-40B4-BE49-F238E27FC236}">
              <a16:creationId xmlns:a16="http://schemas.microsoft.com/office/drawing/2014/main" xmlns="" id="{7F9C4A02-8271-40A2-8690-5FE3C04C6F06}"/>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a:extLst>
            <a:ext uri="{FF2B5EF4-FFF2-40B4-BE49-F238E27FC236}">
              <a16:creationId xmlns:a16="http://schemas.microsoft.com/office/drawing/2014/main" xmlns="" id="{03FC2ADD-8781-414D-8B92-8010E7BB11F3}"/>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a:extLst>
            <a:ext uri="{FF2B5EF4-FFF2-40B4-BE49-F238E27FC236}">
              <a16:creationId xmlns:a16="http://schemas.microsoft.com/office/drawing/2014/main" xmlns="" id="{3CFF358D-3D5D-4102-AC33-0E78A6AF92DB}"/>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48277</xdr:rowOff>
    </xdr:from>
    <xdr:ext cx="595419" cy="259045"/>
    <xdr:sp macro="" textlink="">
      <xdr:nvSpPr>
        <xdr:cNvPr id="104" name="テキスト ボックス 103">
          <a:extLst>
            <a:ext uri="{FF2B5EF4-FFF2-40B4-BE49-F238E27FC236}">
              <a16:creationId xmlns:a16="http://schemas.microsoft.com/office/drawing/2014/main" xmlns="" id="{63640DEA-2E38-45FF-96DF-5371A7A205B3}"/>
            </a:ext>
          </a:extLst>
        </xdr:cNvPr>
        <xdr:cNvSpPr txBox="1"/>
      </xdr:nvSpPr>
      <xdr:spPr>
        <a:xfrm>
          <a:off x="6008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a:extLst>
            <a:ext uri="{FF2B5EF4-FFF2-40B4-BE49-F238E27FC236}">
              <a16:creationId xmlns:a16="http://schemas.microsoft.com/office/drawing/2014/main" xmlns="" id="{CB217300-0A26-4D0B-A277-F86BD5F1E1E4}"/>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35</xdr:row>
      <xdr:rowOff>105427</xdr:rowOff>
    </xdr:from>
    <xdr:ext cx="685572" cy="259045"/>
    <xdr:sp macro="" textlink="">
      <xdr:nvSpPr>
        <xdr:cNvPr id="106" name="テキスト ボックス 105">
          <a:extLst>
            <a:ext uri="{FF2B5EF4-FFF2-40B4-BE49-F238E27FC236}">
              <a16:creationId xmlns:a16="http://schemas.microsoft.com/office/drawing/2014/main" xmlns="" id="{B1A87BEA-BF77-4D68-BF0F-F79587322D6E}"/>
            </a:ext>
          </a:extLst>
        </xdr:cNvPr>
        <xdr:cNvSpPr txBox="1"/>
      </xdr:nvSpPr>
      <xdr:spPr>
        <a:xfrm>
          <a:off x="5918428" y="610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a:extLst>
            <a:ext uri="{FF2B5EF4-FFF2-40B4-BE49-F238E27FC236}">
              <a16:creationId xmlns:a16="http://schemas.microsoft.com/office/drawing/2014/main" xmlns="" id="{76820125-1643-4A62-9C90-C26A6EC40386}"/>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162577</xdr:rowOff>
    </xdr:from>
    <xdr:ext cx="685572" cy="259045"/>
    <xdr:sp macro="" textlink="">
      <xdr:nvSpPr>
        <xdr:cNvPr id="108" name="テキスト ボックス 107">
          <a:extLst>
            <a:ext uri="{FF2B5EF4-FFF2-40B4-BE49-F238E27FC236}">
              <a16:creationId xmlns:a16="http://schemas.microsoft.com/office/drawing/2014/main" xmlns="" id="{A173C6F9-95D2-4830-81E8-25F84BDB993E}"/>
            </a:ext>
          </a:extLst>
        </xdr:cNvPr>
        <xdr:cNvSpPr txBox="1"/>
      </xdr:nvSpPr>
      <xdr:spPr>
        <a:xfrm>
          <a:off x="5918428" y="564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xmlns="" id="{6DED2F13-7D32-4C2A-89A7-3235607DFAB2}"/>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0" name="テキスト ボックス 109">
          <a:extLst>
            <a:ext uri="{FF2B5EF4-FFF2-40B4-BE49-F238E27FC236}">
              <a16:creationId xmlns:a16="http://schemas.microsoft.com/office/drawing/2014/main" xmlns="" id="{4161379E-6C1F-41E8-851B-21ED1757E23D}"/>
            </a:ext>
          </a:extLst>
        </xdr:cNvPr>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xmlns="" id="{3956B749-84EA-4306-8D07-D69FFBB38157}"/>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109345</xdr:rowOff>
    </xdr:from>
    <xdr:to>
      <xdr:col>54</xdr:col>
      <xdr:colOff>189865</xdr:colOff>
      <xdr:row>41</xdr:row>
      <xdr:rowOff>130627</xdr:rowOff>
    </xdr:to>
    <xdr:cxnSp macro="">
      <xdr:nvCxnSpPr>
        <xdr:cNvPr id="112" name="直線コネクタ 111">
          <a:extLst>
            <a:ext uri="{FF2B5EF4-FFF2-40B4-BE49-F238E27FC236}">
              <a16:creationId xmlns:a16="http://schemas.microsoft.com/office/drawing/2014/main" xmlns="" id="{16EC9124-3F30-433E-8DCA-71730D057F3B}"/>
            </a:ext>
          </a:extLst>
        </xdr:cNvPr>
        <xdr:cNvCxnSpPr/>
      </xdr:nvCxnSpPr>
      <xdr:spPr>
        <a:xfrm flipV="1">
          <a:off x="10476865" y="5767195"/>
          <a:ext cx="0" cy="1392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143888</xdr:rowOff>
    </xdr:from>
    <xdr:ext cx="469744" cy="259045"/>
    <xdr:sp macro="" textlink="">
      <xdr:nvSpPr>
        <xdr:cNvPr id="113" name="【道路】&#10;一人当たり延長最小値テキスト">
          <a:extLst>
            <a:ext uri="{FF2B5EF4-FFF2-40B4-BE49-F238E27FC236}">
              <a16:creationId xmlns:a16="http://schemas.microsoft.com/office/drawing/2014/main" xmlns="" id="{B9D47E87-1E90-4A98-AE8B-E063A6A770DF}"/>
            </a:ext>
          </a:extLst>
        </xdr:cNvPr>
        <xdr:cNvSpPr txBox="1"/>
      </xdr:nvSpPr>
      <xdr:spPr>
        <a:xfrm>
          <a:off x="10515600" y="7173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130627</xdr:rowOff>
    </xdr:from>
    <xdr:to>
      <xdr:col>55</xdr:col>
      <xdr:colOff>88900</xdr:colOff>
      <xdr:row>41</xdr:row>
      <xdr:rowOff>130627</xdr:rowOff>
    </xdr:to>
    <xdr:cxnSp macro="">
      <xdr:nvCxnSpPr>
        <xdr:cNvPr id="114" name="直線コネクタ 113">
          <a:extLst>
            <a:ext uri="{FF2B5EF4-FFF2-40B4-BE49-F238E27FC236}">
              <a16:creationId xmlns:a16="http://schemas.microsoft.com/office/drawing/2014/main" xmlns="" id="{7248CA10-97B1-409A-8536-6006C3394439}"/>
            </a:ext>
          </a:extLst>
        </xdr:cNvPr>
        <xdr:cNvCxnSpPr/>
      </xdr:nvCxnSpPr>
      <xdr:spPr>
        <a:xfrm>
          <a:off x="10388600" y="7160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56022</xdr:rowOff>
    </xdr:from>
    <xdr:ext cx="690189" cy="259045"/>
    <xdr:sp macro="" textlink="">
      <xdr:nvSpPr>
        <xdr:cNvPr id="115" name="【道路】&#10;一人当たり延長最大値テキスト">
          <a:extLst>
            <a:ext uri="{FF2B5EF4-FFF2-40B4-BE49-F238E27FC236}">
              <a16:creationId xmlns:a16="http://schemas.microsoft.com/office/drawing/2014/main" xmlns="" id="{DD095C17-BAD8-4A30-B58A-3745E4CB0791}"/>
            </a:ext>
          </a:extLst>
        </xdr:cNvPr>
        <xdr:cNvSpPr txBox="1"/>
      </xdr:nvSpPr>
      <xdr:spPr>
        <a:xfrm>
          <a:off x="10515600" y="554242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1,526.252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109345</xdr:rowOff>
    </xdr:from>
    <xdr:to>
      <xdr:col>55</xdr:col>
      <xdr:colOff>88900</xdr:colOff>
      <xdr:row>33</xdr:row>
      <xdr:rowOff>109345</xdr:rowOff>
    </xdr:to>
    <xdr:cxnSp macro="">
      <xdr:nvCxnSpPr>
        <xdr:cNvPr id="116" name="直線コネクタ 115">
          <a:extLst>
            <a:ext uri="{FF2B5EF4-FFF2-40B4-BE49-F238E27FC236}">
              <a16:creationId xmlns:a16="http://schemas.microsoft.com/office/drawing/2014/main" xmlns="" id="{0BABC952-EC6C-427D-B840-7CB7C6343CBB}"/>
            </a:ext>
          </a:extLst>
        </xdr:cNvPr>
        <xdr:cNvCxnSpPr/>
      </xdr:nvCxnSpPr>
      <xdr:spPr>
        <a:xfrm>
          <a:off x="10388600" y="5767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61338</xdr:rowOff>
    </xdr:from>
    <xdr:ext cx="534377" cy="259045"/>
    <xdr:sp macro="" textlink="">
      <xdr:nvSpPr>
        <xdr:cNvPr id="117" name="【道路】&#10;一人当たり延長平均値テキスト">
          <a:extLst>
            <a:ext uri="{FF2B5EF4-FFF2-40B4-BE49-F238E27FC236}">
              <a16:creationId xmlns:a16="http://schemas.microsoft.com/office/drawing/2014/main" xmlns="" id="{3105165C-F339-4FA5-AC06-E6381420BFCA}"/>
            </a:ext>
          </a:extLst>
        </xdr:cNvPr>
        <xdr:cNvSpPr txBox="1"/>
      </xdr:nvSpPr>
      <xdr:spPr>
        <a:xfrm>
          <a:off x="10515600" y="69193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38461</xdr:rowOff>
    </xdr:from>
    <xdr:to>
      <xdr:col>55</xdr:col>
      <xdr:colOff>50800</xdr:colOff>
      <xdr:row>41</xdr:row>
      <xdr:rowOff>140061</xdr:rowOff>
    </xdr:to>
    <xdr:sp macro="" textlink="">
      <xdr:nvSpPr>
        <xdr:cNvPr id="118" name="フローチャート: 判断 117">
          <a:extLst>
            <a:ext uri="{FF2B5EF4-FFF2-40B4-BE49-F238E27FC236}">
              <a16:creationId xmlns:a16="http://schemas.microsoft.com/office/drawing/2014/main" xmlns="" id="{A2AB8B33-E6C5-4119-B73A-9F59EB5BDBDF}"/>
            </a:ext>
          </a:extLst>
        </xdr:cNvPr>
        <xdr:cNvSpPr/>
      </xdr:nvSpPr>
      <xdr:spPr>
        <a:xfrm>
          <a:off x="10426700" y="7067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39167</xdr:rowOff>
    </xdr:from>
    <xdr:to>
      <xdr:col>50</xdr:col>
      <xdr:colOff>165100</xdr:colOff>
      <xdr:row>41</xdr:row>
      <xdr:rowOff>140767</xdr:rowOff>
    </xdr:to>
    <xdr:sp macro="" textlink="">
      <xdr:nvSpPr>
        <xdr:cNvPr id="119" name="フローチャート: 判断 118">
          <a:extLst>
            <a:ext uri="{FF2B5EF4-FFF2-40B4-BE49-F238E27FC236}">
              <a16:creationId xmlns:a16="http://schemas.microsoft.com/office/drawing/2014/main" xmlns="" id="{7B8FC4E0-8B04-49F9-AF60-1A4CCD8AFF6B}"/>
            </a:ext>
          </a:extLst>
        </xdr:cNvPr>
        <xdr:cNvSpPr/>
      </xdr:nvSpPr>
      <xdr:spPr>
        <a:xfrm>
          <a:off x="9588500" y="7068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42219</xdr:rowOff>
    </xdr:from>
    <xdr:to>
      <xdr:col>46</xdr:col>
      <xdr:colOff>38100</xdr:colOff>
      <xdr:row>41</xdr:row>
      <xdr:rowOff>143819</xdr:rowOff>
    </xdr:to>
    <xdr:sp macro="" textlink="">
      <xdr:nvSpPr>
        <xdr:cNvPr id="120" name="フローチャート: 判断 119">
          <a:extLst>
            <a:ext uri="{FF2B5EF4-FFF2-40B4-BE49-F238E27FC236}">
              <a16:creationId xmlns:a16="http://schemas.microsoft.com/office/drawing/2014/main" xmlns="" id="{182B1546-A79D-4091-BF03-2C0050831C40}"/>
            </a:ext>
          </a:extLst>
        </xdr:cNvPr>
        <xdr:cNvSpPr/>
      </xdr:nvSpPr>
      <xdr:spPr>
        <a:xfrm>
          <a:off x="8699500" y="7071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66004</xdr:rowOff>
    </xdr:from>
    <xdr:to>
      <xdr:col>41</xdr:col>
      <xdr:colOff>101600</xdr:colOff>
      <xdr:row>41</xdr:row>
      <xdr:rowOff>167604</xdr:rowOff>
    </xdr:to>
    <xdr:sp macro="" textlink="">
      <xdr:nvSpPr>
        <xdr:cNvPr id="121" name="フローチャート: 判断 120">
          <a:extLst>
            <a:ext uri="{FF2B5EF4-FFF2-40B4-BE49-F238E27FC236}">
              <a16:creationId xmlns:a16="http://schemas.microsoft.com/office/drawing/2014/main" xmlns="" id="{4180FD4B-6641-4B00-B6D5-FE8073EBD0C0}"/>
            </a:ext>
          </a:extLst>
        </xdr:cNvPr>
        <xdr:cNvSpPr/>
      </xdr:nvSpPr>
      <xdr:spPr>
        <a:xfrm>
          <a:off x="7810500" y="7095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25492</xdr:rowOff>
    </xdr:from>
    <xdr:to>
      <xdr:col>36</xdr:col>
      <xdr:colOff>165100</xdr:colOff>
      <xdr:row>41</xdr:row>
      <xdr:rowOff>127092</xdr:rowOff>
    </xdr:to>
    <xdr:sp macro="" textlink="">
      <xdr:nvSpPr>
        <xdr:cNvPr id="122" name="フローチャート: 判断 121">
          <a:extLst>
            <a:ext uri="{FF2B5EF4-FFF2-40B4-BE49-F238E27FC236}">
              <a16:creationId xmlns:a16="http://schemas.microsoft.com/office/drawing/2014/main" xmlns="" id="{B370A481-12F7-49A2-AF96-5B4D2FB369C3}"/>
            </a:ext>
          </a:extLst>
        </xdr:cNvPr>
        <xdr:cNvSpPr/>
      </xdr:nvSpPr>
      <xdr:spPr>
        <a:xfrm>
          <a:off x="6921500" y="7054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xmlns="" id="{A4672507-A19A-4B09-A391-55497735F1E8}"/>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xmlns="" id="{AAFA97C3-4E3F-49AC-A671-121EC025B159}"/>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xmlns="" id="{A5EE6B42-1C58-4D70-82C2-E15CCF10425D}"/>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xmlns="" id="{4AA0B61F-F4EB-4BE8-90A2-FB8D8F44525A}"/>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xmlns="" id="{DB2DBFC1-EBCE-4715-BAB7-536BB6EEAC33}"/>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79057</xdr:rowOff>
    </xdr:from>
    <xdr:to>
      <xdr:col>55</xdr:col>
      <xdr:colOff>50800</xdr:colOff>
      <xdr:row>42</xdr:row>
      <xdr:rowOff>9207</xdr:rowOff>
    </xdr:to>
    <xdr:sp macro="" textlink="">
      <xdr:nvSpPr>
        <xdr:cNvPr id="128" name="楕円 127">
          <a:extLst>
            <a:ext uri="{FF2B5EF4-FFF2-40B4-BE49-F238E27FC236}">
              <a16:creationId xmlns:a16="http://schemas.microsoft.com/office/drawing/2014/main" xmlns="" id="{31167D00-2EDC-47FB-942A-CCD60C4F93FE}"/>
            </a:ext>
          </a:extLst>
        </xdr:cNvPr>
        <xdr:cNvSpPr/>
      </xdr:nvSpPr>
      <xdr:spPr>
        <a:xfrm>
          <a:off x="10426700" y="7108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16888</xdr:rowOff>
    </xdr:from>
    <xdr:ext cx="469744" cy="259045"/>
    <xdr:sp macro="" textlink="">
      <xdr:nvSpPr>
        <xdr:cNvPr id="129" name="【道路】&#10;一人当たり延長該当値テキスト">
          <a:extLst>
            <a:ext uri="{FF2B5EF4-FFF2-40B4-BE49-F238E27FC236}">
              <a16:creationId xmlns:a16="http://schemas.microsoft.com/office/drawing/2014/main" xmlns="" id="{B741753A-D295-4715-B4D4-DB0D4C594919}"/>
            </a:ext>
          </a:extLst>
        </xdr:cNvPr>
        <xdr:cNvSpPr txBox="1"/>
      </xdr:nvSpPr>
      <xdr:spPr>
        <a:xfrm>
          <a:off x="10515600" y="7046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79006</xdr:rowOff>
    </xdr:from>
    <xdr:to>
      <xdr:col>50</xdr:col>
      <xdr:colOff>165100</xdr:colOff>
      <xdr:row>42</xdr:row>
      <xdr:rowOff>9156</xdr:rowOff>
    </xdr:to>
    <xdr:sp macro="" textlink="">
      <xdr:nvSpPr>
        <xdr:cNvPr id="130" name="楕円 129">
          <a:extLst>
            <a:ext uri="{FF2B5EF4-FFF2-40B4-BE49-F238E27FC236}">
              <a16:creationId xmlns:a16="http://schemas.microsoft.com/office/drawing/2014/main" xmlns="" id="{00147FBF-0E5F-45A6-A639-3F86F5836FB4}"/>
            </a:ext>
          </a:extLst>
        </xdr:cNvPr>
        <xdr:cNvSpPr/>
      </xdr:nvSpPr>
      <xdr:spPr>
        <a:xfrm>
          <a:off x="9588500" y="7108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129806</xdr:rowOff>
    </xdr:from>
    <xdr:to>
      <xdr:col>55</xdr:col>
      <xdr:colOff>0</xdr:colOff>
      <xdr:row>41</xdr:row>
      <xdr:rowOff>129857</xdr:rowOff>
    </xdr:to>
    <xdr:cxnSp macro="">
      <xdr:nvCxnSpPr>
        <xdr:cNvPr id="131" name="直線コネクタ 130">
          <a:extLst>
            <a:ext uri="{FF2B5EF4-FFF2-40B4-BE49-F238E27FC236}">
              <a16:creationId xmlns:a16="http://schemas.microsoft.com/office/drawing/2014/main" xmlns="" id="{1ED0A7EC-3CF9-4DBA-9241-5B0BE8F2D456}"/>
            </a:ext>
          </a:extLst>
        </xdr:cNvPr>
        <xdr:cNvCxnSpPr/>
      </xdr:nvCxnSpPr>
      <xdr:spPr>
        <a:xfrm>
          <a:off x="9639300" y="7159256"/>
          <a:ext cx="838200" cy="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78957</xdr:rowOff>
    </xdr:from>
    <xdr:to>
      <xdr:col>46</xdr:col>
      <xdr:colOff>38100</xdr:colOff>
      <xdr:row>42</xdr:row>
      <xdr:rowOff>9107</xdr:rowOff>
    </xdr:to>
    <xdr:sp macro="" textlink="">
      <xdr:nvSpPr>
        <xdr:cNvPr id="132" name="楕円 131">
          <a:extLst>
            <a:ext uri="{FF2B5EF4-FFF2-40B4-BE49-F238E27FC236}">
              <a16:creationId xmlns:a16="http://schemas.microsoft.com/office/drawing/2014/main" xmlns="" id="{6E78ECA5-DB7D-48A9-91B6-E38516F3EBBC}"/>
            </a:ext>
          </a:extLst>
        </xdr:cNvPr>
        <xdr:cNvSpPr/>
      </xdr:nvSpPr>
      <xdr:spPr>
        <a:xfrm>
          <a:off x="8699500" y="7108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129757</xdr:rowOff>
    </xdr:from>
    <xdr:to>
      <xdr:col>50</xdr:col>
      <xdr:colOff>114300</xdr:colOff>
      <xdr:row>41</xdr:row>
      <xdr:rowOff>129806</xdr:rowOff>
    </xdr:to>
    <xdr:cxnSp macro="">
      <xdr:nvCxnSpPr>
        <xdr:cNvPr id="133" name="直線コネクタ 132">
          <a:extLst>
            <a:ext uri="{FF2B5EF4-FFF2-40B4-BE49-F238E27FC236}">
              <a16:creationId xmlns:a16="http://schemas.microsoft.com/office/drawing/2014/main" xmlns="" id="{2B06EEE0-D2C2-46C8-8574-DB4BEDCFEE6D}"/>
            </a:ext>
          </a:extLst>
        </xdr:cNvPr>
        <xdr:cNvCxnSpPr/>
      </xdr:nvCxnSpPr>
      <xdr:spPr>
        <a:xfrm>
          <a:off x="8750300" y="7159207"/>
          <a:ext cx="889000" cy="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78917</xdr:rowOff>
    </xdr:from>
    <xdr:to>
      <xdr:col>41</xdr:col>
      <xdr:colOff>101600</xdr:colOff>
      <xdr:row>42</xdr:row>
      <xdr:rowOff>9067</xdr:rowOff>
    </xdr:to>
    <xdr:sp macro="" textlink="">
      <xdr:nvSpPr>
        <xdr:cNvPr id="134" name="楕円 133">
          <a:extLst>
            <a:ext uri="{FF2B5EF4-FFF2-40B4-BE49-F238E27FC236}">
              <a16:creationId xmlns:a16="http://schemas.microsoft.com/office/drawing/2014/main" xmlns="" id="{D0387F0C-FA96-4062-A0B5-EA595AD3A113}"/>
            </a:ext>
          </a:extLst>
        </xdr:cNvPr>
        <xdr:cNvSpPr/>
      </xdr:nvSpPr>
      <xdr:spPr>
        <a:xfrm>
          <a:off x="7810500" y="7108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129717</xdr:rowOff>
    </xdr:from>
    <xdr:to>
      <xdr:col>45</xdr:col>
      <xdr:colOff>177800</xdr:colOff>
      <xdr:row>41</xdr:row>
      <xdr:rowOff>129757</xdr:rowOff>
    </xdr:to>
    <xdr:cxnSp macro="">
      <xdr:nvCxnSpPr>
        <xdr:cNvPr id="135" name="直線コネクタ 134">
          <a:extLst>
            <a:ext uri="{FF2B5EF4-FFF2-40B4-BE49-F238E27FC236}">
              <a16:creationId xmlns:a16="http://schemas.microsoft.com/office/drawing/2014/main" xmlns="" id="{57318458-C5FC-4637-BD50-B4465DEC7C59}"/>
            </a:ext>
          </a:extLst>
        </xdr:cNvPr>
        <xdr:cNvCxnSpPr/>
      </xdr:nvCxnSpPr>
      <xdr:spPr>
        <a:xfrm>
          <a:off x="7861300" y="7159167"/>
          <a:ext cx="889000" cy="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78575</xdr:rowOff>
    </xdr:from>
    <xdr:to>
      <xdr:col>36</xdr:col>
      <xdr:colOff>165100</xdr:colOff>
      <xdr:row>42</xdr:row>
      <xdr:rowOff>8725</xdr:rowOff>
    </xdr:to>
    <xdr:sp macro="" textlink="">
      <xdr:nvSpPr>
        <xdr:cNvPr id="136" name="楕円 135">
          <a:extLst>
            <a:ext uri="{FF2B5EF4-FFF2-40B4-BE49-F238E27FC236}">
              <a16:creationId xmlns:a16="http://schemas.microsoft.com/office/drawing/2014/main" xmlns="" id="{3A0A3626-0391-4C60-A0F0-E77D9BCD51FA}"/>
            </a:ext>
          </a:extLst>
        </xdr:cNvPr>
        <xdr:cNvSpPr/>
      </xdr:nvSpPr>
      <xdr:spPr>
        <a:xfrm>
          <a:off x="6921500" y="7108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129375</xdr:rowOff>
    </xdr:from>
    <xdr:to>
      <xdr:col>41</xdr:col>
      <xdr:colOff>50800</xdr:colOff>
      <xdr:row>41</xdr:row>
      <xdr:rowOff>129717</xdr:rowOff>
    </xdr:to>
    <xdr:cxnSp macro="">
      <xdr:nvCxnSpPr>
        <xdr:cNvPr id="137" name="直線コネクタ 136">
          <a:extLst>
            <a:ext uri="{FF2B5EF4-FFF2-40B4-BE49-F238E27FC236}">
              <a16:creationId xmlns:a16="http://schemas.microsoft.com/office/drawing/2014/main" xmlns="" id="{58887884-C5FA-4317-9438-D15DCB059694}"/>
            </a:ext>
          </a:extLst>
        </xdr:cNvPr>
        <xdr:cNvCxnSpPr/>
      </xdr:nvCxnSpPr>
      <xdr:spPr>
        <a:xfrm>
          <a:off x="6972300" y="7158825"/>
          <a:ext cx="889000" cy="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157294</xdr:rowOff>
    </xdr:from>
    <xdr:ext cx="534377" cy="259045"/>
    <xdr:sp macro="" textlink="">
      <xdr:nvSpPr>
        <xdr:cNvPr id="138" name="n_1aveValue【道路】&#10;一人当たり延長">
          <a:extLst>
            <a:ext uri="{FF2B5EF4-FFF2-40B4-BE49-F238E27FC236}">
              <a16:creationId xmlns:a16="http://schemas.microsoft.com/office/drawing/2014/main" xmlns="" id="{DB59E39E-5CB8-4F02-A3B2-9AD5FB4830B5}"/>
            </a:ext>
          </a:extLst>
        </xdr:cNvPr>
        <xdr:cNvSpPr txBox="1"/>
      </xdr:nvSpPr>
      <xdr:spPr>
        <a:xfrm>
          <a:off x="9359411" y="6843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160346</xdr:rowOff>
    </xdr:from>
    <xdr:ext cx="534377" cy="259045"/>
    <xdr:sp macro="" textlink="">
      <xdr:nvSpPr>
        <xdr:cNvPr id="139" name="n_2aveValue【道路】&#10;一人当たり延長">
          <a:extLst>
            <a:ext uri="{FF2B5EF4-FFF2-40B4-BE49-F238E27FC236}">
              <a16:creationId xmlns:a16="http://schemas.microsoft.com/office/drawing/2014/main" xmlns="" id="{9631A1CB-BBC8-46B3-ABE5-9957AC72701E}"/>
            </a:ext>
          </a:extLst>
        </xdr:cNvPr>
        <xdr:cNvSpPr txBox="1"/>
      </xdr:nvSpPr>
      <xdr:spPr>
        <a:xfrm>
          <a:off x="8483111" y="6846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12681</xdr:rowOff>
    </xdr:from>
    <xdr:ext cx="534377" cy="259045"/>
    <xdr:sp macro="" textlink="">
      <xdr:nvSpPr>
        <xdr:cNvPr id="140" name="n_3aveValue【道路】&#10;一人当たり延長">
          <a:extLst>
            <a:ext uri="{FF2B5EF4-FFF2-40B4-BE49-F238E27FC236}">
              <a16:creationId xmlns:a16="http://schemas.microsoft.com/office/drawing/2014/main" xmlns="" id="{72B5BD75-0B93-4D8F-B3E2-0DAD665FF319}"/>
            </a:ext>
          </a:extLst>
        </xdr:cNvPr>
        <xdr:cNvSpPr txBox="1"/>
      </xdr:nvSpPr>
      <xdr:spPr>
        <a:xfrm>
          <a:off x="7594111" y="6870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143619</xdr:rowOff>
    </xdr:from>
    <xdr:ext cx="534377" cy="259045"/>
    <xdr:sp macro="" textlink="">
      <xdr:nvSpPr>
        <xdr:cNvPr id="141" name="n_4aveValue【道路】&#10;一人当たり延長">
          <a:extLst>
            <a:ext uri="{FF2B5EF4-FFF2-40B4-BE49-F238E27FC236}">
              <a16:creationId xmlns:a16="http://schemas.microsoft.com/office/drawing/2014/main" xmlns="" id="{DC00A5E3-9E7E-4CD3-8F94-2A63321A89FE}"/>
            </a:ext>
          </a:extLst>
        </xdr:cNvPr>
        <xdr:cNvSpPr txBox="1"/>
      </xdr:nvSpPr>
      <xdr:spPr>
        <a:xfrm>
          <a:off x="6705111" y="6830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42</xdr:row>
      <xdr:rowOff>283</xdr:rowOff>
    </xdr:from>
    <xdr:ext cx="469744" cy="259045"/>
    <xdr:sp macro="" textlink="">
      <xdr:nvSpPr>
        <xdr:cNvPr id="142" name="n_1mainValue【道路】&#10;一人当たり延長">
          <a:extLst>
            <a:ext uri="{FF2B5EF4-FFF2-40B4-BE49-F238E27FC236}">
              <a16:creationId xmlns:a16="http://schemas.microsoft.com/office/drawing/2014/main" xmlns="" id="{AA680DC1-5371-4296-8606-547C491F4895}"/>
            </a:ext>
          </a:extLst>
        </xdr:cNvPr>
        <xdr:cNvSpPr txBox="1"/>
      </xdr:nvSpPr>
      <xdr:spPr>
        <a:xfrm>
          <a:off x="9391727" y="7201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42</xdr:row>
      <xdr:rowOff>234</xdr:rowOff>
    </xdr:from>
    <xdr:ext cx="469744" cy="259045"/>
    <xdr:sp macro="" textlink="">
      <xdr:nvSpPr>
        <xdr:cNvPr id="143" name="n_2mainValue【道路】&#10;一人当たり延長">
          <a:extLst>
            <a:ext uri="{FF2B5EF4-FFF2-40B4-BE49-F238E27FC236}">
              <a16:creationId xmlns:a16="http://schemas.microsoft.com/office/drawing/2014/main" xmlns="" id="{757E5199-E968-4797-816E-6ED4FE5D7F62}"/>
            </a:ext>
          </a:extLst>
        </xdr:cNvPr>
        <xdr:cNvSpPr txBox="1"/>
      </xdr:nvSpPr>
      <xdr:spPr>
        <a:xfrm>
          <a:off x="8515427" y="7201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42</xdr:row>
      <xdr:rowOff>194</xdr:rowOff>
    </xdr:from>
    <xdr:ext cx="469744" cy="259045"/>
    <xdr:sp macro="" textlink="">
      <xdr:nvSpPr>
        <xdr:cNvPr id="144" name="n_3mainValue【道路】&#10;一人当たり延長">
          <a:extLst>
            <a:ext uri="{FF2B5EF4-FFF2-40B4-BE49-F238E27FC236}">
              <a16:creationId xmlns:a16="http://schemas.microsoft.com/office/drawing/2014/main" xmlns="" id="{96C8A058-B428-443B-B4E4-02AD59FB4CD0}"/>
            </a:ext>
          </a:extLst>
        </xdr:cNvPr>
        <xdr:cNvSpPr txBox="1"/>
      </xdr:nvSpPr>
      <xdr:spPr>
        <a:xfrm>
          <a:off x="7626427" y="7201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171302</xdr:rowOff>
    </xdr:from>
    <xdr:ext cx="469744" cy="259045"/>
    <xdr:sp macro="" textlink="">
      <xdr:nvSpPr>
        <xdr:cNvPr id="145" name="n_4mainValue【道路】&#10;一人当たり延長">
          <a:extLst>
            <a:ext uri="{FF2B5EF4-FFF2-40B4-BE49-F238E27FC236}">
              <a16:creationId xmlns:a16="http://schemas.microsoft.com/office/drawing/2014/main" xmlns="" id="{539B7620-BFDE-4422-A8F4-E16220633495}"/>
            </a:ext>
          </a:extLst>
        </xdr:cNvPr>
        <xdr:cNvSpPr txBox="1"/>
      </xdr:nvSpPr>
      <xdr:spPr>
        <a:xfrm>
          <a:off x="6737427" y="7200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xmlns="" id="{C6FE5072-1D4A-4DE7-BD12-ACB3E626C78F}"/>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xmlns="" id="{FA92ACAA-555E-4A63-9DD4-2E305E251283}"/>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xmlns="" id="{04B41352-7A3A-42A7-AE8C-4B8E43C845D5}"/>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xmlns="" id="{AD2CB6DE-F70D-4738-9B34-C6AE134835A9}"/>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xmlns="" id="{07D913A4-4A37-4E39-97E3-2F4A6A363619}"/>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xmlns="" id="{6C1E593F-524D-4584-8961-D6C400D524EB}"/>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xmlns="" id="{A531C6F4-3785-48B2-9293-1F3437AACE17}"/>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xmlns="" id="{DE84092A-9FB9-4FF6-834A-0C95F0E86D1E}"/>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xmlns="" id="{0296108B-EB15-4DB9-AFEE-53A8D7C62B09}"/>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xmlns="" id="{85FB1390-C53D-4812-9B1A-03AFC1276B03}"/>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xmlns="" id="{5CF0F8EF-6E79-4EA0-8658-C0460E2B2F2A}"/>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xmlns="" id="{76295806-26AA-4F9C-A2AD-9A90D929559A}"/>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xmlns="" id="{8CBD7C63-7E25-4B54-97DF-FC5CC4C55D78}"/>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xmlns="" id="{A4C6A3DD-4401-477F-BDF4-8E5B0665A767}"/>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xmlns="" id="{404EEC22-FAC3-4E1A-AA6E-24EBD29B2782}"/>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xmlns="" id="{9AD49155-738B-4186-9F5F-D1265B38CCE9}"/>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xmlns="" id="{A22B0B82-7CBB-49CF-8867-40DED990E1EB}"/>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xmlns="" id="{4127FAAE-0709-41E9-AFD2-0A261F9933C8}"/>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xmlns="" id="{8F7AC376-344E-423C-9F4A-6DA12D4041E9}"/>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xmlns="" id="{FF07AD39-2284-43D0-9DED-ADF643BA5502}"/>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xmlns="" id="{64D1726E-AB5D-4494-8CA0-3584BF2A105F}"/>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xmlns="" id="{B366B298-A8B6-45E2-8E29-0FEB05DB1FEC}"/>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xmlns="" id="{93A36321-5D13-4677-95D3-B00C6BE9BB33}"/>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xmlns="" id="{376D7B12-86D7-49D7-B2C7-CF94F04E2F77}"/>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xmlns="" id="{4EEE37D6-6D6A-4710-A7C4-AD991FAA6711}"/>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117566</xdr:rowOff>
    </xdr:from>
    <xdr:to>
      <xdr:col>24</xdr:col>
      <xdr:colOff>62865</xdr:colOff>
      <xdr:row>64</xdr:row>
      <xdr:rowOff>120831</xdr:rowOff>
    </xdr:to>
    <xdr:cxnSp macro="">
      <xdr:nvCxnSpPr>
        <xdr:cNvPr id="171" name="直線コネクタ 170">
          <a:extLst>
            <a:ext uri="{FF2B5EF4-FFF2-40B4-BE49-F238E27FC236}">
              <a16:creationId xmlns:a16="http://schemas.microsoft.com/office/drawing/2014/main" xmlns="" id="{0588FCB3-2597-4CC5-B030-DE53C3201644}"/>
            </a:ext>
          </a:extLst>
        </xdr:cNvPr>
        <xdr:cNvCxnSpPr/>
      </xdr:nvCxnSpPr>
      <xdr:spPr>
        <a:xfrm flipV="1">
          <a:off x="4634865" y="9547316"/>
          <a:ext cx="0" cy="1546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124658</xdr:rowOff>
    </xdr:from>
    <xdr:ext cx="405111" cy="259045"/>
    <xdr:sp macro="" textlink="">
      <xdr:nvSpPr>
        <xdr:cNvPr id="172" name="【橋りょう・トンネル】&#10;有形固定資産減価償却率最小値テキスト">
          <a:extLst>
            <a:ext uri="{FF2B5EF4-FFF2-40B4-BE49-F238E27FC236}">
              <a16:creationId xmlns:a16="http://schemas.microsoft.com/office/drawing/2014/main" xmlns="" id="{BE52FDD0-F699-4BC7-A2B2-202579AFA3EB}"/>
            </a:ext>
          </a:extLst>
        </xdr:cNvPr>
        <xdr:cNvSpPr txBox="1"/>
      </xdr:nvSpPr>
      <xdr:spPr>
        <a:xfrm>
          <a:off x="4673600" y="11097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120831</xdr:rowOff>
    </xdr:from>
    <xdr:to>
      <xdr:col>24</xdr:col>
      <xdr:colOff>152400</xdr:colOff>
      <xdr:row>64</xdr:row>
      <xdr:rowOff>120831</xdr:rowOff>
    </xdr:to>
    <xdr:cxnSp macro="">
      <xdr:nvCxnSpPr>
        <xdr:cNvPr id="173" name="直線コネクタ 172">
          <a:extLst>
            <a:ext uri="{FF2B5EF4-FFF2-40B4-BE49-F238E27FC236}">
              <a16:creationId xmlns:a16="http://schemas.microsoft.com/office/drawing/2014/main" xmlns="" id="{EC7198EB-B8F1-4E69-B33C-9DB1974DBF5F}"/>
            </a:ext>
          </a:extLst>
        </xdr:cNvPr>
        <xdr:cNvCxnSpPr/>
      </xdr:nvCxnSpPr>
      <xdr:spPr>
        <a:xfrm>
          <a:off x="4546600" y="1109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64243</xdr:rowOff>
    </xdr:from>
    <xdr:ext cx="340478" cy="259045"/>
    <xdr:sp macro="" textlink="">
      <xdr:nvSpPr>
        <xdr:cNvPr id="174" name="【橋りょう・トンネル】&#10;有形固定資産減価償却率最大値テキスト">
          <a:extLst>
            <a:ext uri="{FF2B5EF4-FFF2-40B4-BE49-F238E27FC236}">
              <a16:creationId xmlns:a16="http://schemas.microsoft.com/office/drawing/2014/main" xmlns="" id="{FBB030CC-CC81-4B03-A80D-4DB98367C031}"/>
            </a:ext>
          </a:extLst>
        </xdr:cNvPr>
        <xdr:cNvSpPr txBox="1"/>
      </xdr:nvSpPr>
      <xdr:spPr>
        <a:xfrm>
          <a:off x="4673600" y="932254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117566</xdr:rowOff>
    </xdr:from>
    <xdr:to>
      <xdr:col>24</xdr:col>
      <xdr:colOff>152400</xdr:colOff>
      <xdr:row>55</xdr:row>
      <xdr:rowOff>117566</xdr:rowOff>
    </xdr:to>
    <xdr:cxnSp macro="">
      <xdr:nvCxnSpPr>
        <xdr:cNvPr id="175" name="直線コネクタ 174">
          <a:extLst>
            <a:ext uri="{FF2B5EF4-FFF2-40B4-BE49-F238E27FC236}">
              <a16:creationId xmlns:a16="http://schemas.microsoft.com/office/drawing/2014/main" xmlns="" id="{E0D4E1B2-9CCF-4921-84D7-05148D15EFA7}"/>
            </a:ext>
          </a:extLst>
        </xdr:cNvPr>
        <xdr:cNvCxnSpPr/>
      </xdr:nvCxnSpPr>
      <xdr:spPr>
        <a:xfrm>
          <a:off x="4546600" y="9547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78212</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xmlns="" id="{D05BD832-7D63-47A2-BC01-B1E31F6FB6FD}"/>
            </a:ext>
          </a:extLst>
        </xdr:cNvPr>
        <xdr:cNvSpPr txBox="1"/>
      </xdr:nvSpPr>
      <xdr:spPr>
        <a:xfrm>
          <a:off x="4673600" y="101937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55335</xdr:rowOff>
    </xdr:from>
    <xdr:to>
      <xdr:col>24</xdr:col>
      <xdr:colOff>114300</xdr:colOff>
      <xdr:row>60</xdr:row>
      <xdr:rowOff>156935</xdr:rowOff>
    </xdr:to>
    <xdr:sp macro="" textlink="">
      <xdr:nvSpPr>
        <xdr:cNvPr id="177" name="フローチャート: 判断 176">
          <a:extLst>
            <a:ext uri="{FF2B5EF4-FFF2-40B4-BE49-F238E27FC236}">
              <a16:creationId xmlns:a16="http://schemas.microsoft.com/office/drawing/2014/main" xmlns="" id="{85F0FCE2-BCC3-4049-BDB8-C74456A7D505}"/>
            </a:ext>
          </a:extLst>
        </xdr:cNvPr>
        <xdr:cNvSpPr/>
      </xdr:nvSpPr>
      <xdr:spPr>
        <a:xfrm>
          <a:off x="4584700" y="1034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66766</xdr:rowOff>
    </xdr:from>
    <xdr:to>
      <xdr:col>20</xdr:col>
      <xdr:colOff>38100</xdr:colOff>
      <xdr:row>60</xdr:row>
      <xdr:rowOff>168366</xdr:rowOff>
    </xdr:to>
    <xdr:sp macro="" textlink="">
      <xdr:nvSpPr>
        <xdr:cNvPr id="178" name="フローチャート: 判断 177">
          <a:extLst>
            <a:ext uri="{FF2B5EF4-FFF2-40B4-BE49-F238E27FC236}">
              <a16:creationId xmlns:a16="http://schemas.microsoft.com/office/drawing/2014/main" xmlns="" id="{D2614B70-E812-4F27-AEB9-50A8580C42CA}"/>
            </a:ext>
          </a:extLst>
        </xdr:cNvPr>
        <xdr:cNvSpPr/>
      </xdr:nvSpPr>
      <xdr:spPr>
        <a:xfrm>
          <a:off x="3746500" y="1035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48804</xdr:rowOff>
    </xdr:from>
    <xdr:to>
      <xdr:col>15</xdr:col>
      <xdr:colOff>101600</xdr:colOff>
      <xdr:row>60</xdr:row>
      <xdr:rowOff>150404</xdr:rowOff>
    </xdr:to>
    <xdr:sp macro="" textlink="">
      <xdr:nvSpPr>
        <xdr:cNvPr id="179" name="フローチャート: 判断 178">
          <a:extLst>
            <a:ext uri="{FF2B5EF4-FFF2-40B4-BE49-F238E27FC236}">
              <a16:creationId xmlns:a16="http://schemas.microsoft.com/office/drawing/2014/main" xmlns="" id="{8F88EA84-D394-49CB-BD38-8E90359D742F}"/>
            </a:ext>
          </a:extLst>
        </xdr:cNvPr>
        <xdr:cNvSpPr/>
      </xdr:nvSpPr>
      <xdr:spPr>
        <a:xfrm>
          <a:off x="2857500" y="10335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16147</xdr:rowOff>
    </xdr:from>
    <xdr:to>
      <xdr:col>10</xdr:col>
      <xdr:colOff>165100</xdr:colOff>
      <xdr:row>60</xdr:row>
      <xdr:rowOff>117747</xdr:rowOff>
    </xdr:to>
    <xdr:sp macro="" textlink="">
      <xdr:nvSpPr>
        <xdr:cNvPr id="180" name="フローチャート: 判断 179">
          <a:extLst>
            <a:ext uri="{FF2B5EF4-FFF2-40B4-BE49-F238E27FC236}">
              <a16:creationId xmlns:a16="http://schemas.microsoft.com/office/drawing/2014/main" xmlns="" id="{4A6D259C-8491-4EE7-B12E-9276D3C032A9}"/>
            </a:ext>
          </a:extLst>
        </xdr:cNvPr>
        <xdr:cNvSpPr/>
      </xdr:nvSpPr>
      <xdr:spPr>
        <a:xfrm>
          <a:off x="1968500" y="10303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87993</xdr:rowOff>
    </xdr:from>
    <xdr:to>
      <xdr:col>6</xdr:col>
      <xdr:colOff>38100</xdr:colOff>
      <xdr:row>60</xdr:row>
      <xdr:rowOff>18143</xdr:rowOff>
    </xdr:to>
    <xdr:sp macro="" textlink="">
      <xdr:nvSpPr>
        <xdr:cNvPr id="181" name="フローチャート: 判断 180">
          <a:extLst>
            <a:ext uri="{FF2B5EF4-FFF2-40B4-BE49-F238E27FC236}">
              <a16:creationId xmlns:a16="http://schemas.microsoft.com/office/drawing/2014/main" xmlns="" id="{3F5E5C7F-710D-460B-8EA6-7743CCB1804B}"/>
            </a:ext>
          </a:extLst>
        </xdr:cNvPr>
        <xdr:cNvSpPr/>
      </xdr:nvSpPr>
      <xdr:spPr>
        <a:xfrm>
          <a:off x="1079500" y="1020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xmlns="" id="{F061018E-A8E3-4AC3-8D53-9B186C2A6011}"/>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xmlns="" id="{54EA0B7F-0C87-405B-BEDC-FF2E68AC896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xmlns="" id="{E2A1F0CF-0066-4F4B-BBC9-91D3529D6621}"/>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xmlns="" id="{04894EDC-575A-45F1-98BB-80B2E9B989D6}"/>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xmlns="" id="{764A50C4-B7DC-4B20-AAD4-9CC61C535969}"/>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105954</xdr:rowOff>
    </xdr:from>
    <xdr:to>
      <xdr:col>24</xdr:col>
      <xdr:colOff>114300</xdr:colOff>
      <xdr:row>61</xdr:row>
      <xdr:rowOff>36104</xdr:rowOff>
    </xdr:to>
    <xdr:sp macro="" textlink="">
      <xdr:nvSpPr>
        <xdr:cNvPr id="187" name="楕円 186">
          <a:extLst>
            <a:ext uri="{FF2B5EF4-FFF2-40B4-BE49-F238E27FC236}">
              <a16:creationId xmlns:a16="http://schemas.microsoft.com/office/drawing/2014/main" xmlns="" id="{D1DCFE9F-2BFB-41FE-91C1-00131CF84AFD}"/>
            </a:ext>
          </a:extLst>
        </xdr:cNvPr>
        <xdr:cNvSpPr/>
      </xdr:nvSpPr>
      <xdr:spPr>
        <a:xfrm>
          <a:off x="4584700" y="10392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84381</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xmlns="" id="{C196DB51-6FF7-4098-94C7-832F43ABBD3C}"/>
            </a:ext>
          </a:extLst>
        </xdr:cNvPr>
        <xdr:cNvSpPr txBox="1"/>
      </xdr:nvSpPr>
      <xdr:spPr>
        <a:xfrm>
          <a:off x="4673600" y="10371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78196</xdr:rowOff>
    </xdr:from>
    <xdr:to>
      <xdr:col>20</xdr:col>
      <xdr:colOff>38100</xdr:colOff>
      <xdr:row>61</xdr:row>
      <xdr:rowOff>8346</xdr:rowOff>
    </xdr:to>
    <xdr:sp macro="" textlink="">
      <xdr:nvSpPr>
        <xdr:cNvPr id="189" name="楕円 188">
          <a:extLst>
            <a:ext uri="{FF2B5EF4-FFF2-40B4-BE49-F238E27FC236}">
              <a16:creationId xmlns:a16="http://schemas.microsoft.com/office/drawing/2014/main" xmlns="" id="{9ACBD91D-ACFB-4AF4-A664-E5A3CE168FDF}"/>
            </a:ext>
          </a:extLst>
        </xdr:cNvPr>
        <xdr:cNvSpPr/>
      </xdr:nvSpPr>
      <xdr:spPr>
        <a:xfrm>
          <a:off x="3746500" y="10365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128996</xdr:rowOff>
    </xdr:from>
    <xdr:to>
      <xdr:col>24</xdr:col>
      <xdr:colOff>63500</xdr:colOff>
      <xdr:row>60</xdr:row>
      <xdr:rowOff>156754</xdr:rowOff>
    </xdr:to>
    <xdr:cxnSp macro="">
      <xdr:nvCxnSpPr>
        <xdr:cNvPr id="190" name="直線コネクタ 189">
          <a:extLst>
            <a:ext uri="{FF2B5EF4-FFF2-40B4-BE49-F238E27FC236}">
              <a16:creationId xmlns:a16="http://schemas.microsoft.com/office/drawing/2014/main" xmlns="" id="{E910732B-B6CD-4CD0-867A-6069BDC85EC6}"/>
            </a:ext>
          </a:extLst>
        </xdr:cNvPr>
        <xdr:cNvCxnSpPr/>
      </xdr:nvCxnSpPr>
      <xdr:spPr>
        <a:xfrm>
          <a:off x="3797300" y="10415996"/>
          <a:ext cx="8382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50437</xdr:rowOff>
    </xdr:from>
    <xdr:to>
      <xdr:col>15</xdr:col>
      <xdr:colOff>101600</xdr:colOff>
      <xdr:row>60</xdr:row>
      <xdr:rowOff>152037</xdr:rowOff>
    </xdr:to>
    <xdr:sp macro="" textlink="">
      <xdr:nvSpPr>
        <xdr:cNvPr id="191" name="楕円 190">
          <a:extLst>
            <a:ext uri="{FF2B5EF4-FFF2-40B4-BE49-F238E27FC236}">
              <a16:creationId xmlns:a16="http://schemas.microsoft.com/office/drawing/2014/main" xmlns="" id="{B84738B9-64A4-45D2-85FE-8B4D7EA22BBC}"/>
            </a:ext>
          </a:extLst>
        </xdr:cNvPr>
        <xdr:cNvSpPr/>
      </xdr:nvSpPr>
      <xdr:spPr>
        <a:xfrm>
          <a:off x="2857500" y="1033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101237</xdr:rowOff>
    </xdr:from>
    <xdr:to>
      <xdr:col>19</xdr:col>
      <xdr:colOff>177800</xdr:colOff>
      <xdr:row>60</xdr:row>
      <xdr:rowOff>128996</xdr:rowOff>
    </xdr:to>
    <xdr:cxnSp macro="">
      <xdr:nvCxnSpPr>
        <xdr:cNvPr id="192" name="直線コネクタ 191">
          <a:extLst>
            <a:ext uri="{FF2B5EF4-FFF2-40B4-BE49-F238E27FC236}">
              <a16:creationId xmlns:a16="http://schemas.microsoft.com/office/drawing/2014/main" xmlns="" id="{50D8DC1E-05EC-4F4C-A0BD-A8EBE93CD3BD}"/>
            </a:ext>
          </a:extLst>
        </xdr:cNvPr>
        <xdr:cNvCxnSpPr/>
      </xdr:nvCxnSpPr>
      <xdr:spPr>
        <a:xfrm>
          <a:off x="2908300" y="10388237"/>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163104</xdr:rowOff>
    </xdr:from>
    <xdr:to>
      <xdr:col>10</xdr:col>
      <xdr:colOff>165100</xdr:colOff>
      <xdr:row>60</xdr:row>
      <xdr:rowOff>93254</xdr:rowOff>
    </xdr:to>
    <xdr:sp macro="" textlink="">
      <xdr:nvSpPr>
        <xdr:cNvPr id="193" name="楕円 192">
          <a:extLst>
            <a:ext uri="{FF2B5EF4-FFF2-40B4-BE49-F238E27FC236}">
              <a16:creationId xmlns:a16="http://schemas.microsoft.com/office/drawing/2014/main" xmlns="" id="{5E05BE56-0186-463D-852A-3C13CC2CA467}"/>
            </a:ext>
          </a:extLst>
        </xdr:cNvPr>
        <xdr:cNvSpPr/>
      </xdr:nvSpPr>
      <xdr:spPr>
        <a:xfrm>
          <a:off x="1968500" y="10278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42454</xdr:rowOff>
    </xdr:from>
    <xdr:to>
      <xdr:col>15</xdr:col>
      <xdr:colOff>50800</xdr:colOff>
      <xdr:row>60</xdr:row>
      <xdr:rowOff>101237</xdr:rowOff>
    </xdr:to>
    <xdr:cxnSp macro="">
      <xdr:nvCxnSpPr>
        <xdr:cNvPr id="194" name="直線コネクタ 193">
          <a:extLst>
            <a:ext uri="{FF2B5EF4-FFF2-40B4-BE49-F238E27FC236}">
              <a16:creationId xmlns:a16="http://schemas.microsoft.com/office/drawing/2014/main" xmlns="" id="{B9FE52B9-C630-42D9-A5D2-F1A4B5131A98}"/>
            </a:ext>
          </a:extLst>
        </xdr:cNvPr>
        <xdr:cNvCxnSpPr/>
      </xdr:nvCxnSpPr>
      <xdr:spPr>
        <a:xfrm>
          <a:off x="2019300" y="10329454"/>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133713</xdr:rowOff>
    </xdr:from>
    <xdr:to>
      <xdr:col>6</xdr:col>
      <xdr:colOff>38100</xdr:colOff>
      <xdr:row>60</xdr:row>
      <xdr:rowOff>63863</xdr:rowOff>
    </xdr:to>
    <xdr:sp macro="" textlink="">
      <xdr:nvSpPr>
        <xdr:cNvPr id="195" name="楕円 194">
          <a:extLst>
            <a:ext uri="{FF2B5EF4-FFF2-40B4-BE49-F238E27FC236}">
              <a16:creationId xmlns:a16="http://schemas.microsoft.com/office/drawing/2014/main" xmlns="" id="{AAFBCA2E-0653-42F7-9652-7A02EA3CD587}"/>
            </a:ext>
          </a:extLst>
        </xdr:cNvPr>
        <xdr:cNvSpPr/>
      </xdr:nvSpPr>
      <xdr:spPr>
        <a:xfrm>
          <a:off x="1079500" y="10249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13063</xdr:rowOff>
    </xdr:from>
    <xdr:to>
      <xdr:col>10</xdr:col>
      <xdr:colOff>114300</xdr:colOff>
      <xdr:row>60</xdr:row>
      <xdr:rowOff>42454</xdr:rowOff>
    </xdr:to>
    <xdr:cxnSp macro="">
      <xdr:nvCxnSpPr>
        <xdr:cNvPr id="196" name="直線コネクタ 195">
          <a:extLst>
            <a:ext uri="{FF2B5EF4-FFF2-40B4-BE49-F238E27FC236}">
              <a16:creationId xmlns:a16="http://schemas.microsoft.com/office/drawing/2014/main" xmlns="" id="{96BA8E72-9C63-4CE3-9749-EA1E5E263099}"/>
            </a:ext>
          </a:extLst>
        </xdr:cNvPr>
        <xdr:cNvCxnSpPr/>
      </xdr:nvCxnSpPr>
      <xdr:spPr>
        <a:xfrm>
          <a:off x="1130300" y="10300063"/>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13443</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xmlns="" id="{0640EDCB-B970-4187-8711-7546054B90FE}"/>
            </a:ext>
          </a:extLst>
        </xdr:cNvPr>
        <xdr:cNvSpPr txBox="1"/>
      </xdr:nvSpPr>
      <xdr:spPr>
        <a:xfrm>
          <a:off x="3582044" y="10128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166931</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xmlns="" id="{866528DF-296B-4F12-B752-1D4964D65C69}"/>
            </a:ext>
          </a:extLst>
        </xdr:cNvPr>
        <xdr:cNvSpPr txBox="1"/>
      </xdr:nvSpPr>
      <xdr:spPr>
        <a:xfrm>
          <a:off x="2705744" y="10111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108874</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xmlns="" id="{828921B7-F4CC-40F7-AD4E-9C1469CDAA2A}"/>
            </a:ext>
          </a:extLst>
        </xdr:cNvPr>
        <xdr:cNvSpPr txBox="1"/>
      </xdr:nvSpPr>
      <xdr:spPr>
        <a:xfrm>
          <a:off x="1816744" y="103958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34670</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xmlns="" id="{C261EF59-D8E0-4B2F-937F-B8AA37AFE674}"/>
            </a:ext>
          </a:extLst>
        </xdr:cNvPr>
        <xdr:cNvSpPr txBox="1"/>
      </xdr:nvSpPr>
      <xdr:spPr>
        <a:xfrm>
          <a:off x="927744" y="9978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170923</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xmlns="" id="{0DAF34FF-526C-4408-B966-26F1061EE894}"/>
            </a:ext>
          </a:extLst>
        </xdr:cNvPr>
        <xdr:cNvSpPr txBox="1"/>
      </xdr:nvSpPr>
      <xdr:spPr>
        <a:xfrm>
          <a:off x="3582044" y="10457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143164</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xmlns="" id="{A08B113D-AE35-43B5-AE54-6244EA0819F2}"/>
            </a:ext>
          </a:extLst>
        </xdr:cNvPr>
        <xdr:cNvSpPr txBox="1"/>
      </xdr:nvSpPr>
      <xdr:spPr>
        <a:xfrm>
          <a:off x="2705744" y="10430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109781</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xmlns="" id="{019BA29E-CE90-488E-9E63-02A66724B230}"/>
            </a:ext>
          </a:extLst>
        </xdr:cNvPr>
        <xdr:cNvSpPr txBox="1"/>
      </xdr:nvSpPr>
      <xdr:spPr>
        <a:xfrm>
          <a:off x="1816744" y="10053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54990</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xmlns="" id="{5E342182-E57F-4289-9392-5BF356F3D32B}"/>
            </a:ext>
          </a:extLst>
        </xdr:cNvPr>
        <xdr:cNvSpPr txBox="1"/>
      </xdr:nvSpPr>
      <xdr:spPr>
        <a:xfrm>
          <a:off x="927744" y="10341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xmlns="" id="{8504DF0B-818D-430B-884B-A9104AA16B5D}"/>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xmlns="" id="{29A68087-9DE8-4E2D-A473-0287F57784F5}"/>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xmlns="" id="{8620512B-6D16-42FB-85CA-4A09477AD4D4}"/>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xmlns="" id="{1AD2E6D8-90AE-432E-A67A-3E139E73B8AB}"/>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xmlns="" id="{029E2A9A-B37A-4951-8AFB-B245BAED8986}"/>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xmlns="" id="{3F46CFE3-2021-45D5-B841-10C8AC97BF8B}"/>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xmlns="" id="{88261952-83B7-42FB-AB7D-D56F1E745BEE}"/>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xmlns="" id="{50E5F409-B7B5-4562-9A00-6B8FA989B95F}"/>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xmlns="" id="{CDE7AAAC-7AED-4F2D-9CB4-77F7E8729CD5}"/>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xmlns="" id="{C6269EDE-ACCB-4760-B0CF-A4678AA776C4}"/>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5" name="直線コネクタ 214">
          <a:extLst>
            <a:ext uri="{FF2B5EF4-FFF2-40B4-BE49-F238E27FC236}">
              <a16:creationId xmlns:a16="http://schemas.microsoft.com/office/drawing/2014/main" xmlns="" id="{31DC5696-AA5A-40EF-8EF3-5987CA2AA1B9}"/>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6" name="テキスト ボックス 215">
          <a:extLst>
            <a:ext uri="{FF2B5EF4-FFF2-40B4-BE49-F238E27FC236}">
              <a16:creationId xmlns:a16="http://schemas.microsoft.com/office/drawing/2014/main" xmlns="" id="{CCE47BB1-1BCE-46FC-BE67-9F8D2581EF68}"/>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7" name="直線コネクタ 216">
          <a:extLst>
            <a:ext uri="{FF2B5EF4-FFF2-40B4-BE49-F238E27FC236}">
              <a16:creationId xmlns:a16="http://schemas.microsoft.com/office/drawing/2014/main" xmlns="" id="{E35CA1AB-76FC-4BD0-A5D3-618E2215AFF6}"/>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62</xdr:row>
      <xdr:rowOff>4734</xdr:rowOff>
    </xdr:from>
    <xdr:ext cx="685572" cy="259045"/>
    <xdr:sp macro="" textlink="">
      <xdr:nvSpPr>
        <xdr:cNvPr id="218" name="テキスト ボックス 217">
          <a:extLst>
            <a:ext uri="{FF2B5EF4-FFF2-40B4-BE49-F238E27FC236}">
              <a16:creationId xmlns:a16="http://schemas.microsoft.com/office/drawing/2014/main" xmlns="" id="{64BEBFB5-43A1-4978-AC4A-7BB13EA77623}"/>
            </a:ext>
          </a:extLst>
        </xdr:cNvPr>
        <xdr:cNvSpPr txBox="1"/>
      </xdr:nvSpPr>
      <xdr:spPr>
        <a:xfrm>
          <a:off x="5918428" y="10634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9" name="直線コネクタ 218">
          <a:extLst>
            <a:ext uri="{FF2B5EF4-FFF2-40B4-BE49-F238E27FC236}">
              <a16:creationId xmlns:a16="http://schemas.microsoft.com/office/drawing/2014/main" xmlns="" id="{B84F3F2D-5836-4A65-B23B-A3AB877B5961}"/>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21062</xdr:rowOff>
    </xdr:from>
    <xdr:ext cx="685572" cy="259045"/>
    <xdr:sp macro="" textlink="">
      <xdr:nvSpPr>
        <xdr:cNvPr id="220" name="テキスト ボックス 219">
          <a:extLst>
            <a:ext uri="{FF2B5EF4-FFF2-40B4-BE49-F238E27FC236}">
              <a16:creationId xmlns:a16="http://schemas.microsoft.com/office/drawing/2014/main" xmlns="" id="{199C5FE7-D4CF-4B51-8AA2-52291A06D903}"/>
            </a:ext>
          </a:extLst>
        </xdr:cNvPr>
        <xdr:cNvSpPr txBox="1"/>
      </xdr:nvSpPr>
      <xdr:spPr>
        <a:xfrm>
          <a:off x="5918428" y="10308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1" name="直線コネクタ 220">
          <a:extLst>
            <a:ext uri="{FF2B5EF4-FFF2-40B4-BE49-F238E27FC236}">
              <a16:creationId xmlns:a16="http://schemas.microsoft.com/office/drawing/2014/main" xmlns="" id="{3113F1A2-790A-42B2-8974-D6E12A06923D}"/>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58</xdr:row>
      <xdr:rowOff>37392</xdr:rowOff>
    </xdr:from>
    <xdr:ext cx="685572" cy="259045"/>
    <xdr:sp macro="" textlink="">
      <xdr:nvSpPr>
        <xdr:cNvPr id="222" name="テキスト ボックス 221">
          <a:extLst>
            <a:ext uri="{FF2B5EF4-FFF2-40B4-BE49-F238E27FC236}">
              <a16:creationId xmlns:a16="http://schemas.microsoft.com/office/drawing/2014/main" xmlns="" id="{97DF7900-EF5B-437F-86CF-25C67FF20D69}"/>
            </a:ext>
          </a:extLst>
        </xdr:cNvPr>
        <xdr:cNvSpPr txBox="1"/>
      </xdr:nvSpPr>
      <xdr:spPr>
        <a:xfrm>
          <a:off x="5918428" y="9981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3" name="直線コネクタ 222">
          <a:extLst>
            <a:ext uri="{FF2B5EF4-FFF2-40B4-BE49-F238E27FC236}">
              <a16:creationId xmlns:a16="http://schemas.microsoft.com/office/drawing/2014/main" xmlns="" id="{68A9C7ED-BCCE-4E46-8A5C-63A81110810F}"/>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24" name="テキスト ボックス 223">
          <a:extLst>
            <a:ext uri="{FF2B5EF4-FFF2-40B4-BE49-F238E27FC236}">
              <a16:creationId xmlns:a16="http://schemas.microsoft.com/office/drawing/2014/main" xmlns="" id="{77ECEF91-A702-4E3A-B140-F6432FE73A4A}"/>
            </a:ext>
          </a:extLst>
        </xdr:cNvPr>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5" name="直線コネクタ 224">
          <a:extLst>
            <a:ext uri="{FF2B5EF4-FFF2-40B4-BE49-F238E27FC236}">
              <a16:creationId xmlns:a16="http://schemas.microsoft.com/office/drawing/2014/main" xmlns="" id="{80C6D38C-3359-403F-845D-27AE078051C0}"/>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26" name="テキスト ボックス 225">
          <a:extLst>
            <a:ext uri="{FF2B5EF4-FFF2-40B4-BE49-F238E27FC236}">
              <a16:creationId xmlns:a16="http://schemas.microsoft.com/office/drawing/2014/main" xmlns="" id="{DF24605A-0D2D-4F20-B849-F7A0D7A7F610}"/>
            </a:ext>
          </a:extLst>
        </xdr:cNvPr>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xmlns="" id="{19C72E75-CD1A-4C4C-88BA-007F0924351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xmlns="" id="{471FA5C3-73C9-4C7C-A7EA-C5CC3B499AFA}"/>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xmlns="" id="{F2F5652D-B546-4FC3-A1C6-16E199B8545F}"/>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89763</xdr:rowOff>
    </xdr:from>
    <xdr:to>
      <xdr:col>54</xdr:col>
      <xdr:colOff>189865</xdr:colOff>
      <xdr:row>64</xdr:row>
      <xdr:rowOff>127743</xdr:rowOff>
    </xdr:to>
    <xdr:cxnSp macro="">
      <xdr:nvCxnSpPr>
        <xdr:cNvPr id="230" name="直線コネクタ 229">
          <a:extLst>
            <a:ext uri="{FF2B5EF4-FFF2-40B4-BE49-F238E27FC236}">
              <a16:creationId xmlns:a16="http://schemas.microsoft.com/office/drawing/2014/main" xmlns="" id="{BB3BB909-1A2F-4AFC-B8E7-2B31B7300029}"/>
            </a:ext>
          </a:extLst>
        </xdr:cNvPr>
        <xdr:cNvCxnSpPr/>
      </xdr:nvCxnSpPr>
      <xdr:spPr>
        <a:xfrm flipV="1">
          <a:off x="10476865" y="9519513"/>
          <a:ext cx="0" cy="1581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131570</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xmlns="" id="{145F9539-F459-4E95-A632-6CC8A2842C54}"/>
            </a:ext>
          </a:extLst>
        </xdr:cNvPr>
        <xdr:cNvSpPr txBox="1"/>
      </xdr:nvSpPr>
      <xdr:spPr>
        <a:xfrm>
          <a:off x="10515600" y="11104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127743</xdr:rowOff>
    </xdr:from>
    <xdr:to>
      <xdr:col>55</xdr:col>
      <xdr:colOff>88900</xdr:colOff>
      <xdr:row>64</xdr:row>
      <xdr:rowOff>127743</xdr:rowOff>
    </xdr:to>
    <xdr:cxnSp macro="">
      <xdr:nvCxnSpPr>
        <xdr:cNvPr id="232" name="直線コネクタ 231">
          <a:extLst>
            <a:ext uri="{FF2B5EF4-FFF2-40B4-BE49-F238E27FC236}">
              <a16:creationId xmlns:a16="http://schemas.microsoft.com/office/drawing/2014/main" xmlns="" id="{4AB05890-7DCB-4241-A8D2-5F916295EFA1}"/>
            </a:ext>
          </a:extLst>
        </xdr:cNvPr>
        <xdr:cNvCxnSpPr/>
      </xdr:nvCxnSpPr>
      <xdr:spPr>
        <a:xfrm>
          <a:off x="10388600" y="11100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36440</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xmlns="" id="{BA436BDB-03E9-4078-90C6-B100084F0F59}"/>
            </a:ext>
          </a:extLst>
        </xdr:cNvPr>
        <xdr:cNvSpPr txBox="1"/>
      </xdr:nvSpPr>
      <xdr:spPr>
        <a:xfrm>
          <a:off x="10515600" y="929474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4,850,137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89763</xdr:rowOff>
    </xdr:from>
    <xdr:to>
      <xdr:col>55</xdr:col>
      <xdr:colOff>88900</xdr:colOff>
      <xdr:row>55</xdr:row>
      <xdr:rowOff>89763</xdr:rowOff>
    </xdr:to>
    <xdr:cxnSp macro="">
      <xdr:nvCxnSpPr>
        <xdr:cNvPr id="234" name="直線コネクタ 233">
          <a:extLst>
            <a:ext uri="{FF2B5EF4-FFF2-40B4-BE49-F238E27FC236}">
              <a16:creationId xmlns:a16="http://schemas.microsoft.com/office/drawing/2014/main" xmlns="" id="{DDF2BB0C-9EDC-4E18-9A49-999EE0604995}"/>
            </a:ext>
          </a:extLst>
        </xdr:cNvPr>
        <xdr:cNvCxnSpPr/>
      </xdr:nvCxnSpPr>
      <xdr:spPr>
        <a:xfrm>
          <a:off x="10388600" y="9519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124899</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xmlns="" id="{A7E958B2-1E46-4AD4-9BA9-290745742C7E}"/>
            </a:ext>
          </a:extLst>
        </xdr:cNvPr>
        <xdr:cNvSpPr txBox="1"/>
      </xdr:nvSpPr>
      <xdr:spPr>
        <a:xfrm>
          <a:off x="10515600" y="1075479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102022</xdr:rowOff>
    </xdr:from>
    <xdr:to>
      <xdr:col>55</xdr:col>
      <xdr:colOff>50800</xdr:colOff>
      <xdr:row>64</xdr:row>
      <xdr:rowOff>32172</xdr:rowOff>
    </xdr:to>
    <xdr:sp macro="" textlink="">
      <xdr:nvSpPr>
        <xdr:cNvPr id="236" name="フローチャート: 判断 235">
          <a:extLst>
            <a:ext uri="{FF2B5EF4-FFF2-40B4-BE49-F238E27FC236}">
              <a16:creationId xmlns:a16="http://schemas.microsoft.com/office/drawing/2014/main" xmlns="" id="{EC784A77-1034-4CC0-BBE2-30F042546CD1}"/>
            </a:ext>
          </a:extLst>
        </xdr:cNvPr>
        <xdr:cNvSpPr/>
      </xdr:nvSpPr>
      <xdr:spPr>
        <a:xfrm>
          <a:off x="10426700" y="10903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116256</xdr:rowOff>
    </xdr:from>
    <xdr:to>
      <xdr:col>50</xdr:col>
      <xdr:colOff>165100</xdr:colOff>
      <xdr:row>64</xdr:row>
      <xdr:rowOff>46406</xdr:rowOff>
    </xdr:to>
    <xdr:sp macro="" textlink="">
      <xdr:nvSpPr>
        <xdr:cNvPr id="237" name="フローチャート: 判断 236">
          <a:extLst>
            <a:ext uri="{FF2B5EF4-FFF2-40B4-BE49-F238E27FC236}">
              <a16:creationId xmlns:a16="http://schemas.microsoft.com/office/drawing/2014/main" xmlns="" id="{35CC1598-2650-45A5-ADFA-7F3971AD433B}"/>
            </a:ext>
          </a:extLst>
        </xdr:cNvPr>
        <xdr:cNvSpPr/>
      </xdr:nvSpPr>
      <xdr:spPr>
        <a:xfrm>
          <a:off x="9588500" y="10917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114437</xdr:rowOff>
    </xdr:from>
    <xdr:to>
      <xdr:col>46</xdr:col>
      <xdr:colOff>38100</xdr:colOff>
      <xdr:row>64</xdr:row>
      <xdr:rowOff>44587</xdr:rowOff>
    </xdr:to>
    <xdr:sp macro="" textlink="">
      <xdr:nvSpPr>
        <xdr:cNvPr id="238" name="フローチャート: 判断 237">
          <a:extLst>
            <a:ext uri="{FF2B5EF4-FFF2-40B4-BE49-F238E27FC236}">
              <a16:creationId xmlns:a16="http://schemas.microsoft.com/office/drawing/2014/main" xmlns="" id="{96D7BB19-0D49-4183-8616-0B7E01A5786D}"/>
            </a:ext>
          </a:extLst>
        </xdr:cNvPr>
        <xdr:cNvSpPr/>
      </xdr:nvSpPr>
      <xdr:spPr>
        <a:xfrm>
          <a:off x="8699500" y="10915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125120</xdr:rowOff>
    </xdr:from>
    <xdr:to>
      <xdr:col>41</xdr:col>
      <xdr:colOff>101600</xdr:colOff>
      <xdr:row>64</xdr:row>
      <xdr:rowOff>55270</xdr:rowOff>
    </xdr:to>
    <xdr:sp macro="" textlink="">
      <xdr:nvSpPr>
        <xdr:cNvPr id="239" name="フローチャート: 判断 238">
          <a:extLst>
            <a:ext uri="{FF2B5EF4-FFF2-40B4-BE49-F238E27FC236}">
              <a16:creationId xmlns:a16="http://schemas.microsoft.com/office/drawing/2014/main" xmlns="" id="{F7A95FAA-F7D5-4F46-AF4B-F263F984C593}"/>
            </a:ext>
          </a:extLst>
        </xdr:cNvPr>
        <xdr:cNvSpPr/>
      </xdr:nvSpPr>
      <xdr:spPr>
        <a:xfrm>
          <a:off x="7810500" y="10926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112668</xdr:rowOff>
    </xdr:from>
    <xdr:to>
      <xdr:col>36</xdr:col>
      <xdr:colOff>165100</xdr:colOff>
      <xdr:row>64</xdr:row>
      <xdr:rowOff>42818</xdr:rowOff>
    </xdr:to>
    <xdr:sp macro="" textlink="">
      <xdr:nvSpPr>
        <xdr:cNvPr id="240" name="フローチャート: 判断 239">
          <a:extLst>
            <a:ext uri="{FF2B5EF4-FFF2-40B4-BE49-F238E27FC236}">
              <a16:creationId xmlns:a16="http://schemas.microsoft.com/office/drawing/2014/main" xmlns="" id="{07A3A7EC-A8FF-4368-9E2F-C7A7FD946AFD}"/>
            </a:ext>
          </a:extLst>
        </xdr:cNvPr>
        <xdr:cNvSpPr/>
      </xdr:nvSpPr>
      <xdr:spPr>
        <a:xfrm>
          <a:off x="6921500" y="10914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xmlns="" id="{8E353A3E-E9FA-46BD-B1BB-811A33496EB5}"/>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xmlns="" id="{901D8BC0-1BD5-4B2C-84BC-77A22B99EF55}"/>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xmlns="" id="{9AF38ECC-6B93-4C4C-B466-EDABC72C94E3}"/>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xmlns="" id="{2D3F586E-7DAC-4D4D-9083-6BD9E55CB088}"/>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xmlns="" id="{9E65E6DD-6069-4100-B2C2-76595EE69F2F}"/>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46476</xdr:rowOff>
    </xdr:from>
    <xdr:to>
      <xdr:col>55</xdr:col>
      <xdr:colOff>50800</xdr:colOff>
      <xdr:row>64</xdr:row>
      <xdr:rowOff>148076</xdr:rowOff>
    </xdr:to>
    <xdr:sp macro="" textlink="">
      <xdr:nvSpPr>
        <xdr:cNvPr id="246" name="楕円 245">
          <a:extLst>
            <a:ext uri="{FF2B5EF4-FFF2-40B4-BE49-F238E27FC236}">
              <a16:creationId xmlns:a16="http://schemas.microsoft.com/office/drawing/2014/main" xmlns="" id="{BF9CAFAB-E43B-4E5C-BC7C-91DFE1979677}"/>
            </a:ext>
          </a:extLst>
        </xdr:cNvPr>
        <xdr:cNvSpPr/>
      </xdr:nvSpPr>
      <xdr:spPr>
        <a:xfrm>
          <a:off x="10426700" y="1101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132853</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xmlns="" id="{7EE55151-3154-4C4D-8DC9-FA7CB8A8D007}"/>
            </a:ext>
          </a:extLst>
        </xdr:cNvPr>
        <xdr:cNvSpPr txBox="1"/>
      </xdr:nvSpPr>
      <xdr:spPr>
        <a:xfrm>
          <a:off x="10515600" y="10934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45986</xdr:rowOff>
    </xdr:from>
    <xdr:to>
      <xdr:col>50</xdr:col>
      <xdr:colOff>165100</xdr:colOff>
      <xdr:row>64</xdr:row>
      <xdr:rowOff>147586</xdr:rowOff>
    </xdr:to>
    <xdr:sp macro="" textlink="">
      <xdr:nvSpPr>
        <xdr:cNvPr id="248" name="楕円 247">
          <a:extLst>
            <a:ext uri="{FF2B5EF4-FFF2-40B4-BE49-F238E27FC236}">
              <a16:creationId xmlns:a16="http://schemas.microsoft.com/office/drawing/2014/main" xmlns="" id="{8FBED032-CB19-4C34-B1AD-963B65CFAF59}"/>
            </a:ext>
          </a:extLst>
        </xdr:cNvPr>
        <xdr:cNvSpPr/>
      </xdr:nvSpPr>
      <xdr:spPr>
        <a:xfrm>
          <a:off x="9588500" y="11018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96786</xdr:rowOff>
    </xdr:from>
    <xdr:to>
      <xdr:col>55</xdr:col>
      <xdr:colOff>0</xdr:colOff>
      <xdr:row>64</xdr:row>
      <xdr:rowOff>97276</xdr:rowOff>
    </xdr:to>
    <xdr:cxnSp macro="">
      <xdr:nvCxnSpPr>
        <xdr:cNvPr id="249" name="直線コネクタ 248">
          <a:extLst>
            <a:ext uri="{FF2B5EF4-FFF2-40B4-BE49-F238E27FC236}">
              <a16:creationId xmlns:a16="http://schemas.microsoft.com/office/drawing/2014/main" xmlns="" id="{0A426466-E5B3-4AF4-B0E8-52DE588D8F06}"/>
            </a:ext>
          </a:extLst>
        </xdr:cNvPr>
        <xdr:cNvCxnSpPr/>
      </xdr:nvCxnSpPr>
      <xdr:spPr>
        <a:xfrm>
          <a:off x="9639300" y="11069586"/>
          <a:ext cx="838200" cy="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45442</xdr:rowOff>
    </xdr:from>
    <xdr:to>
      <xdr:col>46</xdr:col>
      <xdr:colOff>38100</xdr:colOff>
      <xdr:row>64</xdr:row>
      <xdr:rowOff>147042</xdr:rowOff>
    </xdr:to>
    <xdr:sp macro="" textlink="">
      <xdr:nvSpPr>
        <xdr:cNvPr id="250" name="楕円 249">
          <a:extLst>
            <a:ext uri="{FF2B5EF4-FFF2-40B4-BE49-F238E27FC236}">
              <a16:creationId xmlns:a16="http://schemas.microsoft.com/office/drawing/2014/main" xmlns="" id="{D9B65955-F7C0-4665-A2E9-1A4EEA3CB56C}"/>
            </a:ext>
          </a:extLst>
        </xdr:cNvPr>
        <xdr:cNvSpPr/>
      </xdr:nvSpPr>
      <xdr:spPr>
        <a:xfrm>
          <a:off x="8699500" y="11018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96242</xdr:rowOff>
    </xdr:from>
    <xdr:to>
      <xdr:col>50</xdr:col>
      <xdr:colOff>114300</xdr:colOff>
      <xdr:row>64</xdr:row>
      <xdr:rowOff>96786</xdr:rowOff>
    </xdr:to>
    <xdr:cxnSp macro="">
      <xdr:nvCxnSpPr>
        <xdr:cNvPr id="251" name="直線コネクタ 250">
          <a:extLst>
            <a:ext uri="{FF2B5EF4-FFF2-40B4-BE49-F238E27FC236}">
              <a16:creationId xmlns:a16="http://schemas.microsoft.com/office/drawing/2014/main" xmlns="" id="{DC383869-E483-4A34-9656-989F39C3B661}"/>
            </a:ext>
          </a:extLst>
        </xdr:cNvPr>
        <xdr:cNvCxnSpPr/>
      </xdr:nvCxnSpPr>
      <xdr:spPr>
        <a:xfrm>
          <a:off x="8750300" y="11069042"/>
          <a:ext cx="889000" cy="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44658</xdr:rowOff>
    </xdr:from>
    <xdr:to>
      <xdr:col>41</xdr:col>
      <xdr:colOff>101600</xdr:colOff>
      <xdr:row>64</xdr:row>
      <xdr:rowOff>146258</xdr:rowOff>
    </xdr:to>
    <xdr:sp macro="" textlink="">
      <xdr:nvSpPr>
        <xdr:cNvPr id="252" name="楕円 251">
          <a:extLst>
            <a:ext uri="{FF2B5EF4-FFF2-40B4-BE49-F238E27FC236}">
              <a16:creationId xmlns:a16="http://schemas.microsoft.com/office/drawing/2014/main" xmlns="" id="{9B93E6B4-0976-49DB-920F-B69AAB338FB0}"/>
            </a:ext>
          </a:extLst>
        </xdr:cNvPr>
        <xdr:cNvSpPr/>
      </xdr:nvSpPr>
      <xdr:spPr>
        <a:xfrm>
          <a:off x="7810500" y="11017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95458</xdr:rowOff>
    </xdr:from>
    <xdr:to>
      <xdr:col>45</xdr:col>
      <xdr:colOff>177800</xdr:colOff>
      <xdr:row>64</xdr:row>
      <xdr:rowOff>96242</xdr:rowOff>
    </xdr:to>
    <xdr:cxnSp macro="">
      <xdr:nvCxnSpPr>
        <xdr:cNvPr id="253" name="直線コネクタ 252">
          <a:extLst>
            <a:ext uri="{FF2B5EF4-FFF2-40B4-BE49-F238E27FC236}">
              <a16:creationId xmlns:a16="http://schemas.microsoft.com/office/drawing/2014/main" xmlns="" id="{6A3EFF48-EFE0-4D0C-B2BA-C31C91FF8AC2}"/>
            </a:ext>
          </a:extLst>
        </xdr:cNvPr>
        <xdr:cNvCxnSpPr/>
      </xdr:nvCxnSpPr>
      <xdr:spPr>
        <a:xfrm>
          <a:off x="7861300" y="11068258"/>
          <a:ext cx="889000" cy="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45110</xdr:rowOff>
    </xdr:from>
    <xdr:to>
      <xdr:col>36</xdr:col>
      <xdr:colOff>165100</xdr:colOff>
      <xdr:row>64</xdr:row>
      <xdr:rowOff>146710</xdr:rowOff>
    </xdr:to>
    <xdr:sp macro="" textlink="">
      <xdr:nvSpPr>
        <xdr:cNvPr id="254" name="楕円 253">
          <a:extLst>
            <a:ext uri="{FF2B5EF4-FFF2-40B4-BE49-F238E27FC236}">
              <a16:creationId xmlns:a16="http://schemas.microsoft.com/office/drawing/2014/main" xmlns="" id="{6DE21980-2B0C-428B-BCDA-11FD2EF6819F}"/>
            </a:ext>
          </a:extLst>
        </xdr:cNvPr>
        <xdr:cNvSpPr/>
      </xdr:nvSpPr>
      <xdr:spPr>
        <a:xfrm>
          <a:off x="6921500" y="11017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95458</xdr:rowOff>
    </xdr:from>
    <xdr:to>
      <xdr:col>41</xdr:col>
      <xdr:colOff>50800</xdr:colOff>
      <xdr:row>64</xdr:row>
      <xdr:rowOff>95910</xdr:rowOff>
    </xdr:to>
    <xdr:cxnSp macro="">
      <xdr:nvCxnSpPr>
        <xdr:cNvPr id="255" name="直線コネクタ 254">
          <a:extLst>
            <a:ext uri="{FF2B5EF4-FFF2-40B4-BE49-F238E27FC236}">
              <a16:creationId xmlns:a16="http://schemas.microsoft.com/office/drawing/2014/main" xmlns="" id="{0588FB15-0ABC-4FCB-B17E-91A4BC0DAFA3}"/>
            </a:ext>
          </a:extLst>
        </xdr:cNvPr>
        <xdr:cNvCxnSpPr/>
      </xdr:nvCxnSpPr>
      <xdr:spPr>
        <a:xfrm flipV="1">
          <a:off x="6972300" y="11068258"/>
          <a:ext cx="889000" cy="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62933</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xmlns="" id="{0788E427-408C-420C-9625-70D699E8C554}"/>
            </a:ext>
          </a:extLst>
        </xdr:cNvPr>
        <xdr:cNvSpPr txBox="1"/>
      </xdr:nvSpPr>
      <xdr:spPr>
        <a:xfrm>
          <a:off x="9327095" y="10692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61114</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xmlns="" id="{53B10DF5-D0D3-4E51-9D75-50767E77A35D}"/>
            </a:ext>
          </a:extLst>
        </xdr:cNvPr>
        <xdr:cNvSpPr txBox="1"/>
      </xdr:nvSpPr>
      <xdr:spPr>
        <a:xfrm>
          <a:off x="8450795" y="10691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71797</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xmlns="" id="{B6B2727E-6042-4BF2-B664-9248BF7E8F6E}"/>
            </a:ext>
          </a:extLst>
        </xdr:cNvPr>
        <xdr:cNvSpPr txBox="1"/>
      </xdr:nvSpPr>
      <xdr:spPr>
        <a:xfrm>
          <a:off x="7561795" y="10701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59345</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xmlns="" id="{80665BC0-4764-4556-91FE-C611485FDE45}"/>
            </a:ext>
          </a:extLst>
        </xdr:cNvPr>
        <xdr:cNvSpPr txBox="1"/>
      </xdr:nvSpPr>
      <xdr:spPr>
        <a:xfrm>
          <a:off x="6672795" y="10689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138713</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xmlns="" id="{FBBAE113-4141-41F3-9C3C-F2A4FF731B1D}"/>
            </a:ext>
          </a:extLst>
        </xdr:cNvPr>
        <xdr:cNvSpPr txBox="1"/>
      </xdr:nvSpPr>
      <xdr:spPr>
        <a:xfrm>
          <a:off x="9327095" y="11111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138169</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xmlns="" id="{A328B6C3-DAA7-4702-8B7B-EC26E1E6CAD2}"/>
            </a:ext>
          </a:extLst>
        </xdr:cNvPr>
        <xdr:cNvSpPr txBox="1"/>
      </xdr:nvSpPr>
      <xdr:spPr>
        <a:xfrm>
          <a:off x="8450795" y="11110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137385</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xmlns="" id="{2F3077ED-6551-442E-B700-61FF414306DE}"/>
            </a:ext>
          </a:extLst>
        </xdr:cNvPr>
        <xdr:cNvSpPr txBox="1"/>
      </xdr:nvSpPr>
      <xdr:spPr>
        <a:xfrm>
          <a:off x="7561795" y="11110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64</xdr:row>
      <xdr:rowOff>137837</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xmlns="" id="{19EFA2A7-9FDC-4880-8926-93AE91821DE0}"/>
            </a:ext>
          </a:extLst>
        </xdr:cNvPr>
        <xdr:cNvSpPr txBox="1"/>
      </xdr:nvSpPr>
      <xdr:spPr>
        <a:xfrm>
          <a:off x="6672795" y="11110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xmlns="" id="{26CAB679-4343-4B84-ABC0-C788C97C5ED2}"/>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xmlns="" id="{30E17B5C-4329-49AE-8748-E17FC5F2DB87}"/>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xmlns="" id="{828EC76E-7DDE-4A9F-ABF5-CB5FD3E7826E}"/>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xmlns="" id="{EF702541-E80F-44B7-99AA-FA0BA25BCA61}"/>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xmlns="" id="{D15DA3C0-EC30-4123-BC17-CFA042FAB626}"/>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xmlns="" id="{2CB3B0C5-7886-40AD-9EF1-3E01AE741011}"/>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xmlns="" id="{BEEB1C0E-84C9-4319-9EFF-5A765834D044}"/>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xmlns="" id="{93D12432-5702-4453-91E7-F0AD6457C194}"/>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xmlns="" id="{286857FD-F43C-43E6-A6A1-47EAD40A3CC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xmlns="" id="{9144CA71-9A72-43E4-8772-E09EA25B4689}"/>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xmlns="" id="{17909A39-66E4-47F2-8491-BA859B73A073}"/>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xmlns="" id="{1B3EC3FE-B0B9-430E-92AD-CC46A698B882}"/>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xmlns="" id="{7FEA69CF-F85B-4AC1-8747-141AC910B2B7}"/>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xmlns="" id="{33E7608B-9304-43D5-BBC1-7A970686E879}"/>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xmlns="" id="{ADF76327-2FBE-41C0-AE03-874B5AD43D8B}"/>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xmlns="" id="{994823F7-619E-483E-B04E-9825828E5BB3}"/>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xmlns="" id="{4C0452A4-6B2F-4373-B06D-911FEE46148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xmlns="" id="{FD30F7D4-5E0C-4802-B57A-C219C2591158}"/>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xmlns="" id="{78995B1E-F8A6-4B62-93C9-159514820A43}"/>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xmlns="" id="{32981637-8F8E-4934-9E44-443C5015DC07}"/>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xmlns="" id="{43B9A998-88D1-43F9-882E-CCBF4132B315}"/>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xmlns="" id="{F09F1A80-53CB-4366-89CB-727458698FB2}"/>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xmlns="" id="{B0A36799-9769-4373-917D-E5C31B9AD148}"/>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xmlns="" id="{FB50AF48-9F5D-46C8-8939-456EC31E0A52}"/>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51436</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xmlns="" id="{658EBF12-DD21-45D0-8EED-2C9E23797ACB}"/>
            </a:ext>
          </a:extLst>
        </xdr:cNvPr>
        <xdr:cNvCxnSpPr/>
      </xdr:nvCxnSpPr>
      <xdr:spPr>
        <a:xfrm flipV="1">
          <a:off x="4634865" y="13424536"/>
          <a:ext cx="0" cy="1434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xmlns="" id="{B44D30C4-8D42-46E8-AFA3-538FD1923EFC}"/>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xmlns="" id="{CF7FEB83-5A24-4DAF-B59F-573B15820DBC}"/>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169563</xdr:rowOff>
    </xdr:from>
    <xdr:ext cx="405111" cy="259045"/>
    <xdr:sp macro="" textlink="">
      <xdr:nvSpPr>
        <xdr:cNvPr id="291" name="【公営住宅】&#10;有形固定資産減価償却率最大値テキスト">
          <a:extLst>
            <a:ext uri="{FF2B5EF4-FFF2-40B4-BE49-F238E27FC236}">
              <a16:creationId xmlns:a16="http://schemas.microsoft.com/office/drawing/2014/main" xmlns="" id="{02A7EB7D-59A2-465E-8548-C0DE3FECD228}"/>
            </a:ext>
          </a:extLst>
        </xdr:cNvPr>
        <xdr:cNvSpPr txBox="1"/>
      </xdr:nvSpPr>
      <xdr:spPr>
        <a:xfrm>
          <a:off x="4673600" y="13199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51436</xdr:rowOff>
    </xdr:from>
    <xdr:to>
      <xdr:col>24</xdr:col>
      <xdr:colOff>152400</xdr:colOff>
      <xdr:row>78</xdr:row>
      <xdr:rowOff>51436</xdr:rowOff>
    </xdr:to>
    <xdr:cxnSp macro="">
      <xdr:nvCxnSpPr>
        <xdr:cNvPr id="292" name="直線コネクタ 291">
          <a:extLst>
            <a:ext uri="{FF2B5EF4-FFF2-40B4-BE49-F238E27FC236}">
              <a16:creationId xmlns:a16="http://schemas.microsoft.com/office/drawing/2014/main" xmlns="" id="{4B3FF074-B7E5-408A-AB3F-26F0F61BA34F}"/>
            </a:ext>
          </a:extLst>
        </xdr:cNvPr>
        <xdr:cNvCxnSpPr/>
      </xdr:nvCxnSpPr>
      <xdr:spPr>
        <a:xfrm>
          <a:off x="4546600" y="13424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2557</xdr:rowOff>
    </xdr:from>
    <xdr:ext cx="405111" cy="259045"/>
    <xdr:sp macro="" textlink="">
      <xdr:nvSpPr>
        <xdr:cNvPr id="293" name="【公営住宅】&#10;有形固定資産減価償却率平均値テキスト">
          <a:extLst>
            <a:ext uri="{FF2B5EF4-FFF2-40B4-BE49-F238E27FC236}">
              <a16:creationId xmlns:a16="http://schemas.microsoft.com/office/drawing/2014/main" xmlns="" id="{216E6F7D-7A0F-4752-B649-9924DE7BE368}"/>
            </a:ext>
          </a:extLst>
        </xdr:cNvPr>
        <xdr:cNvSpPr txBox="1"/>
      </xdr:nvSpPr>
      <xdr:spPr>
        <a:xfrm>
          <a:off x="4673600" y="140614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151130</xdr:rowOff>
    </xdr:from>
    <xdr:to>
      <xdr:col>24</xdr:col>
      <xdr:colOff>114300</xdr:colOff>
      <xdr:row>83</xdr:row>
      <xdr:rowOff>81280</xdr:rowOff>
    </xdr:to>
    <xdr:sp macro="" textlink="">
      <xdr:nvSpPr>
        <xdr:cNvPr id="294" name="フローチャート: 判断 293">
          <a:extLst>
            <a:ext uri="{FF2B5EF4-FFF2-40B4-BE49-F238E27FC236}">
              <a16:creationId xmlns:a16="http://schemas.microsoft.com/office/drawing/2014/main" xmlns="" id="{71EA104B-1B95-4E23-9CE5-9870185EC783}"/>
            </a:ext>
          </a:extLst>
        </xdr:cNvPr>
        <xdr:cNvSpPr/>
      </xdr:nvSpPr>
      <xdr:spPr>
        <a:xfrm>
          <a:off x="4584700" y="1421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67311</xdr:rowOff>
    </xdr:from>
    <xdr:to>
      <xdr:col>20</xdr:col>
      <xdr:colOff>38100</xdr:colOff>
      <xdr:row>82</xdr:row>
      <xdr:rowOff>168911</xdr:rowOff>
    </xdr:to>
    <xdr:sp macro="" textlink="">
      <xdr:nvSpPr>
        <xdr:cNvPr id="295" name="フローチャート: 判断 294">
          <a:extLst>
            <a:ext uri="{FF2B5EF4-FFF2-40B4-BE49-F238E27FC236}">
              <a16:creationId xmlns:a16="http://schemas.microsoft.com/office/drawing/2014/main" xmlns="" id="{494C8D63-5EAE-438D-B4F2-40A7D3E54E2E}"/>
            </a:ext>
          </a:extLst>
        </xdr:cNvPr>
        <xdr:cNvSpPr/>
      </xdr:nvSpPr>
      <xdr:spPr>
        <a:xfrm>
          <a:off x="3746500" y="1412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141605</xdr:rowOff>
    </xdr:from>
    <xdr:to>
      <xdr:col>15</xdr:col>
      <xdr:colOff>101600</xdr:colOff>
      <xdr:row>83</xdr:row>
      <xdr:rowOff>71755</xdr:rowOff>
    </xdr:to>
    <xdr:sp macro="" textlink="">
      <xdr:nvSpPr>
        <xdr:cNvPr id="296" name="フローチャート: 判断 295">
          <a:extLst>
            <a:ext uri="{FF2B5EF4-FFF2-40B4-BE49-F238E27FC236}">
              <a16:creationId xmlns:a16="http://schemas.microsoft.com/office/drawing/2014/main" xmlns="" id="{4AED870F-A516-4BA6-892A-B23EC4A208BE}"/>
            </a:ext>
          </a:extLst>
        </xdr:cNvPr>
        <xdr:cNvSpPr/>
      </xdr:nvSpPr>
      <xdr:spPr>
        <a:xfrm>
          <a:off x="2857500" y="1420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126364</xdr:rowOff>
    </xdr:from>
    <xdr:to>
      <xdr:col>10</xdr:col>
      <xdr:colOff>165100</xdr:colOff>
      <xdr:row>83</xdr:row>
      <xdr:rowOff>56514</xdr:rowOff>
    </xdr:to>
    <xdr:sp macro="" textlink="">
      <xdr:nvSpPr>
        <xdr:cNvPr id="297" name="フローチャート: 判断 296">
          <a:extLst>
            <a:ext uri="{FF2B5EF4-FFF2-40B4-BE49-F238E27FC236}">
              <a16:creationId xmlns:a16="http://schemas.microsoft.com/office/drawing/2014/main" xmlns="" id="{3B1EFC70-3608-4197-9B5E-523446953CA8}"/>
            </a:ext>
          </a:extLst>
        </xdr:cNvPr>
        <xdr:cNvSpPr/>
      </xdr:nvSpPr>
      <xdr:spPr>
        <a:xfrm>
          <a:off x="1968500" y="14185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2539</xdr:rowOff>
    </xdr:from>
    <xdr:to>
      <xdr:col>6</xdr:col>
      <xdr:colOff>38100</xdr:colOff>
      <xdr:row>83</xdr:row>
      <xdr:rowOff>104139</xdr:rowOff>
    </xdr:to>
    <xdr:sp macro="" textlink="">
      <xdr:nvSpPr>
        <xdr:cNvPr id="298" name="フローチャート: 判断 297">
          <a:extLst>
            <a:ext uri="{FF2B5EF4-FFF2-40B4-BE49-F238E27FC236}">
              <a16:creationId xmlns:a16="http://schemas.microsoft.com/office/drawing/2014/main" xmlns="" id="{56FD33EE-89C8-468D-B41D-9A31DA8FE2C2}"/>
            </a:ext>
          </a:extLst>
        </xdr:cNvPr>
        <xdr:cNvSpPr/>
      </xdr:nvSpPr>
      <xdr:spPr>
        <a:xfrm>
          <a:off x="1079500" y="14232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xmlns="" id="{2C521BE3-639B-4575-82D3-AE5EE58F6421}"/>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xmlns="" id="{81917585-E2DC-4BB1-9BB0-F84FB3937033}"/>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xmlns="" id="{27D058F3-2890-428C-BA77-8AF0346D4155}"/>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xmlns="" id="{4948A765-34C8-4436-AFFD-B86012555ABB}"/>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xmlns="" id="{FB4C01AC-0798-475E-8943-9E76B1C39A88}"/>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17780</xdr:rowOff>
    </xdr:from>
    <xdr:to>
      <xdr:col>24</xdr:col>
      <xdr:colOff>114300</xdr:colOff>
      <xdr:row>85</xdr:row>
      <xdr:rowOff>119380</xdr:rowOff>
    </xdr:to>
    <xdr:sp macro="" textlink="">
      <xdr:nvSpPr>
        <xdr:cNvPr id="304" name="楕円 303">
          <a:extLst>
            <a:ext uri="{FF2B5EF4-FFF2-40B4-BE49-F238E27FC236}">
              <a16:creationId xmlns:a16="http://schemas.microsoft.com/office/drawing/2014/main" xmlns="" id="{AE535283-FCE5-441F-B81F-2726518140D0}"/>
            </a:ext>
          </a:extLst>
        </xdr:cNvPr>
        <xdr:cNvSpPr/>
      </xdr:nvSpPr>
      <xdr:spPr>
        <a:xfrm>
          <a:off x="4584700" y="1459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167657</xdr:rowOff>
    </xdr:from>
    <xdr:ext cx="405111" cy="259045"/>
    <xdr:sp macro="" textlink="">
      <xdr:nvSpPr>
        <xdr:cNvPr id="305" name="【公営住宅】&#10;有形固定資産減価償却率該当値テキスト">
          <a:extLst>
            <a:ext uri="{FF2B5EF4-FFF2-40B4-BE49-F238E27FC236}">
              <a16:creationId xmlns:a16="http://schemas.microsoft.com/office/drawing/2014/main" xmlns="" id="{A5BB0053-B126-4D8E-8464-284229D51A19}"/>
            </a:ext>
          </a:extLst>
        </xdr:cNvPr>
        <xdr:cNvSpPr txBox="1"/>
      </xdr:nvSpPr>
      <xdr:spPr>
        <a:xfrm>
          <a:off x="4673600" y="14569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147320</xdr:rowOff>
    </xdr:from>
    <xdr:to>
      <xdr:col>20</xdr:col>
      <xdr:colOff>38100</xdr:colOff>
      <xdr:row>85</xdr:row>
      <xdr:rowOff>77470</xdr:rowOff>
    </xdr:to>
    <xdr:sp macro="" textlink="">
      <xdr:nvSpPr>
        <xdr:cNvPr id="306" name="楕円 305">
          <a:extLst>
            <a:ext uri="{FF2B5EF4-FFF2-40B4-BE49-F238E27FC236}">
              <a16:creationId xmlns:a16="http://schemas.microsoft.com/office/drawing/2014/main" xmlns="" id="{A9076CF6-DF99-4636-B9AA-296CB60B2F6C}"/>
            </a:ext>
          </a:extLst>
        </xdr:cNvPr>
        <xdr:cNvSpPr/>
      </xdr:nvSpPr>
      <xdr:spPr>
        <a:xfrm>
          <a:off x="3746500" y="1454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26670</xdr:rowOff>
    </xdr:from>
    <xdr:to>
      <xdr:col>24</xdr:col>
      <xdr:colOff>63500</xdr:colOff>
      <xdr:row>85</xdr:row>
      <xdr:rowOff>68580</xdr:rowOff>
    </xdr:to>
    <xdr:cxnSp macro="">
      <xdr:nvCxnSpPr>
        <xdr:cNvPr id="307" name="直線コネクタ 306">
          <a:extLst>
            <a:ext uri="{FF2B5EF4-FFF2-40B4-BE49-F238E27FC236}">
              <a16:creationId xmlns:a16="http://schemas.microsoft.com/office/drawing/2014/main" xmlns="" id="{C072CBBF-8686-494B-88DF-ECEC6737851E}"/>
            </a:ext>
          </a:extLst>
        </xdr:cNvPr>
        <xdr:cNvCxnSpPr/>
      </xdr:nvCxnSpPr>
      <xdr:spPr>
        <a:xfrm>
          <a:off x="3797300" y="1459992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107314</xdr:rowOff>
    </xdr:from>
    <xdr:to>
      <xdr:col>15</xdr:col>
      <xdr:colOff>101600</xdr:colOff>
      <xdr:row>85</xdr:row>
      <xdr:rowOff>37464</xdr:rowOff>
    </xdr:to>
    <xdr:sp macro="" textlink="">
      <xdr:nvSpPr>
        <xdr:cNvPr id="308" name="楕円 307">
          <a:extLst>
            <a:ext uri="{FF2B5EF4-FFF2-40B4-BE49-F238E27FC236}">
              <a16:creationId xmlns:a16="http://schemas.microsoft.com/office/drawing/2014/main" xmlns="" id="{A030ACFF-E105-4343-885F-6AA09C144072}"/>
            </a:ext>
          </a:extLst>
        </xdr:cNvPr>
        <xdr:cNvSpPr/>
      </xdr:nvSpPr>
      <xdr:spPr>
        <a:xfrm>
          <a:off x="2857500" y="14509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158114</xdr:rowOff>
    </xdr:from>
    <xdr:to>
      <xdr:col>19</xdr:col>
      <xdr:colOff>177800</xdr:colOff>
      <xdr:row>85</xdr:row>
      <xdr:rowOff>26670</xdr:rowOff>
    </xdr:to>
    <xdr:cxnSp macro="">
      <xdr:nvCxnSpPr>
        <xdr:cNvPr id="309" name="直線コネクタ 308">
          <a:extLst>
            <a:ext uri="{FF2B5EF4-FFF2-40B4-BE49-F238E27FC236}">
              <a16:creationId xmlns:a16="http://schemas.microsoft.com/office/drawing/2014/main" xmlns="" id="{79592714-6948-4130-A2DE-405FC7E4994A}"/>
            </a:ext>
          </a:extLst>
        </xdr:cNvPr>
        <xdr:cNvCxnSpPr/>
      </xdr:nvCxnSpPr>
      <xdr:spPr>
        <a:xfrm>
          <a:off x="2908300" y="14559914"/>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25400</xdr:rowOff>
    </xdr:from>
    <xdr:to>
      <xdr:col>10</xdr:col>
      <xdr:colOff>165100</xdr:colOff>
      <xdr:row>84</xdr:row>
      <xdr:rowOff>127000</xdr:rowOff>
    </xdr:to>
    <xdr:sp macro="" textlink="">
      <xdr:nvSpPr>
        <xdr:cNvPr id="310" name="楕円 309">
          <a:extLst>
            <a:ext uri="{FF2B5EF4-FFF2-40B4-BE49-F238E27FC236}">
              <a16:creationId xmlns:a16="http://schemas.microsoft.com/office/drawing/2014/main" xmlns="" id="{F7C95CB7-BA12-46FF-BC42-6D1C157F9FEE}"/>
            </a:ext>
          </a:extLst>
        </xdr:cNvPr>
        <xdr:cNvSpPr/>
      </xdr:nvSpPr>
      <xdr:spPr>
        <a:xfrm>
          <a:off x="1968500" y="1442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76200</xdr:rowOff>
    </xdr:from>
    <xdr:to>
      <xdr:col>15</xdr:col>
      <xdr:colOff>50800</xdr:colOff>
      <xdr:row>84</xdr:row>
      <xdr:rowOff>158114</xdr:rowOff>
    </xdr:to>
    <xdr:cxnSp macro="">
      <xdr:nvCxnSpPr>
        <xdr:cNvPr id="311" name="直線コネクタ 310">
          <a:extLst>
            <a:ext uri="{FF2B5EF4-FFF2-40B4-BE49-F238E27FC236}">
              <a16:creationId xmlns:a16="http://schemas.microsoft.com/office/drawing/2014/main" xmlns="" id="{F1FEC001-8F01-4655-AAE0-EA4E8E7971C4}"/>
            </a:ext>
          </a:extLst>
        </xdr:cNvPr>
        <xdr:cNvCxnSpPr/>
      </xdr:nvCxnSpPr>
      <xdr:spPr>
        <a:xfrm>
          <a:off x="2019300" y="14478000"/>
          <a:ext cx="889000" cy="81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147320</xdr:rowOff>
    </xdr:from>
    <xdr:to>
      <xdr:col>6</xdr:col>
      <xdr:colOff>38100</xdr:colOff>
      <xdr:row>84</xdr:row>
      <xdr:rowOff>77470</xdr:rowOff>
    </xdr:to>
    <xdr:sp macro="" textlink="">
      <xdr:nvSpPr>
        <xdr:cNvPr id="312" name="楕円 311">
          <a:extLst>
            <a:ext uri="{FF2B5EF4-FFF2-40B4-BE49-F238E27FC236}">
              <a16:creationId xmlns:a16="http://schemas.microsoft.com/office/drawing/2014/main" xmlns="" id="{2C6E21E0-71EF-4F61-99D2-628AB28E442A}"/>
            </a:ext>
          </a:extLst>
        </xdr:cNvPr>
        <xdr:cNvSpPr/>
      </xdr:nvSpPr>
      <xdr:spPr>
        <a:xfrm>
          <a:off x="1079500" y="1437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26670</xdr:rowOff>
    </xdr:from>
    <xdr:to>
      <xdr:col>10</xdr:col>
      <xdr:colOff>114300</xdr:colOff>
      <xdr:row>84</xdr:row>
      <xdr:rowOff>76200</xdr:rowOff>
    </xdr:to>
    <xdr:cxnSp macro="">
      <xdr:nvCxnSpPr>
        <xdr:cNvPr id="313" name="直線コネクタ 312">
          <a:extLst>
            <a:ext uri="{FF2B5EF4-FFF2-40B4-BE49-F238E27FC236}">
              <a16:creationId xmlns:a16="http://schemas.microsoft.com/office/drawing/2014/main" xmlns="" id="{BDACD5FB-8BF5-45BA-A284-02417F06F66C}"/>
            </a:ext>
          </a:extLst>
        </xdr:cNvPr>
        <xdr:cNvCxnSpPr/>
      </xdr:nvCxnSpPr>
      <xdr:spPr>
        <a:xfrm>
          <a:off x="1130300" y="1442847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13988</xdr:rowOff>
    </xdr:from>
    <xdr:ext cx="405111" cy="259045"/>
    <xdr:sp macro="" textlink="">
      <xdr:nvSpPr>
        <xdr:cNvPr id="314" name="n_1aveValue【公営住宅】&#10;有形固定資産減価償却率">
          <a:extLst>
            <a:ext uri="{FF2B5EF4-FFF2-40B4-BE49-F238E27FC236}">
              <a16:creationId xmlns:a16="http://schemas.microsoft.com/office/drawing/2014/main" xmlns="" id="{7D4AE93E-7986-4767-880D-05D8FD740361}"/>
            </a:ext>
          </a:extLst>
        </xdr:cNvPr>
        <xdr:cNvSpPr txBox="1"/>
      </xdr:nvSpPr>
      <xdr:spPr>
        <a:xfrm>
          <a:off x="3582044" y="13901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88282</xdr:rowOff>
    </xdr:from>
    <xdr:ext cx="405111" cy="259045"/>
    <xdr:sp macro="" textlink="">
      <xdr:nvSpPr>
        <xdr:cNvPr id="315" name="n_2aveValue【公営住宅】&#10;有形固定資産減価償却率">
          <a:extLst>
            <a:ext uri="{FF2B5EF4-FFF2-40B4-BE49-F238E27FC236}">
              <a16:creationId xmlns:a16="http://schemas.microsoft.com/office/drawing/2014/main" xmlns="" id="{CA53537A-72E4-4E7D-A243-C58247F6399E}"/>
            </a:ext>
          </a:extLst>
        </xdr:cNvPr>
        <xdr:cNvSpPr txBox="1"/>
      </xdr:nvSpPr>
      <xdr:spPr>
        <a:xfrm>
          <a:off x="2705744" y="13975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73041</xdr:rowOff>
    </xdr:from>
    <xdr:ext cx="405111" cy="259045"/>
    <xdr:sp macro="" textlink="">
      <xdr:nvSpPr>
        <xdr:cNvPr id="316" name="n_3aveValue【公営住宅】&#10;有形固定資産減価償却率">
          <a:extLst>
            <a:ext uri="{FF2B5EF4-FFF2-40B4-BE49-F238E27FC236}">
              <a16:creationId xmlns:a16="http://schemas.microsoft.com/office/drawing/2014/main" xmlns="" id="{FA34120C-2D9D-4BFF-90CB-4C071119DE4E}"/>
            </a:ext>
          </a:extLst>
        </xdr:cNvPr>
        <xdr:cNvSpPr txBox="1"/>
      </xdr:nvSpPr>
      <xdr:spPr>
        <a:xfrm>
          <a:off x="1816744" y="13960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120666</xdr:rowOff>
    </xdr:from>
    <xdr:ext cx="405111" cy="259045"/>
    <xdr:sp macro="" textlink="">
      <xdr:nvSpPr>
        <xdr:cNvPr id="317" name="n_4aveValue【公営住宅】&#10;有形固定資産減価償却率">
          <a:extLst>
            <a:ext uri="{FF2B5EF4-FFF2-40B4-BE49-F238E27FC236}">
              <a16:creationId xmlns:a16="http://schemas.microsoft.com/office/drawing/2014/main" xmlns="" id="{A4221005-BD72-4C6E-AEEC-124CDD429E1C}"/>
            </a:ext>
          </a:extLst>
        </xdr:cNvPr>
        <xdr:cNvSpPr txBox="1"/>
      </xdr:nvSpPr>
      <xdr:spPr>
        <a:xfrm>
          <a:off x="927744" y="14008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68597</xdr:rowOff>
    </xdr:from>
    <xdr:ext cx="405111" cy="259045"/>
    <xdr:sp macro="" textlink="">
      <xdr:nvSpPr>
        <xdr:cNvPr id="318" name="n_1mainValue【公営住宅】&#10;有形固定資産減価償却率">
          <a:extLst>
            <a:ext uri="{FF2B5EF4-FFF2-40B4-BE49-F238E27FC236}">
              <a16:creationId xmlns:a16="http://schemas.microsoft.com/office/drawing/2014/main" xmlns="" id="{233728F1-3F5C-459B-8C92-732C1EE6D019}"/>
            </a:ext>
          </a:extLst>
        </xdr:cNvPr>
        <xdr:cNvSpPr txBox="1"/>
      </xdr:nvSpPr>
      <xdr:spPr>
        <a:xfrm>
          <a:off x="3582044" y="1464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28591</xdr:rowOff>
    </xdr:from>
    <xdr:ext cx="405111" cy="259045"/>
    <xdr:sp macro="" textlink="">
      <xdr:nvSpPr>
        <xdr:cNvPr id="319" name="n_2mainValue【公営住宅】&#10;有形固定資産減価償却率">
          <a:extLst>
            <a:ext uri="{FF2B5EF4-FFF2-40B4-BE49-F238E27FC236}">
              <a16:creationId xmlns:a16="http://schemas.microsoft.com/office/drawing/2014/main" xmlns="" id="{5160FDAD-082A-41BC-94B8-0E0A90F9684A}"/>
            </a:ext>
          </a:extLst>
        </xdr:cNvPr>
        <xdr:cNvSpPr txBox="1"/>
      </xdr:nvSpPr>
      <xdr:spPr>
        <a:xfrm>
          <a:off x="2705744" y="14601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118127</xdr:rowOff>
    </xdr:from>
    <xdr:ext cx="405111" cy="259045"/>
    <xdr:sp macro="" textlink="">
      <xdr:nvSpPr>
        <xdr:cNvPr id="320" name="n_3mainValue【公営住宅】&#10;有形固定資産減価償却率">
          <a:extLst>
            <a:ext uri="{FF2B5EF4-FFF2-40B4-BE49-F238E27FC236}">
              <a16:creationId xmlns:a16="http://schemas.microsoft.com/office/drawing/2014/main" xmlns="" id="{08F0D160-3536-426E-8E3B-869F566CCBD3}"/>
            </a:ext>
          </a:extLst>
        </xdr:cNvPr>
        <xdr:cNvSpPr txBox="1"/>
      </xdr:nvSpPr>
      <xdr:spPr>
        <a:xfrm>
          <a:off x="1816744" y="1451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68597</xdr:rowOff>
    </xdr:from>
    <xdr:ext cx="405111" cy="259045"/>
    <xdr:sp macro="" textlink="">
      <xdr:nvSpPr>
        <xdr:cNvPr id="321" name="n_4mainValue【公営住宅】&#10;有形固定資産減価償却率">
          <a:extLst>
            <a:ext uri="{FF2B5EF4-FFF2-40B4-BE49-F238E27FC236}">
              <a16:creationId xmlns:a16="http://schemas.microsoft.com/office/drawing/2014/main" xmlns="" id="{8B3BF282-48B6-4C8A-8E8C-F1792704EA8B}"/>
            </a:ext>
          </a:extLst>
        </xdr:cNvPr>
        <xdr:cNvSpPr txBox="1"/>
      </xdr:nvSpPr>
      <xdr:spPr>
        <a:xfrm>
          <a:off x="927744" y="1447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xmlns="" id="{1D87F6AA-A45C-460B-A9D7-293035B95AA7}"/>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xmlns="" id="{1A2D0DAF-8A03-4434-9FDC-10AD48A89A15}"/>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xmlns="" id="{72B94104-19C1-467E-8538-0F709E5CEE21}"/>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xmlns="" id="{791E1631-54AD-4014-B78A-7C0B6193104F}"/>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xmlns="" id="{8FED3D40-848E-45A0-81D6-249D8B99E93B}"/>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xmlns="" id="{DD391BFD-01F9-4A2F-B386-6E4C63B08A81}"/>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xmlns="" id="{6F98B7E8-3627-4B7C-8DB4-10A0C0B03383}"/>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xmlns="" id="{EE410394-CD48-41CB-BA8D-5A5E26A38928}"/>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xmlns="" id="{00CA794E-A450-45C6-BB6B-B8DF793DBBB8}"/>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xmlns="" id="{A6238650-0F07-476B-B52F-B3861EFC3EC5}"/>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a:extLst>
            <a:ext uri="{FF2B5EF4-FFF2-40B4-BE49-F238E27FC236}">
              <a16:creationId xmlns:a16="http://schemas.microsoft.com/office/drawing/2014/main" xmlns="" id="{DA4E26B6-5215-4D2C-91D2-F17539BD43B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a:extLst>
            <a:ext uri="{FF2B5EF4-FFF2-40B4-BE49-F238E27FC236}">
              <a16:creationId xmlns:a16="http://schemas.microsoft.com/office/drawing/2014/main" xmlns="" id="{18053C23-49F8-4719-8047-C2F80DCA105B}"/>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a:extLst>
            <a:ext uri="{FF2B5EF4-FFF2-40B4-BE49-F238E27FC236}">
              <a16:creationId xmlns:a16="http://schemas.microsoft.com/office/drawing/2014/main" xmlns="" id="{73755642-1AF0-4CE0-9320-4C7A454358AA}"/>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a:extLst>
            <a:ext uri="{FF2B5EF4-FFF2-40B4-BE49-F238E27FC236}">
              <a16:creationId xmlns:a16="http://schemas.microsoft.com/office/drawing/2014/main" xmlns="" id="{E6F759ED-3ECA-4DED-B2D8-ED1F62C0CA9E}"/>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a:extLst>
            <a:ext uri="{FF2B5EF4-FFF2-40B4-BE49-F238E27FC236}">
              <a16:creationId xmlns:a16="http://schemas.microsoft.com/office/drawing/2014/main" xmlns="" id="{F4AE33FE-D74F-41E5-B358-6967EF7A4768}"/>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7" name="テキスト ボックス 336">
          <a:extLst>
            <a:ext uri="{FF2B5EF4-FFF2-40B4-BE49-F238E27FC236}">
              <a16:creationId xmlns:a16="http://schemas.microsoft.com/office/drawing/2014/main" xmlns="" id="{3D39AB03-DDA1-491F-B44C-051DBEB1AEA9}"/>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a:extLst>
            <a:ext uri="{FF2B5EF4-FFF2-40B4-BE49-F238E27FC236}">
              <a16:creationId xmlns:a16="http://schemas.microsoft.com/office/drawing/2014/main" xmlns="" id="{975FA3F7-A093-4777-9FBF-9CAB10E7319F}"/>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9" name="テキスト ボックス 338">
          <a:extLst>
            <a:ext uri="{FF2B5EF4-FFF2-40B4-BE49-F238E27FC236}">
              <a16:creationId xmlns:a16="http://schemas.microsoft.com/office/drawing/2014/main" xmlns="" id="{BEB4AE13-DC59-49F8-BD14-BD1286C86397}"/>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a:extLst>
            <a:ext uri="{FF2B5EF4-FFF2-40B4-BE49-F238E27FC236}">
              <a16:creationId xmlns:a16="http://schemas.microsoft.com/office/drawing/2014/main" xmlns="" id="{7E2BBF28-C232-4AE1-998C-5064CC0AE9D2}"/>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1" name="テキスト ボックス 340">
          <a:extLst>
            <a:ext uri="{FF2B5EF4-FFF2-40B4-BE49-F238E27FC236}">
              <a16:creationId xmlns:a16="http://schemas.microsoft.com/office/drawing/2014/main" xmlns="" id="{B21BF12A-D253-4B95-83D2-016A3D54DF1B}"/>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xmlns="" id="{9705153E-B2E4-42F7-9D04-B1DA859B6A9B}"/>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3" name="テキスト ボックス 342">
          <a:extLst>
            <a:ext uri="{FF2B5EF4-FFF2-40B4-BE49-F238E27FC236}">
              <a16:creationId xmlns:a16="http://schemas.microsoft.com/office/drawing/2014/main" xmlns="" id="{8E2B9719-59D5-47D6-BCB3-CD313AC0DF96}"/>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a:extLst>
            <a:ext uri="{FF2B5EF4-FFF2-40B4-BE49-F238E27FC236}">
              <a16:creationId xmlns:a16="http://schemas.microsoft.com/office/drawing/2014/main" xmlns="" id="{782A93FB-EC3E-4C2A-945D-B08546BAF67A}"/>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42290</xdr:rowOff>
    </xdr:from>
    <xdr:to>
      <xdr:col>54</xdr:col>
      <xdr:colOff>189865</xdr:colOff>
      <xdr:row>86</xdr:row>
      <xdr:rowOff>91439</xdr:rowOff>
    </xdr:to>
    <xdr:cxnSp macro="">
      <xdr:nvCxnSpPr>
        <xdr:cNvPr id="345" name="直線コネクタ 344">
          <a:extLst>
            <a:ext uri="{FF2B5EF4-FFF2-40B4-BE49-F238E27FC236}">
              <a16:creationId xmlns:a16="http://schemas.microsoft.com/office/drawing/2014/main" xmlns="" id="{200A993E-89D5-4EF2-AC47-8B452323D366}"/>
            </a:ext>
          </a:extLst>
        </xdr:cNvPr>
        <xdr:cNvCxnSpPr/>
      </xdr:nvCxnSpPr>
      <xdr:spPr>
        <a:xfrm flipV="1">
          <a:off x="10476865" y="13586840"/>
          <a:ext cx="0" cy="12492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95266</xdr:rowOff>
    </xdr:from>
    <xdr:ext cx="469744" cy="259045"/>
    <xdr:sp macro="" textlink="">
      <xdr:nvSpPr>
        <xdr:cNvPr id="346" name="【公営住宅】&#10;一人当たり面積最小値テキスト">
          <a:extLst>
            <a:ext uri="{FF2B5EF4-FFF2-40B4-BE49-F238E27FC236}">
              <a16:creationId xmlns:a16="http://schemas.microsoft.com/office/drawing/2014/main" xmlns="" id="{043A7524-1791-47A5-BFE0-5D5497C23256}"/>
            </a:ext>
          </a:extLst>
        </xdr:cNvPr>
        <xdr:cNvSpPr txBox="1"/>
      </xdr:nvSpPr>
      <xdr:spPr>
        <a:xfrm>
          <a:off x="10515600" y="1483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91439</xdr:rowOff>
    </xdr:from>
    <xdr:to>
      <xdr:col>55</xdr:col>
      <xdr:colOff>88900</xdr:colOff>
      <xdr:row>86</xdr:row>
      <xdr:rowOff>91439</xdr:rowOff>
    </xdr:to>
    <xdr:cxnSp macro="">
      <xdr:nvCxnSpPr>
        <xdr:cNvPr id="347" name="直線コネクタ 346">
          <a:extLst>
            <a:ext uri="{FF2B5EF4-FFF2-40B4-BE49-F238E27FC236}">
              <a16:creationId xmlns:a16="http://schemas.microsoft.com/office/drawing/2014/main" xmlns="" id="{F98AEC8C-3D25-4382-9638-5E3E54994438}"/>
            </a:ext>
          </a:extLst>
        </xdr:cNvPr>
        <xdr:cNvCxnSpPr/>
      </xdr:nvCxnSpPr>
      <xdr:spPr>
        <a:xfrm>
          <a:off x="10388600" y="14836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160417</xdr:rowOff>
    </xdr:from>
    <xdr:ext cx="469744" cy="259045"/>
    <xdr:sp macro="" textlink="">
      <xdr:nvSpPr>
        <xdr:cNvPr id="348" name="【公営住宅】&#10;一人当たり面積最大値テキスト">
          <a:extLst>
            <a:ext uri="{FF2B5EF4-FFF2-40B4-BE49-F238E27FC236}">
              <a16:creationId xmlns:a16="http://schemas.microsoft.com/office/drawing/2014/main" xmlns="" id="{6BE8850F-E9D7-4311-9B00-3FB8F05BA5DE}"/>
            </a:ext>
          </a:extLst>
        </xdr:cNvPr>
        <xdr:cNvSpPr txBox="1"/>
      </xdr:nvSpPr>
      <xdr:spPr>
        <a:xfrm>
          <a:off x="10515600" y="13362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42290</xdr:rowOff>
    </xdr:from>
    <xdr:to>
      <xdr:col>55</xdr:col>
      <xdr:colOff>88900</xdr:colOff>
      <xdr:row>79</xdr:row>
      <xdr:rowOff>42290</xdr:rowOff>
    </xdr:to>
    <xdr:cxnSp macro="">
      <xdr:nvCxnSpPr>
        <xdr:cNvPr id="349" name="直線コネクタ 348">
          <a:extLst>
            <a:ext uri="{FF2B5EF4-FFF2-40B4-BE49-F238E27FC236}">
              <a16:creationId xmlns:a16="http://schemas.microsoft.com/office/drawing/2014/main" xmlns="" id="{27097C8A-B0C8-4F85-A1B7-B2DC16DA6E9A}"/>
            </a:ext>
          </a:extLst>
        </xdr:cNvPr>
        <xdr:cNvCxnSpPr/>
      </xdr:nvCxnSpPr>
      <xdr:spPr>
        <a:xfrm>
          <a:off x="10388600" y="13586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652</xdr:rowOff>
    </xdr:from>
    <xdr:ext cx="469744" cy="259045"/>
    <xdr:sp macro="" textlink="">
      <xdr:nvSpPr>
        <xdr:cNvPr id="350" name="【公営住宅】&#10;一人当たり面積平均値テキスト">
          <a:extLst>
            <a:ext uri="{FF2B5EF4-FFF2-40B4-BE49-F238E27FC236}">
              <a16:creationId xmlns:a16="http://schemas.microsoft.com/office/drawing/2014/main" xmlns="" id="{85FF38AD-AFC5-4F88-9828-E4AC15913F45}"/>
            </a:ext>
          </a:extLst>
        </xdr:cNvPr>
        <xdr:cNvSpPr txBox="1"/>
      </xdr:nvSpPr>
      <xdr:spPr>
        <a:xfrm>
          <a:off x="10515600" y="142310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149225</xdr:rowOff>
    </xdr:from>
    <xdr:to>
      <xdr:col>55</xdr:col>
      <xdr:colOff>50800</xdr:colOff>
      <xdr:row>84</xdr:row>
      <xdr:rowOff>79375</xdr:rowOff>
    </xdr:to>
    <xdr:sp macro="" textlink="">
      <xdr:nvSpPr>
        <xdr:cNvPr id="351" name="フローチャート: 判断 350">
          <a:extLst>
            <a:ext uri="{FF2B5EF4-FFF2-40B4-BE49-F238E27FC236}">
              <a16:creationId xmlns:a16="http://schemas.microsoft.com/office/drawing/2014/main" xmlns="" id="{0D29446D-47A7-4D03-85CD-63527FAED6FD}"/>
            </a:ext>
          </a:extLst>
        </xdr:cNvPr>
        <xdr:cNvSpPr/>
      </xdr:nvSpPr>
      <xdr:spPr>
        <a:xfrm>
          <a:off x="10426700" y="1437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140081</xdr:rowOff>
    </xdr:from>
    <xdr:to>
      <xdr:col>50</xdr:col>
      <xdr:colOff>165100</xdr:colOff>
      <xdr:row>84</xdr:row>
      <xdr:rowOff>70231</xdr:rowOff>
    </xdr:to>
    <xdr:sp macro="" textlink="">
      <xdr:nvSpPr>
        <xdr:cNvPr id="352" name="フローチャート: 判断 351">
          <a:extLst>
            <a:ext uri="{FF2B5EF4-FFF2-40B4-BE49-F238E27FC236}">
              <a16:creationId xmlns:a16="http://schemas.microsoft.com/office/drawing/2014/main" xmlns="" id="{39267771-72C7-4A0A-AF70-E7F2C61D2305}"/>
            </a:ext>
          </a:extLst>
        </xdr:cNvPr>
        <xdr:cNvSpPr/>
      </xdr:nvSpPr>
      <xdr:spPr>
        <a:xfrm>
          <a:off x="9588500" y="14370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106935</xdr:rowOff>
    </xdr:from>
    <xdr:to>
      <xdr:col>46</xdr:col>
      <xdr:colOff>38100</xdr:colOff>
      <xdr:row>84</xdr:row>
      <xdr:rowOff>37085</xdr:rowOff>
    </xdr:to>
    <xdr:sp macro="" textlink="">
      <xdr:nvSpPr>
        <xdr:cNvPr id="353" name="フローチャート: 判断 352">
          <a:extLst>
            <a:ext uri="{FF2B5EF4-FFF2-40B4-BE49-F238E27FC236}">
              <a16:creationId xmlns:a16="http://schemas.microsoft.com/office/drawing/2014/main" xmlns="" id="{77DF6C1F-60A4-44C8-8A90-9E47B811AC6C}"/>
            </a:ext>
          </a:extLst>
        </xdr:cNvPr>
        <xdr:cNvSpPr/>
      </xdr:nvSpPr>
      <xdr:spPr>
        <a:xfrm>
          <a:off x="8699500" y="14337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66929</xdr:rowOff>
    </xdr:from>
    <xdr:to>
      <xdr:col>41</xdr:col>
      <xdr:colOff>101600</xdr:colOff>
      <xdr:row>83</xdr:row>
      <xdr:rowOff>168529</xdr:rowOff>
    </xdr:to>
    <xdr:sp macro="" textlink="">
      <xdr:nvSpPr>
        <xdr:cNvPr id="354" name="フローチャート: 判断 353">
          <a:extLst>
            <a:ext uri="{FF2B5EF4-FFF2-40B4-BE49-F238E27FC236}">
              <a16:creationId xmlns:a16="http://schemas.microsoft.com/office/drawing/2014/main" xmlns="" id="{A496C671-D35B-4F39-9855-95F1952F6106}"/>
            </a:ext>
          </a:extLst>
        </xdr:cNvPr>
        <xdr:cNvSpPr/>
      </xdr:nvSpPr>
      <xdr:spPr>
        <a:xfrm>
          <a:off x="7810500" y="14297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103124</xdr:rowOff>
    </xdr:from>
    <xdr:to>
      <xdr:col>36</xdr:col>
      <xdr:colOff>165100</xdr:colOff>
      <xdr:row>83</xdr:row>
      <xdr:rowOff>33274</xdr:rowOff>
    </xdr:to>
    <xdr:sp macro="" textlink="">
      <xdr:nvSpPr>
        <xdr:cNvPr id="355" name="フローチャート: 判断 354">
          <a:extLst>
            <a:ext uri="{FF2B5EF4-FFF2-40B4-BE49-F238E27FC236}">
              <a16:creationId xmlns:a16="http://schemas.microsoft.com/office/drawing/2014/main" xmlns="" id="{8853937B-3C87-4DAC-B4AE-08FAEE1D6F97}"/>
            </a:ext>
          </a:extLst>
        </xdr:cNvPr>
        <xdr:cNvSpPr/>
      </xdr:nvSpPr>
      <xdr:spPr>
        <a:xfrm>
          <a:off x="6921500" y="14162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xmlns="" id="{8EE25E59-C9CD-4E12-89FC-125512C09C5F}"/>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xmlns="" id="{BE32A731-E190-469A-A478-070F88F9291F}"/>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xmlns="" id="{5D7A465C-37D5-476D-B1D1-E4077C2EB82E}"/>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xmlns="" id="{4BE5BC69-033C-4379-8202-657188AB12B4}"/>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xmlns="" id="{CD324A6A-68FA-4119-BC2D-5FC437483108}"/>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162561</xdr:rowOff>
    </xdr:from>
    <xdr:to>
      <xdr:col>55</xdr:col>
      <xdr:colOff>50800</xdr:colOff>
      <xdr:row>86</xdr:row>
      <xdr:rowOff>92711</xdr:rowOff>
    </xdr:to>
    <xdr:sp macro="" textlink="">
      <xdr:nvSpPr>
        <xdr:cNvPr id="361" name="楕円 360">
          <a:extLst>
            <a:ext uri="{FF2B5EF4-FFF2-40B4-BE49-F238E27FC236}">
              <a16:creationId xmlns:a16="http://schemas.microsoft.com/office/drawing/2014/main" xmlns="" id="{DAC63882-C42C-49D6-B01A-9CE953D96B5E}"/>
            </a:ext>
          </a:extLst>
        </xdr:cNvPr>
        <xdr:cNvSpPr/>
      </xdr:nvSpPr>
      <xdr:spPr>
        <a:xfrm>
          <a:off x="10426700" y="14735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77488</xdr:rowOff>
    </xdr:from>
    <xdr:ext cx="469744" cy="259045"/>
    <xdr:sp macro="" textlink="">
      <xdr:nvSpPr>
        <xdr:cNvPr id="362" name="【公営住宅】&#10;一人当たり面積該当値テキスト">
          <a:extLst>
            <a:ext uri="{FF2B5EF4-FFF2-40B4-BE49-F238E27FC236}">
              <a16:creationId xmlns:a16="http://schemas.microsoft.com/office/drawing/2014/main" xmlns="" id="{8FB1FB21-7BDA-4FF3-B738-3EC6F30AC53E}"/>
            </a:ext>
          </a:extLst>
        </xdr:cNvPr>
        <xdr:cNvSpPr txBox="1"/>
      </xdr:nvSpPr>
      <xdr:spPr>
        <a:xfrm>
          <a:off x="10515600" y="14650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161417</xdr:rowOff>
    </xdr:from>
    <xdr:to>
      <xdr:col>50</xdr:col>
      <xdr:colOff>165100</xdr:colOff>
      <xdr:row>86</xdr:row>
      <xdr:rowOff>91567</xdr:rowOff>
    </xdr:to>
    <xdr:sp macro="" textlink="">
      <xdr:nvSpPr>
        <xdr:cNvPr id="363" name="楕円 362">
          <a:extLst>
            <a:ext uri="{FF2B5EF4-FFF2-40B4-BE49-F238E27FC236}">
              <a16:creationId xmlns:a16="http://schemas.microsoft.com/office/drawing/2014/main" xmlns="" id="{E428E57B-572E-42DC-B4AB-9B762FFDD158}"/>
            </a:ext>
          </a:extLst>
        </xdr:cNvPr>
        <xdr:cNvSpPr/>
      </xdr:nvSpPr>
      <xdr:spPr>
        <a:xfrm>
          <a:off x="9588500" y="14734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40767</xdr:rowOff>
    </xdr:from>
    <xdr:to>
      <xdr:col>55</xdr:col>
      <xdr:colOff>0</xdr:colOff>
      <xdr:row>86</xdr:row>
      <xdr:rowOff>41911</xdr:rowOff>
    </xdr:to>
    <xdr:cxnSp macro="">
      <xdr:nvCxnSpPr>
        <xdr:cNvPr id="364" name="直線コネクタ 363">
          <a:extLst>
            <a:ext uri="{FF2B5EF4-FFF2-40B4-BE49-F238E27FC236}">
              <a16:creationId xmlns:a16="http://schemas.microsoft.com/office/drawing/2014/main" xmlns="" id="{F06F1C0E-EC86-4A2C-A869-EC51FA01A114}"/>
            </a:ext>
          </a:extLst>
        </xdr:cNvPr>
        <xdr:cNvCxnSpPr/>
      </xdr:nvCxnSpPr>
      <xdr:spPr>
        <a:xfrm>
          <a:off x="9639300" y="14785467"/>
          <a:ext cx="838200" cy="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160274</xdr:rowOff>
    </xdr:from>
    <xdr:to>
      <xdr:col>46</xdr:col>
      <xdr:colOff>38100</xdr:colOff>
      <xdr:row>86</xdr:row>
      <xdr:rowOff>90424</xdr:rowOff>
    </xdr:to>
    <xdr:sp macro="" textlink="">
      <xdr:nvSpPr>
        <xdr:cNvPr id="365" name="楕円 364">
          <a:extLst>
            <a:ext uri="{FF2B5EF4-FFF2-40B4-BE49-F238E27FC236}">
              <a16:creationId xmlns:a16="http://schemas.microsoft.com/office/drawing/2014/main" xmlns="" id="{8C965650-1905-42CC-9A3B-74D4A42A611E}"/>
            </a:ext>
          </a:extLst>
        </xdr:cNvPr>
        <xdr:cNvSpPr/>
      </xdr:nvSpPr>
      <xdr:spPr>
        <a:xfrm>
          <a:off x="8699500" y="14733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39624</xdr:rowOff>
    </xdr:from>
    <xdr:to>
      <xdr:col>50</xdr:col>
      <xdr:colOff>114300</xdr:colOff>
      <xdr:row>86</xdr:row>
      <xdr:rowOff>40767</xdr:rowOff>
    </xdr:to>
    <xdr:cxnSp macro="">
      <xdr:nvCxnSpPr>
        <xdr:cNvPr id="366" name="直線コネクタ 365">
          <a:extLst>
            <a:ext uri="{FF2B5EF4-FFF2-40B4-BE49-F238E27FC236}">
              <a16:creationId xmlns:a16="http://schemas.microsoft.com/office/drawing/2014/main" xmlns="" id="{71EC70D7-3A2D-4486-A6C6-1012A7F44365}"/>
            </a:ext>
          </a:extLst>
        </xdr:cNvPr>
        <xdr:cNvCxnSpPr/>
      </xdr:nvCxnSpPr>
      <xdr:spPr>
        <a:xfrm>
          <a:off x="8750300" y="14784324"/>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159513</xdr:rowOff>
    </xdr:from>
    <xdr:to>
      <xdr:col>41</xdr:col>
      <xdr:colOff>101600</xdr:colOff>
      <xdr:row>86</xdr:row>
      <xdr:rowOff>89663</xdr:rowOff>
    </xdr:to>
    <xdr:sp macro="" textlink="">
      <xdr:nvSpPr>
        <xdr:cNvPr id="367" name="楕円 366">
          <a:extLst>
            <a:ext uri="{FF2B5EF4-FFF2-40B4-BE49-F238E27FC236}">
              <a16:creationId xmlns:a16="http://schemas.microsoft.com/office/drawing/2014/main" xmlns="" id="{FA929A41-4F15-4028-A596-225E45590E76}"/>
            </a:ext>
          </a:extLst>
        </xdr:cNvPr>
        <xdr:cNvSpPr/>
      </xdr:nvSpPr>
      <xdr:spPr>
        <a:xfrm>
          <a:off x="7810500" y="14732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38863</xdr:rowOff>
    </xdr:from>
    <xdr:to>
      <xdr:col>45</xdr:col>
      <xdr:colOff>177800</xdr:colOff>
      <xdr:row>86</xdr:row>
      <xdr:rowOff>39624</xdr:rowOff>
    </xdr:to>
    <xdr:cxnSp macro="">
      <xdr:nvCxnSpPr>
        <xdr:cNvPr id="368" name="直線コネクタ 367">
          <a:extLst>
            <a:ext uri="{FF2B5EF4-FFF2-40B4-BE49-F238E27FC236}">
              <a16:creationId xmlns:a16="http://schemas.microsoft.com/office/drawing/2014/main" xmlns="" id="{CF13796D-8C5C-43D3-B46B-C290B0ABD72E}"/>
            </a:ext>
          </a:extLst>
        </xdr:cNvPr>
        <xdr:cNvCxnSpPr/>
      </xdr:nvCxnSpPr>
      <xdr:spPr>
        <a:xfrm>
          <a:off x="7861300" y="14783563"/>
          <a:ext cx="889000" cy="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158369</xdr:rowOff>
    </xdr:from>
    <xdr:to>
      <xdr:col>36</xdr:col>
      <xdr:colOff>165100</xdr:colOff>
      <xdr:row>86</xdr:row>
      <xdr:rowOff>88519</xdr:rowOff>
    </xdr:to>
    <xdr:sp macro="" textlink="">
      <xdr:nvSpPr>
        <xdr:cNvPr id="369" name="楕円 368">
          <a:extLst>
            <a:ext uri="{FF2B5EF4-FFF2-40B4-BE49-F238E27FC236}">
              <a16:creationId xmlns:a16="http://schemas.microsoft.com/office/drawing/2014/main" xmlns="" id="{295514DB-42F8-4CD9-A3B7-2D766FE85F01}"/>
            </a:ext>
          </a:extLst>
        </xdr:cNvPr>
        <xdr:cNvSpPr/>
      </xdr:nvSpPr>
      <xdr:spPr>
        <a:xfrm>
          <a:off x="6921500" y="14731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37719</xdr:rowOff>
    </xdr:from>
    <xdr:to>
      <xdr:col>41</xdr:col>
      <xdr:colOff>50800</xdr:colOff>
      <xdr:row>86</xdr:row>
      <xdr:rowOff>38863</xdr:rowOff>
    </xdr:to>
    <xdr:cxnSp macro="">
      <xdr:nvCxnSpPr>
        <xdr:cNvPr id="370" name="直線コネクタ 369">
          <a:extLst>
            <a:ext uri="{FF2B5EF4-FFF2-40B4-BE49-F238E27FC236}">
              <a16:creationId xmlns:a16="http://schemas.microsoft.com/office/drawing/2014/main" xmlns="" id="{C088DE27-A7F7-4CF4-ADFF-EFFF22BBFCED}"/>
            </a:ext>
          </a:extLst>
        </xdr:cNvPr>
        <xdr:cNvCxnSpPr/>
      </xdr:nvCxnSpPr>
      <xdr:spPr>
        <a:xfrm>
          <a:off x="6972300" y="14782419"/>
          <a:ext cx="889000" cy="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86758</xdr:rowOff>
    </xdr:from>
    <xdr:ext cx="469744" cy="259045"/>
    <xdr:sp macro="" textlink="">
      <xdr:nvSpPr>
        <xdr:cNvPr id="371" name="n_1aveValue【公営住宅】&#10;一人当たり面積">
          <a:extLst>
            <a:ext uri="{FF2B5EF4-FFF2-40B4-BE49-F238E27FC236}">
              <a16:creationId xmlns:a16="http://schemas.microsoft.com/office/drawing/2014/main" xmlns="" id="{FFE2A47C-865E-4C0E-AE6F-F60F263618E6}"/>
            </a:ext>
          </a:extLst>
        </xdr:cNvPr>
        <xdr:cNvSpPr txBox="1"/>
      </xdr:nvSpPr>
      <xdr:spPr>
        <a:xfrm>
          <a:off x="9391727" y="14145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53612</xdr:rowOff>
    </xdr:from>
    <xdr:ext cx="469744" cy="259045"/>
    <xdr:sp macro="" textlink="">
      <xdr:nvSpPr>
        <xdr:cNvPr id="372" name="n_2aveValue【公営住宅】&#10;一人当たり面積">
          <a:extLst>
            <a:ext uri="{FF2B5EF4-FFF2-40B4-BE49-F238E27FC236}">
              <a16:creationId xmlns:a16="http://schemas.microsoft.com/office/drawing/2014/main" xmlns="" id="{A95977FF-9A6D-47E5-A555-DFD29EEB131E}"/>
            </a:ext>
          </a:extLst>
        </xdr:cNvPr>
        <xdr:cNvSpPr txBox="1"/>
      </xdr:nvSpPr>
      <xdr:spPr>
        <a:xfrm>
          <a:off x="8515427" y="14112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13606</xdr:rowOff>
    </xdr:from>
    <xdr:ext cx="469744" cy="259045"/>
    <xdr:sp macro="" textlink="">
      <xdr:nvSpPr>
        <xdr:cNvPr id="373" name="n_3aveValue【公営住宅】&#10;一人当たり面積">
          <a:extLst>
            <a:ext uri="{FF2B5EF4-FFF2-40B4-BE49-F238E27FC236}">
              <a16:creationId xmlns:a16="http://schemas.microsoft.com/office/drawing/2014/main" xmlns="" id="{E181E442-D68B-4D8D-B4D4-AEB73924F41C}"/>
            </a:ext>
          </a:extLst>
        </xdr:cNvPr>
        <xdr:cNvSpPr txBox="1"/>
      </xdr:nvSpPr>
      <xdr:spPr>
        <a:xfrm>
          <a:off x="7626427" y="14072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49801</xdr:rowOff>
    </xdr:from>
    <xdr:ext cx="469744" cy="259045"/>
    <xdr:sp macro="" textlink="">
      <xdr:nvSpPr>
        <xdr:cNvPr id="374" name="n_4aveValue【公営住宅】&#10;一人当たり面積">
          <a:extLst>
            <a:ext uri="{FF2B5EF4-FFF2-40B4-BE49-F238E27FC236}">
              <a16:creationId xmlns:a16="http://schemas.microsoft.com/office/drawing/2014/main" xmlns="" id="{B38CDD72-AF22-4B73-BCEC-33FB6BB68AD9}"/>
            </a:ext>
          </a:extLst>
        </xdr:cNvPr>
        <xdr:cNvSpPr txBox="1"/>
      </xdr:nvSpPr>
      <xdr:spPr>
        <a:xfrm>
          <a:off x="6737427" y="13937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82694</xdr:rowOff>
    </xdr:from>
    <xdr:ext cx="469744" cy="259045"/>
    <xdr:sp macro="" textlink="">
      <xdr:nvSpPr>
        <xdr:cNvPr id="375" name="n_1mainValue【公営住宅】&#10;一人当たり面積">
          <a:extLst>
            <a:ext uri="{FF2B5EF4-FFF2-40B4-BE49-F238E27FC236}">
              <a16:creationId xmlns:a16="http://schemas.microsoft.com/office/drawing/2014/main" xmlns="" id="{A4FF28A7-210C-4D8E-98D2-1A511194EB80}"/>
            </a:ext>
          </a:extLst>
        </xdr:cNvPr>
        <xdr:cNvSpPr txBox="1"/>
      </xdr:nvSpPr>
      <xdr:spPr>
        <a:xfrm>
          <a:off x="9391727" y="14827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81551</xdr:rowOff>
    </xdr:from>
    <xdr:ext cx="469744" cy="259045"/>
    <xdr:sp macro="" textlink="">
      <xdr:nvSpPr>
        <xdr:cNvPr id="376" name="n_2mainValue【公営住宅】&#10;一人当たり面積">
          <a:extLst>
            <a:ext uri="{FF2B5EF4-FFF2-40B4-BE49-F238E27FC236}">
              <a16:creationId xmlns:a16="http://schemas.microsoft.com/office/drawing/2014/main" xmlns="" id="{C08D9A92-40F1-47A5-BF74-BE33621E008A}"/>
            </a:ext>
          </a:extLst>
        </xdr:cNvPr>
        <xdr:cNvSpPr txBox="1"/>
      </xdr:nvSpPr>
      <xdr:spPr>
        <a:xfrm>
          <a:off x="8515427" y="14826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80790</xdr:rowOff>
    </xdr:from>
    <xdr:ext cx="469744" cy="259045"/>
    <xdr:sp macro="" textlink="">
      <xdr:nvSpPr>
        <xdr:cNvPr id="377" name="n_3mainValue【公営住宅】&#10;一人当たり面積">
          <a:extLst>
            <a:ext uri="{FF2B5EF4-FFF2-40B4-BE49-F238E27FC236}">
              <a16:creationId xmlns:a16="http://schemas.microsoft.com/office/drawing/2014/main" xmlns="" id="{93C86DAC-5501-48A3-A22A-7C4A3EC6F2E7}"/>
            </a:ext>
          </a:extLst>
        </xdr:cNvPr>
        <xdr:cNvSpPr txBox="1"/>
      </xdr:nvSpPr>
      <xdr:spPr>
        <a:xfrm>
          <a:off x="7626427" y="14825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79646</xdr:rowOff>
    </xdr:from>
    <xdr:ext cx="469744" cy="259045"/>
    <xdr:sp macro="" textlink="">
      <xdr:nvSpPr>
        <xdr:cNvPr id="378" name="n_4mainValue【公営住宅】&#10;一人当たり面積">
          <a:extLst>
            <a:ext uri="{FF2B5EF4-FFF2-40B4-BE49-F238E27FC236}">
              <a16:creationId xmlns:a16="http://schemas.microsoft.com/office/drawing/2014/main" xmlns="" id="{F5E5F05B-30CE-4639-BFAA-99BFF7733D80}"/>
            </a:ext>
          </a:extLst>
        </xdr:cNvPr>
        <xdr:cNvSpPr txBox="1"/>
      </xdr:nvSpPr>
      <xdr:spPr>
        <a:xfrm>
          <a:off x="6737427" y="14824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xmlns="" id="{CA2925CD-17C5-41E8-B05D-F15373A95E6E}"/>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xmlns="" id="{F850098B-2B26-4C92-BCBD-9ACFAE6DEF4A}"/>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xmlns="" id="{98FD5CC6-459B-4C99-ADD2-B56781D2A552}"/>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xmlns="" id="{47062BC8-057C-4813-B613-BA7FCE7BC751}"/>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xmlns="" id="{D6D5A207-EA0D-457E-A85B-374381E03AC3}"/>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xmlns="" id="{61276356-4801-4EC1-BACC-E694E6183EA7}"/>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xmlns="" id="{2C3D7018-8566-4608-B92D-D7501D6EE3A2}"/>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xmlns="" id="{23210A43-3D91-4A35-80E7-569C299F225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7" name="正方形/長方形 386">
          <a:extLst>
            <a:ext uri="{FF2B5EF4-FFF2-40B4-BE49-F238E27FC236}">
              <a16:creationId xmlns:a16="http://schemas.microsoft.com/office/drawing/2014/main" xmlns="" id="{DC469DEF-D2B9-484B-BD03-352ADEFBA5D1}"/>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8" name="正方形/長方形 387">
          <a:extLst>
            <a:ext uri="{FF2B5EF4-FFF2-40B4-BE49-F238E27FC236}">
              <a16:creationId xmlns:a16="http://schemas.microsoft.com/office/drawing/2014/main" xmlns="" id="{9768D34C-A3F2-4547-98AB-8DD28F78E3A6}"/>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9" name="正方形/長方形 388">
          <a:extLst>
            <a:ext uri="{FF2B5EF4-FFF2-40B4-BE49-F238E27FC236}">
              <a16:creationId xmlns:a16="http://schemas.microsoft.com/office/drawing/2014/main" xmlns="" id="{32692B1C-9CB1-46FE-96E4-4CAE9F4CB2BF}"/>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0" name="正方形/長方形 389">
          <a:extLst>
            <a:ext uri="{FF2B5EF4-FFF2-40B4-BE49-F238E27FC236}">
              <a16:creationId xmlns:a16="http://schemas.microsoft.com/office/drawing/2014/main" xmlns="" id="{C0163316-628C-4C90-9DA2-B8327B4FC5C5}"/>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1" name="正方形/長方形 390">
          <a:extLst>
            <a:ext uri="{FF2B5EF4-FFF2-40B4-BE49-F238E27FC236}">
              <a16:creationId xmlns:a16="http://schemas.microsoft.com/office/drawing/2014/main" xmlns="" id="{29FD9C07-6ED2-4FFE-BE53-E84A5F864768}"/>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2" name="正方形/長方形 391">
          <a:extLst>
            <a:ext uri="{FF2B5EF4-FFF2-40B4-BE49-F238E27FC236}">
              <a16:creationId xmlns:a16="http://schemas.microsoft.com/office/drawing/2014/main" xmlns="" id="{551F55A0-6549-4E9C-B957-BFE2BEC2D663}"/>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3" name="正方形/長方形 392">
          <a:extLst>
            <a:ext uri="{FF2B5EF4-FFF2-40B4-BE49-F238E27FC236}">
              <a16:creationId xmlns:a16="http://schemas.microsoft.com/office/drawing/2014/main" xmlns="" id="{014E5756-3175-4109-A32E-96C8B67DDFC8}"/>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4" name="正方形/長方形 393">
          <a:extLst>
            <a:ext uri="{FF2B5EF4-FFF2-40B4-BE49-F238E27FC236}">
              <a16:creationId xmlns:a16="http://schemas.microsoft.com/office/drawing/2014/main" xmlns="" id="{B1726450-A350-4B9B-87C1-72D369F3E07A}"/>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a:extLst>
            <a:ext uri="{FF2B5EF4-FFF2-40B4-BE49-F238E27FC236}">
              <a16:creationId xmlns:a16="http://schemas.microsoft.com/office/drawing/2014/main" xmlns="" id="{2229C76C-5933-478E-B805-185E40F13D94}"/>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a:extLst>
            <a:ext uri="{FF2B5EF4-FFF2-40B4-BE49-F238E27FC236}">
              <a16:creationId xmlns:a16="http://schemas.microsoft.com/office/drawing/2014/main" xmlns="" id="{94865319-92A4-431D-BA42-A41C8723C0AC}"/>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a:extLst>
            <a:ext uri="{FF2B5EF4-FFF2-40B4-BE49-F238E27FC236}">
              <a16:creationId xmlns:a16="http://schemas.microsoft.com/office/drawing/2014/main" xmlns="" id="{0875D4AD-5A60-436E-B326-01AD3C03D42A}"/>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a:extLst>
            <a:ext uri="{FF2B5EF4-FFF2-40B4-BE49-F238E27FC236}">
              <a16:creationId xmlns:a16="http://schemas.microsoft.com/office/drawing/2014/main" xmlns="" id="{B6054D2A-8CC9-4FE6-B188-F6DB30946BAB}"/>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a:extLst>
            <a:ext uri="{FF2B5EF4-FFF2-40B4-BE49-F238E27FC236}">
              <a16:creationId xmlns:a16="http://schemas.microsoft.com/office/drawing/2014/main" xmlns="" id="{074C0849-6ACA-406F-B0B5-02701405BCA5}"/>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a:extLst>
            <a:ext uri="{FF2B5EF4-FFF2-40B4-BE49-F238E27FC236}">
              <a16:creationId xmlns:a16="http://schemas.microsoft.com/office/drawing/2014/main" xmlns="" id="{5993C4EE-F018-43C5-B3AB-6C8A39E8054B}"/>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a:extLst>
            <a:ext uri="{FF2B5EF4-FFF2-40B4-BE49-F238E27FC236}">
              <a16:creationId xmlns:a16="http://schemas.microsoft.com/office/drawing/2014/main" xmlns="" id="{11AEDC28-0FF9-4CE0-A183-C2A4E2D9F302}"/>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a:extLst>
            <a:ext uri="{FF2B5EF4-FFF2-40B4-BE49-F238E27FC236}">
              <a16:creationId xmlns:a16="http://schemas.microsoft.com/office/drawing/2014/main" xmlns="" id="{9793B68A-789B-48CB-8AB4-1EE8F2857BB1}"/>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a:extLst>
            <a:ext uri="{FF2B5EF4-FFF2-40B4-BE49-F238E27FC236}">
              <a16:creationId xmlns:a16="http://schemas.microsoft.com/office/drawing/2014/main" xmlns="" id="{158DEDDC-F0B7-407B-9CFE-4A9C84EEEB29}"/>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a:extLst>
            <a:ext uri="{FF2B5EF4-FFF2-40B4-BE49-F238E27FC236}">
              <a16:creationId xmlns:a16="http://schemas.microsoft.com/office/drawing/2014/main" xmlns="" id="{BCFFC571-189D-498C-858D-ABC5C3B94D13}"/>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a:extLst>
            <a:ext uri="{FF2B5EF4-FFF2-40B4-BE49-F238E27FC236}">
              <a16:creationId xmlns:a16="http://schemas.microsoft.com/office/drawing/2014/main" xmlns="" id="{497FB0D3-D442-4CB9-BF9F-1CC817D062A2}"/>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6" name="直線コネクタ 405">
          <a:extLst>
            <a:ext uri="{FF2B5EF4-FFF2-40B4-BE49-F238E27FC236}">
              <a16:creationId xmlns:a16="http://schemas.microsoft.com/office/drawing/2014/main" xmlns="" id="{28CACF2B-477E-40CE-93B7-CB364E53A4D6}"/>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7" name="テキスト ボックス 406">
          <a:extLst>
            <a:ext uri="{FF2B5EF4-FFF2-40B4-BE49-F238E27FC236}">
              <a16:creationId xmlns:a16="http://schemas.microsoft.com/office/drawing/2014/main" xmlns="" id="{A6467D37-9F25-4AB9-A25E-B4984A9ACFAC}"/>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8" name="直線コネクタ 407">
          <a:extLst>
            <a:ext uri="{FF2B5EF4-FFF2-40B4-BE49-F238E27FC236}">
              <a16:creationId xmlns:a16="http://schemas.microsoft.com/office/drawing/2014/main" xmlns="" id="{1B1C0E28-E558-4046-AB46-924094614B12}"/>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9" name="テキスト ボックス 408">
          <a:extLst>
            <a:ext uri="{FF2B5EF4-FFF2-40B4-BE49-F238E27FC236}">
              <a16:creationId xmlns:a16="http://schemas.microsoft.com/office/drawing/2014/main" xmlns="" id="{9408B096-3A69-4D74-B87E-84B3CC2618CD}"/>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0" name="直線コネクタ 409">
          <a:extLst>
            <a:ext uri="{FF2B5EF4-FFF2-40B4-BE49-F238E27FC236}">
              <a16:creationId xmlns:a16="http://schemas.microsoft.com/office/drawing/2014/main" xmlns="" id="{A2A4020B-621E-4B76-97CB-10A845BB09D5}"/>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1" name="テキスト ボックス 410">
          <a:extLst>
            <a:ext uri="{FF2B5EF4-FFF2-40B4-BE49-F238E27FC236}">
              <a16:creationId xmlns:a16="http://schemas.microsoft.com/office/drawing/2014/main" xmlns="" id="{852E57A8-9563-4053-9992-663601F106C6}"/>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2" name="直線コネクタ 411">
          <a:extLst>
            <a:ext uri="{FF2B5EF4-FFF2-40B4-BE49-F238E27FC236}">
              <a16:creationId xmlns:a16="http://schemas.microsoft.com/office/drawing/2014/main" xmlns="" id="{C4845CB9-B5E4-4855-996A-72FA1C42C628}"/>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3" name="テキスト ボックス 412">
          <a:extLst>
            <a:ext uri="{FF2B5EF4-FFF2-40B4-BE49-F238E27FC236}">
              <a16:creationId xmlns:a16="http://schemas.microsoft.com/office/drawing/2014/main" xmlns="" id="{9DD48957-17DC-40EA-AE66-675EA41B1B6D}"/>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4" name="直線コネクタ 413">
          <a:extLst>
            <a:ext uri="{FF2B5EF4-FFF2-40B4-BE49-F238E27FC236}">
              <a16:creationId xmlns:a16="http://schemas.microsoft.com/office/drawing/2014/main" xmlns="" id="{058E59E5-F4EE-4BE1-B099-75A064ECDA9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5" name="テキスト ボックス 414">
          <a:extLst>
            <a:ext uri="{FF2B5EF4-FFF2-40B4-BE49-F238E27FC236}">
              <a16:creationId xmlns:a16="http://schemas.microsoft.com/office/drawing/2014/main" xmlns="" id="{E98D5F03-E499-4B97-B2C1-3C5A13296CFB}"/>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6" name="直線コネクタ 415">
          <a:extLst>
            <a:ext uri="{FF2B5EF4-FFF2-40B4-BE49-F238E27FC236}">
              <a16:creationId xmlns:a16="http://schemas.microsoft.com/office/drawing/2014/main" xmlns="" id="{D4490784-CD77-4221-A414-DFFBC2368373}"/>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7" name="テキスト ボックス 416">
          <a:extLst>
            <a:ext uri="{FF2B5EF4-FFF2-40B4-BE49-F238E27FC236}">
              <a16:creationId xmlns:a16="http://schemas.microsoft.com/office/drawing/2014/main" xmlns="" id="{A78517DE-6A24-4D8C-AEEC-B6DA64B85018}"/>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8" name="【認定こども園・幼稚園・保育所】&#10;有形固定資産減価償却率グラフ枠">
          <a:extLst>
            <a:ext uri="{FF2B5EF4-FFF2-40B4-BE49-F238E27FC236}">
              <a16:creationId xmlns:a16="http://schemas.microsoft.com/office/drawing/2014/main" xmlns="" id="{FFA82202-F0EC-42BC-8C6F-CFB13438DDEC}"/>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40005</xdr:rowOff>
    </xdr:from>
    <xdr:to>
      <xdr:col>85</xdr:col>
      <xdr:colOff>126364</xdr:colOff>
      <xdr:row>42</xdr:row>
      <xdr:rowOff>38100</xdr:rowOff>
    </xdr:to>
    <xdr:cxnSp macro="">
      <xdr:nvCxnSpPr>
        <xdr:cNvPr id="419" name="直線コネクタ 418">
          <a:extLst>
            <a:ext uri="{FF2B5EF4-FFF2-40B4-BE49-F238E27FC236}">
              <a16:creationId xmlns:a16="http://schemas.microsoft.com/office/drawing/2014/main" xmlns="" id="{5F4380F7-39D5-40FC-BACD-58BF7D6EC8BC}"/>
            </a:ext>
          </a:extLst>
        </xdr:cNvPr>
        <xdr:cNvCxnSpPr/>
      </xdr:nvCxnSpPr>
      <xdr:spPr>
        <a:xfrm flipV="1">
          <a:off x="16318864" y="5697855"/>
          <a:ext cx="0" cy="1541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20" name="【認定こども園・幼稚園・保育所】&#10;有形固定資産減価償却率最小値テキスト">
          <a:extLst>
            <a:ext uri="{FF2B5EF4-FFF2-40B4-BE49-F238E27FC236}">
              <a16:creationId xmlns:a16="http://schemas.microsoft.com/office/drawing/2014/main" xmlns="" id="{C9718FA9-E305-4B8F-A7C5-70DA9AAB72CB}"/>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1" name="直線コネクタ 420">
          <a:extLst>
            <a:ext uri="{FF2B5EF4-FFF2-40B4-BE49-F238E27FC236}">
              <a16:creationId xmlns:a16="http://schemas.microsoft.com/office/drawing/2014/main" xmlns="" id="{696385F5-69F9-4BC0-8D0D-A8E5319F18BC}"/>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158132</xdr:rowOff>
    </xdr:from>
    <xdr:ext cx="405111" cy="259045"/>
    <xdr:sp macro="" textlink="">
      <xdr:nvSpPr>
        <xdr:cNvPr id="422" name="【認定こども園・幼稚園・保育所】&#10;有形固定資産減価償却率最大値テキスト">
          <a:extLst>
            <a:ext uri="{FF2B5EF4-FFF2-40B4-BE49-F238E27FC236}">
              <a16:creationId xmlns:a16="http://schemas.microsoft.com/office/drawing/2014/main" xmlns="" id="{95FF1C15-CE74-423F-8B8E-A6E158982E24}"/>
            </a:ext>
          </a:extLst>
        </xdr:cNvPr>
        <xdr:cNvSpPr txBox="1"/>
      </xdr:nvSpPr>
      <xdr:spPr>
        <a:xfrm>
          <a:off x="16357600" y="5473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40005</xdr:rowOff>
    </xdr:from>
    <xdr:to>
      <xdr:col>86</xdr:col>
      <xdr:colOff>25400</xdr:colOff>
      <xdr:row>33</xdr:row>
      <xdr:rowOff>40005</xdr:rowOff>
    </xdr:to>
    <xdr:cxnSp macro="">
      <xdr:nvCxnSpPr>
        <xdr:cNvPr id="423" name="直線コネクタ 422">
          <a:extLst>
            <a:ext uri="{FF2B5EF4-FFF2-40B4-BE49-F238E27FC236}">
              <a16:creationId xmlns:a16="http://schemas.microsoft.com/office/drawing/2014/main" xmlns="" id="{54540FB6-5B9C-4197-A54F-1004BCB53043}"/>
            </a:ext>
          </a:extLst>
        </xdr:cNvPr>
        <xdr:cNvCxnSpPr/>
      </xdr:nvCxnSpPr>
      <xdr:spPr>
        <a:xfrm>
          <a:off x="16230600" y="5697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85742</xdr:rowOff>
    </xdr:from>
    <xdr:ext cx="405111" cy="259045"/>
    <xdr:sp macro="" textlink="">
      <xdr:nvSpPr>
        <xdr:cNvPr id="424" name="【認定こども園・幼稚園・保育所】&#10;有形固定資産減価償却率平均値テキスト">
          <a:extLst>
            <a:ext uri="{FF2B5EF4-FFF2-40B4-BE49-F238E27FC236}">
              <a16:creationId xmlns:a16="http://schemas.microsoft.com/office/drawing/2014/main" xmlns="" id="{A02174A8-4109-449E-B655-B53C9520E613}"/>
            </a:ext>
          </a:extLst>
        </xdr:cNvPr>
        <xdr:cNvSpPr txBox="1"/>
      </xdr:nvSpPr>
      <xdr:spPr>
        <a:xfrm>
          <a:off x="16357600" y="64293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107315</xdr:rowOff>
    </xdr:from>
    <xdr:to>
      <xdr:col>85</xdr:col>
      <xdr:colOff>177800</xdr:colOff>
      <xdr:row>38</xdr:row>
      <xdr:rowOff>37465</xdr:rowOff>
    </xdr:to>
    <xdr:sp macro="" textlink="">
      <xdr:nvSpPr>
        <xdr:cNvPr id="425" name="フローチャート: 判断 424">
          <a:extLst>
            <a:ext uri="{FF2B5EF4-FFF2-40B4-BE49-F238E27FC236}">
              <a16:creationId xmlns:a16="http://schemas.microsoft.com/office/drawing/2014/main" xmlns="" id="{B76DBC94-4606-4EFD-91C6-2FFE20F2B27C}"/>
            </a:ext>
          </a:extLst>
        </xdr:cNvPr>
        <xdr:cNvSpPr/>
      </xdr:nvSpPr>
      <xdr:spPr>
        <a:xfrm>
          <a:off x="16268700" y="645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78740</xdr:rowOff>
    </xdr:from>
    <xdr:to>
      <xdr:col>81</xdr:col>
      <xdr:colOff>101600</xdr:colOff>
      <xdr:row>38</xdr:row>
      <xdr:rowOff>8890</xdr:rowOff>
    </xdr:to>
    <xdr:sp macro="" textlink="">
      <xdr:nvSpPr>
        <xdr:cNvPr id="426" name="フローチャート: 判断 425">
          <a:extLst>
            <a:ext uri="{FF2B5EF4-FFF2-40B4-BE49-F238E27FC236}">
              <a16:creationId xmlns:a16="http://schemas.microsoft.com/office/drawing/2014/main" xmlns="" id="{9170D68B-91A6-4390-8965-650A4B34CA55}"/>
            </a:ext>
          </a:extLst>
        </xdr:cNvPr>
        <xdr:cNvSpPr/>
      </xdr:nvSpPr>
      <xdr:spPr>
        <a:xfrm>
          <a:off x="15430500" y="642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120650</xdr:rowOff>
    </xdr:from>
    <xdr:to>
      <xdr:col>76</xdr:col>
      <xdr:colOff>165100</xdr:colOff>
      <xdr:row>38</xdr:row>
      <xdr:rowOff>50800</xdr:rowOff>
    </xdr:to>
    <xdr:sp macro="" textlink="">
      <xdr:nvSpPr>
        <xdr:cNvPr id="427" name="フローチャート: 判断 426">
          <a:extLst>
            <a:ext uri="{FF2B5EF4-FFF2-40B4-BE49-F238E27FC236}">
              <a16:creationId xmlns:a16="http://schemas.microsoft.com/office/drawing/2014/main" xmlns="" id="{EBF4E63C-BB0C-43B9-B16C-78DBCEF4A76D}"/>
            </a:ext>
          </a:extLst>
        </xdr:cNvPr>
        <xdr:cNvSpPr/>
      </xdr:nvSpPr>
      <xdr:spPr>
        <a:xfrm>
          <a:off x="145415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34</xdr:row>
      <xdr:rowOff>25400</xdr:rowOff>
    </xdr:from>
    <xdr:to>
      <xdr:col>72</xdr:col>
      <xdr:colOff>38100</xdr:colOff>
      <xdr:row>34</xdr:row>
      <xdr:rowOff>127000</xdr:rowOff>
    </xdr:to>
    <xdr:sp macro="" textlink="">
      <xdr:nvSpPr>
        <xdr:cNvPr id="428" name="フローチャート: 判断 427">
          <a:extLst>
            <a:ext uri="{FF2B5EF4-FFF2-40B4-BE49-F238E27FC236}">
              <a16:creationId xmlns:a16="http://schemas.microsoft.com/office/drawing/2014/main" xmlns="" id="{6B4D36B5-ED62-442A-920D-2C48B9E54579}"/>
            </a:ext>
          </a:extLst>
        </xdr:cNvPr>
        <xdr:cNvSpPr/>
      </xdr:nvSpPr>
      <xdr:spPr>
        <a:xfrm>
          <a:off x="13652500" y="585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15875</xdr:rowOff>
    </xdr:from>
    <xdr:to>
      <xdr:col>67</xdr:col>
      <xdr:colOff>101600</xdr:colOff>
      <xdr:row>37</xdr:row>
      <xdr:rowOff>117475</xdr:rowOff>
    </xdr:to>
    <xdr:sp macro="" textlink="">
      <xdr:nvSpPr>
        <xdr:cNvPr id="429" name="フローチャート: 判断 428">
          <a:extLst>
            <a:ext uri="{FF2B5EF4-FFF2-40B4-BE49-F238E27FC236}">
              <a16:creationId xmlns:a16="http://schemas.microsoft.com/office/drawing/2014/main" xmlns="" id="{02019DF1-496C-4E41-8556-E9155D016432}"/>
            </a:ext>
          </a:extLst>
        </xdr:cNvPr>
        <xdr:cNvSpPr/>
      </xdr:nvSpPr>
      <xdr:spPr>
        <a:xfrm>
          <a:off x="12763500" y="635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xmlns="" id="{7FC3C709-7F3D-4262-8A91-B56CCB0FCF8A}"/>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xmlns="" id="{811C760B-DA48-4FD0-84FD-FF06DC0376CE}"/>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xmlns="" id="{FBEBBAA9-B2BA-4822-A733-70709A239759}"/>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xmlns="" id="{CCC072DB-8F65-4468-B26C-321747F4069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xmlns="" id="{28B65C4F-4B3B-4029-85A3-A684DC69E6DA}"/>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67310</xdr:rowOff>
    </xdr:from>
    <xdr:to>
      <xdr:col>85</xdr:col>
      <xdr:colOff>177800</xdr:colOff>
      <xdr:row>37</xdr:row>
      <xdr:rowOff>168910</xdr:rowOff>
    </xdr:to>
    <xdr:sp macro="" textlink="">
      <xdr:nvSpPr>
        <xdr:cNvPr id="435" name="楕円 434">
          <a:extLst>
            <a:ext uri="{FF2B5EF4-FFF2-40B4-BE49-F238E27FC236}">
              <a16:creationId xmlns:a16="http://schemas.microsoft.com/office/drawing/2014/main" xmlns="" id="{BAA2704C-9680-4725-88E7-510490FBA3E0}"/>
            </a:ext>
          </a:extLst>
        </xdr:cNvPr>
        <xdr:cNvSpPr/>
      </xdr:nvSpPr>
      <xdr:spPr>
        <a:xfrm>
          <a:off x="16268700" y="641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90187</xdr:rowOff>
    </xdr:from>
    <xdr:ext cx="405111" cy="259045"/>
    <xdr:sp macro="" textlink="">
      <xdr:nvSpPr>
        <xdr:cNvPr id="436" name="【認定こども園・幼稚園・保育所】&#10;有形固定資産減価償却率該当値テキスト">
          <a:extLst>
            <a:ext uri="{FF2B5EF4-FFF2-40B4-BE49-F238E27FC236}">
              <a16:creationId xmlns:a16="http://schemas.microsoft.com/office/drawing/2014/main" xmlns="" id="{FC762BAA-F7ED-42E3-B4C8-C8D831DA452F}"/>
            </a:ext>
          </a:extLst>
        </xdr:cNvPr>
        <xdr:cNvSpPr txBox="1"/>
      </xdr:nvSpPr>
      <xdr:spPr>
        <a:xfrm>
          <a:off x="16357600" y="6262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25400</xdr:rowOff>
    </xdr:from>
    <xdr:to>
      <xdr:col>81</xdr:col>
      <xdr:colOff>101600</xdr:colOff>
      <xdr:row>37</xdr:row>
      <xdr:rowOff>127000</xdr:rowOff>
    </xdr:to>
    <xdr:sp macro="" textlink="">
      <xdr:nvSpPr>
        <xdr:cNvPr id="437" name="楕円 436">
          <a:extLst>
            <a:ext uri="{FF2B5EF4-FFF2-40B4-BE49-F238E27FC236}">
              <a16:creationId xmlns:a16="http://schemas.microsoft.com/office/drawing/2014/main" xmlns="" id="{BD874509-CB6A-4ADA-B1A5-F872FFD8AA09}"/>
            </a:ext>
          </a:extLst>
        </xdr:cNvPr>
        <xdr:cNvSpPr/>
      </xdr:nvSpPr>
      <xdr:spPr>
        <a:xfrm>
          <a:off x="15430500" y="636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76200</xdr:rowOff>
    </xdr:from>
    <xdr:to>
      <xdr:col>85</xdr:col>
      <xdr:colOff>127000</xdr:colOff>
      <xdr:row>37</xdr:row>
      <xdr:rowOff>118110</xdr:rowOff>
    </xdr:to>
    <xdr:cxnSp macro="">
      <xdr:nvCxnSpPr>
        <xdr:cNvPr id="438" name="直線コネクタ 437">
          <a:extLst>
            <a:ext uri="{FF2B5EF4-FFF2-40B4-BE49-F238E27FC236}">
              <a16:creationId xmlns:a16="http://schemas.microsoft.com/office/drawing/2014/main" xmlns="" id="{CF80535F-D770-4865-BD68-D527655A9AA6}"/>
            </a:ext>
          </a:extLst>
        </xdr:cNvPr>
        <xdr:cNvCxnSpPr/>
      </xdr:nvCxnSpPr>
      <xdr:spPr>
        <a:xfrm>
          <a:off x="15481300" y="641985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154940</xdr:rowOff>
    </xdr:from>
    <xdr:to>
      <xdr:col>76</xdr:col>
      <xdr:colOff>165100</xdr:colOff>
      <xdr:row>37</xdr:row>
      <xdr:rowOff>85090</xdr:rowOff>
    </xdr:to>
    <xdr:sp macro="" textlink="">
      <xdr:nvSpPr>
        <xdr:cNvPr id="439" name="楕円 438">
          <a:extLst>
            <a:ext uri="{FF2B5EF4-FFF2-40B4-BE49-F238E27FC236}">
              <a16:creationId xmlns:a16="http://schemas.microsoft.com/office/drawing/2014/main" xmlns="" id="{E2935480-CEE9-4949-B862-21DBA76E92F1}"/>
            </a:ext>
          </a:extLst>
        </xdr:cNvPr>
        <xdr:cNvSpPr/>
      </xdr:nvSpPr>
      <xdr:spPr>
        <a:xfrm>
          <a:off x="14541500" y="632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34290</xdr:rowOff>
    </xdr:from>
    <xdr:to>
      <xdr:col>81</xdr:col>
      <xdr:colOff>50800</xdr:colOff>
      <xdr:row>37</xdr:row>
      <xdr:rowOff>76200</xdr:rowOff>
    </xdr:to>
    <xdr:cxnSp macro="">
      <xdr:nvCxnSpPr>
        <xdr:cNvPr id="440" name="直線コネクタ 439">
          <a:extLst>
            <a:ext uri="{FF2B5EF4-FFF2-40B4-BE49-F238E27FC236}">
              <a16:creationId xmlns:a16="http://schemas.microsoft.com/office/drawing/2014/main" xmlns="" id="{8F0F16EF-2DCD-46A9-A613-42917C94456F}"/>
            </a:ext>
          </a:extLst>
        </xdr:cNvPr>
        <xdr:cNvCxnSpPr/>
      </xdr:nvCxnSpPr>
      <xdr:spPr>
        <a:xfrm>
          <a:off x="14592300" y="637794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156845</xdr:rowOff>
    </xdr:from>
    <xdr:to>
      <xdr:col>72</xdr:col>
      <xdr:colOff>38100</xdr:colOff>
      <xdr:row>39</xdr:row>
      <xdr:rowOff>86995</xdr:rowOff>
    </xdr:to>
    <xdr:sp macro="" textlink="">
      <xdr:nvSpPr>
        <xdr:cNvPr id="441" name="楕円 440">
          <a:extLst>
            <a:ext uri="{FF2B5EF4-FFF2-40B4-BE49-F238E27FC236}">
              <a16:creationId xmlns:a16="http://schemas.microsoft.com/office/drawing/2014/main" xmlns="" id="{EEB06E04-C086-4E3D-97E5-60411C49C39C}"/>
            </a:ext>
          </a:extLst>
        </xdr:cNvPr>
        <xdr:cNvSpPr/>
      </xdr:nvSpPr>
      <xdr:spPr>
        <a:xfrm>
          <a:off x="13652500" y="6671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34290</xdr:rowOff>
    </xdr:from>
    <xdr:to>
      <xdr:col>76</xdr:col>
      <xdr:colOff>114300</xdr:colOff>
      <xdr:row>39</xdr:row>
      <xdr:rowOff>36195</xdr:rowOff>
    </xdr:to>
    <xdr:cxnSp macro="">
      <xdr:nvCxnSpPr>
        <xdr:cNvPr id="442" name="直線コネクタ 441">
          <a:extLst>
            <a:ext uri="{FF2B5EF4-FFF2-40B4-BE49-F238E27FC236}">
              <a16:creationId xmlns:a16="http://schemas.microsoft.com/office/drawing/2014/main" xmlns="" id="{51C28CFB-1E56-48CF-8EF9-D70832ED3DD3}"/>
            </a:ext>
          </a:extLst>
        </xdr:cNvPr>
        <xdr:cNvCxnSpPr/>
      </xdr:nvCxnSpPr>
      <xdr:spPr>
        <a:xfrm flipV="1">
          <a:off x="13703300" y="6377940"/>
          <a:ext cx="889000" cy="344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34925</xdr:rowOff>
    </xdr:from>
    <xdr:to>
      <xdr:col>67</xdr:col>
      <xdr:colOff>101600</xdr:colOff>
      <xdr:row>40</xdr:row>
      <xdr:rowOff>136525</xdr:rowOff>
    </xdr:to>
    <xdr:sp macro="" textlink="">
      <xdr:nvSpPr>
        <xdr:cNvPr id="443" name="楕円 442">
          <a:extLst>
            <a:ext uri="{FF2B5EF4-FFF2-40B4-BE49-F238E27FC236}">
              <a16:creationId xmlns:a16="http://schemas.microsoft.com/office/drawing/2014/main" xmlns="" id="{D3663B32-5E79-4940-8E4F-6C0B0AE91DE9}"/>
            </a:ext>
          </a:extLst>
        </xdr:cNvPr>
        <xdr:cNvSpPr/>
      </xdr:nvSpPr>
      <xdr:spPr>
        <a:xfrm>
          <a:off x="12763500" y="6892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36195</xdr:rowOff>
    </xdr:from>
    <xdr:to>
      <xdr:col>71</xdr:col>
      <xdr:colOff>177800</xdr:colOff>
      <xdr:row>40</xdr:row>
      <xdr:rowOff>85725</xdr:rowOff>
    </xdr:to>
    <xdr:cxnSp macro="">
      <xdr:nvCxnSpPr>
        <xdr:cNvPr id="444" name="直線コネクタ 443">
          <a:extLst>
            <a:ext uri="{FF2B5EF4-FFF2-40B4-BE49-F238E27FC236}">
              <a16:creationId xmlns:a16="http://schemas.microsoft.com/office/drawing/2014/main" xmlns="" id="{DFC540F0-01C9-4645-B61D-FC629938DAE3}"/>
            </a:ext>
          </a:extLst>
        </xdr:cNvPr>
        <xdr:cNvCxnSpPr/>
      </xdr:nvCxnSpPr>
      <xdr:spPr>
        <a:xfrm flipV="1">
          <a:off x="12814300" y="6722745"/>
          <a:ext cx="889000" cy="220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17</xdr:rowOff>
    </xdr:from>
    <xdr:ext cx="405111" cy="259045"/>
    <xdr:sp macro="" textlink="">
      <xdr:nvSpPr>
        <xdr:cNvPr id="445" name="n_1aveValue【認定こども園・幼稚園・保育所】&#10;有形固定資産減価償却率">
          <a:extLst>
            <a:ext uri="{FF2B5EF4-FFF2-40B4-BE49-F238E27FC236}">
              <a16:creationId xmlns:a16="http://schemas.microsoft.com/office/drawing/2014/main" xmlns="" id="{7A0716AA-1D60-496A-9F82-3A1A329541E8}"/>
            </a:ext>
          </a:extLst>
        </xdr:cNvPr>
        <xdr:cNvSpPr txBox="1"/>
      </xdr:nvSpPr>
      <xdr:spPr>
        <a:xfrm>
          <a:off x="15266044" y="6515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41927</xdr:rowOff>
    </xdr:from>
    <xdr:ext cx="405111" cy="259045"/>
    <xdr:sp macro="" textlink="">
      <xdr:nvSpPr>
        <xdr:cNvPr id="446" name="n_2aveValue【認定こども園・幼稚園・保育所】&#10;有形固定資産減価償却率">
          <a:extLst>
            <a:ext uri="{FF2B5EF4-FFF2-40B4-BE49-F238E27FC236}">
              <a16:creationId xmlns:a16="http://schemas.microsoft.com/office/drawing/2014/main" xmlns="" id="{7B4FAF81-A1B8-4BBE-A9C0-95D53B185286}"/>
            </a:ext>
          </a:extLst>
        </xdr:cNvPr>
        <xdr:cNvSpPr txBox="1"/>
      </xdr:nvSpPr>
      <xdr:spPr>
        <a:xfrm>
          <a:off x="14389744" y="655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32</xdr:row>
      <xdr:rowOff>143527</xdr:rowOff>
    </xdr:from>
    <xdr:ext cx="405111" cy="259045"/>
    <xdr:sp macro="" textlink="">
      <xdr:nvSpPr>
        <xdr:cNvPr id="447" name="n_3aveValue【認定こども園・幼稚園・保育所】&#10;有形固定資産減価償却率">
          <a:extLst>
            <a:ext uri="{FF2B5EF4-FFF2-40B4-BE49-F238E27FC236}">
              <a16:creationId xmlns:a16="http://schemas.microsoft.com/office/drawing/2014/main" xmlns="" id="{919BA14C-448E-4688-91B2-3FE5C6A9D4C4}"/>
            </a:ext>
          </a:extLst>
        </xdr:cNvPr>
        <xdr:cNvSpPr txBox="1"/>
      </xdr:nvSpPr>
      <xdr:spPr>
        <a:xfrm>
          <a:off x="13500744" y="562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134002</xdr:rowOff>
    </xdr:from>
    <xdr:ext cx="405111" cy="259045"/>
    <xdr:sp macro="" textlink="">
      <xdr:nvSpPr>
        <xdr:cNvPr id="448" name="n_4aveValue【認定こども園・幼稚園・保育所】&#10;有形固定資産減価償却率">
          <a:extLst>
            <a:ext uri="{FF2B5EF4-FFF2-40B4-BE49-F238E27FC236}">
              <a16:creationId xmlns:a16="http://schemas.microsoft.com/office/drawing/2014/main" xmlns="" id="{05257DB4-DA7A-464B-9D37-4DA22DE648CC}"/>
            </a:ext>
          </a:extLst>
        </xdr:cNvPr>
        <xdr:cNvSpPr txBox="1"/>
      </xdr:nvSpPr>
      <xdr:spPr>
        <a:xfrm>
          <a:off x="12611744" y="6134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143527</xdr:rowOff>
    </xdr:from>
    <xdr:ext cx="405111" cy="259045"/>
    <xdr:sp macro="" textlink="">
      <xdr:nvSpPr>
        <xdr:cNvPr id="449" name="n_1mainValue【認定こども園・幼稚園・保育所】&#10;有形固定資産減価償却率">
          <a:extLst>
            <a:ext uri="{FF2B5EF4-FFF2-40B4-BE49-F238E27FC236}">
              <a16:creationId xmlns:a16="http://schemas.microsoft.com/office/drawing/2014/main" xmlns="" id="{D8FB0FA1-8605-4E61-8EDE-4C1578B9E2E5}"/>
            </a:ext>
          </a:extLst>
        </xdr:cNvPr>
        <xdr:cNvSpPr txBox="1"/>
      </xdr:nvSpPr>
      <xdr:spPr>
        <a:xfrm>
          <a:off x="15266044" y="614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101617</xdr:rowOff>
    </xdr:from>
    <xdr:ext cx="405111" cy="259045"/>
    <xdr:sp macro="" textlink="">
      <xdr:nvSpPr>
        <xdr:cNvPr id="450" name="n_2mainValue【認定こども園・幼稚園・保育所】&#10;有形固定資産減価償却率">
          <a:extLst>
            <a:ext uri="{FF2B5EF4-FFF2-40B4-BE49-F238E27FC236}">
              <a16:creationId xmlns:a16="http://schemas.microsoft.com/office/drawing/2014/main" xmlns="" id="{AFE060B1-E38C-402E-80E8-3065FD7FEBFD}"/>
            </a:ext>
          </a:extLst>
        </xdr:cNvPr>
        <xdr:cNvSpPr txBox="1"/>
      </xdr:nvSpPr>
      <xdr:spPr>
        <a:xfrm>
          <a:off x="14389744" y="6102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78122</xdr:rowOff>
    </xdr:from>
    <xdr:ext cx="405111" cy="259045"/>
    <xdr:sp macro="" textlink="">
      <xdr:nvSpPr>
        <xdr:cNvPr id="451" name="n_3mainValue【認定こども園・幼稚園・保育所】&#10;有形固定資産減価償却率">
          <a:extLst>
            <a:ext uri="{FF2B5EF4-FFF2-40B4-BE49-F238E27FC236}">
              <a16:creationId xmlns:a16="http://schemas.microsoft.com/office/drawing/2014/main" xmlns="" id="{CAD603B0-EA34-472D-A77B-58E6A64CE421}"/>
            </a:ext>
          </a:extLst>
        </xdr:cNvPr>
        <xdr:cNvSpPr txBox="1"/>
      </xdr:nvSpPr>
      <xdr:spPr>
        <a:xfrm>
          <a:off x="13500744" y="6764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127652</xdr:rowOff>
    </xdr:from>
    <xdr:ext cx="405111" cy="259045"/>
    <xdr:sp macro="" textlink="">
      <xdr:nvSpPr>
        <xdr:cNvPr id="452" name="n_4mainValue【認定こども園・幼稚園・保育所】&#10;有形固定資産減価償却率">
          <a:extLst>
            <a:ext uri="{FF2B5EF4-FFF2-40B4-BE49-F238E27FC236}">
              <a16:creationId xmlns:a16="http://schemas.microsoft.com/office/drawing/2014/main" xmlns="" id="{697DDD34-356D-47B4-807A-1307173A691A}"/>
            </a:ext>
          </a:extLst>
        </xdr:cNvPr>
        <xdr:cNvSpPr txBox="1"/>
      </xdr:nvSpPr>
      <xdr:spPr>
        <a:xfrm>
          <a:off x="12611744" y="6985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3" name="正方形/長方形 452">
          <a:extLst>
            <a:ext uri="{FF2B5EF4-FFF2-40B4-BE49-F238E27FC236}">
              <a16:creationId xmlns:a16="http://schemas.microsoft.com/office/drawing/2014/main" xmlns="" id="{671B27CF-7EDC-408D-8F74-281ACE3AE94B}"/>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4" name="正方形/長方形 453">
          <a:extLst>
            <a:ext uri="{FF2B5EF4-FFF2-40B4-BE49-F238E27FC236}">
              <a16:creationId xmlns:a16="http://schemas.microsoft.com/office/drawing/2014/main" xmlns="" id="{2722AB53-C2F4-46E5-B417-C9240C7A6A09}"/>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5" name="正方形/長方形 454">
          <a:extLst>
            <a:ext uri="{FF2B5EF4-FFF2-40B4-BE49-F238E27FC236}">
              <a16:creationId xmlns:a16="http://schemas.microsoft.com/office/drawing/2014/main" xmlns="" id="{AB8D5331-FE0B-4228-99FE-9974976F2977}"/>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6" name="正方形/長方形 455">
          <a:extLst>
            <a:ext uri="{FF2B5EF4-FFF2-40B4-BE49-F238E27FC236}">
              <a16:creationId xmlns:a16="http://schemas.microsoft.com/office/drawing/2014/main" xmlns="" id="{E1DF42A0-69BC-4999-A4DC-C0CAEE8E578F}"/>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7" name="正方形/長方形 456">
          <a:extLst>
            <a:ext uri="{FF2B5EF4-FFF2-40B4-BE49-F238E27FC236}">
              <a16:creationId xmlns:a16="http://schemas.microsoft.com/office/drawing/2014/main" xmlns="" id="{8BAB84A6-A75A-4133-84A3-A60CA2205625}"/>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8" name="正方形/長方形 457">
          <a:extLst>
            <a:ext uri="{FF2B5EF4-FFF2-40B4-BE49-F238E27FC236}">
              <a16:creationId xmlns:a16="http://schemas.microsoft.com/office/drawing/2014/main" xmlns="" id="{7615DC9D-16EB-48F9-BECD-5E397CCB8419}"/>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9" name="正方形/長方形 458">
          <a:extLst>
            <a:ext uri="{FF2B5EF4-FFF2-40B4-BE49-F238E27FC236}">
              <a16:creationId xmlns:a16="http://schemas.microsoft.com/office/drawing/2014/main" xmlns="" id="{7D8947B1-E110-412C-B57B-FB50BF60EAD7}"/>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0" name="正方形/長方形 459">
          <a:extLst>
            <a:ext uri="{FF2B5EF4-FFF2-40B4-BE49-F238E27FC236}">
              <a16:creationId xmlns:a16="http://schemas.microsoft.com/office/drawing/2014/main" xmlns="" id="{24CB6F02-E88D-4139-A3A1-314507118CDF}"/>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1" name="テキスト ボックス 460">
          <a:extLst>
            <a:ext uri="{FF2B5EF4-FFF2-40B4-BE49-F238E27FC236}">
              <a16:creationId xmlns:a16="http://schemas.microsoft.com/office/drawing/2014/main" xmlns="" id="{AEEEC9FA-1407-432E-90E7-4790E6A35DF4}"/>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2" name="直線コネクタ 461">
          <a:extLst>
            <a:ext uri="{FF2B5EF4-FFF2-40B4-BE49-F238E27FC236}">
              <a16:creationId xmlns:a16="http://schemas.microsoft.com/office/drawing/2014/main" xmlns="" id="{7134CE8A-5897-4C69-864A-57454FBFD727}"/>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3" name="直線コネクタ 462">
          <a:extLst>
            <a:ext uri="{FF2B5EF4-FFF2-40B4-BE49-F238E27FC236}">
              <a16:creationId xmlns:a16="http://schemas.microsoft.com/office/drawing/2014/main" xmlns="" id="{89260414-BE63-4CC1-9349-6BDCBF82CF68}"/>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4" name="テキスト ボックス 463">
          <a:extLst>
            <a:ext uri="{FF2B5EF4-FFF2-40B4-BE49-F238E27FC236}">
              <a16:creationId xmlns:a16="http://schemas.microsoft.com/office/drawing/2014/main" xmlns="" id="{47CEDD2E-3AC3-4571-B17D-B7E98E887160}"/>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5" name="直線コネクタ 464">
          <a:extLst>
            <a:ext uri="{FF2B5EF4-FFF2-40B4-BE49-F238E27FC236}">
              <a16:creationId xmlns:a16="http://schemas.microsoft.com/office/drawing/2014/main" xmlns="" id="{4C9D91B6-2859-44BC-B47B-98E506DC5516}"/>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6" name="テキスト ボックス 465">
          <a:extLst>
            <a:ext uri="{FF2B5EF4-FFF2-40B4-BE49-F238E27FC236}">
              <a16:creationId xmlns:a16="http://schemas.microsoft.com/office/drawing/2014/main" xmlns="" id="{F9C83F5B-7840-4615-8467-79EDDE09E57D}"/>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7" name="直線コネクタ 466">
          <a:extLst>
            <a:ext uri="{FF2B5EF4-FFF2-40B4-BE49-F238E27FC236}">
              <a16:creationId xmlns:a16="http://schemas.microsoft.com/office/drawing/2014/main" xmlns="" id="{AD186C6C-8753-44F5-AC60-A1893B346D12}"/>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8" name="テキスト ボックス 467">
          <a:extLst>
            <a:ext uri="{FF2B5EF4-FFF2-40B4-BE49-F238E27FC236}">
              <a16:creationId xmlns:a16="http://schemas.microsoft.com/office/drawing/2014/main" xmlns="" id="{8DC28FA6-09DF-4A22-8BC3-6172F677E087}"/>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9" name="直線コネクタ 468">
          <a:extLst>
            <a:ext uri="{FF2B5EF4-FFF2-40B4-BE49-F238E27FC236}">
              <a16:creationId xmlns:a16="http://schemas.microsoft.com/office/drawing/2014/main" xmlns="" id="{6A783247-CFCD-4C19-87D5-F50BF06960B4}"/>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70" name="テキスト ボックス 469">
          <a:extLst>
            <a:ext uri="{FF2B5EF4-FFF2-40B4-BE49-F238E27FC236}">
              <a16:creationId xmlns:a16="http://schemas.microsoft.com/office/drawing/2014/main" xmlns="" id="{04746EB4-735C-4D1E-BCB2-D4EE5FD034A2}"/>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1" name="直線コネクタ 470">
          <a:extLst>
            <a:ext uri="{FF2B5EF4-FFF2-40B4-BE49-F238E27FC236}">
              <a16:creationId xmlns:a16="http://schemas.microsoft.com/office/drawing/2014/main" xmlns="" id="{0ED0B1C8-67D7-466B-B67E-A7F70B65973C}"/>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2" name="テキスト ボックス 471">
          <a:extLst>
            <a:ext uri="{FF2B5EF4-FFF2-40B4-BE49-F238E27FC236}">
              <a16:creationId xmlns:a16="http://schemas.microsoft.com/office/drawing/2014/main" xmlns="" id="{DD907621-CBF2-4DA7-BF71-236E0FEC7468}"/>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3" name="【認定こども園・幼稚園・保育所】&#10;一人当たり面積グラフ枠">
          <a:extLst>
            <a:ext uri="{FF2B5EF4-FFF2-40B4-BE49-F238E27FC236}">
              <a16:creationId xmlns:a16="http://schemas.microsoft.com/office/drawing/2014/main" xmlns="" id="{A317776E-15A7-4D39-A0BE-824732D6586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117348</xdr:rowOff>
    </xdr:from>
    <xdr:to>
      <xdr:col>116</xdr:col>
      <xdr:colOff>62864</xdr:colOff>
      <xdr:row>41</xdr:row>
      <xdr:rowOff>73914</xdr:rowOff>
    </xdr:to>
    <xdr:cxnSp macro="">
      <xdr:nvCxnSpPr>
        <xdr:cNvPr id="474" name="直線コネクタ 473">
          <a:extLst>
            <a:ext uri="{FF2B5EF4-FFF2-40B4-BE49-F238E27FC236}">
              <a16:creationId xmlns:a16="http://schemas.microsoft.com/office/drawing/2014/main" xmlns="" id="{4E290E59-F765-464B-A46D-111B5B90BB1E}"/>
            </a:ext>
          </a:extLst>
        </xdr:cNvPr>
        <xdr:cNvCxnSpPr/>
      </xdr:nvCxnSpPr>
      <xdr:spPr>
        <a:xfrm flipV="1">
          <a:off x="22160864" y="5946648"/>
          <a:ext cx="0" cy="1156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77741</xdr:rowOff>
    </xdr:from>
    <xdr:ext cx="469744" cy="259045"/>
    <xdr:sp macro="" textlink="">
      <xdr:nvSpPr>
        <xdr:cNvPr id="475" name="【認定こども園・幼稚園・保育所】&#10;一人当たり面積最小値テキスト">
          <a:extLst>
            <a:ext uri="{FF2B5EF4-FFF2-40B4-BE49-F238E27FC236}">
              <a16:creationId xmlns:a16="http://schemas.microsoft.com/office/drawing/2014/main" xmlns="" id="{DDF17C88-65BE-497A-925B-97A69C26F6FE}"/>
            </a:ext>
          </a:extLst>
        </xdr:cNvPr>
        <xdr:cNvSpPr txBox="1"/>
      </xdr:nvSpPr>
      <xdr:spPr>
        <a:xfrm>
          <a:off x="22199600" y="7107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73914</xdr:rowOff>
    </xdr:from>
    <xdr:to>
      <xdr:col>116</xdr:col>
      <xdr:colOff>152400</xdr:colOff>
      <xdr:row>41</xdr:row>
      <xdr:rowOff>73914</xdr:rowOff>
    </xdr:to>
    <xdr:cxnSp macro="">
      <xdr:nvCxnSpPr>
        <xdr:cNvPr id="476" name="直線コネクタ 475">
          <a:extLst>
            <a:ext uri="{FF2B5EF4-FFF2-40B4-BE49-F238E27FC236}">
              <a16:creationId xmlns:a16="http://schemas.microsoft.com/office/drawing/2014/main" xmlns="" id="{10DA0504-A942-4FE1-8BB4-98B14624DC24}"/>
            </a:ext>
          </a:extLst>
        </xdr:cNvPr>
        <xdr:cNvCxnSpPr/>
      </xdr:nvCxnSpPr>
      <xdr:spPr>
        <a:xfrm>
          <a:off x="22072600" y="7103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64025</xdr:rowOff>
    </xdr:from>
    <xdr:ext cx="469744" cy="259045"/>
    <xdr:sp macro="" textlink="">
      <xdr:nvSpPr>
        <xdr:cNvPr id="477" name="【認定こども園・幼稚園・保育所】&#10;一人当たり面積最大値テキスト">
          <a:extLst>
            <a:ext uri="{FF2B5EF4-FFF2-40B4-BE49-F238E27FC236}">
              <a16:creationId xmlns:a16="http://schemas.microsoft.com/office/drawing/2014/main" xmlns="" id="{D8CF22D7-2DC3-485A-9D6C-AD088DB629E1}"/>
            </a:ext>
          </a:extLst>
        </xdr:cNvPr>
        <xdr:cNvSpPr txBox="1"/>
      </xdr:nvSpPr>
      <xdr:spPr>
        <a:xfrm>
          <a:off x="22199600" y="5721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117348</xdr:rowOff>
    </xdr:from>
    <xdr:to>
      <xdr:col>116</xdr:col>
      <xdr:colOff>152400</xdr:colOff>
      <xdr:row>34</xdr:row>
      <xdr:rowOff>117348</xdr:rowOff>
    </xdr:to>
    <xdr:cxnSp macro="">
      <xdr:nvCxnSpPr>
        <xdr:cNvPr id="478" name="直線コネクタ 477">
          <a:extLst>
            <a:ext uri="{FF2B5EF4-FFF2-40B4-BE49-F238E27FC236}">
              <a16:creationId xmlns:a16="http://schemas.microsoft.com/office/drawing/2014/main" xmlns="" id="{7E3ADBC6-A458-4C62-82BD-BBFF161C7567}"/>
            </a:ext>
          </a:extLst>
        </xdr:cNvPr>
        <xdr:cNvCxnSpPr/>
      </xdr:nvCxnSpPr>
      <xdr:spPr>
        <a:xfrm>
          <a:off x="22072600" y="5946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4843</xdr:rowOff>
    </xdr:from>
    <xdr:ext cx="469744" cy="259045"/>
    <xdr:sp macro="" textlink="">
      <xdr:nvSpPr>
        <xdr:cNvPr id="479" name="【認定こども園・幼稚園・保育所】&#10;一人当たり面積平均値テキスト">
          <a:extLst>
            <a:ext uri="{FF2B5EF4-FFF2-40B4-BE49-F238E27FC236}">
              <a16:creationId xmlns:a16="http://schemas.microsoft.com/office/drawing/2014/main" xmlns="" id="{8BBE26CA-7D1B-4401-987B-B5A6E99FC72A}"/>
            </a:ext>
          </a:extLst>
        </xdr:cNvPr>
        <xdr:cNvSpPr txBox="1"/>
      </xdr:nvSpPr>
      <xdr:spPr>
        <a:xfrm>
          <a:off x="22199600" y="65199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153416</xdr:rowOff>
    </xdr:from>
    <xdr:to>
      <xdr:col>116</xdr:col>
      <xdr:colOff>114300</xdr:colOff>
      <xdr:row>39</xdr:row>
      <xdr:rowOff>83566</xdr:rowOff>
    </xdr:to>
    <xdr:sp macro="" textlink="">
      <xdr:nvSpPr>
        <xdr:cNvPr id="480" name="フローチャート: 判断 479">
          <a:extLst>
            <a:ext uri="{FF2B5EF4-FFF2-40B4-BE49-F238E27FC236}">
              <a16:creationId xmlns:a16="http://schemas.microsoft.com/office/drawing/2014/main" xmlns="" id="{B83A5DB0-2623-4486-897A-83F8C50A63CD}"/>
            </a:ext>
          </a:extLst>
        </xdr:cNvPr>
        <xdr:cNvSpPr/>
      </xdr:nvSpPr>
      <xdr:spPr>
        <a:xfrm>
          <a:off x="22110700" y="6668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167132</xdr:rowOff>
    </xdr:from>
    <xdr:to>
      <xdr:col>112</xdr:col>
      <xdr:colOff>38100</xdr:colOff>
      <xdr:row>39</xdr:row>
      <xdr:rowOff>97282</xdr:rowOff>
    </xdr:to>
    <xdr:sp macro="" textlink="">
      <xdr:nvSpPr>
        <xdr:cNvPr id="481" name="フローチャート: 判断 480">
          <a:extLst>
            <a:ext uri="{FF2B5EF4-FFF2-40B4-BE49-F238E27FC236}">
              <a16:creationId xmlns:a16="http://schemas.microsoft.com/office/drawing/2014/main" xmlns="" id="{C46B09A0-4E73-4F24-A5D7-A8B4A63615CE}"/>
            </a:ext>
          </a:extLst>
        </xdr:cNvPr>
        <xdr:cNvSpPr/>
      </xdr:nvSpPr>
      <xdr:spPr>
        <a:xfrm>
          <a:off x="21272500" y="668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144272</xdr:rowOff>
    </xdr:from>
    <xdr:to>
      <xdr:col>107</xdr:col>
      <xdr:colOff>101600</xdr:colOff>
      <xdr:row>39</xdr:row>
      <xdr:rowOff>74422</xdr:rowOff>
    </xdr:to>
    <xdr:sp macro="" textlink="">
      <xdr:nvSpPr>
        <xdr:cNvPr id="482" name="フローチャート: 判断 481">
          <a:extLst>
            <a:ext uri="{FF2B5EF4-FFF2-40B4-BE49-F238E27FC236}">
              <a16:creationId xmlns:a16="http://schemas.microsoft.com/office/drawing/2014/main" xmlns="" id="{5D8033F7-C715-4C0F-AA32-36F135D41ECA}"/>
            </a:ext>
          </a:extLst>
        </xdr:cNvPr>
        <xdr:cNvSpPr/>
      </xdr:nvSpPr>
      <xdr:spPr>
        <a:xfrm>
          <a:off x="20383500" y="665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135128</xdr:rowOff>
    </xdr:from>
    <xdr:to>
      <xdr:col>102</xdr:col>
      <xdr:colOff>165100</xdr:colOff>
      <xdr:row>39</xdr:row>
      <xdr:rowOff>65278</xdr:rowOff>
    </xdr:to>
    <xdr:sp macro="" textlink="">
      <xdr:nvSpPr>
        <xdr:cNvPr id="483" name="フローチャート: 判断 482">
          <a:extLst>
            <a:ext uri="{FF2B5EF4-FFF2-40B4-BE49-F238E27FC236}">
              <a16:creationId xmlns:a16="http://schemas.microsoft.com/office/drawing/2014/main" xmlns="" id="{269764E2-3F23-45E3-9C4F-EF7802BEF7A4}"/>
            </a:ext>
          </a:extLst>
        </xdr:cNvPr>
        <xdr:cNvSpPr/>
      </xdr:nvSpPr>
      <xdr:spPr>
        <a:xfrm>
          <a:off x="19494500" y="665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80264</xdr:rowOff>
    </xdr:from>
    <xdr:to>
      <xdr:col>98</xdr:col>
      <xdr:colOff>38100</xdr:colOff>
      <xdr:row>39</xdr:row>
      <xdr:rowOff>10414</xdr:rowOff>
    </xdr:to>
    <xdr:sp macro="" textlink="">
      <xdr:nvSpPr>
        <xdr:cNvPr id="484" name="フローチャート: 判断 483">
          <a:extLst>
            <a:ext uri="{FF2B5EF4-FFF2-40B4-BE49-F238E27FC236}">
              <a16:creationId xmlns:a16="http://schemas.microsoft.com/office/drawing/2014/main" xmlns="" id="{1F6A0FBD-3E1D-405A-A6CB-60C653D48457}"/>
            </a:ext>
          </a:extLst>
        </xdr:cNvPr>
        <xdr:cNvSpPr/>
      </xdr:nvSpPr>
      <xdr:spPr>
        <a:xfrm>
          <a:off x="18605500" y="6595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xmlns="" id="{1A0AD47E-0F8F-403C-80B1-E88C92E94CC7}"/>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xmlns="" id="{DD5B4FAF-E704-4526-9AC8-75B1C74C5676}"/>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xmlns="" id="{A9A5E3CC-911C-46C8-9ECF-F348080379F3}"/>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xmlns="" id="{8040AC56-2C56-46CB-971E-3FBF2574ED3B}"/>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xmlns="" id="{D30F4429-0C99-4719-A89A-B53D2150AB29}"/>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82550</xdr:rowOff>
    </xdr:from>
    <xdr:to>
      <xdr:col>116</xdr:col>
      <xdr:colOff>114300</xdr:colOff>
      <xdr:row>41</xdr:row>
      <xdr:rowOff>12700</xdr:rowOff>
    </xdr:to>
    <xdr:sp macro="" textlink="">
      <xdr:nvSpPr>
        <xdr:cNvPr id="490" name="楕円 489">
          <a:extLst>
            <a:ext uri="{FF2B5EF4-FFF2-40B4-BE49-F238E27FC236}">
              <a16:creationId xmlns:a16="http://schemas.microsoft.com/office/drawing/2014/main" xmlns="" id="{8492B342-A147-4582-9279-85EB8ACAE86B}"/>
            </a:ext>
          </a:extLst>
        </xdr:cNvPr>
        <xdr:cNvSpPr/>
      </xdr:nvSpPr>
      <xdr:spPr>
        <a:xfrm>
          <a:off x="22110700" y="694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168927</xdr:rowOff>
    </xdr:from>
    <xdr:ext cx="469744" cy="259045"/>
    <xdr:sp macro="" textlink="">
      <xdr:nvSpPr>
        <xdr:cNvPr id="491" name="【認定こども園・幼稚園・保育所】&#10;一人当たり面積該当値テキスト">
          <a:extLst>
            <a:ext uri="{FF2B5EF4-FFF2-40B4-BE49-F238E27FC236}">
              <a16:creationId xmlns:a16="http://schemas.microsoft.com/office/drawing/2014/main" xmlns="" id="{CA1149A2-F7F6-4DA2-9D21-443B12D73CDE}"/>
            </a:ext>
          </a:extLst>
        </xdr:cNvPr>
        <xdr:cNvSpPr txBox="1"/>
      </xdr:nvSpPr>
      <xdr:spPr>
        <a:xfrm>
          <a:off x="22199600" y="6855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80264</xdr:rowOff>
    </xdr:from>
    <xdr:to>
      <xdr:col>112</xdr:col>
      <xdr:colOff>38100</xdr:colOff>
      <xdr:row>41</xdr:row>
      <xdr:rowOff>10414</xdr:rowOff>
    </xdr:to>
    <xdr:sp macro="" textlink="">
      <xdr:nvSpPr>
        <xdr:cNvPr id="492" name="楕円 491">
          <a:extLst>
            <a:ext uri="{FF2B5EF4-FFF2-40B4-BE49-F238E27FC236}">
              <a16:creationId xmlns:a16="http://schemas.microsoft.com/office/drawing/2014/main" xmlns="" id="{D3086F8F-0764-4ECD-80E8-4FACFDFC02C0}"/>
            </a:ext>
          </a:extLst>
        </xdr:cNvPr>
        <xdr:cNvSpPr/>
      </xdr:nvSpPr>
      <xdr:spPr>
        <a:xfrm>
          <a:off x="21272500" y="693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131064</xdr:rowOff>
    </xdr:from>
    <xdr:to>
      <xdr:col>116</xdr:col>
      <xdr:colOff>63500</xdr:colOff>
      <xdr:row>40</xdr:row>
      <xdr:rowOff>133350</xdr:rowOff>
    </xdr:to>
    <xdr:cxnSp macro="">
      <xdr:nvCxnSpPr>
        <xdr:cNvPr id="493" name="直線コネクタ 492">
          <a:extLst>
            <a:ext uri="{FF2B5EF4-FFF2-40B4-BE49-F238E27FC236}">
              <a16:creationId xmlns:a16="http://schemas.microsoft.com/office/drawing/2014/main" xmlns="" id="{21BD26CA-85BA-4DC1-BFE4-1C492FA67F65}"/>
            </a:ext>
          </a:extLst>
        </xdr:cNvPr>
        <xdr:cNvCxnSpPr/>
      </xdr:nvCxnSpPr>
      <xdr:spPr>
        <a:xfrm>
          <a:off x="21323300" y="6989064"/>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77978</xdr:rowOff>
    </xdr:from>
    <xdr:to>
      <xdr:col>107</xdr:col>
      <xdr:colOff>101600</xdr:colOff>
      <xdr:row>41</xdr:row>
      <xdr:rowOff>8128</xdr:rowOff>
    </xdr:to>
    <xdr:sp macro="" textlink="">
      <xdr:nvSpPr>
        <xdr:cNvPr id="494" name="楕円 493">
          <a:extLst>
            <a:ext uri="{FF2B5EF4-FFF2-40B4-BE49-F238E27FC236}">
              <a16:creationId xmlns:a16="http://schemas.microsoft.com/office/drawing/2014/main" xmlns="" id="{E3339F41-76BF-4E9B-A36D-F4F968DAF27B}"/>
            </a:ext>
          </a:extLst>
        </xdr:cNvPr>
        <xdr:cNvSpPr/>
      </xdr:nvSpPr>
      <xdr:spPr>
        <a:xfrm>
          <a:off x="20383500" y="6935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128778</xdr:rowOff>
    </xdr:from>
    <xdr:to>
      <xdr:col>111</xdr:col>
      <xdr:colOff>177800</xdr:colOff>
      <xdr:row>40</xdr:row>
      <xdr:rowOff>131064</xdr:rowOff>
    </xdr:to>
    <xdr:cxnSp macro="">
      <xdr:nvCxnSpPr>
        <xdr:cNvPr id="495" name="直線コネクタ 494">
          <a:extLst>
            <a:ext uri="{FF2B5EF4-FFF2-40B4-BE49-F238E27FC236}">
              <a16:creationId xmlns:a16="http://schemas.microsoft.com/office/drawing/2014/main" xmlns="" id="{9105A1A3-4C23-424C-BF58-49142DAC2175}"/>
            </a:ext>
          </a:extLst>
        </xdr:cNvPr>
        <xdr:cNvCxnSpPr/>
      </xdr:nvCxnSpPr>
      <xdr:spPr>
        <a:xfrm>
          <a:off x="20434300" y="6986778"/>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75692</xdr:rowOff>
    </xdr:from>
    <xdr:to>
      <xdr:col>102</xdr:col>
      <xdr:colOff>165100</xdr:colOff>
      <xdr:row>41</xdr:row>
      <xdr:rowOff>5842</xdr:rowOff>
    </xdr:to>
    <xdr:sp macro="" textlink="">
      <xdr:nvSpPr>
        <xdr:cNvPr id="496" name="楕円 495">
          <a:extLst>
            <a:ext uri="{FF2B5EF4-FFF2-40B4-BE49-F238E27FC236}">
              <a16:creationId xmlns:a16="http://schemas.microsoft.com/office/drawing/2014/main" xmlns="" id="{5BF9FB12-B332-403B-B2BC-CCBB2C5AAEB2}"/>
            </a:ext>
          </a:extLst>
        </xdr:cNvPr>
        <xdr:cNvSpPr/>
      </xdr:nvSpPr>
      <xdr:spPr>
        <a:xfrm>
          <a:off x="19494500" y="693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126492</xdr:rowOff>
    </xdr:from>
    <xdr:to>
      <xdr:col>107</xdr:col>
      <xdr:colOff>50800</xdr:colOff>
      <xdr:row>40</xdr:row>
      <xdr:rowOff>128778</xdr:rowOff>
    </xdr:to>
    <xdr:cxnSp macro="">
      <xdr:nvCxnSpPr>
        <xdr:cNvPr id="497" name="直線コネクタ 496">
          <a:extLst>
            <a:ext uri="{FF2B5EF4-FFF2-40B4-BE49-F238E27FC236}">
              <a16:creationId xmlns:a16="http://schemas.microsoft.com/office/drawing/2014/main" xmlns="" id="{C612EA98-93CD-40A6-9F19-B54308DB7730}"/>
            </a:ext>
          </a:extLst>
        </xdr:cNvPr>
        <xdr:cNvCxnSpPr/>
      </xdr:nvCxnSpPr>
      <xdr:spPr>
        <a:xfrm>
          <a:off x="19545300" y="698449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77978</xdr:rowOff>
    </xdr:from>
    <xdr:to>
      <xdr:col>98</xdr:col>
      <xdr:colOff>38100</xdr:colOff>
      <xdr:row>41</xdr:row>
      <xdr:rowOff>8128</xdr:rowOff>
    </xdr:to>
    <xdr:sp macro="" textlink="">
      <xdr:nvSpPr>
        <xdr:cNvPr id="498" name="楕円 497">
          <a:extLst>
            <a:ext uri="{FF2B5EF4-FFF2-40B4-BE49-F238E27FC236}">
              <a16:creationId xmlns:a16="http://schemas.microsoft.com/office/drawing/2014/main" xmlns="" id="{B7C348B0-8BF6-452B-9ECB-99F31BD751FC}"/>
            </a:ext>
          </a:extLst>
        </xdr:cNvPr>
        <xdr:cNvSpPr/>
      </xdr:nvSpPr>
      <xdr:spPr>
        <a:xfrm>
          <a:off x="18605500" y="6935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126492</xdr:rowOff>
    </xdr:from>
    <xdr:to>
      <xdr:col>102</xdr:col>
      <xdr:colOff>114300</xdr:colOff>
      <xdr:row>40</xdr:row>
      <xdr:rowOff>128778</xdr:rowOff>
    </xdr:to>
    <xdr:cxnSp macro="">
      <xdr:nvCxnSpPr>
        <xdr:cNvPr id="499" name="直線コネクタ 498">
          <a:extLst>
            <a:ext uri="{FF2B5EF4-FFF2-40B4-BE49-F238E27FC236}">
              <a16:creationId xmlns:a16="http://schemas.microsoft.com/office/drawing/2014/main" xmlns="" id="{3E48FBCF-8172-4D4E-A4D4-A6A7329A2C02}"/>
            </a:ext>
          </a:extLst>
        </xdr:cNvPr>
        <xdr:cNvCxnSpPr/>
      </xdr:nvCxnSpPr>
      <xdr:spPr>
        <a:xfrm flipV="1">
          <a:off x="18656300" y="698449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113809</xdr:rowOff>
    </xdr:from>
    <xdr:ext cx="469744" cy="259045"/>
    <xdr:sp macro="" textlink="">
      <xdr:nvSpPr>
        <xdr:cNvPr id="500" name="n_1aveValue【認定こども園・幼稚園・保育所】&#10;一人当たり面積">
          <a:extLst>
            <a:ext uri="{FF2B5EF4-FFF2-40B4-BE49-F238E27FC236}">
              <a16:creationId xmlns:a16="http://schemas.microsoft.com/office/drawing/2014/main" xmlns="" id="{9F840D28-DEA0-4813-A438-309C6C96315B}"/>
            </a:ext>
          </a:extLst>
        </xdr:cNvPr>
        <xdr:cNvSpPr txBox="1"/>
      </xdr:nvSpPr>
      <xdr:spPr>
        <a:xfrm>
          <a:off x="21075727" y="6457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90949</xdr:rowOff>
    </xdr:from>
    <xdr:ext cx="469744" cy="259045"/>
    <xdr:sp macro="" textlink="">
      <xdr:nvSpPr>
        <xdr:cNvPr id="501" name="n_2aveValue【認定こども園・幼稚園・保育所】&#10;一人当たり面積">
          <a:extLst>
            <a:ext uri="{FF2B5EF4-FFF2-40B4-BE49-F238E27FC236}">
              <a16:creationId xmlns:a16="http://schemas.microsoft.com/office/drawing/2014/main" xmlns="" id="{48D19408-B5ED-46EC-A2C5-2B6F8C7B70DF}"/>
            </a:ext>
          </a:extLst>
        </xdr:cNvPr>
        <xdr:cNvSpPr txBox="1"/>
      </xdr:nvSpPr>
      <xdr:spPr>
        <a:xfrm>
          <a:off x="20199427" y="6434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81805</xdr:rowOff>
    </xdr:from>
    <xdr:ext cx="469744" cy="259045"/>
    <xdr:sp macro="" textlink="">
      <xdr:nvSpPr>
        <xdr:cNvPr id="502" name="n_3aveValue【認定こども園・幼稚園・保育所】&#10;一人当たり面積">
          <a:extLst>
            <a:ext uri="{FF2B5EF4-FFF2-40B4-BE49-F238E27FC236}">
              <a16:creationId xmlns:a16="http://schemas.microsoft.com/office/drawing/2014/main" xmlns="" id="{6C979A94-BEF7-46A7-8733-6A29E28B23A1}"/>
            </a:ext>
          </a:extLst>
        </xdr:cNvPr>
        <xdr:cNvSpPr txBox="1"/>
      </xdr:nvSpPr>
      <xdr:spPr>
        <a:xfrm>
          <a:off x="19310427" y="6425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26941</xdr:rowOff>
    </xdr:from>
    <xdr:ext cx="469744" cy="259045"/>
    <xdr:sp macro="" textlink="">
      <xdr:nvSpPr>
        <xdr:cNvPr id="503" name="n_4aveValue【認定こども園・幼稚園・保育所】&#10;一人当たり面積">
          <a:extLst>
            <a:ext uri="{FF2B5EF4-FFF2-40B4-BE49-F238E27FC236}">
              <a16:creationId xmlns:a16="http://schemas.microsoft.com/office/drawing/2014/main" xmlns="" id="{D4F567BF-D29C-4DA7-BB9E-C59287CBB733}"/>
            </a:ext>
          </a:extLst>
        </xdr:cNvPr>
        <xdr:cNvSpPr txBox="1"/>
      </xdr:nvSpPr>
      <xdr:spPr>
        <a:xfrm>
          <a:off x="18421427" y="6370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1541</xdr:rowOff>
    </xdr:from>
    <xdr:ext cx="469744" cy="259045"/>
    <xdr:sp macro="" textlink="">
      <xdr:nvSpPr>
        <xdr:cNvPr id="504" name="n_1mainValue【認定こども園・幼稚園・保育所】&#10;一人当たり面積">
          <a:extLst>
            <a:ext uri="{FF2B5EF4-FFF2-40B4-BE49-F238E27FC236}">
              <a16:creationId xmlns:a16="http://schemas.microsoft.com/office/drawing/2014/main" xmlns="" id="{B344273C-95E1-461B-8B0C-7F1978C70FB7}"/>
            </a:ext>
          </a:extLst>
        </xdr:cNvPr>
        <xdr:cNvSpPr txBox="1"/>
      </xdr:nvSpPr>
      <xdr:spPr>
        <a:xfrm>
          <a:off x="21075727" y="7030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170705</xdr:rowOff>
    </xdr:from>
    <xdr:ext cx="469744" cy="259045"/>
    <xdr:sp macro="" textlink="">
      <xdr:nvSpPr>
        <xdr:cNvPr id="505" name="n_2mainValue【認定こども園・幼稚園・保育所】&#10;一人当たり面積">
          <a:extLst>
            <a:ext uri="{FF2B5EF4-FFF2-40B4-BE49-F238E27FC236}">
              <a16:creationId xmlns:a16="http://schemas.microsoft.com/office/drawing/2014/main" xmlns="" id="{D06E3D5F-1A11-4678-88FC-90D3D6ADAC5D}"/>
            </a:ext>
          </a:extLst>
        </xdr:cNvPr>
        <xdr:cNvSpPr txBox="1"/>
      </xdr:nvSpPr>
      <xdr:spPr>
        <a:xfrm>
          <a:off x="20199427" y="7028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168419</xdr:rowOff>
    </xdr:from>
    <xdr:ext cx="469744" cy="259045"/>
    <xdr:sp macro="" textlink="">
      <xdr:nvSpPr>
        <xdr:cNvPr id="506" name="n_3mainValue【認定こども園・幼稚園・保育所】&#10;一人当たり面積">
          <a:extLst>
            <a:ext uri="{FF2B5EF4-FFF2-40B4-BE49-F238E27FC236}">
              <a16:creationId xmlns:a16="http://schemas.microsoft.com/office/drawing/2014/main" xmlns="" id="{A4C7025F-349C-466E-B24D-017AC743B3EB}"/>
            </a:ext>
          </a:extLst>
        </xdr:cNvPr>
        <xdr:cNvSpPr txBox="1"/>
      </xdr:nvSpPr>
      <xdr:spPr>
        <a:xfrm>
          <a:off x="19310427" y="7026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170705</xdr:rowOff>
    </xdr:from>
    <xdr:ext cx="469744" cy="259045"/>
    <xdr:sp macro="" textlink="">
      <xdr:nvSpPr>
        <xdr:cNvPr id="507" name="n_4mainValue【認定こども園・幼稚園・保育所】&#10;一人当たり面積">
          <a:extLst>
            <a:ext uri="{FF2B5EF4-FFF2-40B4-BE49-F238E27FC236}">
              <a16:creationId xmlns:a16="http://schemas.microsoft.com/office/drawing/2014/main" xmlns="" id="{77A5A863-2A3B-4CE8-968A-D8C9F04846E9}"/>
            </a:ext>
          </a:extLst>
        </xdr:cNvPr>
        <xdr:cNvSpPr txBox="1"/>
      </xdr:nvSpPr>
      <xdr:spPr>
        <a:xfrm>
          <a:off x="18421427" y="7028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8" name="正方形/長方形 507">
          <a:extLst>
            <a:ext uri="{FF2B5EF4-FFF2-40B4-BE49-F238E27FC236}">
              <a16:creationId xmlns:a16="http://schemas.microsoft.com/office/drawing/2014/main" xmlns="" id="{379EF2E7-EE21-4CC2-BE7F-3D53EC7C30FD}"/>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9" name="正方形/長方形 508">
          <a:extLst>
            <a:ext uri="{FF2B5EF4-FFF2-40B4-BE49-F238E27FC236}">
              <a16:creationId xmlns:a16="http://schemas.microsoft.com/office/drawing/2014/main" xmlns="" id="{EF234641-973C-474C-B1B1-2F2E1FF5A955}"/>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0" name="正方形/長方形 509">
          <a:extLst>
            <a:ext uri="{FF2B5EF4-FFF2-40B4-BE49-F238E27FC236}">
              <a16:creationId xmlns:a16="http://schemas.microsoft.com/office/drawing/2014/main" xmlns="" id="{E5327C34-3FE8-4E25-8A5D-0DEE4D61F2AD}"/>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1" name="正方形/長方形 510">
          <a:extLst>
            <a:ext uri="{FF2B5EF4-FFF2-40B4-BE49-F238E27FC236}">
              <a16:creationId xmlns:a16="http://schemas.microsoft.com/office/drawing/2014/main" xmlns="" id="{25ABFEDB-0BDA-460F-9381-5F619D0C405F}"/>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2" name="正方形/長方形 511">
          <a:extLst>
            <a:ext uri="{FF2B5EF4-FFF2-40B4-BE49-F238E27FC236}">
              <a16:creationId xmlns:a16="http://schemas.microsoft.com/office/drawing/2014/main" xmlns="" id="{BF4598F0-09EC-4B16-BC1F-9A170359664E}"/>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3" name="正方形/長方形 512">
          <a:extLst>
            <a:ext uri="{FF2B5EF4-FFF2-40B4-BE49-F238E27FC236}">
              <a16:creationId xmlns:a16="http://schemas.microsoft.com/office/drawing/2014/main" xmlns="" id="{335D908B-5519-4DB3-BF4B-88BEAAD691D4}"/>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4" name="正方形/長方形 513">
          <a:extLst>
            <a:ext uri="{FF2B5EF4-FFF2-40B4-BE49-F238E27FC236}">
              <a16:creationId xmlns:a16="http://schemas.microsoft.com/office/drawing/2014/main" xmlns="" id="{5B4EE151-4918-4672-AB10-531055A38E8D}"/>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5" name="正方形/長方形 514">
          <a:extLst>
            <a:ext uri="{FF2B5EF4-FFF2-40B4-BE49-F238E27FC236}">
              <a16:creationId xmlns:a16="http://schemas.microsoft.com/office/drawing/2014/main" xmlns="" id="{388D7C52-43DB-4C0B-8989-43588CA804F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6" name="テキスト ボックス 515">
          <a:extLst>
            <a:ext uri="{FF2B5EF4-FFF2-40B4-BE49-F238E27FC236}">
              <a16:creationId xmlns:a16="http://schemas.microsoft.com/office/drawing/2014/main" xmlns="" id="{B254C1F0-262F-4314-A7E1-B4CC5AEACE09}"/>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7" name="直線コネクタ 516">
          <a:extLst>
            <a:ext uri="{FF2B5EF4-FFF2-40B4-BE49-F238E27FC236}">
              <a16:creationId xmlns:a16="http://schemas.microsoft.com/office/drawing/2014/main" xmlns="" id="{5BD669FD-29EB-459D-B166-810297105494}"/>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8" name="テキスト ボックス 517">
          <a:extLst>
            <a:ext uri="{FF2B5EF4-FFF2-40B4-BE49-F238E27FC236}">
              <a16:creationId xmlns:a16="http://schemas.microsoft.com/office/drawing/2014/main" xmlns="" id="{638378F0-2A22-41FA-BEE0-FC3D302D0121}"/>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9" name="直線コネクタ 518">
          <a:extLst>
            <a:ext uri="{FF2B5EF4-FFF2-40B4-BE49-F238E27FC236}">
              <a16:creationId xmlns:a16="http://schemas.microsoft.com/office/drawing/2014/main" xmlns="" id="{4F62CC30-B528-4DA3-8D64-2BDF744B4D7C}"/>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0" name="テキスト ボックス 519">
          <a:extLst>
            <a:ext uri="{FF2B5EF4-FFF2-40B4-BE49-F238E27FC236}">
              <a16:creationId xmlns:a16="http://schemas.microsoft.com/office/drawing/2014/main" xmlns="" id="{360CEBA3-4367-47A6-9244-58050A47AEFA}"/>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1" name="直線コネクタ 520">
          <a:extLst>
            <a:ext uri="{FF2B5EF4-FFF2-40B4-BE49-F238E27FC236}">
              <a16:creationId xmlns:a16="http://schemas.microsoft.com/office/drawing/2014/main" xmlns="" id="{2DC1E3D1-160B-4FCB-AE3F-E3740A70D8E2}"/>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2" name="テキスト ボックス 521">
          <a:extLst>
            <a:ext uri="{FF2B5EF4-FFF2-40B4-BE49-F238E27FC236}">
              <a16:creationId xmlns:a16="http://schemas.microsoft.com/office/drawing/2014/main" xmlns="" id="{1BEADE63-084C-4BC8-8493-8CCDCF89BCAC}"/>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3" name="直線コネクタ 522">
          <a:extLst>
            <a:ext uri="{FF2B5EF4-FFF2-40B4-BE49-F238E27FC236}">
              <a16:creationId xmlns:a16="http://schemas.microsoft.com/office/drawing/2014/main" xmlns="" id="{9A4F3985-CA80-449E-AB04-FDDB914044D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4" name="テキスト ボックス 523">
          <a:extLst>
            <a:ext uri="{FF2B5EF4-FFF2-40B4-BE49-F238E27FC236}">
              <a16:creationId xmlns:a16="http://schemas.microsoft.com/office/drawing/2014/main" xmlns="" id="{791856B7-F136-45F2-A673-E098628E601C}"/>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5" name="直線コネクタ 524">
          <a:extLst>
            <a:ext uri="{FF2B5EF4-FFF2-40B4-BE49-F238E27FC236}">
              <a16:creationId xmlns:a16="http://schemas.microsoft.com/office/drawing/2014/main" xmlns="" id="{7E3BA4A5-F32E-46E7-B3FD-C79699C2927B}"/>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6" name="テキスト ボックス 525">
          <a:extLst>
            <a:ext uri="{FF2B5EF4-FFF2-40B4-BE49-F238E27FC236}">
              <a16:creationId xmlns:a16="http://schemas.microsoft.com/office/drawing/2014/main" xmlns="" id="{95F61C16-3663-4E6D-A154-FAB879345141}"/>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7" name="直線コネクタ 526">
          <a:extLst>
            <a:ext uri="{FF2B5EF4-FFF2-40B4-BE49-F238E27FC236}">
              <a16:creationId xmlns:a16="http://schemas.microsoft.com/office/drawing/2014/main" xmlns="" id="{51D79449-615F-48C9-AE1B-F0A16BCD5559}"/>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8" name="テキスト ボックス 527">
          <a:extLst>
            <a:ext uri="{FF2B5EF4-FFF2-40B4-BE49-F238E27FC236}">
              <a16:creationId xmlns:a16="http://schemas.microsoft.com/office/drawing/2014/main" xmlns="" id="{FE8B0BF2-62D9-4954-995E-30EFCF0931E6}"/>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9" name="直線コネクタ 528">
          <a:extLst>
            <a:ext uri="{FF2B5EF4-FFF2-40B4-BE49-F238E27FC236}">
              <a16:creationId xmlns:a16="http://schemas.microsoft.com/office/drawing/2014/main" xmlns="" id="{5289408B-CF2C-4DBD-9BF4-2F0EC6746DBF}"/>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0" name="テキスト ボックス 529">
          <a:extLst>
            <a:ext uri="{FF2B5EF4-FFF2-40B4-BE49-F238E27FC236}">
              <a16:creationId xmlns:a16="http://schemas.microsoft.com/office/drawing/2014/main" xmlns="" id="{0A35FBD2-C624-4AB4-9271-D1EBD69E67EC}"/>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1" name="【学校施設】&#10;有形固定資産減価償却率グラフ枠">
          <a:extLst>
            <a:ext uri="{FF2B5EF4-FFF2-40B4-BE49-F238E27FC236}">
              <a16:creationId xmlns:a16="http://schemas.microsoft.com/office/drawing/2014/main" xmlns="" id="{03C32BB3-49A0-48F6-B5CB-0597C4D42894}"/>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106680</xdr:rowOff>
    </xdr:from>
    <xdr:to>
      <xdr:col>85</xdr:col>
      <xdr:colOff>126364</xdr:colOff>
      <xdr:row>63</xdr:row>
      <xdr:rowOff>59055</xdr:rowOff>
    </xdr:to>
    <xdr:cxnSp macro="">
      <xdr:nvCxnSpPr>
        <xdr:cNvPr id="532" name="直線コネクタ 531">
          <a:extLst>
            <a:ext uri="{FF2B5EF4-FFF2-40B4-BE49-F238E27FC236}">
              <a16:creationId xmlns:a16="http://schemas.microsoft.com/office/drawing/2014/main" xmlns="" id="{10574C48-0F5C-4486-8834-F8C315213DDD}"/>
            </a:ext>
          </a:extLst>
        </xdr:cNvPr>
        <xdr:cNvCxnSpPr/>
      </xdr:nvCxnSpPr>
      <xdr:spPr>
        <a:xfrm flipV="1">
          <a:off x="16318864" y="9707880"/>
          <a:ext cx="0" cy="1152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62882</xdr:rowOff>
    </xdr:from>
    <xdr:ext cx="405111" cy="259045"/>
    <xdr:sp macro="" textlink="">
      <xdr:nvSpPr>
        <xdr:cNvPr id="533" name="【学校施設】&#10;有形固定資産減価償却率最小値テキスト">
          <a:extLst>
            <a:ext uri="{FF2B5EF4-FFF2-40B4-BE49-F238E27FC236}">
              <a16:creationId xmlns:a16="http://schemas.microsoft.com/office/drawing/2014/main" xmlns="" id="{7AF82BCE-2D5F-4B14-8341-3D095234C842}"/>
            </a:ext>
          </a:extLst>
        </xdr:cNvPr>
        <xdr:cNvSpPr txBox="1"/>
      </xdr:nvSpPr>
      <xdr:spPr>
        <a:xfrm>
          <a:off x="16357600" y="10864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59055</xdr:rowOff>
    </xdr:from>
    <xdr:to>
      <xdr:col>86</xdr:col>
      <xdr:colOff>25400</xdr:colOff>
      <xdr:row>63</xdr:row>
      <xdr:rowOff>59055</xdr:rowOff>
    </xdr:to>
    <xdr:cxnSp macro="">
      <xdr:nvCxnSpPr>
        <xdr:cNvPr id="534" name="直線コネクタ 533">
          <a:extLst>
            <a:ext uri="{FF2B5EF4-FFF2-40B4-BE49-F238E27FC236}">
              <a16:creationId xmlns:a16="http://schemas.microsoft.com/office/drawing/2014/main" xmlns="" id="{EF092EF9-0D31-4F9C-A8AC-AF134151E96A}"/>
            </a:ext>
          </a:extLst>
        </xdr:cNvPr>
        <xdr:cNvCxnSpPr/>
      </xdr:nvCxnSpPr>
      <xdr:spPr>
        <a:xfrm>
          <a:off x="16230600" y="10860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53357</xdr:rowOff>
    </xdr:from>
    <xdr:ext cx="405111" cy="259045"/>
    <xdr:sp macro="" textlink="">
      <xdr:nvSpPr>
        <xdr:cNvPr id="535" name="【学校施設】&#10;有形固定資産減価償却率最大値テキスト">
          <a:extLst>
            <a:ext uri="{FF2B5EF4-FFF2-40B4-BE49-F238E27FC236}">
              <a16:creationId xmlns:a16="http://schemas.microsoft.com/office/drawing/2014/main" xmlns="" id="{90ECA423-44E8-4883-97DA-A1012965A807}"/>
            </a:ext>
          </a:extLst>
        </xdr:cNvPr>
        <xdr:cNvSpPr txBox="1"/>
      </xdr:nvSpPr>
      <xdr:spPr>
        <a:xfrm>
          <a:off x="16357600" y="9483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106680</xdr:rowOff>
    </xdr:from>
    <xdr:to>
      <xdr:col>86</xdr:col>
      <xdr:colOff>25400</xdr:colOff>
      <xdr:row>56</xdr:row>
      <xdr:rowOff>106680</xdr:rowOff>
    </xdr:to>
    <xdr:cxnSp macro="">
      <xdr:nvCxnSpPr>
        <xdr:cNvPr id="536" name="直線コネクタ 535">
          <a:extLst>
            <a:ext uri="{FF2B5EF4-FFF2-40B4-BE49-F238E27FC236}">
              <a16:creationId xmlns:a16="http://schemas.microsoft.com/office/drawing/2014/main" xmlns="" id="{2FA40AAD-17B3-4F66-B7A5-7BBCD2760618}"/>
            </a:ext>
          </a:extLst>
        </xdr:cNvPr>
        <xdr:cNvCxnSpPr/>
      </xdr:nvCxnSpPr>
      <xdr:spPr>
        <a:xfrm>
          <a:off x="16230600" y="9707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36847</xdr:rowOff>
    </xdr:from>
    <xdr:ext cx="405111" cy="259045"/>
    <xdr:sp macro="" textlink="">
      <xdr:nvSpPr>
        <xdr:cNvPr id="537" name="【学校施設】&#10;有形固定資産減価償却率平均値テキスト">
          <a:extLst>
            <a:ext uri="{FF2B5EF4-FFF2-40B4-BE49-F238E27FC236}">
              <a16:creationId xmlns:a16="http://schemas.microsoft.com/office/drawing/2014/main" xmlns="" id="{3E80616A-3F08-4526-8017-A439644006AA}"/>
            </a:ext>
          </a:extLst>
        </xdr:cNvPr>
        <xdr:cNvSpPr txBox="1"/>
      </xdr:nvSpPr>
      <xdr:spPr>
        <a:xfrm>
          <a:off x="16357600" y="101523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13970</xdr:rowOff>
    </xdr:from>
    <xdr:to>
      <xdr:col>85</xdr:col>
      <xdr:colOff>177800</xdr:colOff>
      <xdr:row>60</xdr:row>
      <xdr:rowOff>115570</xdr:rowOff>
    </xdr:to>
    <xdr:sp macro="" textlink="">
      <xdr:nvSpPr>
        <xdr:cNvPr id="538" name="フローチャート: 判断 537">
          <a:extLst>
            <a:ext uri="{FF2B5EF4-FFF2-40B4-BE49-F238E27FC236}">
              <a16:creationId xmlns:a16="http://schemas.microsoft.com/office/drawing/2014/main" xmlns="" id="{61E79C54-4513-4910-9995-208300EC9D3B}"/>
            </a:ext>
          </a:extLst>
        </xdr:cNvPr>
        <xdr:cNvSpPr/>
      </xdr:nvSpPr>
      <xdr:spPr>
        <a:xfrm>
          <a:off x="16268700" y="1030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12065</xdr:rowOff>
    </xdr:from>
    <xdr:to>
      <xdr:col>81</xdr:col>
      <xdr:colOff>101600</xdr:colOff>
      <xdr:row>60</xdr:row>
      <xdr:rowOff>113665</xdr:rowOff>
    </xdr:to>
    <xdr:sp macro="" textlink="">
      <xdr:nvSpPr>
        <xdr:cNvPr id="539" name="フローチャート: 判断 538">
          <a:extLst>
            <a:ext uri="{FF2B5EF4-FFF2-40B4-BE49-F238E27FC236}">
              <a16:creationId xmlns:a16="http://schemas.microsoft.com/office/drawing/2014/main" xmlns="" id="{5B732C0E-7D42-4461-804D-0A73E0289757}"/>
            </a:ext>
          </a:extLst>
        </xdr:cNvPr>
        <xdr:cNvSpPr/>
      </xdr:nvSpPr>
      <xdr:spPr>
        <a:xfrm>
          <a:off x="15430500" y="1029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156845</xdr:rowOff>
    </xdr:from>
    <xdr:to>
      <xdr:col>76</xdr:col>
      <xdr:colOff>165100</xdr:colOff>
      <xdr:row>60</xdr:row>
      <xdr:rowOff>86995</xdr:rowOff>
    </xdr:to>
    <xdr:sp macro="" textlink="">
      <xdr:nvSpPr>
        <xdr:cNvPr id="540" name="フローチャート: 判断 539">
          <a:extLst>
            <a:ext uri="{FF2B5EF4-FFF2-40B4-BE49-F238E27FC236}">
              <a16:creationId xmlns:a16="http://schemas.microsoft.com/office/drawing/2014/main" xmlns="" id="{70A7D57B-849A-460E-9793-30F62CB222E3}"/>
            </a:ext>
          </a:extLst>
        </xdr:cNvPr>
        <xdr:cNvSpPr/>
      </xdr:nvSpPr>
      <xdr:spPr>
        <a:xfrm>
          <a:off x="14541500" y="1027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147320</xdr:rowOff>
    </xdr:from>
    <xdr:to>
      <xdr:col>72</xdr:col>
      <xdr:colOff>38100</xdr:colOff>
      <xdr:row>60</xdr:row>
      <xdr:rowOff>77470</xdr:rowOff>
    </xdr:to>
    <xdr:sp macro="" textlink="">
      <xdr:nvSpPr>
        <xdr:cNvPr id="541" name="フローチャート: 判断 540">
          <a:extLst>
            <a:ext uri="{FF2B5EF4-FFF2-40B4-BE49-F238E27FC236}">
              <a16:creationId xmlns:a16="http://schemas.microsoft.com/office/drawing/2014/main" xmlns="" id="{C116274B-2BFB-4201-A7E1-7965884E6284}"/>
            </a:ext>
          </a:extLst>
        </xdr:cNvPr>
        <xdr:cNvSpPr/>
      </xdr:nvSpPr>
      <xdr:spPr>
        <a:xfrm>
          <a:off x="13652500" y="1026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122555</xdr:rowOff>
    </xdr:from>
    <xdr:to>
      <xdr:col>67</xdr:col>
      <xdr:colOff>101600</xdr:colOff>
      <xdr:row>60</xdr:row>
      <xdr:rowOff>52705</xdr:rowOff>
    </xdr:to>
    <xdr:sp macro="" textlink="">
      <xdr:nvSpPr>
        <xdr:cNvPr id="542" name="フローチャート: 判断 541">
          <a:extLst>
            <a:ext uri="{FF2B5EF4-FFF2-40B4-BE49-F238E27FC236}">
              <a16:creationId xmlns:a16="http://schemas.microsoft.com/office/drawing/2014/main" xmlns="" id="{2B7C1B01-8247-42BE-A76D-CD26ED3F912A}"/>
            </a:ext>
          </a:extLst>
        </xdr:cNvPr>
        <xdr:cNvSpPr/>
      </xdr:nvSpPr>
      <xdr:spPr>
        <a:xfrm>
          <a:off x="12763500" y="1023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xmlns="" id="{64C280B0-3286-4DFC-AFCF-B9E8D7AC0553}"/>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xmlns="" id="{F1450026-9109-477F-9F28-05DAC9D72C54}"/>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xmlns="" id="{C82B7C02-21BE-4DE6-A293-4ADA77067E34}"/>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xmlns="" id="{3BDD07EE-9DC4-487B-81B9-C116358DD733}"/>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xmlns="" id="{04591EE3-6FEF-43E5-8964-D42D96C071A8}"/>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69215</xdr:rowOff>
    </xdr:from>
    <xdr:to>
      <xdr:col>85</xdr:col>
      <xdr:colOff>177800</xdr:colOff>
      <xdr:row>60</xdr:row>
      <xdr:rowOff>170815</xdr:rowOff>
    </xdr:to>
    <xdr:sp macro="" textlink="">
      <xdr:nvSpPr>
        <xdr:cNvPr id="548" name="楕円 547">
          <a:extLst>
            <a:ext uri="{FF2B5EF4-FFF2-40B4-BE49-F238E27FC236}">
              <a16:creationId xmlns:a16="http://schemas.microsoft.com/office/drawing/2014/main" xmlns="" id="{A56D65DB-AA22-4766-9DB2-C012AD70BF5F}"/>
            </a:ext>
          </a:extLst>
        </xdr:cNvPr>
        <xdr:cNvSpPr/>
      </xdr:nvSpPr>
      <xdr:spPr>
        <a:xfrm>
          <a:off x="16268700" y="10356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47642</xdr:rowOff>
    </xdr:from>
    <xdr:ext cx="405111" cy="259045"/>
    <xdr:sp macro="" textlink="">
      <xdr:nvSpPr>
        <xdr:cNvPr id="549" name="【学校施設】&#10;有形固定資産減価償却率該当値テキスト">
          <a:extLst>
            <a:ext uri="{FF2B5EF4-FFF2-40B4-BE49-F238E27FC236}">
              <a16:creationId xmlns:a16="http://schemas.microsoft.com/office/drawing/2014/main" xmlns="" id="{3846874D-D259-474E-940D-411DF1B95545}"/>
            </a:ext>
          </a:extLst>
        </xdr:cNvPr>
        <xdr:cNvSpPr txBox="1"/>
      </xdr:nvSpPr>
      <xdr:spPr>
        <a:xfrm>
          <a:off x="16357600" y="10334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63500</xdr:rowOff>
    </xdr:from>
    <xdr:to>
      <xdr:col>81</xdr:col>
      <xdr:colOff>101600</xdr:colOff>
      <xdr:row>60</xdr:row>
      <xdr:rowOff>165100</xdr:rowOff>
    </xdr:to>
    <xdr:sp macro="" textlink="">
      <xdr:nvSpPr>
        <xdr:cNvPr id="550" name="楕円 549">
          <a:extLst>
            <a:ext uri="{FF2B5EF4-FFF2-40B4-BE49-F238E27FC236}">
              <a16:creationId xmlns:a16="http://schemas.microsoft.com/office/drawing/2014/main" xmlns="" id="{0BDB053C-3946-4D53-A13C-419549AA71C9}"/>
            </a:ext>
          </a:extLst>
        </xdr:cNvPr>
        <xdr:cNvSpPr/>
      </xdr:nvSpPr>
      <xdr:spPr>
        <a:xfrm>
          <a:off x="15430500" y="1035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114300</xdr:rowOff>
    </xdr:from>
    <xdr:to>
      <xdr:col>85</xdr:col>
      <xdr:colOff>127000</xdr:colOff>
      <xdr:row>60</xdr:row>
      <xdr:rowOff>120015</xdr:rowOff>
    </xdr:to>
    <xdr:cxnSp macro="">
      <xdr:nvCxnSpPr>
        <xdr:cNvPr id="551" name="直線コネクタ 550">
          <a:extLst>
            <a:ext uri="{FF2B5EF4-FFF2-40B4-BE49-F238E27FC236}">
              <a16:creationId xmlns:a16="http://schemas.microsoft.com/office/drawing/2014/main" xmlns="" id="{DB196CD2-5476-40E8-860C-B5C44AF1CEAD}"/>
            </a:ext>
          </a:extLst>
        </xdr:cNvPr>
        <xdr:cNvCxnSpPr/>
      </xdr:nvCxnSpPr>
      <xdr:spPr>
        <a:xfrm>
          <a:off x="15481300" y="10401300"/>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29210</xdr:rowOff>
    </xdr:from>
    <xdr:to>
      <xdr:col>76</xdr:col>
      <xdr:colOff>165100</xdr:colOff>
      <xdr:row>60</xdr:row>
      <xdr:rowOff>130810</xdr:rowOff>
    </xdr:to>
    <xdr:sp macro="" textlink="">
      <xdr:nvSpPr>
        <xdr:cNvPr id="552" name="楕円 551">
          <a:extLst>
            <a:ext uri="{FF2B5EF4-FFF2-40B4-BE49-F238E27FC236}">
              <a16:creationId xmlns:a16="http://schemas.microsoft.com/office/drawing/2014/main" xmlns="" id="{BCC4B159-6EAC-491B-859D-C10A73BC3FE8}"/>
            </a:ext>
          </a:extLst>
        </xdr:cNvPr>
        <xdr:cNvSpPr/>
      </xdr:nvSpPr>
      <xdr:spPr>
        <a:xfrm>
          <a:off x="14541500" y="1031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80010</xdr:rowOff>
    </xdr:from>
    <xdr:to>
      <xdr:col>81</xdr:col>
      <xdr:colOff>50800</xdr:colOff>
      <xdr:row>60</xdr:row>
      <xdr:rowOff>114300</xdr:rowOff>
    </xdr:to>
    <xdr:cxnSp macro="">
      <xdr:nvCxnSpPr>
        <xdr:cNvPr id="553" name="直線コネクタ 552">
          <a:extLst>
            <a:ext uri="{FF2B5EF4-FFF2-40B4-BE49-F238E27FC236}">
              <a16:creationId xmlns:a16="http://schemas.microsoft.com/office/drawing/2014/main" xmlns="" id="{F7394837-5D30-45B4-8C6F-09A8E9FC4A5D}"/>
            </a:ext>
          </a:extLst>
        </xdr:cNvPr>
        <xdr:cNvCxnSpPr/>
      </xdr:nvCxnSpPr>
      <xdr:spPr>
        <a:xfrm>
          <a:off x="14592300" y="1036701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69215</xdr:rowOff>
    </xdr:from>
    <xdr:to>
      <xdr:col>72</xdr:col>
      <xdr:colOff>38100</xdr:colOff>
      <xdr:row>59</xdr:row>
      <xdr:rowOff>170815</xdr:rowOff>
    </xdr:to>
    <xdr:sp macro="" textlink="">
      <xdr:nvSpPr>
        <xdr:cNvPr id="554" name="楕円 553">
          <a:extLst>
            <a:ext uri="{FF2B5EF4-FFF2-40B4-BE49-F238E27FC236}">
              <a16:creationId xmlns:a16="http://schemas.microsoft.com/office/drawing/2014/main" xmlns="" id="{B0423F2A-4655-4DB6-B73F-7199DE725510}"/>
            </a:ext>
          </a:extLst>
        </xdr:cNvPr>
        <xdr:cNvSpPr/>
      </xdr:nvSpPr>
      <xdr:spPr>
        <a:xfrm>
          <a:off x="13652500" y="10184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120015</xdr:rowOff>
    </xdr:from>
    <xdr:to>
      <xdr:col>76</xdr:col>
      <xdr:colOff>114300</xdr:colOff>
      <xdr:row>60</xdr:row>
      <xdr:rowOff>80010</xdr:rowOff>
    </xdr:to>
    <xdr:cxnSp macro="">
      <xdr:nvCxnSpPr>
        <xdr:cNvPr id="555" name="直線コネクタ 554">
          <a:extLst>
            <a:ext uri="{FF2B5EF4-FFF2-40B4-BE49-F238E27FC236}">
              <a16:creationId xmlns:a16="http://schemas.microsoft.com/office/drawing/2014/main" xmlns="" id="{34AF09AB-294E-4964-B216-3E17765AD1D6}"/>
            </a:ext>
          </a:extLst>
        </xdr:cNvPr>
        <xdr:cNvCxnSpPr/>
      </xdr:nvCxnSpPr>
      <xdr:spPr>
        <a:xfrm>
          <a:off x="13703300" y="10235565"/>
          <a:ext cx="889000" cy="131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8255</xdr:rowOff>
    </xdr:from>
    <xdr:to>
      <xdr:col>67</xdr:col>
      <xdr:colOff>101600</xdr:colOff>
      <xdr:row>59</xdr:row>
      <xdr:rowOff>109855</xdr:rowOff>
    </xdr:to>
    <xdr:sp macro="" textlink="">
      <xdr:nvSpPr>
        <xdr:cNvPr id="556" name="楕円 555">
          <a:extLst>
            <a:ext uri="{FF2B5EF4-FFF2-40B4-BE49-F238E27FC236}">
              <a16:creationId xmlns:a16="http://schemas.microsoft.com/office/drawing/2014/main" xmlns="" id="{D53FE1D6-8069-47E1-A9FC-18209CF5F125}"/>
            </a:ext>
          </a:extLst>
        </xdr:cNvPr>
        <xdr:cNvSpPr/>
      </xdr:nvSpPr>
      <xdr:spPr>
        <a:xfrm>
          <a:off x="12763500" y="1012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59055</xdr:rowOff>
    </xdr:from>
    <xdr:to>
      <xdr:col>71</xdr:col>
      <xdr:colOff>177800</xdr:colOff>
      <xdr:row>59</xdr:row>
      <xdr:rowOff>120015</xdr:rowOff>
    </xdr:to>
    <xdr:cxnSp macro="">
      <xdr:nvCxnSpPr>
        <xdr:cNvPr id="557" name="直線コネクタ 556">
          <a:extLst>
            <a:ext uri="{FF2B5EF4-FFF2-40B4-BE49-F238E27FC236}">
              <a16:creationId xmlns:a16="http://schemas.microsoft.com/office/drawing/2014/main" xmlns="" id="{0AB83EF6-C1D8-4288-93F7-E2D73A108884}"/>
            </a:ext>
          </a:extLst>
        </xdr:cNvPr>
        <xdr:cNvCxnSpPr/>
      </xdr:nvCxnSpPr>
      <xdr:spPr>
        <a:xfrm>
          <a:off x="12814300" y="10174605"/>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130192</xdr:rowOff>
    </xdr:from>
    <xdr:ext cx="405111" cy="259045"/>
    <xdr:sp macro="" textlink="">
      <xdr:nvSpPr>
        <xdr:cNvPr id="558" name="n_1aveValue【学校施設】&#10;有形固定資産減価償却率">
          <a:extLst>
            <a:ext uri="{FF2B5EF4-FFF2-40B4-BE49-F238E27FC236}">
              <a16:creationId xmlns:a16="http://schemas.microsoft.com/office/drawing/2014/main" xmlns="" id="{E95C47FA-25F9-402A-AA51-BEF0B7DDC2B8}"/>
            </a:ext>
          </a:extLst>
        </xdr:cNvPr>
        <xdr:cNvSpPr txBox="1"/>
      </xdr:nvSpPr>
      <xdr:spPr>
        <a:xfrm>
          <a:off x="15266044" y="10074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103522</xdr:rowOff>
    </xdr:from>
    <xdr:ext cx="405111" cy="259045"/>
    <xdr:sp macro="" textlink="">
      <xdr:nvSpPr>
        <xdr:cNvPr id="559" name="n_2aveValue【学校施設】&#10;有形固定資産減価償却率">
          <a:extLst>
            <a:ext uri="{FF2B5EF4-FFF2-40B4-BE49-F238E27FC236}">
              <a16:creationId xmlns:a16="http://schemas.microsoft.com/office/drawing/2014/main" xmlns="" id="{61519F30-21EE-4B7D-9367-E456FCB7C204}"/>
            </a:ext>
          </a:extLst>
        </xdr:cNvPr>
        <xdr:cNvSpPr txBox="1"/>
      </xdr:nvSpPr>
      <xdr:spPr>
        <a:xfrm>
          <a:off x="14389744" y="10047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68597</xdr:rowOff>
    </xdr:from>
    <xdr:ext cx="405111" cy="259045"/>
    <xdr:sp macro="" textlink="">
      <xdr:nvSpPr>
        <xdr:cNvPr id="560" name="n_3aveValue【学校施設】&#10;有形固定資産減価償却率">
          <a:extLst>
            <a:ext uri="{FF2B5EF4-FFF2-40B4-BE49-F238E27FC236}">
              <a16:creationId xmlns:a16="http://schemas.microsoft.com/office/drawing/2014/main" xmlns="" id="{AB61A94D-6022-4F1A-B5C6-26E4D3B1DD1A}"/>
            </a:ext>
          </a:extLst>
        </xdr:cNvPr>
        <xdr:cNvSpPr txBox="1"/>
      </xdr:nvSpPr>
      <xdr:spPr>
        <a:xfrm>
          <a:off x="13500744" y="1035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43832</xdr:rowOff>
    </xdr:from>
    <xdr:ext cx="405111" cy="259045"/>
    <xdr:sp macro="" textlink="">
      <xdr:nvSpPr>
        <xdr:cNvPr id="561" name="n_4aveValue【学校施設】&#10;有形固定資産減価償却率">
          <a:extLst>
            <a:ext uri="{FF2B5EF4-FFF2-40B4-BE49-F238E27FC236}">
              <a16:creationId xmlns:a16="http://schemas.microsoft.com/office/drawing/2014/main" xmlns="" id="{34DF1BA4-442F-41FB-A1C1-6D125553DB8B}"/>
            </a:ext>
          </a:extLst>
        </xdr:cNvPr>
        <xdr:cNvSpPr txBox="1"/>
      </xdr:nvSpPr>
      <xdr:spPr>
        <a:xfrm>
          <a:off x="12611744" y="1033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156227</xdr:rowOff>
    </xdr:from>
    <xdr:ext cx="405111" cy="259045"/>
    <xdr:sp macro="" textlink="">
      <xdr:nvSpPr>
        <xdr:cNvPr id="562" name="n_1mainValue【学校施設】&#10;有形固定資産減価償却率">
          <a:extLst>
            <a:ext uri="{FF2B5EF4-FFF2-40B4-BE49-F238E27FC236}">
              <a16:creationId xmlns:a16="http://schemas.microsoft.com/office/drawing/2014/main" xmlns="" id="{C2F7C322-B9B3-4869-B287-B73B8F4F0300}"/>
            </a:ext>
          </a:extLst>
        </xdr:cNvPr>
        <xdr:cNvSpPr txBox="1"/>
      </xdr:nvSpPr>
      <xdr:spPr>
        <a:xfrm>
          <a:off x="15266044" y="1044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121937</xdr:rowOff>
    </xdr:from>
    <xdr:ext cx="405111" cy="259045"/>
    <xdr:sp macro="" textlink="">
      <xdr:nvSpPr>
        <xdr:cNvPr id="563" name="n_2mainValue【学校施設】&#10;有形固定資産減価償却率">
          <a:extLst>
            <a:ext uri="{FF2B5EF4-FFF2-40B4-BE49-F238E27FC236}">
              <a16:creationId xmlns:a16="http://schemas.microsoft.com/office/drawing/2014/main" xmlns="" id="{FBDA9B9A-FBB4-4F4C-9F38-17CED0A4F19F}"/>
            </a:ext>
          </a:extLst>
        </xdr:cNvPr>
        <xdr:cNvSpPr txBox="1"/>
      </xdr:nvSpPr>
      <xdr:spPr>
        <a:xfrm>
          <a:off x="14389744" y="1040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15892</xdr:rowOff>
    </xdr:from>
    <xdr:ext cx="405111" cy="259045"/>
    <xdr:sp macro="" textlink="">
      <xdr:nvSpPr>
        <xdr:cNvPr id="564" name="n_3mainValue【学校施設】&#10;有形固定資産減価償却率">
          <a:extLst>
            <a:ext uri="{FF2B5EF4-FFF2-40B4-BE49-F238E27FC236}">
              <a16:creationId xmlns:a16="http://schemas.microsoft.com/office/drawing/2014/main" xmlns="" id="{4D7DD915-4157-4CC1-B49F-774F19F4144D}"/>
            </a:ext>
          </a:extLst>
        </xdr:cNvPr>
        <xdr:cNvSpPr txBox="1"/>
      </xdr:nvSpPr>
      <xdr:spPr>
        <a:xfrm>
          <a:off x="13500744" y="9959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126382</xdr:rowOff>
    </xdr:from>
    <xdr:ext cx="405111" cy="259045"/>
    <xdr:sp macro="" textlink="">
      <xdr:nvSpPr>
        <xdr:cNvPr id="565" name="n_4mainValue【学校施設】&#10;有形固定資産減価償却率">
          <a:extLst>
            <a:ext uri="{FF2B5EF4-FFF2-40B4-BE49-F238E27FC236}">
              <a16:creationId xmlns:a16="http://schemas.microsoft.com/office/drawing/2014/main" xmlns="" id="{1D5ABCEC-37BF-48F0-971B-565E18B125CE}"/>
            </a:ext>
          </a:extLst>
        </xdr:cNvPr>
        <xdr:cNvSpPr txBox="1"/>
      </xdr:nvSpPr>
      <xdr:spPr>
        <a:xfrm>
          <a:off x="12611744" y="9899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6" name="正方形/長方形 565">
          <a:extLst>
            <a:ext uri="{FF2B5EF4-FFF2-40B4-BE49-F238E27FC236}">
              <a16:creationId xmlns:a16="http://schemas.microsoft.com/office/drawing/2014/main" xmlns="" id="{D3EA5264-7B36-4A45-ACBC-CB31FF986124}"/>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7" name="正方形/長方形 566">
          <a:extLst>
            <a:ext uri="{FF2B5EF4-FFF2-40B4-BE49-F238E27FC236}">
              <a16:creationId xmlns:a16="http://schemas.microsoft.com/office/drawing/2014/main" xmlns="" id="{D1A161F5-8DFE-453A-9D66-ECA5AE7322EE}"/>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8" name="正方形/長方形 567">
          <a:extLst>
            <a:ext uri="{FF2B5EF4-FFF2-40B4-BE49-F238E27FC236}">
              <a16:creationId xmlns:a16="http://schemas.microsoft.com/office/drawing/2014/main" xmlns="" id="{101C88D5-30F1-44DD-BB08-19CF358925BA}"/>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9" name="正方形/長方形 568">
          <a:extLst>
            <a:ext uri="{FF2B5EF4-FFF2-40B4-BE49-F238E27FC236}">
              <a16:creationId xmlns:a16="http://schemas.microsoft.com/office/drawing/2014/main" xmlns="" id="{555041DC-1544-4D11-AD25-5AFAFBE6A8EB}"/>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0" name="正方形/長方形 569">
          <a:extLst>
            <a:ext uri="{FF2B5EF4-FFF2-40B4-BE49-F238E27FC236}">
              <a16:creationId xmlns:a16="http://schemas.microsoft.com/office/drawing/2014/main" xmlns="" id="{72F6A0F9-EC45-439E-B3DD-856194BB1C23}"/>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1" name="正方形/長方形 570">
          <a:extLst>
            <a:ext uri="{FF2B5EF4-FFF2-40B4-BE49-F238E27FC236}">
              <a16:creationId xmlns:a16="http://schemas.microsoft.com/office/drawing/2014/main" xmlns="" id="{0F77907B-9798-4ECC-904C-15DDA5B841D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2" name="正方形/長方形 571">
          <a:extLst>
            <a:ext uri="{FF2B5EF4-FFF2-40B4-BE49-F238E27FC236}">
              <a16:creationId xmlns:a16="http://schemas.microsoft.com/office/drawing/2014/main" xmlns="" id="{74715BF6-2C19-4724-8020-301ADB893C34}"/>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3" name="正方形/長方形 572">
          <a:extLst>
            <a:ext uri="{FF2B5EF4-FFF2-40B4-BE49-F238E27FC236}">
              <a16:creationId xmlns:a16="http://schemas.microsoft.com/office/drawing/2014/main" xmlns="" id="{622A69F0-CB6F-4C29-BD15-A0D69AC10DB2}"/>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4" name="テキスト ボックス 573">
          <a:extLst>
            <a:ext uri="{FF2B5EF4-FFF2-40B4-BE49-F238E27FC236}">
              <a16:creationId xmlns:a16="http://schemas.microsoft.com/office/drawing/2014/main" xmlns="" id="{AA348DB8-568E-4161-B4F5-1D7E8FD041B6}"/>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5" name="直線コネクタ 574">
          <a:extLst>
            <a:ext uri="{FF2B5EF4-FFF2-40B4-BE49-F238E27FC236}">
              <a16:creationId xmlns:a16="http://schemas.microsoft.com/office/drawing/2014/main" xmlns="" id="{86D3A4A2-7B1C-4E44-9E60-9FC7C9D256C3}"/>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6" name="テキスト ボックス 575">
          <a:extLst>
            <a:ext uri="{FF2B5EF4-FFF2-40B4-BE49-F238E27FC236}">
              <a16:creationId xmlns:a16="http://schemas.microsoft.com/office/drawing/2014/main" xmlns="" id="{6E006221-CB26-4490-9CE4-FF55050F76FB}"/>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77" name="直線コネクタ 576">
          <a:extLst>
            <a:ext uri="{FF2B5EF4-FFF2-40B4-BE49-F238E27FC236}">
              <a16:creationId xmlns:a16="http://schemas.microsoft.com/office/drawing/2014/main" xmlns="" id="{1FE82485-3FB6-4E85-9DBF-8AB28B690CEE}"/>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78" name="テキスト ボックス 577">
          <a:extLst>
            <a:ext uri="{FF2B5EF4-FFF2-40B4-BE49-F238E27FC236}">
              <a16:creationId xmlns:a16="http://schemas.microsoft.com/office/drawing/2014/main" xmlns="" id="{70836580-D8E0-48D2-B7EE-228E4A5C0AC2}"/>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79" name="直線コネクタ 578">
          <a:extLst>
            <a:ext uri="{FF2B5EF4-FFF2-40B4-BE49-F238E27FC236}">
              <a16:creationId xmlns:a16="http://schemas.microsoft.com/office/drawing/2014/main" xmlns="" id="{FC1970C7-9BB3-4618-854C-F63A7F52CCA3}"/>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80" name="テキスト ボックス 579">
          <a:extLst>
            <a:ext uri="{FF2B5EF4-FFF2-40B4-BE49-F238E27FC236}">
              <a16:creationId xmlns:a16="http://schemas.microsoft.com/office/drawing/2014/main" xmlns="" id="{4DC88339-EEE6-4366-ABA2-9781DDBA917C}"/>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1" name="直線コネクタ 580">
          <a:extLst>
            <a:ext uri="{FF2B5EF4-FFF2-40B4-BE49-F238E27FC236}">
              <a16:creationId xmlns:a16="http://schemas.microsoft.com/office/drawing/2014/main" xmlns="" id="{C54E9660-BB88-4CD9-87D5-846BCF4349DF}"/>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82" name="テキスト ボックス 581">
          <a:extLst>
            <a:ext uri="{FF2B5EF4-FFF2-40B4-BE49-F238E27FC236}">
              <a16:creationId xmlns:a16="http://schemas.microsoft.com/office/drawing/2014/main" xmlns="" id="{74B005FB-5275-49FA-8A53-76706208796C}"/>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3" name="直線コネクタ 582">
          <a:extLst>
            <a:ext uri="{FF2B5EF4-FFF2-40B4-BE49-F238E27FC236}">
              <a16:creationId xmlns:a16="http://schemas.microsoft.com/office/drawing/2014/main" xmlns="" id="{2A9C4F65-C6FA-4AAA-BC71-9A726E543D84}"/>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84" name="テキスト ボックス 583">
          <a:extLst>
            <a:ext uri="{FF2B5EF4-FFF2-40B4-BE49-F238E27FC236}">
              <a16:creationId xmlns:a16="http://schemas.microsoft.com/office/drawing/2014/main" xmlns="" id="{CF2CEF1D-8E04-4FE0-834E-4F4F51F3FC7F}"/>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5" name="直線コネクタ 584">
          <a:extLst>
            <a:ext uri="{FF2B5EF4-FFF2-40B4-BE49-F238E27FC236}">
              <a16:creationId xmlns:a16="http://schemas.microsoft.com/office/drawing/2014/main" xmlns="" id="{F7331F62-056E-415B-9097-3BF0558DCE91}"/>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6" name="テキスト ボックス 585">
          <a:extLst>
            <a:ext uri="{FF2B5EF4-FFF2-40B4-BE49-F238E27FC236}">
              <a16:creationId xmlns:a16="http://schemas.microsoft.com/office/drawing/2014/main" xmlns="" id="{0CA03F67-9788-4593-B1DB-AA7CC6990D2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7" name="【学校施設】&#10;一人当たり面積グラフ枠">
          <a:extLst>
            <a:ext uri="{FF2B5EF4-FFF2-40B4-BE49-F238E27FC236}">
              <a16:creationId xmlns:a16="http://schemas.microsoft.com/office/drawing/2014/main" xmlns="" id="{BEF72256-D40B-49D0-BC7E-99C39648CEF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16916</xdr:rowOff>
    </xdr:from>
    <xdr:to>
      <xdr:col>116</xdr:col>
      <xdr:colOff>62864</xdr:colOff>
      <xdr:row>63</xdr:row>
      <xdr:rowOff>123444</xdr:rowOff>
    </xdr:to>
    <xdr:cxnSp macro="">
      <xdr:nvCxnSpPr>
        <xdr:cNvPr id="588" name="直線コネクタ 587">
          <a:extLst>
            <a:ext uri="{FF2B5EF4-FFF2-40B4-BE49-F238E27FC236}">
              <a16:creationId xmlns:a16="http://schemas.microsoft.com/office/drawing/2014/main" xmlns="" id="{28B1F886-D8B0-4B72-BC7D-FD30E946B309}"/>
            </a:ext>
          </a:extLst>
        </xdr:cNvPr>
        <xdr:cNvCxnSpPr/>
      </xdr:nvCxnSpPr>
      <xdr:spPr>
        <a:xfrm flipV="1">
          <a:off x="22160864" y="9618116"/>
          <a:ext cx="0" cy="13066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127271</xdr:rowOff>
    </xdr:from>
    <xdr:ext cx="469744" cy="259045"/>
    <xdr:sp macro="" textlink="">
      <xdr:nvSpPr>
        <xdr:cNvPr id="589" name="【学校施設】&#10;一人当たり面積最小値テキスト">
          <a:extLst>
            <a:ext uri="{FF2B5EF4-FFF2-40B4-BE49-F238E27FC236}">
              <a16:creationId xmlns:a16="http://schemas.microsoft.com/office/drawing/2014/main" xmlns="" id="{6F8504F4-F1DB-44E3-944F-41CF0F788B91}"/>
            </a:ext>
          </a:extLst>
        </xdr:cNvPr>
        <xdr:cNvSpPr txBox="1"/>
      </xdr:nvSpPr>
      <xdr:spPr>
        <a:xfrm>
          <a:off x="22199600" y="10928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123444</xdr:rowOff>
    </xdr:from>
    <xdr:to>
      <xdr:col>116</xdr:col>
      <xdr:colOff>152400</xdr:colOff>
      <xdr:row>63</xdr:row>
      <xdr:rowOff>123444</xdr:rowOff>
    </xdr:to>
    <xdr:cxnSp macro="">
      <xdr:nvCxnSpPr>
        <xdr:cNvPr id="590" name="直線コネクタ 589">
          <a:extLst>
            <a:ext uri="{FF2B5EF4-FFF2-40B4-BE49-F238E27FC236}">
              <a16:creationId xmlns:a16="http://schemas.microsoft.com/office/drawing/2014/main" xmlns="" id="{427CFB44-D366-4A5F-95D6-F6DE0E8A4BE0}"/>
            </a:ext>
          </a:extLst>
        </xdr:cNvPr>
        <xdr:cNvCxnSpPr/>
      </xdr:nvCxnSpPr>
      <xdr:spPr>
        <a:xfrm>
          <a:off x="22072600" y="10924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135043</xdr:rowOff>
    </xdr:from>
    <xdr:ext cx="469744" cy="259045"/>
    <xdr:sp macro="" textlink="">
      <xdr:nvSpPr>
        <xdr:cNvPr id="591" name="【学校施設】&#10;一人当たり面積最大値テキスト">
          <a:extLst>
            <a:ext uri="{FF2B5EF4-FFF2-40B4-BE49-F238E27FC236}">
              <a16:creationId xmlns:a16="http://schemas.microsoft.com/office/drawing/2014/main" xmlns="" id="{07594B7C-7C65-447C-93F4-26DBE19C6207}"/>
            </a:ext>
          </a:extLst>
        </xdr:cNvPr>
        <xdr:cNvSpPr txBox="1"/>
      </xdr:nvSpPr>
      <xdr:spPr>
        <a:xfrm>
          <a:off x="22199600" y="9393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16916</xdr:rowOff>
    </xdr:from>
    <xdr:to>
      <xdr:col>116</xdr:col>
      <xdr:colOff>152400</xdr:colOff>
      <xdr:row>56</xdr:row>
      <xdr:rowOff>16916</xdr:rowOff>
    </xdr:to>
    <xdr:cxnSp macro="">
      <xdr:nvCxnSpPr>
        <xdr:cNvPr id="592" name="直線コネクタ 591">
          <a:extLst>
            <a:ext uri="{FF2B5EF4-FFF2-40B4-BE49-F238E27FC236}">
              <a16:creationId xmlns:a16="http://schemas.microsoft.com/office/drawing/2014/main" xmlns="" id="{AA4B2ACC-CAFC-47AF-9FEF-0B5FD13B7A0E}"/>
            </a:ext>
          </a:extLst>
        </xdr:cNvPr>
        <xdr:cNvCxnSpPr/>
      </xdr:nvCxnSpPr>
      <xdr:spPr>
        <a:xfrm>
          <a:off x="22072600" y="9618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57116</xdr:rowOff>
    </xdr:from>
    <xdr:ext cx="469744" cy="259045"/>
    <xdr:sp macro="" textlink="">
      <xdr:nvSpPr>
        <xdr:cNvPr id="593" name="【学校施設】&#10;一人当たり面積平均値テキスト">
          <a:extLst>
            <a:ext uri="{FF2B5EF4-FFF2-40B4-BE49-F238E27FC236}">
              <a16:creationId xmlns:a16="http://schemas.microsoft.com/office/drawing/2014/main" xmlns="" id="{E773B760-822A-4A9D-8DDF-0E1F82A49461}"/>
            </a:ext>
          </a:extLst>
        </xdr:cNvPr>
        <xdr:cNvSpPr txBox="1"/>
      </xdr:nvSpPr>
      <xdr:spPr>
        <a:xfrm>
          <a:off x="22199600" y="103441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34239</xdr:rowOff>
    </xdr:from>
    <xdr:to>
      <xdr:col>116</xdr:col>
      <xdr:colOff>114300</xdr:colOff>
      <xdr:row>61</xdr:row>
      <xdr:rowOff>135839</xdr:rowOff>
    </xdr:to>
    <xdr:sp macro="" textlink="">
      <xdr:nvSpPr>
        <xdr:cNvPr id="594" name="フローチャート: 判断 593">
          <a:extLst>
            <a:ext uri="{FF2B5EF4-FFF2-40B4-BE49-F238E27FC236}">
              <a16:creationId xmlns:a16="http://schemas.microsoft.com/office/drawing/2014/main" xmlns="" id="{F5E4F8AA-B736-4C0E-ACDF-7B779442DF52}"/>
            </a:ext>
          </a:extLst>
        </xdr:cNvPr>
        <xdr:cNvSpPr/>
      </xdr:nvSpPr>
      <xdr:spPr>
        <a:xfrm>
          <a:off x="22110700" y="10492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31038</xdr:rowOff>
    </xdr:from>
    <xdr:to>
      <xdr:col>112</xdr:col>
      <xdr:colOff>38100</xdr:colOff>
      <xdr:row>61</xdr:row>
      <xdr:rowOff>132638</xdr:rowOff>
    </xdr:to>
    <xdr:sp macro="" textlink="">
      <xdr:nvSpPr>
        <xdr:cNvPr id="595" name="フローチャート: 判断 594">
          <a:extLst>
            <a:ext uri="{FF2B5EF4-FFF2-40B4-BE49-F238E27FC236}">
              <a16:creationId xmlns:a16="http://schemas.microsoft.com/office/drawing/2014/main" xmlns="" id="{EE734DA4-216B-43FE-A854-0159670515C3}"/>
            </a:ext>
          </a:extLst>
        </xdr:cNvPr>
        <xdr:cNvSpPr/>
      </xdr:nvSpPr>
      <xdr:spPr>
        <a:xfrm>
          <a:off x="21272500" y="10489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27381</xdr:rowOff>
    </xdr:from>
    <xdr:to>
      <xdr:col>107</xdr:col>
      <xdr:colOff>101600</xdr:colOff>
      <xdr:row>61</xdr:row>
      <xdr:rowOff>128981</xdr:rowOff>
    </xdr:to>
    <xdr:sp macro="" textlink="">
      <xdr:nvSpPr>
        <xdr:cNvPr id="596" name="フローチャート: 判断 595">
          <a:extLst>
            <a:ext uri="{FF2B5EF4-FFF2-40B4-BE49-F238E27FC236}">
              <a16:creationId xmlns:a16="http://schemas.microsoft.com/office/drawing/2014/main" xmlns="" id="{E8531C6D-AC97-4A13-83DC-AFF2D6352003}"/>
            </a:ext>
          </a:extLst>
        </xdr:cNvPr>
        <xdr:cNvSpPr/>
      </xdr:nvSpPr>
      <xdr:spPr>
        <a:xfrm>
          <a:off x="20383500" y="10485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50241</xdr:rowOff>
    </xdr:from>
    <xdr:to>
      <xdr:col>102</xdr:col>
      <xdr:colOff>165100</xdr:colOff>
      <xdr:row>61</xdr:row>
      <xdr:rowOff>151841</xdr:rowOff>
    </xdr:to>
    <xdr:sp macro="" textlink="">
      <xdr:nvSpPr>
        <xdr:cNvPr id="597" name="フローチャート: 判断 596">
          <a:extLst>
            <a:ext uri="{FF2B5EF4-FFF2-40B4-BE49-F238E27FC236}">
              <a16:creationId xmlns:a16="http://schemas.microsoft.com/office/drawing/2014/main" xmlns="" id="{4110DC50-B9AC-426D-B047-C4E4424AB5A6}"/>
            </a:ext>
          </a:extLst>
        </xdr:cNvPr>
        <xdr:cNvSpPr/>
      </xdr:nvSpPr>
      <xdr:spPr>
        <a:xfrm>
          <a:off x="19494500" y="10508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112420</xdr:rowOff>
    </xdr:from>
    <xdr:to>
      <xdr:col>98</xdr:col>
      <xdr:colOff>38100</xdr:colOff>
      <xdr:row>62</xdr:row>
      <xdr:rowOff>42570</xdr:rowOff>
    </xdr:to>
    <xdr:sp macro="" textlink="">
      <xdr:nvSpPr>
        <xdr:cNvPr id="598" name="フローチャート: 判断 597">
          <a:extLst>
            <a:ext uri="{FF2B5EF4-FFF2-40B4-BE49-F238E27FC236}">
              <a16:creationId xmlns:a16="http://schemas.microsoft.com/office/drawing/2014/main" xmlns="" id="{EAC1C77E-BD65-487B-B1F0-4DF7CF85BE6C}"/>
            </a:ext>
          </a:extLst>
        </xdr:cNvPr>
        <xdr:cNvSpPr/>
      </xdr:nvSpPr>
      <xdr:spPr>
        <a:xfrm>
          <a:off x="18605500" y="10570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xmlns="" id="{7D7E605A-8A0F-4ADE-9B87-E4735190014A}"/>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0" name="テキスト ボックス 599">
          <a:extLst>
            <a:ext uri="{FF2B5EF4-FFF2-40B4-BE49-F238E27FC236}">
              <a16:creationId xmlns:a16="http://schemas.microsoft.com/office/drawing/2014/main" xmlns="" id="{D47043BD-582B-4070-B39B-E7838967B199}"/>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xmlns="" id="{57CA3BB0-C5EC-4064-B6AE-E100312464DC}"/>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xmlns="" id="{DC0AB3CE-FB63-405D-9468-C93C6B2FADEA}"/>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xmlns="" id="{9A71AFF0-166B-4818-B696-5946AF09E7E8}"/>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164998</xdr:rowOff>
    </xdr:from>
    <xdr:to>
      <xdr:col>116</xdr:col>
      <xdr:colOff>114300</xdr:colOff>
      <xdr:row>63</xdr:row>
      <xdr:rowOff>95148</xdr:rowOff>
    </xdr:to>
    <xdr:sp macro="" textlink="">
      <xdr:nvSpPr>
        <xdr:cNvPr id="604" name="楕円 603">
          <a:extLst>
            <a:ext uri="{FF2B5EF4-FFF2-40B4-BE49-F238E27FC236}">
              <a16:creationId xmlns:a16="http://schemas.microsoft.com/office/drawing/2014/main" xmlns="" id="{D5805144-57C8-4CAE-BF9D-5528005BF459}"/>
            </a:ext>
          </a:extLst>
        </xdr:cNvPr>
        <xdr:cNvSpPr/>
      </xdr:nvSpPr>
      <xdr:spPr>
        <a:xfrm>
          <a:off x="22110700" y="10794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79925</xdr:rowOff>
    </xdr:from>
    <xdr:ext cx="469744" cy="259045"/>
    <xdr:sp macro="" textlink="">
      <xdr:nvSpPr>
        <xdr:cNvPr id="605" name="【学校施設】&#10;一人当たり面積該当値テキスト">
          <a:extLst>
            <a:ext uri="{FF2B5EF4-FFF2-40B4-BE49-F238E27FC236}">
              <a16:creationId xmlns:a16="http://schemas.microsoft.com/office/drawing/2014/main" xmlns="" id="{A45763A7-CA3D-4647-84D2-A99F37288D98}"/>
            </a:ext>
          </a:extLst>
        </xdr:cNvPr>
        <xdr:cNvSpPr txBox="1"/>
      </xdr:nvSpPr>
      <xdr:spPr>
        <a:xfrm>
          <a:off x="22199600" y="10709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156311</xdr:rowOff>
    </xdr:from>
    <xdr:to>
      <xdr:col>112</xdr:col>
      <xdr:colOff>38100</xdr:colOff>
      <xdr:row>63</xdr:row>
      <xdr:rowOff>86461</xdr:rowOff>
    </xdr:to>
    <xdr:sp macro="" textlink="">
      <xdr:nvSpPr>
        <xdr:cNvPr id="606" name="楕円 605">
          <a:extLst>
            <a:ext uri="{FF2B5EF4-FFF2-40B4-BE49-F238E27FC236}">
              <a16:creationId xmlns:a16="http://schemas.microsoft.com/office/drawing/2014/main" xmlns="" id="{EA42DC84-C669-47D5-B47A-8B86305AD9A6}"/>
            </a:ext>
          </a:extLst>
        </xdr:cNvPr>
        <xdr:cNvSpPr/>
      </xdr:nvSpPr>
      <xdr:spPr>
        <a:xfrm>
          <a:off x="21272500" y="10786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35661</xdr:rowOff>
    </xdr:from>
    <xdr:to>
      <xdr:col>116</xdr:col>
      <xdr:colOff>63500</xdr:colOff>
      <xdr:row>63</xdr:row>
      <xdr:rowOff>44348</xdr:rowOff>
    </xdr:to>
    <xdr:cxnSp macro="">
      <xdr:nvCxnSpPr>
        <xdr:cNvPr id="607" name="直線コネクタ 606">
          <a:extLst>
            <a:ext uri="{FF2B5EF4-FFF2-40B4-BE49-F238E27FC236}">
              <a16:creationId xmlns:a16="http://schemas.microsoft.com/office/drawing/2014/main" xmlns="" id="{4EE254EF-7583-40CB-A7E7-23E17852601F}"/>
            </a:ext>
          </a:extLst>
        </xdr:cNvPr>
        <xdr:cNvCxnSpPr/>
      </xdr:nvCxnSpPr>
      <xdr:spPr>
        <a:xfrm>
          <a:off x="21323300" y="10837011"/>
          <a:ext cx="838200" cy="8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146710</xdr:rowOff>
    </xdr:from>
    <xdr:to>
      <xdr:col>107</xdr:col>
      <xdr:colOff>101600</xdr:colOff>
      <xdr:row>63</xdr:row>
      <xdr:rowOff>76860</xdr:rowOff>
    </xdr:to>
    <xdr:sp macro="" textlink="">
      <xdr:nvSpPr>
        <xdr:cNvPr id="608" name="楕円 607">
          <a:extLst>
            <a:ext uri="{FF2B5EF4-FFF2-40B4-BE49-F238E27FC236}">
              <a16:creationId xmlns:a16="http://schemas.microsoft.com/office/drawing/2014/main" xmlns="" id="{103C2A5A-42EE-4F37-9C8F-407C64AB4475}"/>
            </a:ext>
          </a:extLst>
        </xdr:cNvPr>
        <xdr:cNvSpPr/>
      </xdr:nvSpPr>
      <xdr:spPr>
        <a:xfrm>
          <a:off x="20383500" y="10776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26060</xdr:rowOff>
    </xdr:from>
    <xdr:to>
      <xdr:col>111</xdr:col>
      <xdr:colOff>177800</xdr:colOff>
      <xdr:row>63</xdr:row>
      <xdr:rowOff>35661</xdr:rowOff>
    </xdr:to>
    <xdr:cxnSp macro="">
      <xdr:nvCxnSpPr>
        <xdr:cNvPr id="609" name="直線コネクタ 608">
          <a:extLst>
            <a:ext uri="{FF2B5EF4-FFF2-40B4-BE49-F238E27FC236}">
              <a16:creationId xmlns:a16="http://schemas.microsoft.com/office/drawing/2014/main" xmlns="" id="{50313DA6-0970-46E7-B339-3F48B70CB3C9}"/>
            </a:ext>
          </a:extLst>
        </xdr:cNvPr>
        <xdr:cNvCxnSpPr/>
      </xdr:nvCxnSpPr>
      <xdr:spPr>
        <a:xfrm>
          <a:off x="20434300" y="10827410"/>
          <a:ext cx="889000" cy="9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139853</xdr:rowOff>
    </xdr:from>
    <xdr:to>
      <xdr:col>102</xdr:col>
      <xdr:colOff>165100</xdr:colOff>
      <xdr:row>63</xdr:row>
      <xdr:rowOff>70003</xdr:rowOff>
    </xdr:to>
    <xdr:sp macro="" textlink="">
      <xdr:nvSpPr>
        <xdr:cNvPr id="610" name="楕円 609">
          <a:extLst>
            <a:ext uri="{FF2B5EF4-FFF2-40B4-BE49-F238E27FC236}">
              <a16:creationId xmlns:a16="http://schemas.microsoft.com/office/drawing/2014/main" xmlns="" id="{AA467522-BEFB-494D-A0D7-354FE059381D}"/>
            </a:ext>
          </a:extLst>
        </xdr:cNvPr>
        <xdr:cNvSpPr/>
      </xdr:nvSpPr>
      <xdr:spPr>
        <a:xfrm>
          <a:off x="19494500" y="10769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19203</xdr:rowOff>
    </xdr:from>
    <xdr:to>
      <xdr:col>107</xdr:col>
      <xdr:colOff>50800</xdr:colOff>
      <xdr:row>63</xdr:row>
      <xdr:rowOff>26060</xdr:rowOff>
    </xdr:to>
    <xdr:cxnSp macro="">
      <xdr:nvCxnSpPr>
        <xdr:cNvPr id="611" name="直線コネクタ 610">
          <a:extLst>
            <a:ext uri="{FF2B5EF4-FFF2-40B4-BE49-F238E27FC236}">
              <a16:creationId xmlns:a16="http://schemas.microsoft.com/office/drawing/2014/main" xmlns="" id="{AA1BD0F8-31D0-48E8-A89B-C0780C0C4436}"/>
            </a:ext>
          </a:extLst>
        </xdr:cNvPr>
        <xdr:cNvCxnSpPr/>
      </xdr:nvCxnSpPr>
      <xdr:spPr>
        <a:xfrm>
          <a:off x="19545300" y="10820553"/>
          <a:ext cx="8890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130251</xdr:rowOff>
    </xdr:from>
    <xdr:to>
      <xdr:col>98</xdr:col>
      <xdr:colOff>38100</xdr:colOff>
      <xdr:row>63</xdr:row>
      <xdr:rowOff>60401</xdr:rowOff>
    </xdr:to>
    <xdr:sp macro="" textlink="">
      <xdr:nvSpPr>
        <xdr:cNvPr id="612" name="楕円 611">
          <a:extLst>
            <a:ext uri="{FF2B5EF4-FFF2-40B4-BE49-F238E27FC236}">
              <a16:creationId xmlns:a16="http://schemas.microsoft.com/office/drawing/2014/main" xmlns="" id="{ACDB4815-D50E-472D-8EB2-3BB9950084C4}"/>
            </a:ext>
          </a:extLst>
        </xdr:cNvPr>
        <xdr:cNvSpPr/>
      </xdr:nvSpPr>
      <xdr:spPr>
        <a:xfrm>
          <a:off x="18605500" y="10760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9601</xdr:rowOff>
    </xdr:from>
    <xdr:to>
      <xdr:col>102</xdr:col>
      <xdr:colOff>114300</xdr:colOff>
      <xdr:row>63</xdr:row>
      <xdr:rowOff>19203</xdr:rowOff>
    </xdr:to>
    <xdr:cxnSp macro="">
      <xdr:nvCxnSpPr>
        <xdr:cNvPr id="613" name="直線コネクタ 612">
          <a:extLst>
            <a:ext uri="{FF2B5EF4-FFF2-40B4-BE49-F238E27FC236}">
              <a16:creationId xmlns:a16="http://schemas.microsoft.com/office/drawing/2014/main" xmlns="" id="{6B06EBF1-811A-4E5F-819B-27D4DAD950F7}"/>
            </a:ext>
          </a:extLst>
        </xdr:cNvPr>
        <xdr:cNvCxnSpPr/>
      </xdr:nvCxnSpPr>
      <xdr:spPr>
        <a:xfrm>
          <a:off x="18656300" y="10810951"/>
          <a:ext cx="889000" cy="9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149165</xdr:rowOff>
    </xdr:from>
    <xdr:ext cx="469744" cy="259045"/>
    <xdr:sp macro="" textlink="">
      <xdr:nvSpPr>
        <xdr:cNvPr id="614" name="n_1aveValue【学校施設】&#10;一人当たり面積">
          <a:extLst>
            <a:ext uri="{FF2B5EF4-FFF2-40B4-BE49-F238E27FC236}">
              <a16:creationId xmlns:a16="http://schemas.microsoft.com/office/drawing/2014/main" xmlns="" id="{7ED1ACBF-2077-4C92-BCAD-5D237772E831}"/>
            </a:ext>
          </a:extLst>
        </xdr:cNvPr>
        <xdr:cNvSpPr txBox="1"/>
      </xdr:nvSpPr>
      <xdr:spPr>
        <a:xfrm>
          <a:off x="21075727" y="10264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145508</xdr:rowOff>
    </xdr:from>
    <xdr:ext cx="469744" cy="259045"/>
    <xdr:sp macro="" textlink="">
      <xdr:nvSpPr>
        <xdr:cNvPr id="615" name="n_2aveValue【学校施設】&#10;一人当たり面積">
          <a:extLst>
            <a:ext uri="{FF2B5EF4-FFF2-40B4-BE49-F238E27FC236}">
              <a16:creationId xmlns:a16="http://schemas.microsoft.com/office/drawing/2014/main" xmlns="" id="{C137E405-8CCC-4BF8-90A6-09ED13A78BFE}"/>
            </a:ext>
          </a:extLst>
        </xdr:cNvPr>
        <xdr:cNvSpPr txBox="1"/>
      </xdr:nvSpPr>
      <xdr:spPr>
        <a:xfrm>
          <a:off x="20199427" y="10261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168368</xdr:rowOff>
    </xdr:from>
    <xdr:ext cx="469744" cy="259045"/>
    <xdr:sp macro="" textlink="">
      <xdr:nvSpPr>
        <xdr:cNvPr id="616" name="n_3aveValue【学校施設】&#10;一人当たり面積">
          <a:extLst>
            <a:ext uri="{FF2B5EF4-FFF2-40B4-BE49-F238E27FC236}">
              <a16:creationId xmlns:a16="http://schemas.microsoft.com/office/drawing/2014/main" xmlns="" id="{78B93754-CA20-4E9C-A0E3-043605B05CAE}"/>
            </a:ext>
          </a:extLst>
        </xdr:cNvPr>
        <xdr:cNvSpPr txBox="1"/>
      </xdr:nvSpPr>
      <xdr:spPr>
        <a:xfrm>
          <a:off x="19310427" y="10283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59097</xdr:rowOff>
    </xdr:from>
    <xdr:ext cx="469744" cy="259045"/>
    <xdr:sp macro="" textlink="">
      <xdr:nvSpPr>
        <xdr:cNvPr id="617" name="n_4aveValue【学校施設】&#10;一人当たり面積">
          <a:extLst>
            <a:ext uri="{FF2B5EF4-FFF2-40B4-BE49-F238E27FC236}">
              <a16:creationId xmlns:a16="http://schemas.microsoft.com/office/drawing/2014/main" xmlns="" id="{0908CB0A-FB47-40C5-8114-3EE59BEB454D}"/>
            </a:ext>
          </a:extLst>
        </xdr:cNvPr>
        <xdr:cNvSpPr txBox="1"/>
      </xdr:nvSpPr>
      <xdr:spPr>
        <a:xfrm>
          <a:off x="18421427" y="10346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77588</xdr:rowOff>
    </xdr:from>
    <xdr:ext cx="469744" cy="259045"/>
    <xdr:sp macro="" textlink="">
      <xdr:nvSpPr>
        <xdr:cNvPr id="618" name="n_1mainValue【学校施設】&#10;一人当たり面積">
          <a:extLst>
            <a:ext uri="{FF2B5EF4-FFF2-40B4-BE49-F238E27FC236}">
              <a16:creationId xmlns:a16="http://schemas.microsoft.com/office/drawing/2014/main" xmlns="" id="{429BCB84-3075-465A-B30B-0194C6639C2D}"/>
            </a:ext>
          </a:extLst>
        </xdr:cNvPr>
        <xdr:cNvSpPr txBox="1"/>
      </xdr:nvSpPr>
      <xdr:spPr>
        <a:xfrm>
          <a:off x="21075727" y="10878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67987</xdr:rowOff>
    </xdr:from>
    <xdr:ext cx="469744" cy="259045"/>
    <xdr:sp macro="" textlink="">
      <xdr:nvSpPr>
        <xdr:cNvPr id="619" name="n_2mainValue【学校施設】&#10;一人当たり面積">
          <a:extLst>
            <a:ext uri="{FF2B5EF4-FFF2-40B4-BE49-F238E27FC236}">
              <a16:creationId xmlns:a16="http://schemas.microsoft.com/office/drawing/2014/main" xmlns="" id="{103969BE-4516-4C19-83C1-010448A248C4}"/>
            </a:ext>
          </a:extLst>
        </xdr:cNvPr>
        <xdr:cNvSpPr txBox="1"/>
      </xdr:nvSpPr>
      <xdr:spPr>
        <a:xfrm>
          <a:off x="20199427" y="10869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61130</xdr:rowOff>
    </xdr:from>
    <xdr:ext cx="469744" cy="259045"/>
    <xdr:sp macro="" textlink="">
      <xdr:nvSpPr>
        <xdr:cNvPr id="620" name="n_3mainValue【学校施設】&#10;一人当たり面積">
          <a:extLst>
            <a:ext uri="{FF2B5EF4-FFF2-40B4-BE49-F238E27FC236}">
              <a16:creationId xmlns:a16="http://schemas.microsoft.com/office/drawing/2014/main" xmlns="" id="{D3095C00-008B-43A8-AD09-5FB3C0FBD03C}"/>
            </a:ext>
          </a:extLst>
        </xdr:cNvPr>
        <xdr:cNvSpPr txBox="1"/>
      </xdr:nvSpPr>
      <xdr:spPr>
        <a:xfrm>
          <a:off x="19310427" y="10862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51528</xdr:rowOff>
    </xdr:from>
    <xdr:ext cx="469744" cy="259045"/>
    <xdr:sp macro="" textlink="">
      <xdr:nvSpPr>
        <xdr:cNvPr id="621" name="n_4mainValue【学校施設】&#10;一人当たり面積">
          <a:extLst>
            <a:ext uri="{FF2B5EF4-FFF2-40B4-BE49-F238E27FC236}">
              <a16:creationId xmlns:a16="http://schemas.microsoft.com/office/drawing/2014/main" xmlns="" id="{E4A94D3C-4283-4D0E-9F1A-737CF9BF06D8}"/>
            </a:ext>
          </a:extLst>
        </xdr:cNvPr>
        <xdr:cNvSpPr txBox="1"/>
      </xdr:nvSpPr>
      <xdr:spPr>
        <a:xfrm>
          <a:off x="18421427" y="10852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2" name="正方形/長方形 621">
          <a:extLst>
            <a:ext uri="{FF2B5EF4-FFF2-40B4-BE49-F238E27FC236}">
              <a16:creationId xmlns:a16="http://schemas.microsoft.com/office/drawing/2014/main" xmlns="" id="{19EDE8CF-5D36-4ACE-80CC-B284E437DF77}"/>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3" name="正方形/長方形 622">
          <a:extLst>
            <a:ext uri="{FF2B5EF4-FFF2-40B4-BE49-F238E27FC236}">
              <a16:creationId xmlns:a16="http://schemas.microsoft.com/office/drawing/2014/main" xmlns="" id="{30DA2D66-AFDD-47EA-BE66-4787D7D81FF8}"/>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4" name="正方形/長方形 623">
          <a:extLst>
            <a:ext uri="{FF2B5EF4-FFF2-40B4-BE49-F238E27FC236}">
              <a16:creationId xmlns:a16="http://schemas.microsoft.com/office/drawing/2014/main" xmlns="" id="{0AD3AA19-B76F-48C4-80E2-5F58B5F29CB4}"/>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5" name="正方形/長方形 624">
          <a:extLst>
            <a:ext uri="{FF2B5EF4-FFF2-40B4-BE49-F238E27FC236}">
              <a16:creationId xmlns:a16="http://schemas.microsoft.com/office/drawing/2014/main" xmlns="" id="{E1747BF8-0E69-43CF-A69C-0B7B8CE29594}"/>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6" name="正方形/長方形 625">
          <a:extLst>
            <a:ext uri="{FF2B5EF4-FFF2-40B4-BE49-F238E27FC236}">
              <a16:creationId xmlns:a16="http://schemas.microsoft.com/office/drawing/2014/main" xmlns="" id="{77F9ED02-6FC7-414D-8000-8230863EA49F}"/>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7" name="正方形/長方形 626">
          <a:extLst>
            <a:ext uri="{FF2B5EF4-FFF2-40B4-BE49-F238E27FC236}">
              <a16:creationId xmlns:a16="http://schemas.microsoft.com/office/drawing/2014/main" xmlns="" id="{9E98A11D-D5FE-4FB7-987D-DB66E0DE280D}"/>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8" name="正方形/長方形 627">
          <a:extLst>
            <a:ext uri="{FF2B5EF4-FFF2-40B4-BE49-F238E27FC236}">
              <a16:creationId xmlns:a16="http://schemas.microsoft.com/office/drawing/2014/main" xmlns="" id="{CE9D6659-890B-4DD6-AC1C-BAEBAE261EBB}"/>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9" name="正方形/長方形 628">
          <a:extLst>
            <a:ext uri="{FF2B5EF4-FFF2-40B4-BE49-F238E27FC236}">
              <a16:creationId xmlns:a16="http://schemas.microsoft.com/office/drawing/2014/main" xmlns="" id="{1C8334C2-0466-4E2E-B5E4-A9E27F43553D}"/>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0" name="正方形/長方形 629">
          <a:extLst>
            <a:ext uri="{FF2B5EF4-FFF2-40B4-BE49-F238E27FC236}">
              <a16:creationId xmlns:a16="http://schemas.microsoft.com/office/drawing/2014/main" xmlns="" id="{620AA202-24AD-4E3A-BBA0-F86DBB8DDEAC}"/>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1" name="正方形/長方形 630">
          <a:extLst>
            <a:ext uri="{FF2B5EF4-FFF2-40B4-BE49-F238E27FC236}">
              <a16:creationId xmlns:a16="http://schemas.microsoft.com/office/drawing/2014/main" xmlns="" id="{3BA3C38B-56B1-4D4C-B15B-DD5CCDEE3A6A}"/>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2" name="正方形/長方形 631">
          <a:extLst>
            <a:ext uri="{FF2B5EF4-FFF2-40B4-BE49-F238E27FC236}">
              <a16:creationId xmlns:a16="http://schemas.microsoft.com/office/drawing/2014/main" xmlns="" id="{35FB00E0-11A8-4DFB-B6BA-87944C860612}"/>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3" name="正方形/長方形 632">
          <a:extLst>
            <a:ext uri="{FF2B5EF4-FFF2-40B4-BE49-F238E27FC236}">
              <a16:creationId xmlns:a16="http://schemas.microsoft.com/office/drawing/2014/main" xmlns="" id="{8B3E7689-711D-4A39-A4B9-5331B656BBC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4" name="正方形/長方形 633">
          <a:extLst>
            <a:ext uri="{FF2B5EF4-FFF2-40B4-BE49-F238E27FC236}">
              <a16:creationId xmlns:a16="http://schemas.microsoft.com/office/drawing/2014/main" xmlns="" id="{1371174C-D1B6-46AC-BC0D-A342E16B2207}"/>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5" name="正方形/長方形 634">
          <a:extLst>
            <a:ext uri="{FF2B5EF4-FFF2-40B4-BE49-F238E27FC236}">
              <a16:creationId xmlns:a16="http://schemas.microsoft.com/office/drawing/2014/main" xmlns="" id="{37C24E3E-E5B1-49A2-87C2-604443A3462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6" name="正方形/長方形 635">
          <a:extLst>
            <a:ext uri="{FF2B5EF4-FFF2-40B4-BE49-F238E27FC236}">
              <a16:creationId xmlns:a16="http://schemas.microsoft.com/office/drawing/2014/main" xmlns="" id="{3D765FC3-E499-467A-A668-12677A90099B}"/>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7" name="正方形/長方形 636">
          <a:extLst>
            <a:ext uri="{FF2B5EF4-FFF2-40B4-BE49-F238E27FC236}">
              <a16:creationId xmlns:a16="http://schemas.microsoft.com/office/drawing/2014/main" xmlns="" id="{2276D8D8-64A2-4095-AD9A-DA07A22A2147}"/>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38" name="正方形/長方形 637">
          <a:extLst>
            <a:ext uri="{FF2B5EF4-FFF2-40B4-BE49-F238E27FC236}">
              <a16:creationId xmlns:a16="http://schemas.microsoft.com/office/drawing/2014/main" xmlns="" id="{E2BAA884-690A-47DE-A9E7-C120FBFDAB75}"/>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9" name="正方形/長方形 638">
          <a:extLst>
            <a:ext uri="{FF2B5EF4-FFF2-40B4-BE49-F238E27FC236}">
              <a16:creationId xmlns:a16="http://schemas.microsoft.com/office/drawing/2014/main" xmlns="" id="{4FD1D2A0-7C00-42DD-859C-7E5B1DDEC2BB}"/>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0" name="正方形/長方形 639">
          <a:extLst>
            <a:ext uri="{FF2B5EF4-FFF2-40B4-BE49-F238E27FC236}">
              <a16:creationId xmlns:a16="http://schemas.microsoft.com/office/drawing/2014/main" xmlns="" id="{F7575F20-9400-4713-8358-CCEB58EE6F75}"/>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1" name="正方形/長方形 640">
          <a:extLst>
            <a:ext uri="{FF2B5EF4-FFF2-40B4-BE49-F238E27FC236}">
              <a16:creationId xmlns:a16="http://schemas.microsoft.com/office/drawing/2014/main" xmlns="" id="{C0C3DD2A-57FB-4954-A320-44E069B94917}"/>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2" name="正方形/長方形 641">
          <a:extLst>
            <a:ext uri="{FF2B5EF4-FFF2-40B4-BE49-F238E27FC236}">
              <a16:creationId xmlns:a16="http://schemas.microsoft.com/office/drawing/2014/main" xmlns="" id="{E6C48390-3C4F-44D0-8B4B-3A4DEF202244}"/>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3" name="正方形/長方形 642">
          <a:extLst>
            <a:ext uri="{FF2B5EF4-FFF2-40B4-BE49-F238E27FC236}">
              <a16:creationId xmlns:a16="http://schemas.microsoft.com/office/drawing/2014/main" xmlns="" id="{BA3FCBF5-6BB7-46EA-BBD8-2DBD6F32546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4" name="正方形/長方形 643">
          <a:extLst>
            <a:ext uri="{FF2B5EF4-FFF2-40B4-BE49-F238E27FC236}">
              <a16:creationId xmlns:a16="http://schemas.microsoft.com/office/drawing/2014/main" xmlns="" id="{E738E082-00B1-45B8-A38F-EDBA3E24B51B}"/>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5" name="正方形/長方形 644">
          <a:extLst>
            <a:ext uri="{FF2B5EF4-FFF2-40B4-BE49-F238E27FC236}">
              <a16:creationId xmlns:a16="http://schemas.microsoft.com/office/drawing/2014/main" xmlns="" id="{3F7E0E01-5A8E-4067-A71D-97EC77055A25}"/>
            </a:ext>
          </a:extLst>
        </xdr:cNvPr>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646" name="正方形/長方形 645">
          <a:extLst>
            <a:ext uri="{FF2B5EF4-FFF2-40B4-BE49-F238E27FC236}">
              <a16:creationId xmlns:a16="http://schemas.microsoft.com/office/drawing/2014/main" xmlns="" id="{C79AC963-927D-47A5-9746-8B04C9B532D3}"/>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47" name="正方形/長方形 646">
          <a:extLst>
            <a:ext uri="{FF2B5EF4-FFF2-40B4-BE49-F238E27FC236}">
              <a16:creationId xmlns:a16="http://schemas.microsoft.com/office/drawing/2014/main" xmlns="" id="{AB9DBB13-3A49-4FD5-83E5-D15BBF6CB98C}"/>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48" name="正方形/長方形 647">
          <a:extLst>
            <a:ext uri="{FF2B5EF4-FFF2-40B4-BE49-F238E27FC236}">
              <a16:creationId xmlns:a16="http://schemas.microsoft.com/office/drawing/2014/main" xmlns="" id="{064D6FC6-874D-4F88-963A-CCAB92A3D11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49" name="正方形/長方形 648">
          <a:extLst>
            <a:ext uri="{FF2B5EF4-FFF2-40B4-BE49-F238E27FC236}">
              <a16:creationId xmlns:a16="http://schemas.microsoft.com/office/drawing/2014/main" xmlns="" id="{3FDFE330-7A9D-48B0-AE62-9956C045E4F9}"/>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50" name="正方形/長方形 649">
          <a:extLst>
            <a:ext uri="{FF2B5EF4-FFF2-40B4-BE49-F238E27FC236}">
              <a16:creationId xmlns:a16="http://schemas.microsoft.com/office/drawing/2014/main" xmlns="" id="{71F6AFEE-17B2-4632-AA9E-2D5463177CF7}"/>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51" name="正方形/長方形 650">
          <a:extLst>
            <a:ext uri="{FF2B5EF4-FFF2-40B4-BE49-F238E27FC236}">
              <a16:creationId xmlns:a16="http://schemas.microsoft.com/office/drawing/2014/main" xmlns="" id="{08289CB4-43EA-492A-8891-5BC5E5D56739}"/>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52" name="正方形/長方形 651">
          <a:extLst>
            <a:ext uri="{FF2B5EF4-FFF2-40B4-BE49-F238E27FC236}">
              <a16:creationId xmlns:a16="http://schemas.microsoft.com/office/drawing/2014/main" xmlns="" id="{07AC9A66-B110-4510-B75A-A87E289A43AE}"/>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53" name="正方形/長方形 652">
          <a:extLst>
            <a:ext uri="{FF2B5EF4-FFF2-40B4-BE49-F238E27FC236}">
              <a16:creationId xmlns:a16="http://schemas.microsoft.com/office/drawing/2014/main" xmlns="" id="{FD1CEBE0-4F57-43FB-8C81-1BF8AB74BC06}"/>
            </a:ext>
          </a:extLst>
        </xdr:cNvPr>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654" name="正方形/長方形 653">
          <a:extLst>
            <a:ext uri="{FF2B5EF4-FFF2-40B4-BE49-F238E27FC236}">
              <a16:creationId xmlns:a16="http://schemas.microsoft.com/office/drawing/2014/main" xmlns="" id="{0B77C02E-6627-4888-8EDD-67A54F7FB59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5" name="正方形/長方形 654">
          <a:extLst>
            <a:ext uri="{FF2B5EF4-FFF2-40B4-BE49-F238E27FC236}">
              <a16:creationId xmlns:a16="http://schemas.microsoft.com/office/drawing/2014/main" xmlns="" id="{72CEDFC3-DD6A-4200-963C-5F31F215AF4E}"/>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56" name="テキスト ボックス 655">
          <a:extLst>
            <a:ext uri="{FF2B5EF4-FFF2-40B4-BE49-F238E27FC236}">
              <a16:creationId xmlns:a16="http://schemas.microsoft.com/office/drawing/2014/main" xmlns="" id="{7E42EA69-608B-4681-8DAE-F600FFAE82B3}"/>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chemeClr val="dk1"/>
              </a:solidFill>
              <a:effectLst/>
              <a:latin typeface="+mn-lt"/>
              <a:ea typeface="+mn-ea"/>
              <a:cs typeface="+mn-cs"/>
            </a:rPr>
            <a:t>　</a:t>
          </a:r>
          <a:r>
            <a:rPr kumimoji="1" lang="ja-JP" altLang="en-US" sz="1100" baseline="0">
              <a:solidFill>
                <a:schemeClr val="dk1"/>
              </a:solidFill>
              <a:effectLst/>
              <a:latin typeface="+mn-lt"/>
              <a:ea typeface="+mn-ea"/>
              <a:cs typeface="+mn-cs"/>
            </a:rPr>
            <a:t>令和元</a:t>
          </a:r>
          <a:r>
            <a:rPr kumimoji="1" lang="ja-JP" altLang="ja-JP" sz="1100" baseline="0">
              <a:solidFill>
                <a:schemeClr val="dk1"/>
              </a:solidFill>
              <a:effectLst/>
              <a:latin typeface="+mn-lt"/>
              <a:ea typeface="+mn-ea"/>
              <a:cs typeface="+mn-cs"/>
            </a:rPr>
            <a:t>年度は類似団体平均と比較して特に比率が高くなっているのは公営住宅と</a:t>
          </a:r>
          <a:r>
            <a:rPr kumimoji="1" lang="ja-JP" altLang="en-US" sz="1100" baseline="0">
              <a:solidFill>
                <a:schemeClr val="dk1"/>
              </a:solidFill>
              <a:effectLst/>
              <a:latin typeface="+mn-lt"/>
              <a:ea typeface="+mn-ea"/>
              <a:cs typeface="+mn-cs"/>
            </a:rPr>
            <a:t>橋りょう・トンネル</a:t>
          </a:r>
          <a:r>
            <a:rPr kumimoji="1" lang="ja-JP" altLang="ja-JP" sz="1100" baseline="0">
              <a:solidFill>
                <a:schemeClr val="dk1"/>
              </a:solidFill>
              <a:effectLst/>
              <a:latin typeface="+mn-lt"/>
              <a:ea typeface="+mn-ea"/>
              <a:cs typeface="+mn-cs"/>
            </a:rPr>
            <a:t>である。公営住宅は老朽化等の問題もあり、</a:t>
          </a:r>
          <a:r>
            <a:rPr kumimoji="1" lang="en-US" altLang="ja-JP" sz="1100" baseline="0">
              <a:solidFill>
                <a:schemeClr val="dk1"/>
              </a:solidFill>
              <a:effectLst/>
              <a:latin typeface="+mn-lt"/>
              <a:ea typeface="+mn-ea"/>
              <a:cs typeface="+mn-cs"/>
            </a:rPr>
            <a:t>1</a:t>
          </a:r>
          <a:r>
            <a:rPr kumimoji="1" lang="ja-JP" altLang="ja-JP" sz="1100" baseline="0">
              <a:solidFill>
                <a:schemeClr val="dk1"/>
              </a:solidFill>
              <a:effectLst/>
              <a:latin typeface="+mn-lt"/>
              <a:ea typeface="+mn-ea"/>
              <a:cs typeface="+mn-cs"/>
            </a:rPr>
            <a:t>団地を用途廃止したが今後も需要状況を見極め更なる整理統合についての検討が必要になる。</a:t>
          </a:r>
          <a:r>
            <a:rPr kumimoji="1" lang="ja-JP" altLang="en-US" sz="1100" baseline="0">
              <a:solidFill>
                <a:schemeClr val="dk1"/>
              </a:solidFill>
              <a:effectLst/>
              <a:latin typeface="+mn-lt"/>
              <a:ea typeface="+mn-ea"/>
              <a:cs typeface="+mn-cs"/>
            </a:rPr>
            <a:t>橋りょう・トンネル</a:t>
          </a:r>
          <a:r>
            <a:rPr kumimoji="1" lang="ja-JP" altLang="ja-JP" sz="1100" baseline="0">
              <a:solidFill>
                <a:schemeClr val="dk1"/>
              </a:solidFill>
              <a:effectLst/>
              <a:latin typeface="+mn-lt"/>
              <a:ea typeface="+mn-ea"/>
              <a:cs typeface="+mn-cs"/>
            </a:rPr>
            <a:t>は、</a:t>
          </a:r>
          <a:r>
            <a:rPr kumimoji="1" lang="ja-JP" altLang="en-US" sz="1100" baseline="0">
              <a:solidFill>
                <a:schemeClr val="dk1"/>
              </a:solidFill>
              <a:effectLst/>
              <a:latin typeface="+mn-lt"/>
              <a:ea typeface="+mn-ea"/>
              <a:cs typeface="+mn-cs"/>
            </a:rPr>
            <a:t>トンネルは当町にはないため橋りょうだけとなるが、令和元年度に橋りょう長寿命化計画を改定し、優先順位の高い箇所から引き続き修繕を実施する。左記を含め道路</a:t>
          </a:r>
          <a:r>
            <a:rPr kumimoji="1" lang="ja-JP" altLang="ja-JP" sz="1100" baseline="0">
              <a:solidFill>
                <a:schemeClr val="dk1"/>
              </a:solidFill>
              <a:effectLst/>
              <a:latin typeface="+mn-lt"/>
              <a:ea typeface="+mn-ea"/>
              <a:cs typeface="+mn-cs"/>
            </a:rPr>
            <a:t>等公共施設の老朽化対策</a:t>
          </a:r>
          <a:r>
            <a:rPr kumimoji="1" lang="ja-JP" altLang="en-US" sz="1100" baseline="0">
              <a:solidFill>
                <a:schemeClr val="dk1"/>
              </a:solidFill>
              <a:effectLst/>
              <a:latin typeface="+mn-lt"/>
              <a:ea typeface="+mn-ea"/>
              <a:cs typeface="+mn-cs"/>
            </a:rPr>
            <a:t>も</a:t>
          </a:r>
          <a:r>
            <a:rPr kumimoji="1" lang="ja-JP" altLang="ja-JP" sz="1100" baseline="0">
              <a:solidFill>
                <a:schemeClr val="dk1"/>
              </a:solidFill>
              <a:effectLst/>
              <a:latin typeface="+mn-lt"/>
              <a:ea typeface="+mn-ea"/>
              <a:cs typeface="+mn-cs"/>
            </a:rPr>
            <a:t>順次計画的に</a:t>
          </a:r>
          <a:r>
            <a:rPr kumimoji="1" lang="ja-JP" altLang="en-US" sz="1100" baseline="0">
              <a:solidFill>
                <a:schemeClr val="dk1"/>
              </a:solidFill>
              <a:effectLst/>
              <a:latin typeface="+mn-lt"/>
              <a:ea typeface="+mn-ea"/>
              <a:cs typeface="+mn-cs"/>
            </a:rPr>
            <a:t>実施</a:t>
          </a:r>
          <a:r>
            <a:rPr kumimoji="1" lang="ja-JP" altLang="ja-JP" sz="1100" baseline="0">
              <a:solidFill>
                <a:schemeClr val="dk1"/>
              </a:solidFill>
              <a:effectLst/>
              <a:latin typeface="+mn-lt"/>
              <a:ea typeface="+mn-ea"/>
              <a:cs typeface="+mn-cs"/>
            </a:rPr>
            <a:t>する。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1496A8D4-F41D-497D-8058-C151EFFD39BD}"/>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xmlns="" id="{4B0E6A40-D846-4E7A-A005-FD787F72DAF7}"/>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xmlns="" id="{D6EBB0FF-4222-4662-BB11-E6F3D5789476}"/>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xmlns="" id="{53646A59-3F19-4640-9173-F3E67BC65C8A}"/>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神奈川県開成町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83AF6445-D6BA-484E-9CB9-E1A1BEBB03C1}"/>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BBC77AB7-7B73-4B72-82B9-014C2F9D210C}"/>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4D0FDFB9-4DA0-44D8-842A-09EA7B438D82}"/>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46A09BC3-AFA2-48BA-9C14-CB905F5E5DD9}"/>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6664D38C-DACC-4911-BB9C-E3822FB7A064}"/>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xmlns="" id="{BAF74E48-A4E3-44D5-8500-9AD27A43D3A5}"/>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18,005
17,867
6.55
8,532,173
8,037,316
372,273
3,894,901
6,706,649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5599F82E-6DFF-4770-A028-3EF1BFFA750A}"/>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E376D852-2EA6-42FB-9C35-CFE8661F3F46}"/>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C245D119-4054-4E91-95DD-C101893B597C}"/>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59.9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70334DD0-E318-43D7-AF9E-CD3107CFC677}"/>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F410D400-8303-43D5-A6E7-27C4AB0B27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xmlns="" id="{250BB7B6-4E20-427B-9B10-034E4E12A82E}"/>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xmlns="" id="{77924562-2916-4E06-AF1C-72E002064151}"/>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xmlns="" id="{B59589AE-ABA3-4300-873D-D7CD79A906A5}"/>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xmlns="" id="{27405A77-F7BD-4F64-8FC0-5A886E904BD1}"/>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C4C0B89B-A1D8-4A6E-BD9C-9CF113BBDCC4}"/>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xmlns="" id="{AF7DB133-5CEE-4BE4-AF38-5B9551780877}"/>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xmlns="" id="{E33A1B65-C4A3-41AC-8A07-CCA6724A42A8}"/>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xmlns="" id="{3DBDF2A0-06B0-4BB5-B29C-43B61A07F521}"/>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xmlns="" id="{BB11F8CD-0FF7-483B-B0B4-7FE6B8381F7E}"/>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27C827FE-37D0-4949-A4F5-ADC8BE47BF7F}"/>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xmlns="" id="{C959D2C1-CB9A-42C1-80F2-A90B6D19537B}"/>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5518BAE3-1EB1-4481-B571-58D5B01DEC73}"/>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xmlns="" id="{BC5DBD99-8201-45B4-80A1-55A0C0015B54}"/>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xmlns="" id="{9438A20E-FA9B-4020-B508-A41B439F96CD}"/>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xmlns="" id="{C6311494-9147-4728-90AF-AF1DA5CF7DF1}"/>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xmlns="" id="{742FA387-1DE8-41E9-99BC-CC565C84F959}"/>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xmlns="" id="{F011CC97-214D-4492-92C6-5849C8568A2D}"/>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xmlns="" id="{C7AFCB4A-EBAF-482C-931C-A4188B852AC3}"/>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xmlns="" id="{E8204734-0A5E-4821-804E-85160D574D73}"/>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xmlns="" id="{0B2DB5BC-DD57-4CED-8D13-B252E48FD56F}"/>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xmlns="" id="{129158F5-CB55-4EB2-8CC6-1E3136303663}"/>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xmlns="" id="{FD7C8A64-E662-4C37-B663-3A86F9A6BA78}"/>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xmlns="" id="{15C3022E-E619-4E1F-8D94-3CAFAD6100A8}"/>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xmlns="" id="{CF01CF2F-C1E1-430E-856D-0E16A4AEA572}"/>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xmlns="" id="{B2300E90-C9AF-4E6E-A9E2-F4F7A5C96D98}"/>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xmlns="" id="{4AB3AD91-9051-4856-88FD-6FE774A140C3}"/>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xmlns="" id="{EB055BCD-0A89-48E8-9D36-5EF04B12FD58}"/>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xmlns="" id="{765A81F7-3DC7-4C67-A79F-9498652338D4}"/>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xmlns="" id="{10961764-40B7-4D0D-8898-FBC71F60DC6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xmlns="" id="{3988E948-F61E-4E8A-AB78-405A7176224D}"/>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xmlns="" id="{0E60A1F1-43AD-43DE-9C7F-AE68AE93B06E}"/>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xmlns="" id="{54A3F808-6BBA-4217-946F-8FF3F324CEA9}"/>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xmlns="" id="{97ADD9F9-D74E-42FE-B2A9-B735E24B2BFF}"/>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xmlns="" id="{C8BD7E78-CBF2-4DFE-BBC4-F3172D5C827E}"/>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xmlns="" id="{371EAE76-D8D9-42AE-B2A5-4C662CB73FB1}"/>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xmlns="" id="{FF27982D-56D7-4C08-ABD2-41FCD8FA9101}"/>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xmlns="" id="{2E92E354-A3AF-4903-80FA-FED0068D0A0A}"/>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xmlns="" id="{65254BD9-0E3A-497A-BF45-3DD412FEE7E8}"/>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xmlns="" id="{9BEFDCD0-228B-40F8-AC49-6826EC7B669B}"/>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xmlns="" id="{868E55B1-229B-416B-AE0B-59EBAF7584FE}"/>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xmlns="" id="{0C1580D1-36BB-4CAB-9D59-4512CCAAEBE4}"/>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xmlns="" id="{DFCD0949-EFC7-4E37-B654-01DD78A6977A}"/>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xmlns="" id="{5BBD411C-3D76-4B4A-88F3-A4FB5950967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60" name="直線コネクタ 59">
          <a:extLst>
            <a:ext uri="{FF2B5EF4-FFF2-40B4-BE49-F238E27FC236}">
              <a16:creationId xmlns:a16="http://schemas.microsoft.com/office/drawing/2014/main" xmlns="" id="{B2BB4F1A-28CE-4EBD-A383-6C98183D1CF3}"/>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61" name="テキスト ボックス 60">
          <a:extLst>
            <a:ext uri="{FF2B5EF4-FFF2-40B4-BE49-F238E27FC236}">
              <a16:creationId xmlns:a16="http://schemas.microsoft.com/office/drawing/2014/main" xmlns="" id="{1B607304-83F9-4986-BB16-D0BDFAF8DD96}"/>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2" name="直線コネクタ 61">
          <a:extLst>
            <a:ext uri="{FF2B5EF4-FFF2-40B4-BE49-F238E27FC236}">
              <a16:creationId xmlns:a16="http://schemas.microsoft.com/office/drawing/2014/main" xmlns="" id="{57FDFE1D-92D4-4D35-AB1A-7D36883255F6}"/>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3" name="テキスト ボックス 62">
          <a:extLst>
            <a:ext uri="{FF2B5EF4-FFF2-40B4-BE49-F238E27FC236}">
              <a16:creationId xmlns:a16="http://schemas.microsoft.com/office/drawing/2014/main" xmlns="" id="{170BAD14-63AF-426E-86E2-B114BAAEE65C}"/>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4" name="直線コネクタ 63">
          <a:extLst>
            <a:ext uri="{FF2B5EF4-FFF2-40B4-BE49-F238E27FC236}">
              <a16:creationId xmlns:a16="http://schemas.microsoft.com/office/drawing/2014/main" xmlns="" id="{D26C9635-546A-488D-92E4-352DDC806FE3}"/>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5" name="テキスト ボックス 64">
          <a:extLst>
            <a:ext uri="{FF2B5EF4-FFF2-40B4-BE49-F238E27FC236}">
              <a16:creationId xmlns:a16="http://schemas.microsoft.com/office/drawing/2014/main" xmlns="" id="{467A34FA-8E0B-4DAE-9F15-C7871615857D}"/>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6" name="直線コネクタ 65">
          <a:extLst>
            <a:ext uri="{FF2B5EF4-FFF2-40B4-BE49-F238E27FC236}">
              <a16:creationId xmlns:a16="http://schemas.microsoft.com/office/drawing/2014/main" xmlns="" id="{D6F869A3-4084-4BCC-A6E3-73A62E0F8664}"/>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7" name="テキスト ボックス 66">
          <a:extLst>
            <a:ext uri="{FF2B5EF4-FFF2-40B4-BE49-F238E27FC236}">
              <a16:creationId xmlns:a16="http://schemas.microsoft.com/office/drawing/2014/main" xmlns="" id="{5C8485F9-D0D7-43BC-9174-9F3773B49A79}"/>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8" name="直線コネクタ 67">
          <a:extLst>
            <a:ext uri="{FF2B5EF4-FFF2-40B4-BE49-F238E27FC236}">
              <a16:creationId xmlns:a16="http://schemas.microsoft.com/office/drawing/2014/main" xmlns="" id="{5EF61CC3-21D1-480A-8612-FF017EE1CEB6}"/>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69" name="テキスト ボックス 68">
          <a:extLst>
            <a:ext uri="{FF2B5EF4-FFF2-40B4-BE49-F238E27FC236}">
              <a16:creationId xmlns:a16="http://schemas.microsoft.com/office/drawing/2014/main" xmlns="" id="{B27BDDF5-8FDF-4C8A-87F2-17F208F2E2B9}"/>
            </a:ext>
          </a:extLst>
        </xdr:cNvPr>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a:extLst>
            <a:ext uri="{FF2B5EF4-FFF2-40B4-BE49-F238E27FC236}">
              <a16:creationId xmlns:a16="http://schemas.microsoft.com/office/drawing/2014/main" xmlns="" id="{0F77C309-D17D-4541-8496-865B6FABA55F}"/>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71" name="【体育館・プール】&#10;有形固定資産減価償却率グラフ枠">
          <a:extLst>
            <a:ext uri="{FF2B5EF4-FFF2-40B4-BE49-F238E27FC236}">
              <a16:creationId xmlns:a16="http://schemas.microsoft.com/office/drawing/2014/main" xmlns="" id="{7FE254B1-F15A-40BB-BDBD-A3D67F6DBBB3}"/>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143510</xdr:rowOff>
    </xdr:from>
    <xdr:to>
      <xdr:col>24</xdr:col>
      <xdr:colOff>62865</xdr:colOff>
      <xdr:row>62</xdr:row>
      <xdr:rowOff>165100</xdr:rowOff>
    </xdr:to>
    <xdr:cxnSp macro="">
      <xdr:nvCxnSpPr>
        <xdr:cNvPr id="72" name="直線コネクタ 71">
          <a:extLst>
            <a:ext uri="{FF2B5EF4-FFF2-40B4-BE49-F238E27FC236}">
              <a16:creationId xmlns:a16="http://schemas.microsoft.com/office/drawing/2014/main" xmlns="" id="{F5F05C48-F311-4DB3-B374-37EF80295F84}"/>
            </a:ext>
          </a:extLst>
        </xdr:cNvPr>
        <xdr:cNvCxnSpPr/>
      </xdr:nvCxnSpPr>
      <xdr:spPr>
        <a:xfrm flipV="1">
          <a:off x="4634865" y="9573260"/>
          <a:ext cx="0" cy="1221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62</xdr:row>
      <xdr:rowOff>168927</xdr:rowOff>
    </xdr:from>
    <xdr:ext cx="469744" cy="259045"/>
    <xdr:sp macro="" textlink="">
      <xdr:nvSpPr>
        <xdr:cNvPr id="73" name="【体育館・プール】&#10;有形固定資産減価償却率最小値テキスト">
          <a:extLst>
            <a:ext uri="{FF2B5EF4-FFF2-40B4-BE49-F238E27FC236}">
              <a16:creationId xmlns:a16="http://schemas.microsoft.com/office/drawing/2014/main" xmlns="" id="{3BB786FD-AFEE-4840-8968-C72049C95B82}"/>
            </a:ext>
          </a:extLst>
        </xdr:cNvPr>
        <xdr:cNvSpPr txBox="1"/>
      </xdr:nvSpPr>
      <xdr:spPr>
        <a:xfrm>
          <a:off x="4673600" y="1079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62</xdr:row>
      <xdr:rowOff>165100</xdr:rowOff>
    </xdr:from>
    <xdr:to>
      <xdr:col>24</xdr:col>
      <xdr:colOff>152400</xdr:colOff>
      <xdr:row>62</xdr:row>
      <xdr:rowOff>165100</xdr:rowOff>
    </xdr:to>
    <xdr:cxnSp macro="">
      <xdr:nvCxnSpPr>
        <xdr:cNvPr id="74" name="直線コネクタ 73">
          <a:extLst>
            <a:ext uri="{FF2B5EF4-FFF2-40B4-BE49-F238E27FC236}">
              <a16:creationId xmlns:a16="http://schemas.microsoft.com/office/drawing/2014/main" xmlns="" id="{461CCF55-6DA6-4A1B-AC65-90990D5F8166}"/>
            </a:ext>
          </a:extLst>
        </xdr:cNvPr>
        <xdr:cNvCxnSpPr/>
      </xdr:nvCxnSpPr>
      <xdr:spPr>
        <a:xfrm>
          <a:off x="4546600" y="1079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90187</xdr:rowOff>
    </xdr:from>
    <xdr:ext cx="340478" cy="259045"/>
    <xdr:sp macro="" textlink="">
      <xdr:nvSpPr>
        <xdr:cNvPr id="75" name="【体育館・プール】&#10;有形固定資産減価償却率最大値テキスト">
          <a:extLst>
            <a:ext uri="{FF2B5EF4-FFF2-40B4-BE49-F238E27FC236}">
              <a16:creationId xmlns:a16="http://schemas.microsoft.com/office/drawing/2014/main" xmlns="" id="{3AE15EDA-509E-4618-B2F3-CEBE59D8CCCC}"/>
            </a:ext>
          </a:extLst>
        </xdr:cNvPr>
        <xdr:cNvSpPr txBox="1"/>
      </xdr:nvSpPr>
      <xdr:spPr>
        <a:xfrm>
          <a:off x="4673600" y="934848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143510</xdr:rowOff>
    </xdr:from>
    <xdr:to>
      <xdr:col>24</xdr:col>
      <xdr:colOff>152400</xdr:colOff>
      <xdr:row>55</xdr:row>
      <xdr:rowOff>143510</xdr:rowOff>
    </xdr:to>
    <xdr:cxnSp macro="">
      <xdr:nvCxnSpPr>
        <xdr:cNvPr id="76" name="直線コネクタ 75">
          <a:extLst>
            <a:ext uri="{FF2B5EF4-FFF2-40B4-BE49-F238E27FC236}">
              <a16:creationId xmlns:a16="http://schemas.microsoft.com/office/drawing/2014/main" xmlns="" id="{11D21F9D-891D-43DD-8985-858561DBDC0A}"/>
            </a:ext>
          </a:extLst>
        </xdr:cNvPr>
        <xdr:cNvCxnSpPr/>
      </xdr:nvCxnSpPr>
      <xdr:spPr>
        <a:xfrm>
          <a:off x="4546600" y="9573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151147</xdr:rowOff>
    </xdr:from>
    <xdr:ext cx="405111" cy="259045"/>
    <xdr:sp macro="" textlink="">
      <xdr:nvSpPr>
        <xdr:cNvPr id="77" name="【体育館・プール】&#10;有形固定資産減価償却率平均値テキスト">
          <a:extLst>
            <a:ext uri="{FF2B5EF4-FFF2-40B4-BE49-F238E27FC236}">
              <a16:creationId xmlns:a16="http://schemas.microsoft.com/office/drawing/2014/main" xmlns="" id="{17EA0121-6C3D-4252-8E7F-6069ED94B5BE}"/>
            </a:ext>
          </a:extLst>
        </xdr:cNvPr>
        <xdr:cNvSpPr txBox="1"/>
      </xdr:nvSpPr>
      <xdr:spPr>
        <a:xfrm>
          <a:off x="4673600" y="102666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1270</xdr:rowOff>
    </xdr:from>
    <xdr:to>
      <xdr:col>24</xdr:col>
      <xdr:colOff>114300</xdr:colOff>
      <xdr:row>60</xdr:row>
      <xdr:rowOff>102870</xdr:rowOff>
    </xdr:to>
    <xdr:sp macro="" textlink="">
      <xdr:nvSpPr>
        <xdr:cNvPr id="78" name="フローチャート: 判断 77">
          <a:extLst>
            <a:ext uri="{FF2B5EF4-FFF2-40B4-BE49-F238E27FC236}">
              <a16:creationId xmlns:a16="http://schemas.microsoft.com/office/drawing/2014/main" xmlns="" id="{E89D7C1C-34C0-43F0-97D5-AE79F24CCD60}"/>
            </a:ext>
          </a:extLst>
        </xdr:cNvPr>
        <xdr:cNvSpPr/>
      </xdr:nvSpPr>
      <xdr:spPr>
        <a:xfrm>
          <a:off x="4584700" y="1028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8890</xdr:rowOff>
    </xdr:from>
    <xdr:to>
      <xdr:col>20</xdr:col>
      <xdr:colOff>38100</xdr:colOff>
      <xdr:row>60</xdr:row>
      <xdr:rowOff>110490</xdr:rowOff>
    </xdr:to>
    <xdr:sp macro="" textlink="">
      <xdr:nvSpPr>
        <xdr:cNvPr id="79" name="フローチャート: 判断 78">
          <a:extLst>
            <a:ext uri="{FF2B5EF4-FFF2-40B4-BE49-F238E27FC236}">
              <a16:creationId xmlns:a16="http://schemas.microsoft.com/office/drawing/2014/main" xmlns="" id="{BA2EBCDF-D3CD-46F9-80AE-BC548C0380A6}"/>
            </a:ext>
          </a:extLst>
        </xdr:cNvPr>
        <xdr:cNvSpPr/>
      </xdr:nvSpPr>
      <xdr:spPr>
        <a:xfrm>
          <a:off x="3746500" y="10295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161290</xdr:rowOff>
    </xdr:from>
    <xdr:to>
      <xdr:col>15</xdr:col>
      <xdr:colOff>101600</xdr:colOff>
      <xdr:row>60</xdr:row>
      <xdr:rowOff>91440</xdr:rowOff>
    </xdr:to>
    <xdr:sp macro="" textlink="">
      <xdr:nvSpPr>
        <xdr:cNvPr id="80" name="フローチャート: 判断 79">
          <a:extLst>
            <a:ext uri="{FF2B5EF4-FFF2-40B4-BE49-F238E27FC236}">
              <a16:creationId xmlns:a16="http://schemas.microsoft.com/office/drawing/2014/main" xmlns="" id="{BB7748F1-0B76-4D53-97C2-D925712B7429}"/>
            </a:ext>
          </a:extLst>
        </xdr:cNvPr>
        <xdr:cNvSpPr/>
      </xdr:nvSpPr>
      <xdr:spPr>
        <a:xfrm>
          <a:off x="2857500" y="10276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129540</xdr:rowOff>
    </xdr:from>
    <xdr:to>
      <xdr:col>10</xdr:col>
      <xdr:colOff>165100</xdr:colOff>
      <xdr:row>60</xdr:row>
      <xdr:rowOff>59690</xdr:rowOff>
    </xdr:to>
    <xdr:sp macro="" textlink="">
      <xdr:nvSpPr>
        <xdr:cNvPr id="81" name="フローチャート: 判断 80">
          <a:extLst>
            <a:ext uri="{FF2B5EF4-FFF2-40B4-BE49-F238E27FC236}">
              <a16:creationId xmlns:a16="http://schemas.microsoft.com/office/drawing/2014/main" xmlns="" id="{4A5F425D-EF74-4C14-99B4-61AA93D3C4B3}"/>
            </a:ext>
          </a:extLst>
        </xdr:cNvPr>
        <xdr:cNvSpPr/>
      </xdr:nvSpPr>
      <xdr:spPr>
        <a:xfrm>
          <a:off x="1968500" y="10245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104140</xdr:rowOff>
    </xdr:from>
    <xdr:to>
      <xdr:col>6</xdr:col>
      <xdr:colOff>38100</xdr:colOff>
      <xdr:row>60</xdr:row>
      <xdr:rowOff>34290</xdr:rowOff>
    </xdr:to>
    <xdr:sp macro="" textlink="">
      <xdr:nvSpPr>
        <xdr:cNvPr id="82" name="フローチャート: 判断 81">
          <a:extLst>
            <a:ext uri="{FF2B5EF4-FFF2-40B4-BE49-F238E27FC236}">
              <a16:creationId xmlns:a16="http://schemas.microsoft.com/office/drawing/2014/main" xmlns="" id="{8EEB5B86-A23D-48AB-A2AE-5BB93F5CB8EE}"/>
            </a:ext>
          </a:extLst>
        </xdr:cNvPr>
        <xdr:cNvSpPr/>
      </xdr:nvSpPr>
      <xdr:spPr>
        <a:xfrm>
          <a:off x="1079500" y="10219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3" name="テキスト ボックス 82">
          <a:extLst>
            <a:ext uri="{FF2B5EF4-FFF2-40B4-BE49-F238E27FC236}">
              <a16:creationId xmlns:a16="http://schemas.microsoft.com/office/drawing/2014/main" xmlns="" id="{809E28A1-5CD4-4E18-9AC0-2531AE4118C9}"/>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4" name="テキスト ボックス 83">
          <a:extLst>
            <a:ext uri="{FF2B5EF4-FFF2-40B4-BE49-F238E27FC236}">
              <a16:creationId xmlns:a16="http://schemas.microsoft.com/office/drawing/2014/main" xmlns="" id="{29CA4E37-6816-4443-8FFF-F27679B9187F}"/>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5" name="テキスト ボックス 84">
          <a:extLst>
            <a:ext uri="{FF2B5EF4-FFF2-40B4-BE49-F238E27FC236}">
              <a16:creationId xmlns:a16="http://schemas.microsoft.com/office/drawing/2014/main" xmlns="" id="{802CA582-EF3A-4420-A6CC-3E095F50093C}"/>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6" name="テキスト ボックス 85">
          <a:extLst>
            <a:ext uri="{FF2B5EF4-FFF2-40B4-BE49-F238E27FC236}">
              <a16:creationId xmlns:a16="http://schemas.microsoft.com/office/drawing/2014/main" xmlns="" id="{0A775157-CFF4-4BAC-AE35-2D23B4BF239C}"/>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7" name="テキスト ボックス 86">
          <a:extLst>
            <a:ext uri="{FF2B5EF4-FFF2-40B4-BE49-F238E27FC236}">
              <a16:creationId xmlns:a16="http://schemas.microsoft.com/office/drawing/2014/main" xmlns="" id="{956FC967-21B9-4FBE-A022-9A38A8E82113}"/>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44450</xdr:rowOff>
    </xdr:from>
    <xdr:to>
      <xdr:col>10</xdr:col>
      <xdr:colOff>165100</xdr:colOff>
      <xdr:row>55</xdr:row>
      <xdr:rowOff>146050</xdr:rowOff>
    </xdr:to>
    <xdr:sp macro="" textlink="">
      <xdr:nvSpPr>
        <xdr:cNvPr id="88" name="楕円 87">
          <a:extLst>
            <a:ext uri="{FF2B5EF4-FFF2-40B4-BE49-F238E27FC236}">
              <a16:creationId xmlns:a16="http://schemas.microsoft.com/office/drawing/2014/main" xmlns="" id="{9B2611D8-A01C-4651-89CB-436E092C5FC4}"/>
            </a:ext>
          </a:extLst>
        </xdr:cNvPr>
        <xdr:cNvSpPr/>
      </xdr:nvSpPr>
      <xdr:spPr>
        <a:xfrm>
          <a:off x="1968500" y="947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58</xdr:row>
      <xdr:rowOff>127017</xdr:rowOff>
    </xdr:from>
    <xdr:ext cx="405111" cy="259045"/>
    <xdr:sp macro="" textlink="">
      <xdr:nvSpPr>
        <xdr:cNvPr id="89" name="n_1aveValue【体育館・プール】&#10;有形固定資産減価償却率">
          <a:extLst>
            <a:ext uri="{FF2B5EF4-FFF2-40B4-BE49-F238E27FC236}">
              <a16:creationId xmlns:a16="http://schemas.microsoft.com/office/drawing/2014/main" xmlns="" id="{320A2902-9C52-49DA-A212-EB57C832BD6F}"/>
            </a:ext>
          </a:extLst>
        </xdr:cNvPr>
        <xdr:cNvSpPr txBox="1"/>
      </xdr:nvSpPr>
      <xdr:spPr>
        <a:xfrm>
          <a:off x="3582044" y="10071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107967</xdr:rowOff>
    </xdr:from>
    <xdr:ext cx="405111" cy="259045"/>
    <xdr:sp macro="" textlink="">
      <xdr:nvSpPr>
        <xdr:cNvPr id="90" name="n_2aveValue【体育館・プール】&#10;有形固定資産減価償却率">
          <a:extLst>
            <a:ext uri="{FF2B5EF4-FFF2-40B4-BE49-F238E27FC236}">
              <a16:creationId xmlns:a16="http://schemas.microsoft.com/office/drawing/2014/main" xmlns="" id="{16FEA171-8B57-4A1B-8B10-A9576E69278B}"/>
            </a:ext>
          </a:extLst>
        </xdr:cNvPr>
        <xdr:cNvSpPr txBox="1"/>
      </xdr:nvSpPr>
      <xdr:spPr>
        <a:xfrm>
          <a:off x="2705744" y="10052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50817</xdr:rowOff>
    </xdr:from>
    <xdr:ext cx="405111" cy="259045"/>
    <xdr:sp macro="" textlink="">
      <xdr:nvSpPr>
        <xdr:cNvPr id="91" name="n_3aveValue【体育館・プール】&#10;有形固定資産減価償却率">
          <a:extLst>
            <a:ext uri="{FF2B5EF4-FFF2-40B4-BE49-F238E27FC236}">
              <a16:creationId xmlns:a16="http://schemas.microsoft.com/office/drawing/2014/main" xmlns="" id="{0A491456-0DC2-4264-A1B9-D43FF76ECF20}"/>
            </a:ext>
          </a:extLst>
        </xdr:cNvPr>
        <xdr:cNvSpPr txBox="1"/>
      </xdr:nvSpPr>
      <xdr:spPr>
        <a:xfrm>
          <a:off x="1816744" y="10337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50817</xdr:rowOff>
    </xdr:from>
    <xdr:ext cx="405111" cy="259045"/>
    <xdr:sp macro="" textlink="">
      <xdr:nvSpPr>
        <xdr:cNvPr id="92" name="n_4aveValue【体育館・プール】&#10;有形固定資産減価償却率">
          <a:extLst>
            <a:ext uri="{FF2B5EF4-FFF2-40B4-BE49-F238E27FC236}">
              <a16:creationId xmlns:a16="http://schemas.microsoft.com/office/drawing/2014/main" xmlns="" id="{69F8D8AB-3A88-44FC-806C-3039984AE101}"/>
            </a:ext>
          </a:extLst>
        </xdr:cNvPr>
        <xdr:cNvSpPr txBox="1"/>
      </xdr:nvSpPr>
      <xdr:spPr>
        <a:xfrm>
          <a:off x="927744" y="9994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134561</xdr:colOff>
      <xdr:row>53</xdr:row>
      <xdr:rowOff>162577</xdr:rowOff>
    </xdr:from>
    <xdr:ext cx="340478" cy="259045"/>
    <xdr:sp macro="" textlink="">
      <xdr:nvSpPr>
        <xdr:cNvPr id="93" name="n_3mainValue【体育館・プール】&#10;有形固定資産減価償却率">
          <a:extLst>
            <a:ext uri="{FF2B5EF4-FFF2-40B4-BE49-F238E27FC236}">
              <a16:creationId xmlns:a16="http://schemas.microsoft.com/office/drawing/2014/main" xmlns="" id="{BBAC8FC4-8F8D-4677-AB0E-1B3DE998F919}"/>
            </a:ext>
          </a:extLst>
        </xdr:cNvPr>
        <xdr:cNvSpPr txBox="1"/>
      </xdr:nvSpPr>
      <xdr:spPr>
        <a:xfrm>
          <a:off x="1849061" y="9249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94" name="正方形/長方形 93">
          <a:extLst>
            <a:ext uri="{FF2B5EF4-FFF2-40B4-BE49-F238E27FC236}">
              <a16:creationId xmlns:a16="http://schemas.microsoft.com/office/drawing/2014/main" xmlns="" id="{9420EB81-2AA1-4FEB-83DB-57FADE904A69}"/>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95" name="正方形/長方形 94">
          <a:extLst>
            <a:ext uri="{FF2B5EF4-FFF2-40B4-BE49-F238E27FC236}">
              <a16:creationId xmlns:a16="http://schemas.microsoft.com/office/drawing/2014/main" xmlns="" id="{C9C70310-A771-4864-83C6-AC6732258701}"/>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96" name="正方形/長方形 95">
          <a:extLst>
            <a:ext uri="{FF2B5EF4-FFF2-40B4-BE49-F238E27FC236}">
              <a16:creationId xmlns:a16="http://schemas.microsoft.com/office/drawing/2014/main" xmlns="" id="{DD1DC1D3-FB6D-4F1B-A5C0-353FDD7147F5}"/>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97" name="正方形/長方形 96">
          <a:extLst>
            <a:ext uri="{FF2B5EF4-FFF2-40B4-BE49-F238E27FC236}">
              <a16:creationId xmlns:a16="http://schemas.microsoft.com/office/drawing/2014/main" xmlns="" id="{2E72FB4D-20DD-4655-98B1-B258801E1ACA}"/>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98" name="正方形/長方形 97">
          <a:extLst>
            <a:ext uri="{FF2B5EF4-FFF2-40B4-BE49-F238E27FC236}">
              <a16:creationId xmlns:a16="http://schemas.microsoft.com/office/drawing/2014/main" xmlns="" id="{1F1F086C-25FF-4314-829E-A817C92F0D0B}"/>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99" name="正方形/長方形 98">
          <a:extLst>
            <a:ext uri="{FF2B5EF4-FFF2-40B4-BE49-F238E27FC236}">
              <a16:creationId xmlns:a16="http://schemas.microsoft.com/office/drawing/2014/main" xmlns="" id="{D4C00F61-03A8-41BE-9B65-C4EDBDBC1819}"/>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00" name="正方形/長方形 99">
          <a:extLst>
            <a:ext uri="{FF2B5EF4-FFF2-40B4-BE49-F238E27FC236}">
              <a16:creationId xmlns:a16="http://schemas.microsoft.com/office/drawing/2014/main" xmlns="" id="{15DA6893-547D-4CC9-9FA7-0EAD98829EEC}"/>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01" name="正方形/長方形 100">
          <a:extLst>
            <a:ext uri="{FF2B5EF4-FFF2-40B4-BE49-F238E27FC236}">
              <a16:creationId xmlns:a16="http://schemas.microsoft.com/office/drawing/2014/main" xmlns="" id="{57136CAB-827F-4480-B580-8DFA146F3E61}"/>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02" name="テキスト ボックス 101">
          <a:extLst>
            <a:ext uri="{FF2B5EF4-FFF2-40B4-BE49-F238E27FC236}">
              <a16:creationId xmlns:a16="http://schemas.microsoft.com/office/drawing/2014/main" xmlns="" id="{153F4767-3C4F-45A6-98AC-7427FFC8880A}"/>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03" name="直線コネクタ 102">
          <a:extLst>
            <a:ext uri="{FF2B5EF4-FFF2-40B4-BE49-F238E27FC236}">
              <a16:creationId xmlns:a16="http://schemas.microsoft.com/office/drawing/2014/main" xmlns="" id="{582A3712-93B2-4060-92E3-FE670DDDD3B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04" name="直線コネクタ 103">
          <a:extLst>
            <a:ext uri="{FF2B5EF4-FFF2-40B4-BE49-F238E27FC236}">
              <a16:creationId xmlns:a16="http://schemas.microsoft.com/office/drawing/2014/main" xmlns="" id="{4311F962-0194-4D67-98F3-1AC172672926}"/>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05" name="テキスト ボックス 104">
          <a:extLst>
            <a:ext uri="{FF2B5EF4-FFF2-40B4-BE49-F238E27FC236}">
              <a16:creationId xmlns:a16="http://schemas.microsoft.com/office/drawing/2014/main" xmlns="" id="{6FF5373F-B983-4B91-8970-53A83AD5CE5A}"/>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06" name="直線コネクタ 105">
          <a:extLst>
            <a:ext uri="{FF2B5EF4-FFF2-40B4-BE49-F238E27FC236}">
              <a16:creationId xmlns:a16="http://schemas.microsoft.com/office/drawing/2014/main" xmlns="" id="{6122166F-69F8-4FBD-A70C-61264E762246}"/>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07" name="テキスト ボックス 106">
          <a:extLst>
            <a:ext uri="{FF2B5EF4-FFF2-40B4-BE49-F238E27FC236}">
              <a16:creationId xmlns:a16="http://schemas.microsoft.com/office/drawing/2014/main" xmlns="" id="{A5D29BF5-B431-4C56-932E-73A5FC9E86A1}"/>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08" name="直線コネクタ 107">
          <a:extLst>
            <a:ext uri="{FF2B5EF4-FFF2-40B4-BE49-F238E27FC236}">
              <a16:creationId xmlns:a16="http://schemas.microsoft.com/office/drawing/2014/main" xmlns="" id="{AEAFF666-E542-4782-AF71-133BEEDABAC4}"/>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09" name="テキスト ボックス 108">
          <a:extLst>
            <a:ext uri="{FF2B5EF4-FFF2-40B4-BE49-F238E27FC236}">
              <a16:creationId xmlns:a16="http://schemas.microsoft.com/office/drawing/2014/main" xmlns="" id="{EA4AF781-F023-49C7-A275-3C75B5C34F6C}"/>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10" name="直線コネクタ 109">
          <a:extLst>
            <a:ext uri="{FF2B5EF4-FFF2-40B4-BE49-F238E27FC236}">
              <a16:creationId xmlns:a16="http://schemas.microsoft.com/office/drawing/2014/main" xmlns="" id="{EFEB2094-5F3E-4C5D-8A1C-CB02176730D8}"/>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11" name="テキスト ボックス 110">
          <a:extLst>
            <a:ext uri="{FF2B5EF4-FFF2-40B4-BE49-F238E27FC236}">
              <a16:creationId xmlns:a16="http://schemas.microsoft.com/office/drawing/2014/main" xmlns="" id="{D2CC2A2D-8863-410C-80E1-D58E79B26A52}"/>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12" name="直線コネクタ 111">
          <a:extLst>
            <a:ext uri="{FF2B5EF4-FFF2-40B4-BE49-F238E27FC236}">
              <a16:creationId xmlns:a16="http://schemas.microsoft.com/office/drawing/2014/main" xmlns="" id="{371194A4-A20B-4216-BED5-7DE29D581BF1}"/>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13" name="テキスト ボックス 112">
          <a:extLst>
            <a:ext uri="{FF2B5EF4-FFF2-40B4-BE49-F238E27FC236}">
              <a16:creationId xmlns:a16="http://schemas.microsoft.com/office/drawing/2014/main" xmlns="" id="{6FEF8249-C62C-4692-B500-9232F43F768B}"/>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14" name="直線コネクタ 113">
          <a:extLst>
            <a:ext uri="{FF2B5EF4-FFF2-40B4-BE49-F238E27FC236}">
              <a16:creationId xmlns:a16="http://schemas.microsoft.com/office/drawing/2014/main" xmlns="" id="{FDC3D716-AF53-45C8-9E5C-E8F114662FE8}"/>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15" name="テキスト ボックス 114">
          <a:extLst>
            <a:ext uri="{FF2B5EF4-FFF2-40B4-BE49-F238E27FC236}">
              <a16:creationId xmlns:a16="http://schemas.microsoft.com/office/drawing/2014/main" xmlns="" id="{619B16EE-009C-4177-8112-2E6D80095F29}"/>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16" name="【体育館・プール】&#10;一人当たり面積グラフ枠">
          <a:extLst>
            <a:ext uri="{FF2B5EF4-FFF2-40B4-BE49-F238E27FC236}">
              <a16:creationId xmlns:a16="http://schemas.microsoft.com/office/drawing/2014/main" xmlns="" id="{0A972CDD-6EEE-404B-9D80-58B3013D3B3A}"/>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93980</xdr:rowOff>
    </xdr:from>
    <xdr:to>
      <xdr:col>54</xdr:col>
      <xdr:colOff>189865</xdr:colOff>
      <xdr:row>64</xdr:row>
      <xdr:rowOff>50800</xdr:rowOff>
    </xdr:to>
    <xdr:cxnSp macro="">
      <xdr:nvCxnSpPr>
        <xdr:cNvPr id="117" name="直線コネクタ 116">
          <a:extLst>
            <a:ext uri="{FF2B5EF4-FFF2-40B4-BE49-F238E27FC236}">
              <a16:creationId xmlns:a16="http://schemas.microsoft.com/office/drawing/2014/main" xmlns="" id="{2A678D84-AC3E-4A46-AAF4-D54E3108325F}"/>
            </a:ext>
          </a:extLst>
        </xdr:cNvPr>
        <xdr:cNvCxnSpPr/>
      </xdr:nvCxnSpPr>
      <xdr:spPr>
        <a:xfrm flipV="1">
          <a:off x="10476865" y="9523730"/>
          <a:ext cx="0" cy="1499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54627</xdr:rowOff>
    </xdr:from>
    <xdr:ext cx="469744" cy="259045"/>
    <xdr:sp macro="" textlink="">
      <xdr:nvSpPr>
        <xdr:cNvPr id="118" name="【体育館・プール】&#10;一人当たり面積最小値テキスト">
          <a:extLst>
            <a:ext uri="{FF2B5EF4-FFF2-40B4-BE49-F238E27FC236}">
              <a16:creationId xmlns:a16="http://schemas.microsoft.com/office/drawing/2014/main" xmlns="" id="{C838DFA9-1F77-4DFF-AA35-5507EA989F97}"/>
            </a:ext>
          </a:extLst>
        </xdr:cNvPr>
        <xdr:cNvSpPr txBox="1"/>
      </xdr:nvSpPr>
      <xdr:spPr>
        <a:xfrm>
          <a:off x="10515600" y="1102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50800</xdr:rowOff>
    </xdr:from>
    <xdr:to>
      <xdr:col>55</xdr:col>
      <xdr:colOff>88900</xdr:colOff>
      <xdr:row>64</xdr:row>
      <xdr:rowOff>50800</xdr:rowOff>
    </xdr:to>
    <xdr:cxnSp macro="">
      <xdr:nvCxnSpPr>
        <xdr:cNvPr id="119" name="直線コネクタ 118">
          <a:extLst>
            <a:ext uri="{FF2B5EF4-FFF2-40B4-BE49-F238E27FC236}">
              <a16:creationId xmlns:a16="http://schemas.microsoft.com/office/drawing/2014/main" xmlns="" id="{0DCE0847-1029-4CF3-A278-17EEFE6A3960}"/>
            </a:ext>
          </a:extLst>
        </xdr:cNvPr>
        <xdr:cNvCxnSpPr/>
      </xdr:nvCxnSpPr>
      <xdr:spPr>
        <a:xfrm>
          <a:off x="10388600" y="1102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40657</xdr:rowOff>
    </xdr:from>
    <xdr:ext cx="469744" cy="259045"/>
    <xdr:sp macro="" textlink="">
      <xdr:nvSpPr>
        <xdr:cNvPr id="120" name="【体育館・プール】&#10;一人当たり面積最大値テキスト">
          <a:extLst>
            <a:ext uri="{FF2B5EF4-FFF2-40B4-BE49-F238E27FC236}">
              <a16:creationId xmlns:a16="http://schemas.microsoft.com/office/drawing/2014/main" xmlns="" id="{68E6089B-D6AB-47C2-A9F6-3154E87C7797}"/>
            </a:ext>
          </a:extLst>
        </xdr:cNvPr>
        <xdr:cNvSpPr txBox="1"/>
      </xdr:nvSpPr>
      <xdr:spPr>
        <a:xfrm>
          <a:off x="10515600" y="929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93980</xdr:rowOff>
    </xdr:from>
    <xdr:to>
      <xdr:col>55</xdr:col>
      <xdr:colOff>88900</xdr:colOff>
      <xdr:row>55</xdr:row>
      <xdr:rowOff>93980</xdr:rowOff>
    </xdr:to>
    <xdr:cxnSp macro="">
      <xdr:nvCxnSpPr>
        <xdr:cNvPr id="121" name="直線コネクタ 120">
          <a:extLst>
            <a:ext uri="{FF2B5EF4-FFF2-40B4-BE49-F238E27FC236}">
              <a16:creationId xmlns:a16="http://schemas.microsoft.com/office/drawing/2014/main" xmlns="" id="{EE5FA92A-FB10-4088-A0F0-028F0004BF68}"/>
            </a:ext>
          </a:extLst>
        </xdr:cNvPr>
        <xdr:cNvCxnSpPr/>
      </xdr:nvCxnSpPr>
      <xdr:spPr>
        <a:xfrm>
          <a:off x="10388600" y="9523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20337</xdr:rowOff>
    </xdr:from>
    <xdr:ext cx="469744" cy="259045"/>
    <xdr:sp macro="" textlink="">
      <xdr:nvSpPr>
        <xdr:cNvPr id="122" name="【体育館・プール】&#10;一人当たり面積平均値テキスト">
          <a:extLst>
            <a:ext uri="{FF2B5EF4-FFF2-40B4-BE49-F238E27FC236}">
              <a16:creationId xmlns:a16="http://schemas.microsoft.com/office/drawing/2014/main" xmlns="" id="{1C961942-D97C-463E-A4BE-7F0C0F3DA629}"/>
            </a:ext>
          </a:extLst>
        </xdr:cNvPr>
        <xdr:cNvSpPr txBox="1"/>
      </xdr:nvSpPr>
      <xdr:spPr>
        <a:xfrm>
          <a:off x="10515600" y="104787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41910</xdr:rowOff>
    </xdr:from>
    <xdr:to>
      <xdr:col>55</xdr:col>
      <xdr:colOff>50800</xdr:colOff>
      <xdr:row>61</xdr:row>
      <xdr:rowOff>143510</xdr:rowOff>
    </xdr:to>
    <xdr:sp macro="" textlink="">
      <xdr:nvSpPr>
        <xdr:cNvPr id="123" name="フローチャート: 判断 122">
          <a:extLst>
            <a:ext uri="{FF2B5EF4-FFF2-40B4-BE49-F238E27FC236}">
              <a16:creationId xmlns:a16="http://schemas.microsoft.com/office/drawing/2014/main" xmlns="" id="{6AF55DA5-46DB-4510-9663-A71DD2AEBC77}"/>
            </a:ext>
          </a:extLst>
        </xdr:cNvPr>
        <xdr:cNvSpPr/>
      </xdr:nvSpPr>
      <xdr:spPr>
        <a:xfrm>
          <a:off x="10426700" y="10500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72390</xdr:rowOff>
    </xdr:from>
    <xdr:to>
      <xdr:col>50</xdr:col>
      <xdr:colOff>165100</xdr:colOff>
      <xdr:row>62</xdr:row>
      <xdr:rowOff>2540</xdr:rowOff>
    </xdr:to>
    <xdr:sp macro="" textlink="">
      <xdr:nvSpPr>
        <xdr:cNvPr id="124" name="フローチャート: 判断 123">
          <a:extLst>
            <a:ext uri="{FF2B5EF4-FFF2-40B4-BE49-F238E27FC236}">
              <a16:creationId xmlns:a16="http://schemas.microsoft.com/office/drawing/2014/main" xmlns="" id="{8F4DF95B-21E5-4673-9675-49AB9FF0D726}"/>
            </a:ext>
          </a:extLst>
        </xdr:cNvPr>
        <xdr:cNvSpPr/>
      </xdr:nvSpPr>
      <xdr:spPr>
        <a:xfrm>
          <a:off x="9588500" y="10530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38100</xdr:rowOff>
    </xdr:from>
    <xdr:to>
      <xdr:col>46</xdr:col>
      <xdr:colOff>38100</xdr:colOff>
      <xdr:row>61</xdr:row>
      <xdr:rowOff>139700</xdr:rowOff>
    </xdr:to>
    <xdr:sp macro="" textlink="">
      <xdr:nvSpPr>
        <xdr:cNvPr id="125" name="フローチャート: 判断 124">
          <a:extLst>
            <a:ext uri="{FF2B5EF4-FFF2-40B4-BE49-F238E27FC236}">
              <a16:creationId xmlns:a16="http://schemas.microsoft.com/office/drawing/2014/main" xmlns="" id="{BFE9538B-70AA-4589-A62B-220A0D1ABEA9}"/>
            </a:ext>
          </a:extLst>
        </xdr:cNvPr>
        <xdr:cNvSpPr/>
      </xdr:nvSpPr>
      <xdr:spPr>
        <a:xfrm>
          <a:off x="8699500" y="10496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80010</xdr:rowOff>
    </xdr:from>
    <xdr:to>
      <xdr:col>41</xdr:col>
      <xdr:colOff>101600</xdr:colOff>
      <xdr:row>62</xdr:row>
      <xdr:rowOff>10160</xdr:rowOff>
    </xdr:to>
    <xdr:sp macro="" textlink="">
      <xdr:nvSpPr>
        <xdr:cNvPr id="126" name="フローチャート: 判断 125">
          <a:extLst>
            <a:ext uri="{FF2B5EF4-FFF2-40B4-BE49-F238E27FC236}">
              <a16:creationId xmlns:a16="http://schemas.microsoft.com/office/drawing/2014/main" xmlns="" id="{11677476-474D-48D7-8E62-C0151010C237}"/>
            </a:ext>
          </a:extLst>
        </xdr:cNvPr>
        <xdr:cNvSpPr/>
      </xdr:nvSpPr>
      <xdr:spPr>
        <a:xfrm>
          <a:off x="7810500" y="1053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129540</xdr:rowOff>
    </xdr:from>
    <xdr:to>
      <xdr:col>36</xdr:col>
      <xdr:colOff>165100</xdr:colOff>
      <xdr:row>62</xdr:row>
      <xdr:rowOff>59690</xdr:rowOff>
    </xdr:to>
    <xdr:sp macro="" textlink="">
      <xdr:nvSpPr>
        <xdr:cNvPr id="127" name="フローチャート: 判断 126">
          <a:extLst>
            <a:ext uri="{FF2B5EF4-FFF2-40B4-BE49-F238E27FC236}">
              <a16:creationId xmlns:a16="http://schemas.microsoft.com/office/drawing/2014/main" xmlns="" id="{03BC488A-9E38-46A6-8722-544D1105C6C6}"/>
            </a:ext>
          </a:extLst>
        </xdr:cNvPr>
        <xdr:cNvSpPr/>
      </xdr:nvSpPr>
      <xdr:spPr>
        <a:xfrm>
          <a:off x="6921500" y="10587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28" name="テキスト ボックス 127">
          <a:extLst>
            <a:ext uri="{FF2B5EF4-FFF2-40B4-BE49-F238E27FC236}">
              <a16:creationId xmlns:a16="http://schemas.microsoft.com/office/drawing/2014/main" xmlns="" id="{F60B5133-6EF4-48AA-BA3D-5BF5EF2815B3}"/>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29" name="テキスト ボックス 128">
          <a:extLst>
            <a:ext uri="{FF2B5EF4-FFF2-40B4-BE49-F238E27FC236}">
              <a16:creationId xmlns:a16="http://schemas.microsoft.com/office/drawing/2014/main" xmlns="" id="{9CD29960-BC72-4690-9889-5B1CAB7DE28A}"/>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30" name="テキスト ボックス 129">
          <a:extLst>
            <a:ext uri="{FF2B5EF4-FFF2-40B4-BE49-F238E27FC236}">
              <a16:creationId xmlns:a16="http://schemas.microsoft.com/office/drawing/2014/main" xmlns="" id="{6AA1B2F8-4E20-41CB-B1F9-3D2C1143B792}"/>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31" name="テキスト ボックス 130">
          <a:extLst>
            <a:ext uri="{FF2B5EF4-FFF2-40B4-BE49-F238E27FC236}">
              <a16:creationId xmlns:a16="http://schemas.microsoft.com/office/drawing/2014/main" xmlns="" id="{A3880D59-33AC-43EB-8179-2472EC8BE9DC}"/>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32" name="テキスト ボックス 131">
          <a:extLst>
            <a:ext uri="{FF2B5EF4-FFF2-40B4-BE49-F238E27FC236}">
              <a16:creationId xmlns:a16="http://schemas.microsoft.com/office/drawing/2014/main" xmlns="" id="{9B5ED2EB-7040-469E-8443-CF45241C47F9}"/>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63</xdr:row>
      <xdr:rowOff>0</xdr:rowOff>
    </xdr:from>
    <xdr:to>
      <xdr:col>41</xdr:col>
      <xdr:colOff>101600</xdr:colOff>
      <xdr:row>63</xdr:row>
      <xdr:rowOff>101600</xdr:rowOff>
    </xdr:to>
    <xdr:sp macro="" textlink="">
      <xdr:nvSpPr>
        <xdr:cNvPr id="133" name="楕円 132">
          <a:extLst>
            <a:ext uri="{FF2B5EF4-FFF2-40B4-BE49-F238E27FC236}">
              <a16:creationId xmlns:a16="http://schemas.microsoft.com/office/drawing/2014/main" xmlns="" id="{4047DA64-2FDC-4176-B548-B988A0BFDE85}"/>
            </a:ext>
          </a:extLst>
        </xdr:cNvPr>
        <xdr:cNvSpPr/>
      </xdr:nvSpPr>
      <xdr:spPr>
        <a:xfrm>
          <a:off x="7810500" y="10801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167640</xdr:rowOff>
    </xdr:from>
    <xdr:to>
      <xdr:col>36</xdr:col>
      <xdr:colOff>165100</xdr:colOff>
      <xdr:row>63</xdr:row>
      <xdr:rowOff>97790</xdr:rowOff>
    </xdr:to>
    <xdr:sp macro="" textlink="">
      <xdr:nvSpPr>
        <xdr:cNvPr id="134" name="楕円 133">
          <a:extLst>
            <a:ext uri="{FF2B5EF4-FFF2-40B4-BE49-F238E27FC236}">
              <a16:creationId xmlns:a16="http://schemas.microsoft.com/office/drawing/2014/main" xmlns="" id="{050F222B-7D0E-437D-A14D-A83E9C7FC98B}"/>
            </a:ext>
          </a:extLst>
        </xdr:cNvPr>
        <xdr:cNvSpPr/>
      </xdr:nvSpPr>
      <xdr:spPr>
        <a:xfrm>
          <a:off x="6921500" y="10797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46990</xdr:rowOff>
    </xdr:from>
    <xdr:to>
      <xdr:col>41</xdr:col>
      <xdr:colOff>50800</xdr:colOff>
      <xdr:row>63</xdr:row>
      <xdr:rowOff>50800</xdr:rowOff>
    </xdr:to>
    <xdr:cxnSp macro="">
      <xdr:nvCxnSpPr>
        <xdr:cNvPr id="135" name="直線コネクタ 134">
          <a:extLst>
            <a:ext uri="{FF2B5EF4-FFF2-40B4-BE49-F238E27FC236}">
              <a16:creationId xmlns:a16="http://schemas.microsoft.com/office/drawing/2014/main" xmlns="" id="{174E3F05-252E-4481-83E6-06DF301D10E6}"/>
            </a:ext>
          </a:extLst>
        </xdr:cNvPr>
        <xdr:cNvCxnSpPr/>
      </xdr:nvCxnSpPr>
      <xdr:spPr>
        <a:xfrm>
          <a:off x="6972300" y="1084834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19067</xdr:rowOff>
    </xdr:from>
    <xdr:ext cx="469744" cy="259045"/>
    <xdr:sp macro="" textlink="">
      <xdr:nvSpPr>
        <xdr:cNvPr id="136" name="n_1aveValue【体育館・プール】&#10;一人当たり面積">
          <a:extLst>
            <a:ext uri="{FF2B5EF4-FFF2-40B4-BE49-F238E27FC236}">
              <a16:creationId xmlns:a16="http://schemas.microsoft.com/office/drawing/2014/main" xmlns="" id="{F2886D74-E3A8-4306-B6CF-B9F4851ED5F2}"/>
            </a:ext>
          </a:extLst>
        </xdr:cNvPr>
        <xdr:cNvSpPr txBox="1"/>
      </xdr:nvSpPr>
      <xdr:spPr>
        <a:xfrm>
          <a:off x="9391727" y="10306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156227</xdr:rowOff>
    </xdr:from>
    <xdr:ext cx="469744" cy="259045"/>
    <xdr:sp macro="" textlink="">
      <xdr:nvSpPr>
        <xdr:cNvPr id="137" name="n_2aveValue【体育館・プール】&#10;一人当たり面積">
          <a:extLst>
            <a:ext uri="{FF2B5EF4-FFF2-40B4-BE49-F238E27FC236}">
              <a16:creationId xmlns:a16="http://schemas.microsoft.com/office/drawing/2014/main" xmlns="" id="{9B81EEC9-7CA7-4A7F-8832-D58962922AAE}"/>
            </a:ext>
          </a:extLst>
        </xdr:cNvPr>
        <xdr:cNvSpPr txBox="1"/>
      </xdr:nvSpPr>
      <xdr:spPr>
        <a:xfrm>
          <a:off x="8515427" y="10271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26687</xdr:rowOff>
    </xdr:from>
    <xdr:ext cx="469744" cy="259045"/>
    <xdr:sp macro="" textlink="">
      <xdr:nvSpPr>
        <xdr:cNvPr id="138" name="n_3aveValue【体育館・プール】&#10;一人当たり面積">
          <a:extLst>
            <a:ext uri="{FF2B5EF4-FFF2-40B4-BE49-F238E27FC236}">
              <a16:creationId xmlns:a16="http://schemas.microsoft.com/office/drawing/2014/main" xmlns="" id="{F554D237-AACA-4306-9405-21AAE838F254}"/>
            </a:ext>
          </a:extLst>
        </xdr:cNvPr>
        <xdr:cNvSpPr txBox="1"/>
      </xdr:nvSpPr>
      <xdr:spPr>
        <a:xfrm>
          <a:off x="7626427" y="10313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76217</xdr:rowOff>
    </xdr:from>
    <xdr:ext cx="469744" cy="259045"/>
    <xdr:sp macro="" textlink="">
      <xdr:nvSpPr>
        <xdr:cNvPr id="139" name="n_4aveValue【体育館・プール】&#10;一人当たり面積">
          <a:extLst>
            <a:ext uri="{FF2B5EF4-FFF2-40B4-BE49-F238E27FC236}">
              <a16:creationId xmlns:a16="http://schemas.microsoft.com/office/drawing/2014/main" xmlns="" id="{D970584A-AC2B-4D5F-8C39-F2AE90B6036B}"/>
            </a:ext>
          </a:extLst>
        </xdr:cNvPr>
        <xdr:cNvSpPr txBox="1"/>
      </xdr:nvSpPr>
      <xdr:spPr>
        <a:xfrm>
          <a:off x="6737427" y="10363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92727</xdr:rowOff>
    </xdr:from>
    <xdr:ext cx="469744" cy="259045"/>
    <xdr:sp macro="" textlink="">
      <xdr:nvSpPr>
        <xdr:cNvPr id="140" name="n_3mainValue【体育館・プール】&#10;一人当たり面積">
          <a:extLst>
            <a:ext uri="{FF2B5EF4-FFF2-40B4-BE49-F238E27FC236}">
              <a16:creationId xmlns:a16="http://schemas.microsoft.com/office/drawing/2014/main" xmlns="" id="{AC49A156-9BD8-42B7-A395-5CD85FE5AE7C}"/>
            </a:ext>
          </a:extLst>
        </xdr:cNvPr>
        <xdr:cNvSpPr txBox="1"/>
      </xdr:nvSpPr>
      <xdr:spPr>
        <a:xfrm>
          <a:off x="7626427" y="10894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88917</xdr:rowOff>
    </xdr:from>
    <xdr:ext cx="469744" cy="259045"/>
    <xdr:sp macro="" textlink="">
      <xdr:nvSpPr>
        <xdr:cNvPr id="141" name="n_4mainValue【体育館・プール】&#10;一人当たり面積">
          <a:extLst>
            <a:ext uri="{FF2B5EF4-FFF2-40B4-BE49-F238E27FC236}">
              <a16:creationId xmlns:a16="http://schemas.microsoft.com/office/drawing/2014/main" xmlns="" id="{9663A806-6E11-447C-B41E-CC1408A06C30}"/>
            </a:ext>
          </a:extLst>
        </xdr:cNvPr>
        <xdr:cNvSpPr txBox="1"/>
      </xdr:nvSpPr>
      <xdr:spPr>
        <a:xfrm>
          <a:off x="6737427" y="10890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42" name="正方形/長方形 141">
          <a:extLst>
            <a:ext uri="{FF2B5EF4-FFF2-40B4-BE49-F238E27FC236}">
              <a16:creationId xmlns:a16="http://schemas.microsoft.com/office/drawing/2014/main" xmlns="" id="{A91114C0-13D6-4D42-A62C-F1322A038817}"/>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43" name="正方形/長方形 142">
          <a:extLst>
            <a:ext uri="{FF2B5EF4-FFF2-40B4-BE49-F238E27FC236}">
              <a16:creationId xmlns:a16="http://schemas.microsoft.com/office/drawing/2014/main" xmlns="" id="{7392AA39-CCBB-4F8D-814D-2C218AEE1254}"/>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44" name="正方形/長方形 143">
          <a:extLst>
            <a:ext uri="{FF2B5EF4-FFF2-40B4-BE49-F238E27FC236}">
              <a16:creationId xmlns:a16="http://schemas.microsoft.com/office/drawing/2014/main" xmlns="" id="{3764F50B-662D-4BB8-934B-004A661B9251}"/>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45" name="正方形/長方形 144">
          <a:extLst>
            <a:ext uri="{FF2B5EF4-FFF2-40B4-BE49-F238E27FC236}">
              <a16:creationId xmlns:a16="http://schemas.microsoft.com/office/drawing/2014/main" xmlns="" id="{C7BEB4E4-3737-485D-BF81-18EACF3741F3}"/>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46" name="正方形/長方形 145">
          <a:extLst>
            <a:ext uri="{FF2B5EF4-FFF2-40B4-BE49-F238E27FC236}">
              <a16:creationId xmlns:a16="http://schemas.microsoft.com/office/drawing/2014/main" xmlns="" id="{DA9B91D6-2AA1-49D2-A394-FCE63945AD61}"/>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47" name="正方形/長方形 146">
          <a:extLst>
            <a:ext uri="{FF2B5EF4-FFF2-40B4-BE49-F238E27FC236}">
              <a16:creationId xmlns:a16="http://schemas.microsoft.com/office/drawing/2014/main" xmlns="" id="{85A08ABA-EE62-4F19-B9D7-384D6E78D93C}"/>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48" name="正方形/長方形 147">
          <a:extLst>
            <a:ext uri="{FF2B5EF4-FFF2-40B4-BE49-F238E27FC236}">
              <a16:creationId xmlns:a16="http://schemas.microsoft.com/office/drawing/2014/main" xmlns="" id="{226B2E8D-5E74-4253-84C6-78CF31E72A5A}"/>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49" name="正方形/長方形 148">
          <a:extLst>
            <a:ext uri="{FF2B5EF4-FFF2-40B4-BE49-F238E27FC236}">
              <a16:creationId xmlns:a16="http://schemas.microsoft.com/office/drawing/2014/main" xmlns="" id="{9C60566A-76CB-4315-8A9E-AEE186710B84}"/>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150" name="正方形/長方形 149">
          <a:extLst>
            <a:ext uri="{FF2B5EF4-FFF2-40B4-BE49-F238E27FC236}">
              <a16:creationId xmlns:a16="http://schemas.microsoft.com/office/drawing/2014/main" xmlns="" id="{D64FF3D6-B583-4186-9EE1-1E64C4B3327A}"/>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51" name="正方形/長方形 150">
          <a:extLst>
            <a:ext uri="{FF2B5EF4-FFF2-40B4-BE49-F238E27FC236}">
              <a16:creationId xmlns:a16="http://schemas.microsoft.com/office/drawing/2014/main" xmlns="" id="{9723AC5A-2132-4BBB-AF1C-B1EC37D083D2}"/>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52" name="正方形/長方形 151">
          <a:extLst>
            <a:ext uri="{FF2B5EF4-FFF2-40B4-BE49-F238E27FC236}">
              <a16:creationId xmlns:a16="http://schemas.microsoft.com/office/drawing/2014/main" xmlns="" id="{4FC9A950-DF49-40E2-82B2-5FC631EFADB8}"/>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53" name="正方形/長方形 152">
          <a:extLst>
            <a:ext uri="{FF2B5EF4-FFF2-40B4-BE49-F238E27FC236}">
              <a16:creationId xmlns:a16="http://schemas.microsoft.com/office/drawing/2014/main" xmlns="" id="{AE3E8BF4-4A34-4E5A-A050-222C2393FE6B}"/>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54" name="正方形/長方形 153">
          <a:extLst>
            <a:ext uri="{FF2B5EF4-FFF2-40B4-BE49-F238E27FC236}">
              <a16:creationId xmlns:a16="http://schemas.microsoft.com/office/drawing/2014/main" xmlns="" id="{84038733-F00C-43A4-B2F3-2907B0958CCB}"/>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55" name="正方形/長方形 154">
          <a:extLst>
            <a:ext uri="{FF2B5EF4-FFF2-40B4-BE49-F238E27FC236}">
              <a16:creationId xmlns:a16="http://schemas.microsoft.com/office/drawing/2014/main" xmlns="" id="{4C407A77-F43A-46FD-9879-B628F11E1986}"/>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56" name="正方形/長方形 155">
          <a:extLst>
            <a:ext uri="{FF2B5EF4-FFF2-40B4-BE49-F238E27FC236}">
              <a16:creationId xmlns:a16="http://schemas.microsoft.com/office/drawing/2014/main" xmlns="" id="{AB77E170-67F1-4E06-ACE3-96AE79BDA1BF}"/>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57" name="正方形/長方形 156">
          <a:extLst>
            <a:ext uri="{FF2B5EF4-FFF2-40B4-BE49-F238E27FC236}">
              <a16:creationId xmlns:a16="http://schemas.microsoft.com/office/drawing/2014/main" xmlns="" id="{D5D0C730-92BF-4204-B54A-F36C15B95505}"/>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158" name="正方形/長方形 157">
          <a:extLst>
            <a:ext uri="{FF2B5EF4-FFF2-40B4-BE49-F238E27FC236}">
              <a16:creationId xmlns:a16="http://schemas.microsoft.com/office/drawing/2014/main" xmlns="" id="{4FD58807-45CB-4F7B-88D3-D48A0D6E4A38}"/>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159" name="正方形/長方形 158">
          <a:extLst>
            <a:ext uri="{FF2B5EF4-FFF2-40B4-BE49-F238E27FC236}">
              <a16:creationId xmlns:a16="http://schemas.microsoft.com/office/drawing/2014/main" xmlns="" id="{C8999859-1E78-48DD-B1A8-986024DC78D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160" name="正方形/長方形 159">
          <a:extLst>
            <a:ext uri="{FF2B5EF4-FFF2-40B4-BE49-F238E27FC236}">
              <a16:creationId xmlns:a16="http://schemas.microsoft.com/office/drawing/2014/main" xmlns="" id="{BB9D93D2-A66B-467B-9397-37FB01B2B872}"/>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161" name="正方形/長方形 160">
          <a:extLst>
            <a:ext uri="{FF2B5EF4-FFF2-40B4-BE49-F238E27FC236}">
              <a16:creationId xmlns:a16="http://schemas.microsoft.com/office/drawing/2014/main" xmlns="" id="{A387C98E-4A2E-4720-8D5F-1D7B36730306}"/>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162" name="正方形/長方形 161">
          <a:extLst>
            <a:ext uri="{FF2B5EF4-FFF2-40B4-BE49-F238E27FC236}">
              <a16:creationId xmlns:a16="http://schemas.microsoft.com/office/drawing/2014/main" xmlns="" id="{2BCAFEFC-CEE4-483A-A1B9-36D8FC4EDD0C}"/>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163" name="正方形/長方形 162">
          <a:extLst>
            <a:ext uri="{FF2B5EF4-FFF2-40B4-BE49-F238E27FC236}">
              <a16:creationId xmlns:a16="http://schemas.microsoft.com/office/drawing/2014/main" xmlns="" id="{AC459085-6601-449F-A8C7-D3A66E425E0A}"/>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164" name="正方形/長方形 163">
          <a:extLst>
            <a:ext uri="{FF2B5EF4-FFF2-40B4-BE49-F238E27FC236}">
              <a16:creationId xmlns:a16="http://schemas.microsoft.com/office/drawing/2014/main" xmlns="" id="{44E14993-E89D-4360-8581-16FE1447B3E6}"/>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165" name="正方形/長方形 164">
          <a:extLst>
            <a:ext uri="{FF2B5EF4-FFF2-40B4-BE49-F238E27FC236}">
              <a16:creationId xmlns:a16="http://schemas.microsoft.com/office/drawing/2014/main" xmlns="" id="{5DA29E81-213E-4CA9-9119-8BDFBF0BCB0D}"/>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166" name="正方形/長方形 165">
          <a:extLst>
            <a:ext uri="{FF2B5EF4-FFF2-40B4-BE49-F238E27FC236}">
              <a16:creationId xmlns:a16="http://schemas.microsoft.com/office/drawing/2014/main" xmlns="" id="{B12ADCDD-F4CE-44CD-B0FD-A85591FD6717}"/>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167" name="正方形/長方形 166">
          <a:extLst>
            <a:ext uri="{FF2B5EF4-FFF2-40B4-BE49-F238E27FC236}">
              <a16:creationId xmlns:a16="http://schemas.microsoft.com/office/drawing/2014/main" xmlns="" id="{69416175-3635-44AD-B652-96E9BCFDCBCE}"/>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168" name="正方形/長方形 167">
          <a:extLst>
            <a:ext uri="{FF2B5EF4-FFF2-40B4-BE49-F238E27FC236}">
              <a16:creationId xmlns:a16="http://schemas.microsoft.com/office/drawing/2014/main" xmlns="" id="{192BAF52-304E-40BC-86EB-8FBA116F5EDE}"/>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169" name="正方形/長方形 168">
          <a:extLst>
            <a:ext uri="{FF2B5EF4-FFF2-40B4-BE49-F238E27FC236}">
              <a16:creationId xmlns:a16="http://schemas.microsoft.com/office/drawing/2014/main" xmlns="" id="{E46CFE4F-718C-4CC8-BDF9-49805E76E37D}"/>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170" name="正方形/長方形 169">
          <a:extLst>
            <a:ext uri="{FF2B5EF4-FFF2-40B4-BE49-F238E27FC236}">
              <a16:creationId xmlns:a16="http://schemas.microsoft.com/office/drawing/2014/main" xmlns="" id="{75F95E30-0BD3-4AAC-B293-94CA6C8F9A1E}"/>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171" name="正方形/長方形 170">
          <a:extLst>
            <a:ext uri="{FF2B5EF4-FFF2-40B4-BE49-F238E27FC236}">
              <a16:creationId xmlns:a16="http://schemas.microsoft.com/office/drawing/2014/main" xmlns="" id="{08796E67-17BD-4AD4-8A7A-D0D596C1AAA4}"/>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172" name="正方形/長方形 171">
          <a:extLst>
            <a:ext uri="{FF2B5EF4-FFF2-40B4-BE49-F238E27FC236}">
              <a16:creationId xmlns:a16="http://schemas.microsoft.com/office/drawing/2014/main" xmlns="" id="{1415E121-96ED-48D8-979B-BA08512A036F}"/>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173" name="正方形/長方形 172">
          <a:extLst>
            <a:ext uri="{FF2B5EF4-FFF2-40B4-BE49-F238E27FC236}">
              <a16:creationId xmlns:a16="http://schemas.microsoft.com/office/drawing/2014/main" xmlns="" id="{8E50CAEA-502C-4D3F-A2C6-635B96E6189B}"/>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174" name="正方形/長方形 173">
          <a:extLst>
            <a:ext uri="{FF2B5EF4-FFF2-40B4-BE49-F238E27FC236}">
              <a16:creationId xmlns:a16="http://schemas.microsoft.com/office/drawing/2014/main" xmlns="" id="{6D1CBD5F-B251-4D88-9888-E2240669D469}"/>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175" name="正方形/長方形 174">
          <a:extLst>
            <a:ext uri="{FF2B5EF4-FFF2-40B4-BE49-F238E27FC236}">
              <a16:creationId xmlns:a16="http://schemas.microsoft.com/office/drawing/2014/main" xmlns="" id="{AA8F31B8-7807-461A-BEC5-06E5B2C54D8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176" name="正方形/長方形 175">
          <a:extLst>
            <a:ext uri="{FF2B5EF4-FFF2-40B4-BE49-F238E27FC236}">
              <a16:creationId xmlns:a16="http://schemas.microsoft.com/office/drawing/2014/main" xmlns="" id="{40D886CC-C8DA-4CA8-8E15-6ADB094BCC27}"/>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177" name="正方形/長方形 176">
          <a:extLst>
            <a:ext uri="{FF2B5EF4-FFF2-40B4-BE49-F238E27FC236}">
              <a16:creationId xmlns:a16="http://schemas.microsoft.com/office/drawing/2014/main" xmlns="" id="{B127B80B-4062-407B-A8AC-C2E7A87E7AFD}"/>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178" name="正方形/長方形 177">
          <a:extLst>
            <a:ext uri="{FF2B5EF4-FFF2-40B4-BE49-F238E27FC236}">
              <a16:creationId xmlns:a16="http://schemas.microsoft.com/office/drawing/2014/main" xmlns="" id="{CC2D6C02-7159-408B-9F2E-9AACDA20DD5C}"/>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179" name="正方形/長方形 178">
          <a:extLst>
            <a:ext uri="{FF2B5EF4-FFF2-40B4-BE49-F238E27FC236}">
              <a16:creationId xmlns:a16="http://schemas.microsoft.com/office/drawing/2014/main" xmlns="" id="{773A987A-4292-4D9C-9EB6-27573611B0D9}"/>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180" name="正方形/長方形 179">
          <a:extLst>
            <a:ext uri="{FF2B5EF4-FFF2-40B4-BE49-F238E27FC236}">
              <a16:creationId xmlns:a16="http://schemas.microsoft.com/office/drawing/2014/main" xmlns="" id="{27384B1A-34F4-4CC5-B23E-51F24A36B3D7}"/>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181" name="正方形/長方形 180">
          <a:extLst>
            <a:ext uri="{FF2B5EF4-FFF2-40B4-BE49-F238E27FC236}">
              <a16:creationId xmlns:a16="http://schemas.microsoft.com/office/drawing/2014/main" xmlns="" id="{54ECD00E-768E-4A25-9C02-1BC99F0601AD}"/>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182" name="正方形/長方形 181">
          <a:extLst>
            <a:ext uri="{FF2B5EF4-FFF2-40B4-BE49-F238E27FC236}">
              <a16:creationId xmlns:a16="http://schemas.microsoft.com/office/drawing/2014/main" xmlns="" id="{68E94A1A-CB3D-44B1-A3FA-E36EB4F7E249}"/>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183" name="正方形/長方形 182">
          <a:extLst>
            <a:ext uri="{FF2B5EF4-FFF2-40B4-BE49-F238E27FC236}">
              <a16:creationId xmlns:a16="http://schemas.microsoft.com/office/drawing/2014/main" xmlns="" id="{35F13513-7326-4918-8E59-34B90FDF4841}"/>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184" name="正方形/長方形 183">
          <a:extLst>
            <a:ext uri="{FF2B5EF4-FFF2-40B4-BE49-F238E27FC236}">
              <a16:creationId xmlns:a16="http://schemas.microsoft.com/office/drawing/2014/main" xmlns="" id="{FF731B21-9F7B-4E34-AE78-4A6E34A9584E}"/>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185" name="正方形/長方形 184">
          <a:extLst>
            <a:ext uri="{FF2B5EF4-FFF2-40B4-BE49-F238E27FC236}">
              <a16:creationId xmlns:a16="http://schemas.microsoft.com/office/drawing/2014/main" xmlns="" id="{BE2B6AEE-DABD-4D7A-8BF0-CEDDB6AD3B54}"/>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186" name="正方形/長方形 185">
          <a:extLst>
            <a:ext uri="{FF2B5EF4-FFF2-40B4-BE49-F238E27FC236}">
              <a16:creationId xmlns:a16="http://schemas.microsoft.com/office/drawing/2014/main" xmlns="" id="{A3D003F7-F2EB-495B-9530-274EB86AF759}"/>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187" name="正方形/長方形 186">
          <a:extLst>
            <a:ext uri="{FF2B5EF4-FFF2-40B4-BE49-F238E27FC236}">
              <a16:creationId xmlns:a16="http://schemas.microsoft.com/office/drawing/2014/main" xmlns="" id="{BE3A4DD7-714F-4D72-9B35-DB8C28252EE9}"/>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188" name="正方形/長方形 187">
          <a:extLst>
            <a:ext uri="{FF2B5EF4-FFF2-40B4-BE49-F238E27FC236}">
              <a16:creationId xmlns:a16="http://schemas.microsoft.com/office/drawing/2014/main" xmlns="" id="{FC646A7E-ECB2-4D43-B22F-1F6EEDF13DAF}"/>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189" name="正方形/長方形 188">
          <a:extLst>
            <a:ext uri="{FF2B5EF4-FFF2-40B4-BE49-F238E27FC236}">
              <a16:creationId xmlns:a16="http://schemas.microsoft.com/office/drawing/2014/main" xmlns="" id="{AB354AFF-AEC7-49F4-8402-E76182F3C803}"/>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190" name="正方形/長方形 189">
          <a:extLst>
            <a:ext uri="{FF2B5EF4-FFF2-40B4-BE49-F238E27FC236}">
              <a16:creationId xmlns:a16="http://schemas.microsoft.com/office/drawing/2014/main" xmlns="" id="{DF0D46B4-494A-47C1-9345-884F50B58FE3}"/>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191" name="正方形/長方形 190">
          <a:extLst>
            <a:ext uri="{FF2B5EF4-FFF2-40B4-BE49-F238E27FC236}">
              <a16:creationId xmlns:a16="http://schemas.microsoft.com/office/drawing/2014/main" xmlns="" id="{FBD91AB5-3615-412E-A05A-173113468564}"/>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192" name="正方形/長方形 191">
          <a:extLst>
            <a:ext uri="{FF2B5EF4-FFF2-40B4-BE49-F238E27FC236}">
              <a16:creationId xmlns:a16="http://schemas.microsoft.com/office/drawing/2014/main" xmlns="" id="{8CA88900-AD01-4141-BF26-F6B25F0F5D5A}"/>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193" name="正方形/長方形 192">
          <a:extLst>
            <a:ext uri="{FF2B5EF4-FFF2-40B4-BE49-F238E27FC236}">
              <a16:creationId xmlns:a16="http://schemas.microsoft.com/office/drawing/2014/main" xmlns="" id="{BA863098-FA43-4727-8FDE-52385FAC8E0B}"/>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194" name="正方形/長方形 193">
          <a:extLst>
            <a:ext uri="{FF2B5EF4-FFF2-40B4-BE49-F238E27FC236}">
              <a16:creationId xmlns:a16="http://schemas.microsoft.com/office/drawing/2014/main" xmlns="" id="{DCB8A145-7B71-4CA8-81FD-5FD15F4DEDD1}"/>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195" name="正方形/長方形 194">
          <a:extLst>
            <a:ext uri="{FF2B5EF4-FFF2-40B4-BE49-F238E27FC236}">
              <a16:creationId xmlns:a16="http://schemas.microsoft.com/office/drawing/2014/main" xmlns="" id="{B5C987F6-A3E3-4D5C-84F3-8EF748C52C05}"/>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196" name="正方形/長方形 195">
          <a:extLst>
            <a:ext uri="{FF2B5EF4-FFF2-40B4-BE49-F238E27FC236}">
              <a16:creationId xmlns:a16="http://schemas.microsoft.com/office/drawing/2014/main" xmlns="" id="{90B0020C-2B07-4A2D-830C-DE256C0CDE88}"/>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197" name="正方形/長方形 196">
          <a:extLst>
            <a:ext uri="{FF2B5EF4-FFF2-40B4-BE49-F238E27FC236}">
              <a16:creationId xmlns:a16="http://schemas.microsoft.com/office/drawing/2014/main" xmlns="" id="{7A20E346-CBAA-4136-B01B-FA9408C999E3}"/>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198" name="テキスト ボックス 197">
          <a:extLst>
            <a:ext uri="{FF2B5EF4-FFF2-40B4-BE49-F238E27FC236}">
              <a16:creationId xmlns:a16="http://schemas.microsoft.com/office/drawing/2014/main" xmlns="" id="{0AD3C8F8-D62A-45AA-9C24-FCA9FBDD76B6}"/>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199" name="直線コネクタ 198">
          <a:extLst>
            <a:ext uri="{FF2B5EF4-FFF2-40B4-BE49-F238E27FC236}">
              <a16:creationId xmlns:a16="http://schemas.microsoft.com/office/drawing/2014/main" xmlns="" id="{97CF3624-EFF1-4E3A-805C-B2D0C046EAA1}"/>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200" name="テキスト ボックス 199">
          <a:extLst>
            <a:ext uri="{FF2B5EF4-FFF2-40B4-BE49-F238E27FC236}">
              <a16:creationId xmlns:a16="http://schemas.microsoft.com/office/drawing/2014/main" xmlns="" id="{ECF8745F-8724-42F6-A2E7-7A765A3B552D}"/>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201" name="直線コネクタ 200">
          <a:extLst>
            <a:ext uri="{FF2B5EF4-FFF2-40B4-BE49-F238E27FC236}">
              <a16:creationId xmlns:a16="http://schemas.microsoft.com/office/drawing/2014/main" xmlns="" id="{5303638B-760A-4296-9B3E-9FF490C1DCB0}"/>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202" name="テキスト ボックス 201">
          <a:extLst>
            <a:ext uri="{FF2B5EF4-FFF2-40B4-BE49-F238E27FC236}">
              <a16:creationId xmlns:a16="http://schemas.microsoft.com/office/drawing/2014/main" xmlns="" id="{15FCFC75-3442-4BBD-9CFE-7863DAB55306}"/>
            </a:ext>
          </a:extLst>
        </xdr:cNvPr>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203" name="直線コネクタ 202">
          <a:extLst>
            <a:ext uri="{FF2B5EF4-FFF2-40B4-BE49-F238E27FC236}">
              <a16:creationId xmlns:a16="http://schemas.microsoft.com/office/drawing/2014/main" xmlns="" id="{025FB1E6-557B-49E8-87C8-81E7D9AE7F1B}"/>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204" name="テキスト ボックス 203">
          <a:extLst>
            <a:ext uri="{FF2B5EF4-FFF2-40B4-BE49-F238E27FC236}">
              <a16:creationId xmlns:a16="http://schemas.microsoft.com/office/drawing/2014/main" xmlns="" id="{3E0FBCCF-1CA1-47EF-BC24-7E6D930D9E83}"/>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205" name="直線コネクタ 204">
          <a:extLst>
            <a:ext uri="{FF2B5EF4-FFF2-40B4-BE49-F238E27FC236}">
              <a16:creationId xmlns:a16="http://schemas.microsoft.com/office/drawing/2014/main" xmlns="" id="{03F0BC1C-54DC-431E-B143-0D20EF62F434}"/>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206" name="テキスト ボックス 205">
          <a:extLst>
            <a:ext uri="{FF2B5EF4-FFF2-40B4-BE49-F238E27FC236}">
              <a16:creationId xmlns:a16="http://schemas.microsoft.com/office/drawing/2014/main" xmlns="" id="{11BC0279-2A73-4F09-8B1A-31DBAB3EFD4F}"/>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207" name="直線コネクタ 206">
          <a:extLst>
            <a:ext uri="{FF2B5EF4-FFF2-40B4-BE49-F238E27FC236}">
              <a16:creationId xmlns:a16="http://schemas.microsoft.com/office/drawing/2014/main" xmlns="" id="{E4C1E542-F6AB-4C00-9828-D0C471EFEA03}"/>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208" name="テキスト ボックス 207">
          <a:extLst>
            <a:ext uri="{FF2B5EF4-FFF2-40B4-BE49-F238E27FC236}">
              <a16:creationId xmlns:a16="http://schemas.microsoft.com/office/drawing/2014/main" xmlns="" id="{00B39E5A-385D-406C-900A-6FEAD95A4BC9}"/>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209" name="直線コネクタ 208">
          <a:extLst>
            <a:ext uri="{FF2B5EF4-FFF2-40B4-BE49-F238E27FC236}">
              <a16:creationId xmlns:a16="http://schemas.microsoft.com/office/drawing/2014/main" xmlns="" id="{89FF74B3-9531-4D1D-B902-ED3BED4AB8D4}"/>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210" name="テキスト ボックス 209">
          <a:extLst>
            <a:ext uri="{FF2B5EF4-FFF2-40B4-BE49-F238E27FC236}">
              <a16:creationId xmlns:a16="http://schemas.microsoft.com/office/drawing/2014/main" xmlns="" id="{1E70FC0E-0125-41D2-AE95-FFF559F87839}"/>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211" name="【保健センター・保健所】&#10;有形固定資産減価償却率グラフ枠">
          <a:extLst>
            <a:ext uri="{FF2B5EF4-FFF2-40B4-BE49-F238E27FC236}">
              <a16:creationId xmlns:a16="http://schemas.microsoft.com/office/drawing/2014/main" xmlns="" id="{4AF9E21E-9CB9-48B1-BA3E-EF04998B9B8A}"/>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4572</xdr:rowOff>
    </xdr:from>
    <xdr:to>
      <xdr:col>85</xdr:col>
      <xdr:colOff>126364</xdr:colOff>
      <xdr:row>64</xdr:row>
      <xdr:rowOff>93726</xdr:rowOff>
    </xdr:to>
    <xdr:cxnSp macro="">
      <xdr:nvCxnSpPr>
        <xdr:cNvPr id="212" name="直線コネクタ 211">
          <a:extLst>
            <a:ext uri="{FF2B5EF4-FFF2-40B4-BE49-F238E27FC236}">
              <a16:creationId xmlns:a16="http://schemas.microsoft.com/office/drawing/2014/main" xmlns="" id="{01B0B0F9-E2BD-409D-985C-B0E9F37F50C7}"/>
            </a:ext>
          </a:extLst>
        </xdr:cNvPr>
        <xdr:cNvCxnSpPr/>
      </xdr:nvCxnSpPr>
      <xdr:spPr>
        <a:xfrm flipV="1">
          <a:off x="16318864" y="9777222"/>
          <a:ext cx="0" cy="1289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97553</xdr:rowOff>
    </xdr:from>
    <xdr:ext cx="405111" cy="259045"/>
    <xdr:sp macro="" textlink="">
      <xdr:nvSpPr>
        <xdr:cNvPr id="213" name="【保健センター・保健所】&#10;有形固定資産減価償却率最小値テキスト">
          <a:extLst>
            <a:ext uri="{FF2B5EF4-FFF2-40B4-BE49-F238E27FC236}">
              <a16:creationId xmlns:a16="http://schemas.microsoft.com/office/drawing/2014/main" xmlns="" id="{1F565997-D56E-4BC6-BF59-7603EF99F186}"/>
            </a:ext>
          </a:extLst>
        </xdr:cNvPr>
        <xdr:cNvSpPr txBox="1"/>
      </xdr:nvSpPr>
      <xdr:spPr>
        <a:xfrm>
          <a:off x="16357600" y="11070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93726</xdr:rowOff>
    </xdr:from>
    <xdr:to>
      <xdr:col>86</xdr:col>
      <xdr:colOff>25400</xdr:colOff>
      <xdr:row>64</xdr:row>
      <xdr:rowOff>93726</xdr:rowOff>
    </xdr:to>
    <xdr:cxnSp macro="">
      <xdr:nvCxnSpPr>
        <xdr:cNvPr id="214" name="直線コネクタ 213">
          <a:extLst>
            <a:ext uri="{FF2B5EF4-FFF2-40B4-BE49-F238E27FC236}">
              <a16:creationId xmlns:a16="http://schemas.microsoft.com/office/drawing/2014/main" xmlns="" id="{7AD95918-6C36-45E5-BE99-E1018F5AF2B5}"/>
            </a:ext>
          </a:extLst>
        </xdr:cNvPr>
        <xdr:cNvCxnSpPr/>
      </xdr:nvCxnSpPr>
      <xdr:spPr>
        <a:xfrm>
          <a:off x="16230600" y="11066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122699</xdr:rowOff>
    </xdr:from>
    <xdr:ext cx="405111" cy="259045"/>
    <xdr:sp macro="" textlink="">
      <xdr:nvSpPr>
        <xdr:cNvPr id="215" name="【保健センター・保健所】&#10;有形固定資産減価償却率最大値テキスト">
          <a:extLst>
            <a:ext uri="{FF2B5EF4-FFF2-40B4-BE49-F238E27FC236}">
              <a16:creationId xmlns:a16="http://schemas.microsoft.com/office/drawing/2014/main" xmlns="" id="{53ED7CE8-CD28-406F-AF32-99006209F7DC}"/>
            </a:ext>
          </a:extLst>
        </xdr:cNvPr>
        <xdr:cNvSpPr txBox="1"/>
      </xdr:nvSpPr>
      <xdr:spPr>
        <a:xfrm>
          <a:off x="16357600" y="9552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4572</xdr:rowOff>
    </xdr:from>
    <xdr:to>
      <xdr:col>86</xdr:col>
      <xdr:colOff>25400</xdr:colOff>
      <xdr:row>57</xdr:row>
      <xdr:rowOff>4572</xdr:rowOff>
    </xdr:to>
    <xdr:cxnSp macro="">
      <xdr:nvCxnSpPr>
        <xdr:cNvPr id="216" name="直線コネクタ 215">
          <a:extLst>
            <a:ext uri="{FF2B5EF4-FFF2-40B4-BE49-F238E27FC236}">
              <a16:creationId xmlns:a16="http://schemas.microsoft.com/office/drawing/2014/main" xmlns="" id="{E0DF92C2-BFEF-4AAC-86E6-C5390F9B75C5}"/>
            </a:ext>
          </a:extLst>
        </xdr:cNvPr>
        <xdr:cNvCxnSpPr/>
      </xdr:nvCxnSpPr>
      <xdr:spPr>
        <a:xfrm>
          <a:off x="16230600" y="9777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56</xdr:row>
      <xdr:rowOff>129811</xdr:rowOff>
    </xdr:from>
    <xdr:ext cx="405111" cy="259045"/>
    <xdr:sp macro="" textlink="">
      <xdr:nvSpPr>
        <xdr:cNvPr id="217" name="【保健センター・保健所】&#10;有形固定資産減価償却率平均値テキスト">
          <a:extLst>
            <a:ext uri="{FF2B5EF4-FFF2-40B4-BE49-F238E27FC236}">
              <a16:creationId xmlns:a16="http://schemas.microsoft.com/office/drawing/2014/main" xmlns="" id="{69F3F571-84FD-40AF-9BBA-6DAC331CFA27}"/>
            </a:ext>
          </a:extLst>
        </xdr:cNvPr>
        <xdr:cNvSpPr txBox="1"/>
      </xdr:nvSpPr>
      <xdr:spPr>
        <a:xfrm>
          <a:off x="16357600" y="97310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106934</xdr:rowOff>
    </xdr:from>
    <xdr:to>
      <xdr:col>85</xdr:col>
      <xdr:colOff>177800</xdr:colOff>
      <xdr:row>58</xdr:row>
      <xdr:rowOff>37084</xdr:rowOff>
    </xdr:to>
    <xdr:sp macro="" textlink="">
      <xdr:nvSpPr>
        <xdr:cNvPr id="218" name="フローチャート: 判断 217">
          <a:extLst>
            <a:ext uri="{FF2B5EF4-FFF2-40B4-BE49-F238E27FC236}">
              <a16:creationId xmlns:a16="http://schemas.microsoft.com/office/drawing/2014/main" xmlns="" id="{02280A24-C609-4E6D-B929-82E12D4D95AD}"/>
            </a:ext>
          </a:extLst>
        </xdr:cNvPr>
        <xdr:cNvSpPr/>
      </xdr:nvSpPr>
      <xdr:spPr>
        <a:xfrm>
          <a:off x="16268700" y="987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36068</xdr:rowOff>
    </xdr:from>
    <xdr:to>
      <xdr:col>81</xdr:col>
      <xdr:colOff>101600</xdr:colOff>
      <xdr:row>60</xdr:row>
      <xdr:rowOff>137668</xdr:rowOff>
    </xdr:to>
    <xdr:sp macro="" textlink="">
      <xdr:nvSpPr>
        <xdr:cNvPr id="219" name="フローチャート: 判断 218">
          <a:extLst>
            <a:ext uri="{FF2B5EF4-FFF2-40B4-BE49-F238E27FC236}">
              <a16:creationId xmlns:a16="http://schemas.microsoft.com/office/drawing/2014/main" xmlns="" id="{EE886BD9-5356-45F3-8AB2-492C80B21D7F}"/>
            </a:ext>
          </a:extLst>
        </xdr:cNvPr>
        <xdr:cNvSpPr/>
      </xdr:nvSpPr>
      <xdr:spPr>
        <a:xfrm>
          <a:off x="15430500" y="1032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161798</xdr:rowOff>
    </xdr:from>
    <xdr:to>
      <xdr:col>76</xdr:col>
      <xdr:colOff>165100</xdr:colOff>
      <xdr:row>60</xdr:row>
      <xdr:rowOff>91948</xdr:rowOff>
    </xdr:to>
    <xdr:sp macro="" textlink="">
      <xdr:nvSpPr>
        <xdr:cNvPr id="220" name="フローチャート: 判断 219">
          <a:extLst>
            <a:ext uri="{FF2B5EF4-FFF2-40B4-BE49-F238E27FC236}">
              <a16:creationId xmlns:a16="http://schemas.microsoft.com/office/drawing/2014/main" xmlns="" id="{F6E92C80-573E-44F8-930D-640688CAE0BF}"/>
            </a:ext>
          </a:extLst>
        </xdr:cNvPr>
        <xdr:cNvSpPr/>
      </xdr:nvSpPr>
      <xdr:spPr>
        <a:xfrm>
          <a:off x="14541500" y="10277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49784</xdr:rowOff>
    </xdr:from>
    <xdr:to>
      <xdr:col>72</xdr:col>
      <xdr:colOff>38100</xdr:colOff>
      <xdr:row>59</xdr:row>
      <xdr:rowOff>151384</xdr:rowOff>
    </xdr:to>
    <xdr:sp macro="" textlink="">
      <xdr:nvSpPr>
        <xdr:cNvPr id="221" name="フローチャート: 判断 220">
          <a:extLst>
            <a:ext uri="{FF2B5EF4-FFF2-40B4-BE49-F238E27FC236}">
              <a16:creationId xmlns:a16="http://schemas.microsoft.com/office/drawing/2014/main" xmlns="" id="{2C78FFB6-46D4-48E6-9823-65E24F3E2B27}"/>
            </a:ext>
          </a:extLst>
        </xdr:cNvPr>
        <xdr:cNvSpPr/>
      </xdr:nvSpPr>
      <xdr:spPr>
        <a:xfrm>
          <a:off x="13652500" y="10165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13208</xdr:rowOff>
    </xdr:from>
    <xdr:to>
      <xdr:col>67</xdr:col>
      <xdr:colOff>101600</xdr:colOff>
      <xdr:row>59</xdr:row>
      <xdr:rowOff>114808</xdr:rowOff>
    </xdr:to>
    <xdr:sp macro="" textlink="">
      <xdr:nvSpPr>
        <xdr:cNvPr id="222" name="フローチャート: 判断 221">
          <a:extLst>
            <a:ext uri="{FF2B5EF4-FFF2-40B4-BE49-F238E27FC236}">
              <a16:creationId xmlns:a16="http://schemas.microsoft.com/office/drawing/2014/main" xmlns="" id="{D6C2BCB9-8C19-4694-AC28-F5D307AB5090}"/>
            </a:ext>
          </a:extLst>
        </xdr:cNvPr>
        <xdr:cNvSpPr/>
      </xdr:nvSpPr>
      <xdr:spPr>
        <a:xfrm>
          <a:off x="12763500" y="10128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223" name="テキスト ボックス 222">
          <a:extLst>
            <a:ext uri="{FF2B5EF4-FFF2-40B4-BE49-F238E27FC236}">
              <a16:creationId xmlns:a16="http://schemas.microsoft.com/office/drawing/2014/main" xmlns="" id="{297515EC-60DE-4A58-B3CB-42A53F1E909B}"/>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224" name="テキスト ボックス 223">
          <a:extLst>
            <a:ext uri="{FF2B5EF4-FFF2-40B4-BE49-F238E27FC236}">
              <a16:creationId xmlns:a16="http://schemas.microsoft.com/office/drawing/2014/main" xmlns="" id="{1F1AF31C-59B4-474D-A5CB-15BA3D7A3A22}"/>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225" name="テキスト ボックス 224">
          <a:extLst>
            <a:ext uri="{FF2B5EF4-FFF2-40B4-BE49-F238E27FC236}">
              <a16:creationId xmlns:a16="http://schemas.microsoft.com/office/drawing/2014/main" xmlns="" id="{621C1152-146C-43DE-B6D7-726FEE732E41}"/>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226" name="テキスト ボックス 225">
          <a:extLst>
            <a:ext uri="{FF2B5EF4-FFF2-40B4-BE49-F238E27FC236}">
              <a16:creationId xmlns:a16="http://schemas.microsoft.com/office/drawing/2014/main" xmlns="" id="{6B4414EE-38D8-4724-9262-1956B1656574}"/>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227" name="テキスト ボックス 226">
          <a:extLst>
            <a:ext uri="{FF2B5EF4-FFF2-40B4-BE49-F238E27FC236}">
              <a16:creationId xmlns:a16="http://schemas.microsoft.com/office/drawing/2014/main" xmlns="" id="{FBF264AC-BA19-40F4-A914-293D92EEE44D}"/>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84074</xdr:rowOff>
    </xdr:from>
    <xdr:to>
      <xdr:col>85</xdr:col>
      <xdr:colOff>177800</xdr:colOff>
      <xdr:row>62</xdr:row>
      <xdr:rowOff>14224</xdr:rowOff>
    </xdr:to>
    <xdr:sp macro="" textlink="">
      <xdr:nvSpPr>
        <xdr:cNvPr id="228" name="楕円 227">
          <a:extLst>
            <a:ext uri="{FF2B5EF4-FFF2-40B4-BE49-F238E27FC236}">
              <a16:creationId xmlns:a16="http://schemas.microsoft.com/office/drawing/2014/main" xmlns="" id="{6C46B677-C193-4B85-BC7F-274E74093240}"/>
            </a:ext>
          </a:extLst>
        </xdr:cNvPr>
        <xdr:cNvSpPr/>
      </xdr:nvSpPr>
      <xdr:spPr>
        <a:xfrm>
          <a:off x="16268700" y="10542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62501</xdr:rowOff>
    </xdr:from>
    <xdr:ext cx="405111" cy="259045"/>
    <xdr:sp macro="" textlink="">
      <xdr:nvSpPr>
        <xdr:cNvPr id="229" name="【保健センター・保健所】&#10;有形固定資産減価償却率該当値テキスト">
          <a:extLst>
            <a:ext uri="{FF2B5EF4-FFF2-40B4-BE49-F238E27FC236}">
              <a16:creationId xmlns:a16="http://schemas.microsoft.com/office/drawing/2014/main" xmlns="" id="{590122E1-08BA-4D61-8E58-C58AE409C88C}"/>
            </a:ext>
          </a:extLst>
        </xdr:cNvPr>
        <xdr:cNvSpPr txBox="1"/>
      </xdr:nvSpPr>
      <xdr:spPr>
        <a:xfrm>
          <a:off x="16357600" y="10520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33782</xdr:rowOff>
    </xdr:from>
    <xdr:to>
      <xdr:col>81</xdr:col>
      <xdr:colOff>101600</xdr:colOff>
      <xdr:row>61</xdr:row>
      <xdr:rowOff>135382</xdr:rowOff>
    </xdr:to>
    <xdr:sp macro="" textlink="">
      <xdr:nvSpPr>
        <xdr:cNvPr id="230" name="楕円 229">
          <a:extLst>
            <a:ext uri="{FF2B5EF4-FFF2-40B4-BE49-F238E27FC236}">
              <a16:creationId xmlns:a16="http://schemas.microsoft.com/office/drawing/2014/main" xmlns="" id="{5E4CD444-A1F6-467D-BBA5-75513304ADBC}"/>
            </a:ext>
          </a:extLst>
        </xdr:cNvPr>
        <xdr:cNvSpPr/>
      </xdr:nvSpPr>
      <xdr:spPr>
        <a:xfrm>
          <a:off x="15430500" y="10492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84582</xdr:rowOff>
    </xdr:from>
    <xdr:to>
      <xdr:col>85</xdr:col>
      <xdr:colOff>127000</xdr:colOff>
      <xdr:row>61</xdr:row>
      <xdr:rowOff>134874</xdr:rowOff>
    </xdr:to>
    <xdr:cxnSp macro="">
      <xdr:nvCxnSpPr>
        <xdr:cNvPr id="231" name="直線コネクタ 230">
          <a:extLst>
            <a:ext uri="{FF2B5EF4-FFF2-40B4-BE49-F238E27FC236}">
              <a16:creationId xmlns:a16="http://schemas.microsoft.com/office/drawing/2014/main" xmlns="" id="{61CF9791-8CD7-4F39-8C20-C2CAAF0324FD}"/>
            </a:ext>
          </a:extLst>
        </xdr:cNvPr>
        <xdr:cNvCxnSpPr/>
      </xdr:nvCxnSpPr>
      <xdr:spPr>
        <a:xfrm>
          <a:off x="15481300" y="10543032"/>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154940</xdr:rowOff>
    </xdr:from>
    <xdr:to>
      <xdr:col>76</xdr:col>
      <xdr:colOff>165100</xdr:colOff>
      <xdr:row>61</xdr:row>
      <xdr:rowOff>85090</xdr:rowOff>
    </xdr:to>
    <xdr:sp macro="" textlink="">
      <xdr:nvSpPr>
        <xdr:cNvPr id="232" name="楕円 231">
          <a:extLst>
            <a:ext uri="{FF2B5EF4-FFF2-40B4-BE49-F238E27FC236}">
              <a16:creationId xmlns:a16="http://schemas.microsoft.com/office/drawing/2014/main" xmlns="" id="{06AAA238-9622-4CF0-8F6A-E45C84E4D392}"/>
            </a:ext>
          </a:extLst>
        </xdr:cNvPr>
        <xdr:cNvSpPr/>
      </xdr:nvSpPr>
      <xdr:spPr>
        <a:xfrm>
          <a:off x="14541500" y="1044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34290</xdr:rowOff>
    </xdr:from>
    <xdr:to>
      <xdr:col>81</xdr:col>
      <xdr:colOff>50800</xdr:colOff>
      <xdr:row>61</xdr:row>
      <xdr:rowOff>84582</xdr:rowOff>
    </xdr:to>
    <xdr:cxnSp macro="">
      <xdr:nvCxnSpPr>
        <xdr:cNvPr id="233" name="直線コネクタ 232">
          <a:extLst>
            <a:ext uri="{FF2B5EF4-FFF2-40B4-BE49-F238E27FC236}">
              <a16:creationId xmlns:a16="http://schemas.microsoft.com/office/drawing/2014/main" xmlns="" id="{DB4E2B4B-2D16-40A8-932F-674471081E17}"/>
            </a:ext>
          </a:extLst>
        </xdr:cNvPr>
        <xdr:cNvCxnSpPr/>
      </xdr:nvCxnSpPr>
      <xdr:spPr>
        <a:xfrm>
          <a:off x="14592300" y="10492740"/>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109220</xdr:rowOff>
    </xdr:from>
    <xdr:to>
      <xdr:col>72</xdr:col>
      <xdr:colOff>38100</xdr:colOff>
      <xdr:row>61</xdr:row>
      <xdr:rowOff>39370</xdr:rowOff>
    </xdr:to>
    <xdr:sp macro="" textlink="">
      <xdr:nvSpPr>
        <xdr:cNvPr id="234" name="楕円 233">
          <a:extLst>
            <a:ext uri="{FF2B5EF4-FFF2-40B4-BE49-F238E27FC236}">
              <a16:creationId xmlns:a16="http://schemas.microsoft.com/office/drawing/2014/main" xmlns="" id="{7B80A7ED-512C-48E4-9547-AE0057DC39B4}"/>
            </a:ext>
          </a:extLst>
        </xdr:cNvPr>
        <xdr:cNvSpPr/>
      </xdr:nvSpPr>
      <xdr:spPr>
        <a:xfrm>
          <a:off x="13652500" y="1039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160020</xdr:rowOff>
    </xdr:from>
    <xdr:to>
      <xdr:col>76</xdr:col>
      <xdr:colOff>114300</xdr:colOff>
      <xdr:row>61</xdr:row>
      <xdr:rowOff>34290</xdr:rowOff>
    </xdr:to>
    <xdr:cxnSp macro="">
      <xdr:nvCxnSpPr>
        <xdr:cNvPr id="235" name="直線コネクタ 234">
          <a:extLst>
            <a:ext uri="{FF2B5EF4-FFF2-40B4-BE49-F238E27FC236}">
              <a16:creationId xmlns:a16="http://schemas.microsoft.com/office/drawing/2014/main" xmlns="" id="{6FC0E9C1-3616-424B-BF09-D84EF5198E71}"/>
            </a:ext>
          </a:extLst>
        </xdr:cNvPr>
        <xdr:cNvCxnSpPr/>
      </xdr:nvCxnSpPr>
      <xdr:spPr>
        <a:xfrm>
          <a:off x="13703300" y="104470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111506</xdr:rowOff>
    </xdr:from>
    <xdr:to>
      <xdr:col>67</xdr:col>
      <xdr:colOff>101600</xdr:colOff>
      <xdr:row>61</xdr:row>
      <xdr:rowOff>41656</xdr:rowOff>
    </xdr:to>
    <xdr:sp macro="" textlink="">
      <xdr:nvSpPr>
        <xdr:cNvPr id="236" name="楕円 235">
          <a:extLst>
            <a:ext uri="{FF2B5EF4-FFF2-40B4-BE49-F238E27FC236}">
              <a16:creationId xmlns:a16="http://schemas.microsoft.com/office/drawing/2014/main" xmlns="" id="{E0D7B2D9-5368-4436-9B3E-A9ECC113E68F}"/>
            </a:ext>
          </a:extLst>
        </xdr:cNvPr>
        <xdr:cNvSpPr/>
      </xdr:nvSpPr>
      <xdr:spPr>
        <a:xfrm>
          <a:off x="12763500" y="10398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160020</xdr:rowOff>
    </xdr:from>
    <xdr:to>
      <xdr:col>71</xdr:col>
      <xdr:colOff>177800</xdr:colOff>
      <xdr:row>60</xdr:row>
      <xdr:rowOff>162306</xdr:rowOff>
    </xdr:to>
    <xdr:cxnSp macro="">
      <xdr:nvCxnSpPr>
        <xdr:cNvPr id="237" name="直線コネクタ 236">
          <a:extLst>
            <a:ext uri="{FF2B5EF4-FFF2-40B4-BE49-F238E27FC236}">
              <a16:creationId xmlns:a16="http://schemas.microsoft.com/office/drawing/2014/main" xmlns="" id="{4609A8C5-3E5D-4543-92F1-956F6AD42A17}"/>
            </a:ext>
          </a:extLst>
        </xdr:cNvPr>
        <xdr:cNvCxnSpPr/>
      </xdr:nvCxnSpPr>
      <xdr:spPr>
        <a:xfrm flipV="1">
          <a:off x="12814300" y="10447020"/>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154195</xdr:rowOff>
    </xdr:from>
    <xdr:ext cx="405111" cy="259045"/>
    <xdr:sp macro="" textlink="">
      <xdr:nvSpPr>
        <xdr:cNvPr id="238" name="n_1aveValue【保健センター・保健所】&#10;有形固定資産減価償却率">
          <a:extLst>
            <a:ext uri="{FF2B5EF4-FFF2-40B4-BE49-F238E27FC236}">
              <a16:creationId xmlns:a16="http://schemas.microsoft.com/office/drawing/2014/main" xmlns="" id="{749C3423-6F28-4259-81D6-FBC38D821E8B}"/>
            </a:ext>
          </a:extLst>
        </xdr:cNvPr>
        <xdr:cNvSpPr txBox="1"/>
      </xdr:nvSpPr>
      <xdr:spPr>
        <a:xfrm>
          <a:off x="15266044" y="10098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108475</xdr:rowOff>
    </xdr:from>
    <xdr:ext cx="405111" cy="259045"/>
    <xdr:sp macro="" textlink="">
      <xdr:nvSpPr>
        <xdr:cNvPr id="239" name="n_2aveValue【保健センター・保健所】&#10;有形固定資産減価償却率">
          <a:extLst>
            <a:ext uri="{FF2B5EF4-FFF2-40B4-BE49-F238E27FC236}">
              <a16:creationId xmlns:a16="http://schemas.microsoft.com/office/drawing/2014/main" xmlns="" id="{3E255A0D-745C-4D8F-8554-81E907C0F792}"/>
            </a:ext>
          </a:extLst>
        </xdr:cNvPr>
        <xdr:cNvSpPr txBox="1"/>
      </xdr:nvSpPr>
      <xdr:spPr>
        <a:xfrm>
          <a:off x="14389744" y="10052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167911</xdr:rowOff>
    </xdr:from>
    <xdr:ext cx="405111" cy="259045"/>
    <xdr:sp macro="" textlink="">
      <xdr:nvSpPr>
        <xdr:cNvPr id="240" name="n_3aveValue【保健センター・保健所】&#10;有形固定資産減価償却率">
          <a:extLst>
            <a:ext uri="{FF2B5EF4-FFF2-40B4-BE49-F238E27FC236}">
              <a16:creationId xmlns:a16="http://schemas.microsoft.com/office/drawing/2014/main" xmlns="" id="{7FADAADC-4D00-43C9-A49C-EF04F059755F}"/>
            </a:ext>
          </a:extLst>
        </xdr:cNvPr>
        <xdr:cNvSpPr txBox="1"/>
      </xdr:nvSpPr>
      <xdr:spPr>
        <a:xfrm>
          <a:off x="13500744" y="9940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131335</xdr:rowOff>
    </xdr:from>
    <xdr:ext cx="405111" cy="259045"/>
    <xdr:sp macro="" textlink="">
      <xdr:nvSpPr>
        <xdr:cNvPr id="241" name="n_4aveValue【保健センター・保健所】&#10;有形固定資産減価償却率">
          <a:extLst>
            <a:ext uri="{FF2B5EF4-FFF2-40B4-BE49-F238E27FC236}">
              <a16:creationId xmlns:a16="http://schemas.microsoft.com/office/drawing/2014/main" xmlns="" id="{E44A23C3-38B3-474E-A439-66A3CA041FD3}"/>
            </a:ext>
          </a:extLst>
        </xdr:cNvPr>
        <xdr:cNvSpPr txBox="1"/>
      </xdr:nvSpPr>
      <xdr:spPr>
        <a:xfrm>
          <a:off x="12611744" y="9903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126509</xdr:rowOff>
    </xdr:from>
    <xdr:ext cx="405111" cy="259045"/>
    <xdr:sp macro="" textlink="">
      <xdr:nvSpPr>
        <xdr:cNvPr id="242" name="n_1mainValue【保健センター・保健所】&#10;有形固定資産減価償却率">
          <a:extLst>
            <a:ext uri="{FF2B5EF4-FFF2-40B4-BE49-F238E27FC236}">
              <a16:creationId xmlns:a16="http://schemas.microsoft.com/office/drawing/2014/main" xmlns="" id="{003ACD44-4BBA-43B8-9BB4-C0CE5A5A849B}"/>
            </a:ext>
          </a:extLst>
        </xdr:cNvPr>
        <xdr:cNvSpPr txBox="1"/>
      </xdr:nvSpPr>
      <xdr:spPr>
        <a:xfrm>
          <a:off x="15266044" y="10584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76217</xdr:rowOff>
    </xdr:from>
    <xdr:ext cx="405111" cy="259045"/>
    <xdr:sp macro="" textlink="">
      <xdr:nvSpPr>
        <xdr:cNvPr id="243" name="n_2mainValue【保健センター・保健所】&#10;有形固定資産減価償却率">
          <a:extLst>
            <a:ext uri="{FF2B5EF4-FFF2-40B4-BE49-F238E27FC236}">
              <a16:creationId xmlns:a16="http://schemas.microsoft.com/office/drawing/2014/main" xmlns="" id="{F4B269F5-88ED-4F79-B895-8D70018151B0}"/>
            </a:ext>
          </a:extLst>
        </xdr:cNvPr>
        <xdr:cNvSpPr txBox="1"/>
      </xdr:nvSpPr>
      <xdr:spPr>
        <a:xfrm>
          <a:off x="14389744" y="1053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30497</xdr:rowOff>
    </xdr:from>
    <xdr:ext cx="405111" cy="259045"/>
    <xdr:sp macro="" textlink="">
      <xdr:nvSpPr>
        <xdr:cNvPr id="244" name="n_3mainValue【保健センター・保健所】&#10;有形固定資産減価償却率">
          <a:extLst>
            <a:ext uri="{FF2B5EF4-FFF2-40B4-BE49-F238E27FC236}">
              <a16:creationId xmlns:a16="http://schemas.microsoft.com/office/drawing/2014/main" xmlns="" id="{4EC9966F-D40B-4C30-B053-F08D21B2AAB0}"/>
            </a:ext>
          </a:extLst>
        </xdr:cNvPr>
        <xdr:cNvSpPr txBox="1"/>
      </xdr:nvSpPr>
      <xdr:spPr>
        <a:xfrm>
          <a:off x="13500744" y="1048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32783</xdr:rowOff>
    </xdr:from>
    <xdr:ext cx="405111" cy="259045"/>
    <xdr:sp macro="" textlink="">
      <xdr:nvSpPr>
        <xdr:cNvPr id="245" name="n_4mainValue【保健センター・保健所】&#10;有形固定資産減価償却率">
          <a:extLst>
            <a:ext uri="{FF2B5EF4-FFF2-40B4-BE49-F238E27FC236}">
              <a16:creationId xmlns:a16="http://schemas.microsoft.com/office/drawing/2014/main" xmlns="" id="{4C82AA3A-9588-4ACB-9955-51CB63AEA24C}"/>
            </a:ext>
          </a:extLst>
        </xdr:cNvPr>
        <xdr:cNvSpPr txBox="1"/>
      </xdr:nvSpPr>
      <xdr:spPr>
        <a:xfrm>
          <a:off x="12611744" y="10491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246" name="正方形/長方形 245">
          <a:extLst>
            <a:ext uri="{FF2B5EF4-FFF2-40B4-BE49-F238E27FC236}">
              <a16:creationId xmlns:a16="http://schemas.microsoft.com/office/drawing/2014/main" xmlns="" id="{58E5C331-2048-4D99-8C11-32FB2265DF7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247" name="正方形/長方形 246">
          <a:extLst>
            <a:ext uri="{FF2B5EF4-FFF2-40B4-BE49-F238E27FC236}">
              <a16:creationId xmlns:a16="http://schemas.microsoft.com/office/drawing/2014/main" xmlns="" id="{97E5CA6D-3FF6-4A62-8126-0F819BCEB6F9}"/>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248" name="正方形/長方形 247">
          <a:extLst>
            <a:ext uri="{FF2B5EF4-FFF2-40B4-BE49-F238E27FC236}">
              <a16:creationId xmlns:a16="http://schemas.microsoft.com/office/drawing/2014/main" xmlns="" id="{10B60F1E-65ED-4175-8006-778AB4847D79}"/>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249" name="正方形/長方形 248">
          <a:extLst>
            <a:ext uri="{FF2B5EF4-FFF2-40B4-BE49-F238E27FC236}">
              <a16:creationId xmlns:a16="http://schemas.microsoft.com/office/drawing/2014/main" xmlns="" id="{6309B5B3-AE47-4A5F-83EA-99344A8EF1B5}"/>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250" name="正方形/長方形 249">
          <a:extLst>
            <a:ext uri="{FF2B5EF4-FFF2-40B4-BE49-F238E27FC236}">
              <a16:creationId xmlns:a16="http://schemas.microsoft.com/office/drawing/2014/main" xmlns="" id="{E9998DE3-B1D3-4A76-B17E-C0F5A989239A}"/>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251" name="正方形/長方形 250">
          <a:extLst>
            <a:ext uri="{FF2B5EF4-FFF2-40B4-BE49-F238E27FC236}">
              <a16:creationId xmlns:a16="http://schemas.microsoft.com/office/drawing/2014/main" xmlns="" id="{CA229361-1FE1-40D6-835B-4A5548CA18EC}"/>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252" name="正方形/長方形 251">
          <a:extLst>
            <a:ext uri="{FF2B5EF4-FFF2-40B4-BE49-F238E27FC236}">
              <a16:creationId xmlns:a16="http://schemas.microsoft.com/office/drawing/2014/main" xmlns="" id="{CBC701DF-5130-4466-90E1-A73CA276432E}"/>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253" name="正方形/長方形 252">
          <a:extLst>
            <a:ext uri="{FF2B5EF4-FFF2-40B4-BE49-F238E27FC236}">
              <a16:creationId xmlns:a16="http://schemas.microsoft.com/office/drawing/2014/main" xmlns="" id="{D9C186D8-0555-4E12-8E96-5FBD14727AD7}"/>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254" name="テキスト ボックス 253">
          <a:extLst>
            <a:ext uri="{FF2B5EF4-FFF2-40B4-BE49-F238E27FC236}">
              <a16:creationId xmlns:a16="http://schemas.microsoft.com/office/drawing/2014/main" xmlns="" id="{23059B3C-D42F-467E-BE37-6E9D59D9D74B}"/>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255" name="直線コネクタ 254">
          <a:extLst>
            <a:ext uri="{FF2B5EF4-FFF2-40B4-BE49-F238E27FC236}">
              <a16:creationId xmlns:a16="http://schemas.microsoft.com/office/drawing/2014/main" xmlns="" id="{0493B69D-D8CC-4AFA-9106-826F7E28EF68}"/>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256" name="直線コネクタ 255">
          <a:extLst>
            <a:ext uri="{FF2B5EF4-FFF2-40B4-BE49-F238E27FC236}">
              <a16:creationId xmlns:a16="http://schemas.microsoft.com/office/drawing/2014/main" xmlns="" id="{498616FF-743C-4F20-819F-D53D2DF444A4}"/>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257" name="テキスト ボックス 256">
          <a:extLst>
            <a:ext uri="{FF2B5EF4-FFF2-40B4-BE49-F238E27FC236}">
              <a16:creationId xmlns:a16="http://schemas.microsoft.com/office/drawing/2014/main" xmlns="" id="{EF2F8CA5-5E2F-400D-B94A-961745CB11B7}"/>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258" name="直線コネクタ 257">
          <a:extLst>
            <a:ext uri="{FF2B5EF4-FFF2-40B4-BE49-F238E27FC236}">
              <a16:creationId xmlns:a16="http://schemas.microsoft.com/office/drawing/2014/main" xmlns="" id="{DC610BC0-DBD7-45BD-BB6D-E43BC2E3AE3C}"/>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259" name="テキスト ボックス 258">
          <a:extLst>
            <a:ext uri="{FF2B5EF4-FFF2-40B4-BE49-F238E27FC236}">
              <a16:creationId xmlns:a16="http://schemas.microsoft.com/office/drawing/2014/main" xmlns="" id="{B088A62A-0DF6-4111-8BF0-EF2C4A9C621C}"/>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260" name="直線コネクタ 259">
          <a:extLst>
            <a:ext uri="{FF2B5EF4-FFF2-40B4-BE49-F238E27FC236}">
              <a16:creationId xmlns:a16="http://schemas.microsoft.com/office/drawing/2014/main" xmlns="" id="{58F695A5-BB99-4A10-B4F6-5DEA4F7A6CF4}"/>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261" name="テキスト ボックス 260">
          <a:extLst>
            <a:ext uri="{FF2B5EF4-FFF2-40B4-BE49-F238E27FC236}">
              <a16:creationId xmlns:a16="http://schemas.microsoft.com/office/drawing/2014/main" xmlns="" id="{80D46912-451E-42A5-B38A-613B8949BF83}"/>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262" name="直線コネクタ 261">
          <a:extLst>
            <a:ext uri="{FF2B5EF4-FFF2-40B4-BE49-F238E27FC236}">
              <a16:creationId xmlns:a16="http://schemas.microsoft.com/office/drawing/2014/main" xmlns="" id="{787E90AC-568C-44D6-85EC-80411D11A6B8}"/>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263" name="テキスト ボックス 262">
          <a:extLst>
            <a:ext uri="{FF2B5EF4-FFF2-40B4-BE49-F238E27FC236}">
              <a16:creationId xmlns:a16="http://schemas.microsoft.com/office/drawing/2014/main" xmlns="" id="{91311740-1705-4D4C-BF63-E553E2C99C48}"/>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264" name="直線コネクタ 263">
          <a:extLst>
            <a:ext uri="{FF2B5EF4-FFF2-40B4-BE49-F238E27FC236}">
              <a16:creationId xmlns:a16="http://schemas.microsoft.com/office/drawing/2014/main" xmlns="" id="{9C1CDF16-A18C-45CA-8F6E-C0E8691ECAE1}"/>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265" name="テキスト ボックス 264">
          <a:extLst>
            <a:ext uri="{FF2B5EF4-FFF2-40B4-BE49-F238E27FC236}">
              <a16:creationId xmlns:a16="http://schemas.microsoft.com/office/drawing/2014/main" xmlns="" id="{2921EA71-0F17-4187-A043-BD66A4D3902A}"/>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266" name="【保健センター・保健所】&#10;一人当たり面積グラフ枠">
          <a:extLst>
            <a:ext uri="{FF2B5EF4-FFF2-40B4-BE49-F238E27FC236}">
              <a16:creationId xmlns:a16="http://schemas.microsoft.com/office/drawing/2014/main" xmlns="" id="{0DE831FF-A505-4F73-A3FB-1E6AC6496267}"/>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11430</xdr:rowOff>
    </xdr:from>
    <xdr:to>
      <xdr:col>116</xdr:col>
      <xdr:colOff>62864</xdr:colOff>
      <xdr:row>63</xdr:row>
      <xdr:rowOff>66294</xdr:rowOff>
    </xdr:to>
    <xdr:cxnSp macro="">
      <xdr:nvCxnSpPr>
        <xdr:cNvPr id="267" name="直線コネクタ 266">
          <a:extLst>
            <a:ext uri="{FF2B5EF4-FFF2-40B4-BE49-F238E27FC236}">
              <a16:creationId xmlns:a16="http://schemas.microsoft.com/office/drawing/2014/main" xmlns="" id="{FBD5CBEC-3592-400D-A91B-E14CFE723DD9}"/>
            </a:ext>
          </a:extLst>
        </xdr:cNvPr>
        <xdr:cNvCxnSpPr/>
      </xdr:nvCxnSpPr>
      <xdr:spPr>
        <a:xfrm flipV="1">
          <a:off x="22160864" y="9784080"/>
          <a:ext cx="0" cy="1083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70121</xdr:rowOff>
    </xdr:from>
    <xdr:ext cx="469744" cy="259045"/>
    <xdr:sp macro="" textlink="">
      <xdr:nvSpPr>
        <xdr:cNvPr id="268" name="【保健センター・保健所】&#10;一人当たり面積最小値テキスト">
          <a:extLst>
            <a:ext uri="{FF2B5EF4-FFF2-40B4-BE49-F238E27FC236}">
              <a16:creationId xmlns:a16="http://schemas.microsoft.com/office/drawing/2014/main" xmlns="" id="{7011DB60-6F99-45AE-BFBB-C169F3922786}"/>
            </a:ext>
          </a:extLst>
        </xdr:cNvPr>
        <xdr:cNvSpPr txBox="1"/>
      </xdr:nvSpPr>
      <xdr:spPr>
        <a:xfrm>
          <a:off x="22199600" y="10871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66294</xdr:rowOff>
    </xdr:from>
    <xdr:to>
      <xdr:col>116</xdr:col>
      <xdr:colOff>152400</xdr:colOff>
      <xdr:row>63</xdr:row>
      <xdr:rowOff>66294</xdr:rowOff>
    </xdr:to>
    <xdr:cxnSp macro="">
      <xdr:nvCxnSpPr>
        <xdr:cNvPr id="269" name="直線コネクタ 268">
          <a:extLst>
            <a:ext uri="{FF2B5EF4-FFF2-40B4-BE49-F238E27FC236}">
              <a16:creationId xmlns:a16="http://schemas.microsoft.com/office/drawing/2014/main" xmlns="" id="{BA0C6D3A-4248-45C8-AF60-38B49FA46A86}"/>
            </a:ext>
          </a:extLst>
        </xdr:cNvPr>
        <xdr:cNvCxnSpPr/>
      </xdr:nvCxnSpPr>
      <xdr:spPr>
        <a:xfrm>
          <a:off x="22072600" y="10867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129557</xdr:rowOff>
    </xdr:from>
    <xdr:ext cx="469744" cy="259045"/>
    <xdr:sp macro="" textlink="">
      <xdr:nvSpPr>
        <xdr:cNvPr id="270" name="【保健センター・保健所】&#10;一人当たり面積最大値テキスト">
          <a:extLst>
            <a:ext uri="{FF2B5EF4-FFF2-40B4-BE49-F238E27FC236}">
              <a16:creationId xmlns:a16="http://schemas.microsoft.com/office/drawing/2014/main" xmlns="" id="{8E2BA9D3-ADB8-4EBB-B256-3574715B040A}"/>
            </a:ext>
          </a:extLst>
        </xdr:cNvPr>
        <xdr:cNvSpPr txBox="1"/>
      </xdr:nvSpPr>
      <xdr:spPr>
        <a:xfrm>
          <a:off x="22199600" y="955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11430</xdr:rowOff>
    </xdr:from>
    <xdr:to>
      <xdr:col>116</xdr:col>
      <xdr:colOff>152400</xdr:colOff>
      <xdr:row>57</xdr:row>
      <xdr:rowOff>11430</xdr:rowOff>
    </xdr:to>
    <xdr:cxnSp macro="">
      <xdr:nvCxnSpPr>
        <xdr:cNvPr id="271" name="直線コネクタ 270">
          <a:extLst>
            <a:ext uri="{FF2B5EF4-FFF2-40B4-BE49-F238E27FC236}">
              <a16:creationId xmlns:a16="http://schemas.microsoft.com/office/drawing/2014/main" xmlns="" id="{E9B2B84B-FAC7-4627-BED9-D64B880FEB33}"/>
            </a:ext>
          </a:extLst>
        </xdr:cNvPr>
        <xdr:cNvCxnSpPr/>
      </xdr:nvCxnSpPr>
      <xdr:spPr>
        <a:xfrm>
          <a:off x="22072600" y="978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102379</xdr:rowOff>
    </xdr:from>
    <xdr:ext cx="469744" cy="259045"/>
    <xdr:sp macro="" textlink="">
      <xdr:nvSpPr>
        <xdr:cNvPr id="272" name="【保健センター・保健所】&#10;一人当たり面積平均値テキスト">
          <a:extLst>
            <a:ext uri="{FF2B5EF4-FFF2-40B4-BE49-F238E27FC236}">
              <a16:creationId xmlns:a16="http://schemas.microsoft.com/office/drawing/2014/main" xmlns="" id="{AF21DD72-F5B5-4282-AA33-5C079F7203C2}"/>
            </a:ext>
          </a:extLst>
        </xdr:cNvPr>
        <xdr:cNvSpPr txBox="1"/>
      </xdr:nvSpPr>
      <xdr:spPr>
        <a:xfrm>
          <a:off x="22199600" y="103893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79502</xdr:rowOff>
    </xdr:from>
    <xdr:to>
      <xdr:col>116</xdr:col>
      <xdr:colOff>114300</xdr:colOff>
      <xdr:row>62</xdr:row>
      <xdr:rowOff>9652</xdr:rowOff>
    </xdr:to>
    <xdr:sp macro="" textlink="">
      <xdr:nvSpPr>
        <xdr:cNvPr id="273" name="フローチャート: 判断 272">
          <a:extLst>
            <a:ext uri="{FF2B5EF4-FFF2-40B4-BE49-F238E27FC236}">
              <a16:creationId xmlns:a16="http://schemas.microsoft.com/office/drawing/2014/main" xmlns="" id="{F80AA23C-C432-4A49-8C0E-0A9DD1A6DC74}"/>
            </a:ext>
          </a:extLst>
        </xdr:cNvPr>
        <xdr:cNvSpPr/>
      </xdr:nvSpPr>
      <xdr:spPr>
        <a:xfrm>
          <a:off x="22110700" y="1053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116078</xdr:rowOff>
    </xdr:from>
    <xdr:to>
      <xdr:col>112</xdr:col>
      <xdr:colOff>38100</xdr:colOff>
      <xdr:row>62</xdr:row>
      <xdr:rowOff>46228</xdr:rowOff>
    </xdr:to>
    <xdr:sp macro="" textlink="">
      <xdr:nvSpPr>
        <xdr:cNvPr id="274" name="フローチャート: 判断 273">
          <a:extLst>
            <a:ext uri="{FF2B5EF4-FFF2-40B4-BE49-F238E27FC236}">
              <a16:creationId xmlns:a16="http://schemas.microsoft.com/office/drawing/2014/main" xmlns="" id="{967740CA-897C-48C7-A735-9C820A0EF7FA}"/>
            </a:ext>
          </a:extLst>
        </xdr:cNvPr>
        <xdr:cNvSpPr/>
      </xdr:nvSpPr>
      <xdr:spPr>
        <a:xfrm>
          <a:off x="21272500" y="1057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125222</xdr:rowOff>
    </xdr:from>
    <xdr:to>
      <xdr:col>107</xdr:col>
      <xdr:colOff>101600</xdr:colOff>
      <xdr:row>62</xdr:row>
      <xdr:rowOff>55372</xdr:rowOff>
    </xdr:to>
    <xdr:sp macro="" textlink="">
      <xdr:nvSpPr>
        <xdr:cNvPr id="275" name="フローチャート: 判断 274">
          <a:extLst>
            <a:ext uri="{FF2B5EF4-FFF2-40B4-BE49-F238E27FC236}">
              <a16:creationId xmlns:a16="http://schemas.microsoft.com/office/drawing/2014/main" xmlns="" id="{49F649B6-E5B2-4BF2-B17E-05381E008AF7}"/>
            </a:ext>
          </a:extLst>
        </xdr:cNvPr>
        <xdr:cNvSpPr/>
      </xdr:nvSpPr>
      <xdr:spPr>
        <a:xfrm>
          <a:off x="20383500" y="1058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111506</xdr:rowOff>
    </xdr:from>
    <xdr:to>
      <xdr:col>102</xdr:col>
      <xdr:colOff>165100</xdr:colOff>
      <xdr:row>62</xdr:row>
      <xdr:rowOff>41656</xdr:rowOff>
    </xdr:to>
    <xdr:sp macro="" textlink="">
      <xdr:nvSpPr>
        <xdr:cNvPr id="276" name="フローチャート: 判断 275">
          <a:extLst>
            <a:ext uri="{FF2B5EF4-FFF2-40B4-BE49-F238E27FC236}">
              <a16:creationId xmlns:a16="http://schemas.microsoft.com/office/drawing/2014/main" xmlns="" id="{A22D21B2-2047-45DC-97CA-3F2CACC4B4AA}"/>
            </a:ext>
          </a:extLst>
        </xdr:cNvPr>
        <xdr:cNvSpPr/>
      </xdr:nvSpPr>
      <xdr:spPr>
        <a:xfrm>
          <a:off x="19494500" y="1056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70358</xdr:rowOff>
    </xdr:from>
    <xdr:to>
      <xdr:col>98</xdr:col>
      <xdr:colOff>38100</xdr:colOff>
      <xdr:row>62</xdr:row>
      <xdr:rowOff>508</xdr:rowOff>
    </xdr:to>
    <xdr:sp macro="" textlink="">
      <xdr:nvSpPr>
        <xdr:cNvPr id="277" name="フローチャート: 判断 276">
          <a:extLst>
            <a:ext uri="{FF2B5EF4-FFF2-40B4-BE49-F238E27FC236}">
              <a16:creationId xmlns:a16="http://schemas.microsoft.com/office/drawing/2014/main" xmlns="" id="{38036EB6-F289-4946-9BD0-80D2A315C23E}"/>
            </a:ext>
          </a:extLst>
        </xdr:cNvPr>
        <xdr:cNvSpPr/>
      </xdr:nvSpPr>
      <xdr:spPr>
        <a:xfrm>
          <a:off x="18605500" y="1052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278" name="テキスト ボックス 277">
          <a:extLst>
            <a:ext uri="{FF2B5EF4-FFF2-40B4-BE49-F238E27FC236}">
              <a16:creationId xmlns:a16="http://schemas.microsoft.com/office/drawing/2014/main" xmlns="" id="{B864520A-A1AD-429C-BDFE-E5594FB77848}"/>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279" name="テキスト ボックス 278">
          <a:extLst>
            <a:ext uri="{FF2B5EF4-FFF2-40B4-BE49-F238E27FC236}">
              <a16:creationId xmlns:a16="http://schemas.microsoft.com/office/drawing/2014/main" xmlns="" id="{97CBBDD9-0D32-41EF-9200-3139E3B52ABA}"/>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280" name="テキスト ボックス 279">
          <a:extLst>
            <a:ext uri="{FF2B5EF4-FFF2-40B4-BE49-F238E27FC236}">
              <a16:creationId xmlns:a16="http://schemas.microsoft.com/office/drawing/2014/main" xmlns="" id="{896FC634-919B-45B8-823F-BDC6E59BD18F}"/>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281" name="テキスト ボックス 280">
          <a:extLst>
            <a:ext uri="{FF2B5EF4-FFF2-40B4-BE49-F238E27FC236}">
              <a16:creationId xmlns:a16="http://schemas.microsoft.com/office/drawing/2014/main" xmlns="" id="{7613356A-E17A-484A-8A2B-A9008C7C1076}"/>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282" name="テキスト ボックス 281">
          <a:extLst>
            <a:ext uri="{FF2B5EF4-FFF2-40B4-BE49-F238E27FC236}">
              <a16:creationId xmlns:a16="http://schemas.microsoft.com/office/drawing/2014/main" xmlns="" id="{352B78D6-660A-43E2-A818-563EFBE2E333}"/>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81788</xdr:rowOff>
    </xdr:from>
    <xdr:to>
      <xdr:col>116</xdr:col>
      <xdr:colOff>114300</xdr:colOff>
      <xdr:row>63</xdr:row>
      <xdr:rowOff>11938</xdr:rowOff>
    </xdr:to>
    <xdr:sp macro="" textlink="">
      <xdr:nvSpPr>
        <xdr:cNvPr id="283" name="楕円 282">
          <a:extLst>
            <a:ext uri="{FF2B5EF4-FFF2-40B4-BE49-F238E27FC236}">
              <a16:creationId xmlns:a16="http://schemas.microsoft.com/office/drawing/2014/main" xmlns="" id="{0BCAB4BB-ABCA-42EA-9D8E-E42EC61184DC}"/>
            </a:ext>
          </a:extLst>
        </xdr:cNvPr>
        <xdr:cNvSpPr/>
      </xdr:nvSpPr>
      <xdr:spPr>
        <a:xfrm>
          <a:off x="22110700" y="10711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168165</xdr:rowOff>
    </xdr:from>
    <xdr:ext cx="469744" cy="259045"/>
    <xdr:sp macro="" textlink="">
      <xdr:nvSpPr>
        <xdr:cNvPr id="284" name="【保健センター・保健所】&#10;一人当たり面積該当値テキスト">
          <a:extLst>
            <a:ext uri="{FF2B5EF4-FFF2-40B4-BE49-F238E27FC236}">
              <a16:creationId xmlns:a16="http://schemas.microsoft.com/office/drawing/2014/main" xmlns="" id="{F861AC87-3DC5-447F-A64A-73F92EC26BBF}"/>
            </a:ext>
          </a:extLst>
        </xdr:cNvPr>
        <xdr:cNvSpPr txBox="1"/>
      </xdr:nvSpPr>
      <xdr:spPr>
        <a:xfrm>
          <a:off x="22199600" y="10626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81788</xdr:rowOff>
    </xdr:from>
    <xdr:to>
      <xdr:col>112</xdr:col>
      <xdr:colOff>38100</xdr:colOff>
      <xdr:row>63</xdr:row>
      <xdr:rowOff>11938</xdr:rowOff>
    </xdr:to>
    <xdr:sp macro="" textlink="">
      <xdr:nvSpPr>
        <xdr:cNvPr id="285" name="楕円 284">
          <a:extLst>
            <a:ext uri="{FF2B5EF4-FFF2-40B4-BE49-F238E27FC236}">
              <a16:creationId xmlns:a16="http://schemas.microsoft.com/office/drawing/2014/main" xmlns="" id="{76CCEC0B-2892-497A-B785-B545784D5E6F}"/>
            </a:ext>
          </a:extLst>
        </xdr:cNvPr>
        <xdr:cNvSpPr/>
      </xdr:nvSpPr>
      <xdr:spPr>
        <a:xfrm>
          <a:off x="21272500" y="10711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132588</xdr:rowOff>
    </xdr:from>
    <xdr:to>
      <xdr:col>116</xdr:col>
      <xdr:colOff>63500</xdr:colOff>
      <xdr:row>62</xdr:row>
      <xdr:rowOff>132588</xdr:rowOff>
    </xdr:to>
    <xdr:cxnSp macro="">
      <xdr:nvCxnSpPr>
        <xdr:cNvPr id="286" name="直線コネクタ 285">
          <a:extLst>
            <a:ext uri="{FF2B5EF4-FFF2-40B4-BE49-F238E27FC236}">
              <a16:creationId xmlns:a16="http://schemas.microsoft.com/office/drawing/2014/main" xmlns="" id="{98B11C99-128C-4B67-8EA8-8AF694797727}"/>
            </a:ext>
          </a:extLst>
        </xdr:cNvPr>
        <xdr:cNvCxnSpPr/>
      </xdr:nvCxnSpPr>
      <xdr:spPr>
        <a:xfrm>
          <a:off x="21323300" y="1076248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77216</xdr:rowOff>
    </xdr:from>
    <xdr:to>
      <xdr:col>107</xdr:col>
      <xdr:colOff>101600</xdr:colOff>
      <xdr:row>63</xdr:row>
      <xdr:rowOff>7366</xdr:rowOff>
    </xdr:to>
    <xdr:sp macro="" textlink="">
      <xdr:nvSpPr>
        <xdr:cNvPr id="287" name="楕円 286">
          <a:extLst>
            <a:ext uri="{FF2B5EF4-FFF2-40B4-BE49-F238E27FC236}">
              <a16:creationId xmlns:a16="http://schemas.microsoft.com/office/drawing/2014/main" xmlns="" id="{4CF5F319-124C-4D5A-BE99-A415D1B98F91}"/>
            </a:ext>
          </a:extLst>
        </xdr:cNvPr>
        <xdr:cNvSpPr/>
      </xdr:nvSpPr>
      <xdr:spPr>
        <a:xfrm>
          <a:off x="20383500" y="10707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128016</xdr:rowOff>
    </xdr:from>
    <xdr:to>
      <xdr:col>111</xdr:col>
      <xdr:colOff>177800</xdr:colOff>
      <xdr:row>62</xdr:row>
      <xdr:rowOff>132588</xdr:rowOff>
    </xdr:to>
    <xdr:cxnSp macro="">
      <xdr:nvCxnSpPr>
        <xdr:cNvPr id="288" name="直線コネクタ 287">
          <a:extLst>
            <a:ext uri="{FF2B5EF4-FFF2-40B4-BE49-F238E27FC236}">
              <a16:creationId xmlns:a16="http://schemas.microsoft.com/office/drawing/2014/main" xmlns="" id="{057E9C1B-A086-48A9-813B-81106BA94BE4}"/>
            </a:ext>
          </a:extLst>
        </xdr:cNvPr>
        <xdr:cNvCxnSpPr/>
      </xdr:nvCxnSpPr>
      <xdr:spPr>
        <a:xfrm>
          <a:off x="20434300" y="1075791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72644</xdr:rowOff>
    </xdr:from>
    <xdr:to>
      <xdr:col>102</xdr:col>
      <xdr:colOff>165100</xdr:colOff>
      <xdr:row>63</xdr:row>
      <xdr:rowOff>2794</xdr:rowOff>
    </xdr:to>
    <xdr:sp macro="" textlink="">
      <xdr:nvSpPr>
        <xdr:cNvPr id="289" name="楕円 288">
          <a:extLst>
            <a:ext uri="{FF2B5EF4-FFF2-40B4-BE49-F238E27FC236}">
              <a16:creationId xmlns:a16="http://schemas.microsoft.com/office/drawing/2014/main" xmlns="" id="{8DEA2B49-FD35-4672-B9F2-8BD2DE5D3F49}"/>
            </a:ext>
          </a:extLst>
        </xdr:cNvPr>
        <xdr:cNvSpPr/>
      </xdr:nvSpPr>
      <xdr:spPr>
        <a:xfrm>
          <a:off x="19494500" y="1070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123444</xdr:rowOff>
    </xdr:from>
    <xdr:to>
      <xdr:col>107</xdr:col>
      <xdr:colOff>50800</xdr:colOff>
      <xdr:row>62</xdr:row>
      <xdr:rowOff>128016</xdr:rowOff>
    </xdr:to>
    <xdr:cxnSp macro="">
      <xdr:nvCxnSpPr>
        <xdr:cNvPr id="290" name="直線コネクタ 289">
          <a:extLst>
            <a:ext uri="{FF2B5EF4-FFF2-40B4-BE49-F238E27FC236}">
              <a16:creationId xmlns:a16="http://schemas.microsoft.com/office/drawing/2014/main" xmlns="" id="{D6F9F92D-D2AE-449E-A38C-C54E9F0475E8}"/>
            </a:ext>
          </a:extLst>
        </xdr:cNvPr>
        <xdr:cNvCxnSpPr/>
      </xdr:nvCxnSpPr>
      <xdr:spPr>
        <a:xfrm>
          <a:off x="19545300" y="1075334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72644</xdr:rowOff>
    </xdr:from>
    <xdr:to>
      <xdr:col>98</xdr:col>
      <xdr:colOff>38100</xdr:colOff>
      <xdr:row>63</xdr:row>
      <xdr:rowOff>2794</xdr:rowOff>
    </xdr:to>
    <xdr:sp macro="" textlink="">
      <xdr:nvSpPr>
        <xdr:cNvPr id="291" name="楕円 290">
          <a:extLst>
            <a:ext uri="{FF2B5EF4-FFF2-40B4-BE49-F238E27FC236}">
              <a16:creationId xmlns:a16="http://schemas.microsoft.com/office/drawing/2014/main" xmlns="" id="{04C8DFBD-456E-4E56-BCB4-D5D1C7415977}"/>
            </a:ext>
          </a:extLst>
        </xdr:cNvPr>
        <xdr:cNvSpPr/>
      </xdr:nvSpPr>
      <xdr:spPr>
        <a:xfrm>
          <a:off x="18605500" y="1070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123444</xdr:rowOff>
    </xdr:from>
    <xdr:to>
      <xdr:col>102</xdr:col>
      <xdr:colOff>114300</xdr:colOff>
      <xdr:row>62</xdr:row>
      <xdr:rowOff>123444</xdr:rowOff>
    </xdr:to>
    <xdr:cxnSp macro="">
      <xdr:nvCxnSpPr>
        <xdr:cNvPr id="292" name="直線コネクタ 291">
          <a:extLst>
            <a:ext uri="{FF2B5EF4-FFF2-40B4-BE49-F238E27FC236}">
              <a16:creationId xmlns:a16="http://schemas.microsoft.com/office/drawing/2014/main" xmlns="" id="{826521F7-5901-4060-8731-AEFA5D8630A5}"/>
            </a:ext>
          </a:extLst>
        </xdr:cNvPr>
        <xdr:cNvCxnSpPr/>
      </xdr:nvCxnSpPr>
      <xdr:spPr>
        <a:xfrm>
          <a:off x="18656300" y="1075334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62755</xdr:rowOff>
    </xdr:from>
    <xdr:ext cx="469744" cy="259045"/>
    <xdr:sp macro="" textlink="">
      <xdr:nvSpPr>
        <xdr:cNvPr id="293" name="n_1aveValue【保健センター・保健所】&#10;一人当たり面積">
          <a:extLst>
            <a:ext uri="{FF2B5EF4-FFF2-40B4-BE49-F238E27FC236}">
              <a16:creationId xmlns:a16="http://schemas.microsoft.com/office/drawing/2014/main" xmlns="" id="{D09C022B-3ACF-4DCB-AA70-589972D70F37}"/>
            </a:ext>
          </a:extLst>
        </xdr:cNvPr>
        <xdr:cNvSpPr txBox="1"/>
      </xdr:nvSpPr>
      <xdr:spPr>
        <a:xfrm>
          <a:off x="21075727" y="10349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71899</xdr:rowOff>
    </xdr:from>
    <xdr:ext cx="469744" cy="259045"/>
    <xdr:sp macro="" textlink="">
      <xdr:nvSpPr>
        <xdr:cNvPr id="294" name="n_2aveValue【保健センター・保健所】&#10;一人当たり面積">
          <a:extLst>
            <a:ext uri="{FF2B5EF4-FFF2-40B4-BE49-F238E27FC236}">
              <a16:creationId xmlns:a16="http://schemas.microsoft.com/office/drawing/2014/main" xmlns="" id="{7F2D367C-2066-4924-BECE-8EA5B1E7480F}"/>
            </a:ext>
          </a:extLst>
        </xdr:cNvPr>
        <xdr:cNvSpPr txBox="1"/>
      </xdr:nvSpPr>
      <xdr:spPr>
        <a:xfrm>
          <a:off x="20199427" y="10358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58183</xdr:rowOff>
    </xdr:from>
    <xdr:ext cx="469744" cy="259045"/>
    <xdr:sp macro="" textlink="">
      <xdr:nvSpPr>
        <xdr:cNvPr id="295" name="n_3aveValue【保健センター・保健所】&#10;一人当たり面積">
          <a:extLst>
            <a:ext uri="{FF2B5EF4-FFF2-40B4-BE49-F238E27FC236}">
              <a16:creationId xmlns:a16="http://schemas.microsoft.com/office/drawing/2014/main" xmlns="" id="{FD9E67F7-FF59-4A44-86EF-DC429C234586}"/>
            </a:ext>
          </a:extLst>
        </xdr:cNvPr>
        <xdr:cNvSpPr txBox="1"/>
      </xdr:nvSpPr>
      <xdr:spPr>
        <a:xfrm>
          <a:off x="19310427" y="10345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17035</xdr:rowOff>
    </xdr:from>
    <xdr:ext cx="469744" cy="259045"/>
    <xdr:sp macro="" textlink="">
      <xdr:nvSpPr>
        <xdr:cNvPr id="296" name="n_4aveValue【保健センター・保健所】&#10;一人当たり面積">
          <a:extLst>
            <a:ext uri="{FF2B5EF4-FFF2-40B4-BE49-F238E27FC236}">
              <a16:creationId xmlns:a16="http://schemas.microsoft.com/office/drawing/2014/main" xmlns="" id="{706BAC25-C91D-4F73-AD89-4300A2EA87A6}"/>
            </a:ext>
          </a:extLst>
        </xdr:cNvPr>
        <xdr:cNvSpPr txBox="1"/>
      </xdr:nvSpPr>
      <xdr:spPr>
        <a:xfrm>
          <a:off x="18421427" y="10304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3065</xdr:rowOff>
    </xdr:from>
    <xdr:ext cx="469744" cy="259045"/>
    <xdr:sp macro="" textlink="">
      <xdr:nvSpPr>
        <xdr:cNvPr id="297" name="n_1mainValue【保健センター・保健所】&#10;一人当たり面積">
          <a:extLst>
            <a:ext uri="{FF2B5EF4-FFF2-40B4-BE49-F238E27FC236}">
              <a16:creationId xmlns:a16="http://schemas.microsoft.com/office/drawing/2014/main" xmlns="" id="{9A0FF0C4-CED3-47ED-8368-C800730C5085}"/>
            </a:ext>
          </a:extLst>
        </xdr:cNvPr>
        <xdr:cNvSpPr txBox="1"/>
      </xdr:nvSpPr>
      <xdr:spPr>
        <a:xfrm>
          <a:off x="21075727" y="10804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169943</xdr:rowOff>
    </xdr:from>
    <xdr:ext cx="469744" cy="259045"/>
    <xdr:sp macro="" textlink="">
      <xdr:nvSpPr>
        <xdr:cNvPr id="298" name="n_2mainValue【保健センター・保健所】&#10;一人当たり面積">
          <a:extLst>
            <a:ext uri="{FF2B5EF4-FFF2-40B4-BE49-F238E27FC236}">
              <a16:creationId xmlns:a16="http://schemas.microsoft.com/office/drawing/2014/main" xmlns="" id="{5F475CFC-365C-41E5-BA29-8D4003F3413E}"/>
            </a:ext>
          </a:extLst>
        </xdr:cNvPr>
        <xdr:cNvSpPr txBox="1"/>
      </xdr:nvSpPr>
      <xdr:spPr>
        <a:xfrm>
          <a:off x="20199427" y="10799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165371</xdr:rowOff>
    </xdr:from>
    <xdr:ext cx="469744" cy="259045"/>
    <xdr:sp macro="" textlink="">
      <xdr:nvSpPr>
        <xdr:cNvPr id="299" name="n_3mainValue【保健センター・保健所】&#10;一人当たり面積">
          <a:extLst>
            <a:ext uri="{FF2B5EF4-FFF2-40B4-BE49-F238E27FC236}">
              <a16:creationId xmlns:a16="http://schemas.microsoft.com/office/drawing/2014/main" xmlns="" id="{BDE07647-E24F-411B-97AA-50B5EC6D2C0C}"/>
            </a:ext>
          </a:extLst>
        </xdr:cNvPr>
        <xdr:cNvSpPr txBox="1"/>
      </xdr:nvSpPr>
      <xdr:spPr>
        <a:xfrm>
          <a:off x="19310427" y="10795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165371</xdr:rowOff>
    </xdr:from>
    <xdr:ext cx="469744" cy="259045"/>
    <xdr:sp macro="" textlink="">
      <xdr:nvSpPr>
        <xdr:cNvPr id="300" name="n_4mainValue【保健センター・保健所】&#10;一人当たり面積">
          <a:extLst>
            <a:ext uri="{FF2B5EF4-FFF2-40B4-BE49-F238E27FC236}">
              <a16:creationId xmlns:a16="http://schemas.microsoft.com/office/drawing/2014/main" xmlns="" id="{26D2026F-C2A7-4E50-B08F-5826A20AECDE}"/>
            </a:ext>
          </a:extLst>
        </xdr:cNvPr>
        <xdr:cNvSpPr txBox="1"/>
      </xdr:nvSpPr>
      <xdr:spPr>
        <a:xfrm>
          <a:off x="18421427" y="10795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301" name="正方形/長方形 300">
          <a:extLst>
            <a:ext uri="{FF2B5EF4-FFF2-40B4-BE49-F238E27FC236}">
              <a16:creationId xmlns:a16="http://schemas.microsoft.com/office/drawing/2014/main" xmlns="" id="{83DFA1E4-3CE4-445C-8317-68D7A73216A8}"/>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302" name="正方形/長方形 301">
          <a:extLst>
            <a:ext uri="{FF2B5EF4-FFF2-40B4-BE49-F238E27FC236}">
              <a16:creationId xmlns:a16="http://schemas.microsoft.com/office/drawing/2014/main" xmlns="" id="{F45FABFF-0224-4A53-AEEA-4839EF8CF98C}"/>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303" name="正方形/長方形 302">
          <a:extLst>
            <a:ext uri="{FF2B5EF4-FFF2-40B4-BE49-F238E27FC236}">
              <a16:creationId xmlns:a16="http://schemas.microsoft.com/office/drawing/2014/main" xmlns="" id="{961107B3-BD2B-4516-9D1E-C99842F277D7}"/>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304" name="正方形/長方形 303">
          <a:extLst>
            <a:ext uri="{FF2B5EF4-FFF2-40B4-BE49-F238E27FC236}">
              <a16:creationId xmlns:a16="http://schemas.microsoft.com/office/drawing/2014/main" xmlns="" id="{BAE8E629-AED3-4FD4-A1B7-72BFCF4476D1}"/>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305" name="正方形/長方形 304">
          <a:extLst>
            <a:ext uri="{FF2B5EF4-FFF2-40B4-BE49-F238E27FC236}">
              <a16:creationId xmlns:a16="http://schemas.microsoft.com/office/drawing/2014/main" xmlns="" id="{C79E2817-DD9D-473E-BCB7-ADF21A7257AB}"/>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306" name="正方形/長方形 305">
          <a:extLst>
            <a:ext uri="{FF2B5EF4-FFF2-40B4-BE49-F238E27FC236}">
              <a16:creationId xmlns:a16="http://schemas.microsoft.com/office/drawing/2014/main" xmlns="" id="{043251C4-8C2B-4F0E-8BE7-CBB69738A701}"/>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307" name="正方形/長方形 306">
          <a:extLst>
            <a:ext uri="{FF2B5EF4-FFF2-40B4-BE49-F238E27FC236}">
              <a16:creationId xmlns:a16="http://schemas.microsoft.com/office/drawing/2014/main" xmlns="" id="{650F9712-8EC3-4FAE-848E-C1BE70DA1E37}"/>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308" name="正方形/長方形 307">
          <a:extLst>
            <a:ext uri="{FF2B5EF4-FFF2-40B4-BE49-F238E27FC236}">
              <a16:creationId xmlns:a16="http://schemas.microsoft.com/office/drawing/2014/main" xmlns="" id="{EF149DB8-C402-4C60-B68D-47B603D9D93B}"/>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309" name="テキスト ボックス 308">
          <a:extLst>
            <a:ext uri="{FF2B5EF4-FFF2-40B4-BE49-F238E27FC236}">
              <a16:creationId xmlns:a16="http://schemas.microsoft.com/office/drawing/2014/main" xmlns="" id="{74C44A0A-612E-4B74-A52D-F3817C5AF6EA}"/>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310" name="直線コネクタ 309">
          <a:extLst>
            <a:ext uri="{FF2B5EF4-FFF2-40B4-BE49-F238E27FC236}">
              <a16:creationId xmlns:a16="http://schemas.microsoft.com/office/drawing/2014/main" xmlns="" id="{36766290-EE5A-4F2E-A6B4-7D84A0EC9FC1}"/>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311" name="テキスト ボックス 310">
          <a:extLst>
            <a:ext uri="{FF2B5EF4-FFF2-40B4-BE49-F238E27FC236}">
              <a16:creationId xmlns:a16="http://schemas.microsoft.com/office/drawing/2014/main" xmlns="" id="{83C3818D-565B-4E47-A832-846DBE496E7B}"/>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312" name="直線コネクタ 311">
          <a:extLst>
            <a:ext uri="{FF2B5EF4-FFF2-40B4-BE49-F238E27FC236}">
              <a16:creationId xmlns:a16="http://schemas.microsoft.com/office/drawing/2014/main" xmlns="" id="{69BC12D6-5854-43A4-B41A-1BF083612184}"/>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313" name="テキスト ボックス 312">
          <a:extLst>
            <a:ext uri="{FF2B5EF4-FFF2-40B4-BE49-F238E27FC236}">
              <a16:creationId xmlns:a16="http://schemas.microsoft.com/office/drawing/2014/main" xmlns="" id="{DF32E180-11AF-4439-9B06-4BE1EB8C7B6F}"/>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314" name="直線コネクタ 313">
          <a:extLst>
            <a:ext uri="{FF2B5EF4-FFF2-40B4-BE49-F238E27FC236}">
              <a16:creationId xmlns:a16="http://schemas.microsoft.com/office/drawing/2014/main" xmlns="" id="{C29636B4-68BE-47E4-88DF-5C65D90DE45B}"/>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315" name="テキスト ボックス 314">
          <a:extLst>
            <a:ext uri="{FF2B5EF4-FFF2-40B4-BE49-F238E27FC236}">
              <a16:creationId xmlns:a16="http://schemas.microsoft.com/office/drawing/2014/main" xmlns="" id="{83F46661-CAFD-42EC-B8F7-799EC3134FC3}"/>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316" name="直線コネクタ 315">
          <a:extLst>
            <a:ext uri="{FF2B5EF4-FFF2-40B4-BE49-F238E27FC236}">
              <a16:creationId xmlns:a16="http://schemas.microsoft.com/office/drawing/2014/main" xmlns="" id="{315EFE67-3044-4787-A6D5-11BE710FD5F1}"/>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317" name="テキスト ボックス 316">
          <a:extLst>
            <a:ext uri="{FF2B5EF4-FFF2-40B4-BE49-F238E27FC236}">
              <a16:creationId xmlns:a16="http://schemas.microsoft.com/office/drawing/2014/main" xmlns="" id="{9033155E-4285-4B27-80D1-EE5E44AD320F}"/>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318" name="直線コネクタ 317">
          <a:extLst>
            <a:ext uri="{FF2B5EF4-FFF2-40B4-BE49-F238E27FC236}">
              <a16:creationId xmlns:a16="http://schemas.microsoft.com/office/drawing/2014/main" xmlns="" id="{4BEAAA7C-A3B4-441C-9BE8-DC57E0401A29}"/>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319" name="テキスト ボックス 318">
          <a:extLst>
            <a:ext uri="{FF2B5EF4-FFF2-40B4-BE49-F238E27FC236}">
              <a16:creationId xmlns:a16="http://schemas.microsoft.com/office/drawing/2014/main" xmlns="" id="{DE404FAE-9D9A-4F06-9FA9-BC09D5E18AA1}"/>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320" name="直線コネクタ 319">
          <a:extLst>
            <a:ext uri="{FF2B5EF4-FFF2-40B4-BE49-F238E27FC236}">
              <a16:creationId xmlns:a16="http://schemas.microsoft.com/office/drawing/2014/main" xmlns="" id="{1207203C-488F-4E8C-A393-7C3FD2C246E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321" name="テキスト ボックス 320">
          <a:extLst>
            <a:ext uri="{FF2B5EF4-FFF2-40B4-BE49-F238E27FC236}">
              <a16:creationId xmlns:a16="http://schemas.microsoft.com/office/drawing/2014/main" xmlns="" id="{19ECE71C-7877-4FDE-BEDD-A0368AD87DB9}"/>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322" name="直線コネクタ 321">
          <a:extLst>
            <a:ext uri="{FF2B5EF4-FFF2-40B4-BE49-F238E27FC236}">
              <a16:creationId xmlns:a16="http://schemas.microsoft.com/office/drawing/2014/main" xmlns="" id="{EC4D49EC-DA49-4717-BDC2-66012B354912}"/>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323" name="テキスト ボックス 322">
          <a:extLst>
            <a:ext uri="{FF2B5EF4-FFF2-40B4-BE49-F238E27FC236}">
              <a16:creationId xmlns:a16="http://schemas.microsoft.com/office/drawing/2014/main" xmlns="" id="{F7522FCE-1659-4AC7-B380-08CF2866B23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324" name="直線コネクタ 323">
          <a:extLst>
            <a:ext uri="{FF2B5EF4-FFF2-40B4-BE49-F238E27FC236}">
              <a16:creationId xmlns:a16="http://schemas.microsoft.com/office/drawing/2014/main" xmlns="" id="{81993CCD-39E0-4F83-93B7-98CFD3074888}"/>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325" name="【消防施設】&#10;有形固定資産減価償却率グラフ枠">
          <a:extLst>
            <a:ext uri="{FF2B5EF4-FFF2-40B4-BE49-F238E27FC236}">
              <a16:creationId xmlns:a16="http://schemas.microsoft.com/office/drawing/2014/main" xmlns="" id="{CC1A6A35-1107-4B1F-A550-D37299743D1C}"/>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60961</xdr:rowOff>
    </xdr:from>
    <xdr:to>
      <xdr:col>85</xdr:col>
      <xdr:colOff>126364</xdr:colOff>
      <xdr:row>86</xdr:row>
      <xdr:rowOff>95250</xdr:rowOff>
    </xdr:to>
    <xdr:cxnSp macro="">
      <xdr:nvCxnSpPr>
        <xdr:cNvPr id="326" name="直線コネクタ 325">
          <a:extLst>
            <a:ext uri="{FF2B5EF4-FFF2-40B4-BE49-F238E27FC236}">
              <a16:creationId xmlns:a16="http://schemas.microsoft.com/office/drawing/2014/main" xmlns="" id="{B628E280-D938-46F7-941C-5F9C630C0CFE}"/>
            </a:ext>
          </a:extLst>
        </xdr:cNvPr>
        <xdr:cNvCxnSpPr/>
      </xdr:nvCxnSpPr>
      <xdr:spPr>
        <a:xfrm flipV="1">
          <a:off x="16318864" y="13434061"/>
          <a:ext cx="0" cy="14058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99077</xdr:rowOff>
    </xdr:from>
    <xdr:ext cx="405111" cy="259045"/>
    <xdr:sp macro="" textlink="">
      <xdr:nvSpPr>
        <xdr:cNvPr id="327" name="【消防施設】&#10;有形固定資産減価償却率最小値テキスト">
          <a:extLst>
            <a:ext uri="{FF2B5EF4-FFF2-40B4-BE49-F238E27FC236}">
              <a16:creationId xmlns:a16="http://schemas.microsoft.com/office/drawing/2014/main" xmlns="" id="{8464F3F5-0266-4C32-9608-D0D96F3DEA99}"/>
            </a:ext>
          </a:extLst>
        </xdr:cNvPr>
        <xdr:cNvSpPr txBox="1"/>
      </xdr:nvSpPr>
      <xdr:spPr>
        <a:xfrm>
          <a:off x="16357600" y="1484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95250</xdr:rowOff>
    </xdr:from>
    <xdr:to>
      <xdr:col>86</xdr:col>
      <xdr:colOff>25400</xdr:colOff>
      <xdr:row>86</xdr:row>
      <xdr:rowOff>95250</xdr:rowOff>
    </xdr:to>
    <xdr:cxnSp macro="">
      <xdr:nvCxnSpPr>
        <xdr:cNvPr id="328" name="直線コネクタ 327">
          <a:extLst>
            <a:ext uri="{FF2B5EF4-FFF2-40B4-BE49-F238E27FC236}">
              <a16:creationId xmlns:a16="http://schemas.microsoft.com/office/drawing/2014/main" xmlns="" id="{44A8CB0D-D3AC-4C6F-A2FB-0DC74F4B3A49}"/>
            </a:ext>
          </a:extLst>
        </xdr:cNvPr>
        <xdr:cNvCxnSpPr/>
      </xdr:nvCxnSpPr>
      <xdr:spPr>
        <a:xfrm>
          <a:off x="16230600" y="1483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7638</xdr:rowOff>
    </xdr:from>
    <xdr:ext cx="340478" cy="259045"/>
    <xdr:sp macro="" textlink="">
      <xdr:nvSpPr>
        <xdr:cNvPr id="329" name="【消防施設】&#10;有形固定資産減価償却率最大値テキスト">
          <a:extLst>
            <a:ext uri="{FF2B5EF4-FFF2-40B4-BE49-F238E27FC236}">
              <a16:creationId xmlns:a16="http://schemas.microsoft.com/office/drawing/2014/main" xmlns="" id="{8E3BC2F4-E45E-412B-BD99-51F54F853D3C}"/>
            </a:ext>
          </a:extLst>
        </xdr:cNvPr>
        <xdr:cNvSpPr txBox="1"/>
      </xdr:nvSpPr>
      <xdr:spPr>
        <a:xfrm>
          <a:off x="16357600" y="1320928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60961</xdr:rowOff>
    </xdr:from>
    <xdr:to>
      <xdr:col>86</xdr:col>
      <xdr:colOff>25400</xdr:colOff>
      <xdr:row>78</xdr:row>
      <xdr:rowOff>60961</xdr:rowOff>
    </xdr:to>
    <xdr:cxnSp macro="">
      <xdr:nvCxnSpPr>
        <xdr:cNvPr id="330" name="直線コネクタ 329">
          <a:extLst>
            <a:ext uri="{FF2B5EF4-FFF2-40B4-BE49-F238E27FC236}">
              <a16:creationId xmlns:a16="http://schemas.microsoft.com/office/drawing/2014/main" xmlns="" id="{71473DD3-BE16-4601-B120-ADEB22D48C19}"/>
            </a:ext>
          </a:extLst>
        </xdr:cNvPr>
        <xdr:cNvCxnSpPr/>
      </xdr:nvCxnSpPr>
      <xdr:spPr>
        <a:xfrm>
          <a:off x="16230600" y="1343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17978</xdr:rowOff>
    </xdr:from>
    <xdr:ext cx="405111" cy="259045"/>
    <xdr:sp macro="" textlink="">
      <xdr:nvSpPr>
        <xdr:cNvPr id="331" name="【消防施設】&#10;有形固定資産減価償却率平均値テキスト">
          <a:extLst>
            <a:ext uri="{FF2B5EF4-FFF2-40B4-BE49-F238E27FC236}">
              <a16:creationId xmlns:a16="http://schemas.microsoft.com/office/drawing/2014/main" xmlns="" id="{E35A84AB-8CFC-48DF-BBC4-71A8DD240369}"/>
            </a:ext>
          </a:extLst>
        </xdr:cNvPr>
        <xdr:cNvSpPr txBox="1"/>
      </xdr:nvSpPr>
      <xdr:spPr>
        <a:xfrm>
          <a:off x="16357600" y="140768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39551</xdr:rowOff>
    </xdr:from>
    <xdr:to>
      <xdr:col>85</xdr:col>
      <xdr:colOff>177800</xdr:colOff>
      <xdr:row>82</xdr:row>
      <xdr:rowOff>141151</xdr:rowOff>
    </xdr:to>
    <xdr:sp macro="" textlink="">
      <xdr:nvSpPr>
        <xdr:cNvPr id="332" name="フローチャート: 判断 331">
          <a:extLst>
            <a:ext uri="{FF2B5EF4-FFF2-40B4-BE49-F238E27FC236}">
              <a16:creationId xmlns:a16="http://schemas.microsoft.com/office/drawing/2014/main" xmlns="" id="{43CB7586-9C61-4B58-84F2-9E36FCA32DF4}"/>
            </a:ext>
          </a:extLst>
        </xdr:cNvPr>
        <xdr:cNvSpPr/>
      </xdr:nvSpPr>
      <xdr:spPr>
        <a:xfrm>
          <a:off x="16268700" y="1409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90170</xdr:rowOff>
    </xdr:from>
    <xdr:to>
      <xdr:col>81</xdr:col>
      <xdr:colOff>101600</xdr:colOff>
      <xdr:row>83</xdr:row>
      <xdr:rowOff>20320</xdr:rowOff>
    </xdr:to>
    <xdr:sp macro="" textlink="">
      <xdr:nvSpPr>
        <xdr:cNvPr id="333" name="フローチャート: 判断 332">
          <a:extLst>
            <a:ext uri="{FF2B5EF4-FFF2-40B4-BE49-F238E27FC236}">
              <a16:creationId xmlns:a16="http://schemas.microsoft.com/office/drawing/2014/main" xmlns="" id="{B0223E27-C977-433D-93C4-2504CF81EEBE}"/>
            </a:ext>
          </a:extLst>
        </xdr:cNvPr>
        <xdr:cNvSpPr/>
      </xdr:nvSpPr>
      <xdr:spPr>
        <a:xfrm>
          <a:off x="15430500" y="1414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57513</xdr:rowOff>
    </xdr:from>
    <xdr:to>
      <xdr:col>76</xdr:col>
      <xdr:colOff>165100</xdr:colOff>
      <xdr:row>82</xdr:row>
      <xdr:rowOff>159113</xdr:rowOff>
    </xdr:to>
    <xdr:sp macro="" textlink="">
      <xdr:nvSpPr>
        <xdr:cNvPr id="334" name="フローチャート: 判断 333">
          <a:extLst>
            <a:ext uri="{FF2B5EF4-FFF2-40B4-BE49-F238E27FC236}">
              <a16:creationId xmlns:a16="http://schemas.microsoft.com/office/drawing/2014/main" xmlns="" id="{29F2F9DD-EBEB-4F7A-9AB6-0E9DB105A5ED}"/>
            </a:ext>
          </a:extLst>
        </xdr:cNvPr>
        <xdr:cNvSpPr/>
      </xdr:nvSpPr>
      <xdr:spPr>
        <a:xfrm>
          <a:off x="14541500" y="1411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3629</xdr:rowOff>
    </xdr:from>
    <xdr:to>
      <xdr:col>72</xdr:col>
      <xdr:colOff>38100</xdr:colOff>
      <xdr:row>82</xdr:row>
      <xdr:rowOff>105229</xdr:rowOff>
    </xdr:to>
    <xdr:sp macro="" textlink="">
      <xdr:nvSpPr>
        <xdr:cNvPr id="335" name="フローチャート: 判断 334">
          <a:extLst>
            <a:ext uri="{FF2B5EF4-FFF2-40B4-BE49-F238E27FC236}">
              <a16:creationId xmlns:a16="http://schemas.microsoft.com/office/drawing/2014/main" xmlns="" id="{4F8046F4-201B-4E8E-AEC0-7A6348B30493}"/>
            </a:ext>
          </a:extLst>
        </xdr:cNvPr>
        <xdr:cNvSpPr/>
      </xdr:nvSpPr>
      <xdr:spPr>
        <a:xfrm>
          <a:off x="13652500" y="1406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160382</xdr:rowOff>
    </xdr:from>
    <xdr:to>
      <xdr:col>67</xdr:col>
      <xdr:colOff>101600</xdr:colOff>
      <xdr:row>82</xdr:row>
      <xdr:rowOff>90532</xdr:rowOff>
    </xdr:to>
    <xdr:sp macro="" textlink="">
      <xdr:nvSpPr>
        <xdr:cNvPr id="336" name="フローチャート: 判断 335">
          <a:extLst>
            <a:ext uri="{FF2B5EF4-FFF2-40B4-BE49-F238E27FC236}">
              <a16:creationId xmlns:a16="http://schemas.microsoft.com/office/drawing/2014/main" xmlns="" id="{A31A832A-BEF7-4ABE-A3DE-840727D648A9}"/>
            </a:ext>
          </a:extLst>
        </xdr:cNvPr>
        <xdr:cNvSpPr/>
      </xdr:nvSpPr>
      <xdr:spPr>
        <a:xfrm>
          <a:off x="12763500" y="14047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337" name="テキスト ボックス 336">
          <a:extLst>
            <a:ext uri="{FF2B5EF4-FFF2-40B4-BE49-F238E27FC236}">
              <a16:creationId xmlns:a16="http://schemas.microsoft.com/office/drawing/2014/main" xmlns="" id="{A0FCE266-69EC-413B-9DA9-A1D80FF5FC8E}"/>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338" name="テキスト ボックス 337">
          <a:extLst>
            <a:ext uri="{FF2B5EF4-FFF2-40B4-BE49-F238E27FC236}">
              <a16:creationId xmlns:a16="http://schemas.microsoft.com/office/drawing/2014/main" xmlns="" id="{D9BD79F5-C3C6-4969-9AE3-33DFE592F61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339" name="テキスト ボックス 338">
          <a:extLst>
            <a:ext uri="{FF2B5EF4-FFF2-40B4-BE49-F238E27FC236}">
              <a16:creationId xmlns:a16="http://schemas.microsoft.com/office/drawing/2014/main" xmlns="" id="{1E648B56-BD1B-4BAD-BDD8-3E3FD8B1AAAD}"/>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340" name="テキスト ボックス 339">
          <a:extLst>
            <a:ext uri="{FF2B5EF4-FFF2-40B4-BE49-F238E27FC236}">
              <a16:creationId xmlns:a16="http://schemas.microsoft.com/office/drawing/2014/main" xmlns="" id="{278609A2-1587-44AA-BAFC-D141E90951AA}"/>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341" name="テキスト ボックス 340">
          <a:extLst>
            <a:ext uri="{FF2B5EF4-FFF2-40B4-BE49-F238E27FC236}">
              <a16:creationId xmlns:a16="http://schemas.microsoft.com/office/drawing/2014/main" xmlns="" id="{958FCE59-2D71-4AF8-9458-C5E6EB178017}"/>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26488</xdr:rowOff>
    </xdr:from>
    <xdr:to>
      <xdr:col>85</xdr:col>
      <xdr:colOff>177800</xdr:colOff>
      <xdr:row>82</xdr:row>
      <xdr:rowOff>128088</xdr:rowOff>
    </xdr:to>
    <xdr:sp macro="" textlink="">
      <xdr:nvSpPr>
        <xdr:cNvPr id="342" name="楕円 341">
          <a:extLst>
            <a:ext uri="{FF2B5EF4-FFF2-40B4-BE49-F238E27FC236}">
              <a16:creationId xmlns:a16="http://schemas.microsoft.com/office/drawing/2014/main" xmlns="" id="{EFCBE808-BE0D-4220-AC31-C01429751360}"/>
            </a:ext>
          </a:extLst>
        </xdr:cNvPr>
        <xdr:cNvSpPr/>
      </xdr:nvSpPr>
      <xdr:spPr>
        <a:xfrm>
          <a:off x="16268700" y="14085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49365</xdr:rowOff>
    </xdr:from>
    <xdr:ext cx="405111" cy="259045"/>
    <xdr:sp macro="" textlink="">
      <xdr:nvSpPr>
        <xdr:cNvPr id="343" name="【消防施設】&#10;有形固定資産減価償却率該当値テキスト">
          <a:extLst>
            <a:ext uri="{FF2B5EF4-FFF2-40B4-BE49-F238E27FC236}">
              <a16:creationId xmlns:a16="http://schemas.microsoft.com/office/drawing/2014/main" xmlns="" id="{82AEF753-7502-4DF6-AA81-5060F54C2F2F}"/>
            </a:ext>
          </a:extLst>
        </xdr:cNvPr>
        <xdr:cNvSpPr txBox="1"/>
      </xdr:nvSpPr>
      <xdr:spPr>
        <a:xfrm>
          <a:off x="16357600" y="139368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153851</xdr:rowOff>
    </xdr:from>
    <xdr:to>
      <xdr:col>81</xdr:col>
      <xdr:colOff>101600</xdr:colOff>
      <xdr:row>82</xdr:row>
      <xdr:rowOff>84001</xdr:rowOff>
    </xdr:to>
    <xdr:sp macro="" textlink="">
      <xdr:nvSpPr>
        <xdr:cNvPr id="344" name="楕円 343">
          <a:extLst>
            <a:ext uri="{FF2B5EF4-FFF2-40B4-BE49-F238E27FC236}">
              <a16:creationId xmlns:a16="http://schemas.microsoft.com/office/drawing/2014/main" xmlns="" id="{497F682C-6E72-4268-B342-0A4338C1110C}"/>
            </a:ext>
          </a:extLst>
        </xdr:cNvPr>
        <xdr:cNvSpPr/>
      </xdr:nvSpPr>
      <xdr:spPr>
        <a:xfrm>
          <a:off x="15430500" y="14041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33201</xdr:rowOff>
    </xdr:from>
    <xdr:to>
      <xdr:col>85</xdr:col>
      <xdr:colOff>127000</xdr:colOff>
      <xdr:row>82</xdr:row>
      <xdr:rowOff>77288</xdr:rowOff>
    </xdr:to>
    <xdr:cxnSp macro="">
      <xdr:nvCxnSpPr>
        <xdr:cNvPr id="345" name="直線コネクタ 344">
          <a:extLst>
            <a:ext uri="{FF2B5EF4-FFF2-40B4-BE49-F238E27FC236}">
              <a16:creationId xmlns:a16="http://schemas.microsoft.com/office/drawing/2014/main" xmlns="" id="{DD667ECF-DA76-4074-B175-FDC2258A3B61}"/>
            </a:ext>
          </a:extLst>
        </xdr:cNvPr>
        <xdr:cNvCxnSpPr/>
      </xdr:nvCxnSpPr>
      <xdr:spPr>
        <a:xfrm>
          <a:off x="15481300" y="14092101"/>
          <a:ext cx="8382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111398</xdr:rowOff>
    </xdr:from>
    <xdr:to>
      <xdr:col>76</xdr:col>
      <xdr:colOff>165100</xdr:colOff>
      <xdr:row>82</xdr:row>
      <xdr:rowOff>41548</xdr:rowOff>
    </xdr:to>
    <xdr:sp macro="" textlink="">
      <xdr:nvSpPr>
        <xdr:cNvPr id="346" name="楕円 345">
          <a:extLst>
            <a:ext uri="{FF2B5EF4-FFF2-40B4-BE49-F238E27FC236}">
              <a16:creationId xmlns:a16="http://schemas.microsoft.com/office/drawing/2014/main" xmlns="" id="{601B8324-2CA9-4B51-BAEE-BCBEE1D5B0D8}"/>
            </a:ext>
          </a:extLst>
        </xdr:cNvPr>
        <xdr:cNvSpPr/>
      </xdr:nvSpPr>
      <xdr:spPr>
        <a:xfrm>
          <a:off x="14541500" y="1399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162198</xdr:rowOff>
    </xdr:from>
    <xdr:to>
      <xdr:col>81</xdr:col>
      <xdr:colOff>50800</xdr:colOff>
      <xdr:row>82</xdr:row>
      <xdr:rowOff>33201</xdr:rowOff>
    </xdr:to>
    <xdr:cxnSp macro="">
      <xdr:nvCxnSpPr>
        <xdr:cNvPr id="347" name="直線コネクタ 346">
          <a:extLst>
            <a:ext uri="{FF2B5EF4-FFF2-40B4-BE49-F238E27FC236}">
              <a16:creationId xmlns:a16="http://schemas.microsoft.com/office/drawing/2014/main" xmlns="" id="{E88E8A75-9766-4F9E-A032-17C1BD3BC08B}"/>
            </a:ext>
          </a:extLst>
        </xdr:cNvPr>
        <xdr:cNvCxnSpPr/>
      </xdr:nvCxnSpPr>
      <xdr:spPr>
        <a:xfrm>
          <a:off x="14592300" y="14049648"/>
          <a:ext cx="889000" cy="42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54248</xdr:rowOff>
    </xdr:from>
    <xdr:to>
      <xdr:col>72</xdr:col>
      <xdr:colOff>38100</xdr:colOff>
      <xdr:row>81</xdr:row>
      <xdr:rowOff>155848</xdr:rowOff>
    </xdr:to>
    <xdr:sp macro="" textlink="">
      <xdr:nvSpPr>
        <xdr:cNvPr id="348" name="楕円 347">
          <a:extLst>
            <a:ext uri="{FF2B5EF4-FFF2-40B4-BE49-F238E27FC236}">
              <a16:creationId xmlns:a16="http://schemas.microsoft.com/office/drawing/2014/main" xmlns="" id="{359CEAC9-A289-48D1-9FBA-2DC8235181EA}"/>
            </a:ext>
          </a:extLst>
        </xdr:cNvPr>
        <xdr:cNvSpPr/>
      </xdr:nvSpPr>
      <xdr:spPr>
        <a:xfrm>
          <a:off x="13652500" y="13941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105048</xdr:rowOff>
    </xdr:from>
    <xdr:to>
      <xdr:col>76</xdr:col>
      <xdr:colOff>114300</xdr:colOff>
      <xdr:row>81</xdr:row>
      <xdr:rowOff>162198</xdr:rowOff>
    </xdr:to>
    <xdr:cxnSp macro="">
      <xdr:nvCxnSpPr>
        <xdr:cNvPr id="349" name="直線コネクタ 348">
          <a:extLst>
            <a:ext uri="{FF2B5EF4-FFF2-40B4-BE49-F238E27FC236}">
              <a16:creationId xmlns:a16="http://schemas.microsoft.com/office/drawing/2014/main" xmlns="" id="{6877AE22-874F-4C75-90EC-2B1778D8A1A6}"/>
            </a:ext>
          </a:extLst>
        </xdr:cNvPr>
        <xdr:cNvCxnSpPr/>
      </xdr:nvCxnSpPr>
      <xdr:spPr>
        <a:xfrm>
          <a:off x="13703300" y="13992498"/>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52614</xdr:rowOff>
    </xdr:from>
    <xdr:to>
      <xdr:col>67</xdr:col>
      <xdr:colOff>101600</xdr:colOff>
      <xdr:row>81</xdr:row>
      <xdr:rowOff>154214</xdr:rowOff>
    </xdr:to>
    <xdr:sp macro="" textlink="">
      <xdr:nvSpPr>
        <xdr:cNvPr id="350" name="楕円 349">
          <a:extLst>
            <a:ext uri="{FF2B5EF4-FFF2-40B4-BE49-F238E27FC236}">
              <a16:creationId xmlns:a16="http://schemas.microsoft.com/office/drawing/2014/main" xmlns="" id="{1CC85C1C-A5FD-4921-8143-956305A1E6D5}"/>
            </a:ext>
          </a:extLst>
        </xdr:cNvPr>
        <xdr:cNvSpPr/>
      </xdr:nvSpPr>
      <xdr:spPr>
        <a:xfrm>
          <a:off x="12763500" y="13940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103414</xdr:rowOff>
    </xdr:from>
    <xdr:to>
      <xdr:col>71</xdr:col>
      <xdr:colOff>177800</xdr:colOff>
      <xdr:row>81</xdr:row>
      <xdr:rowOff>105048</xdr:rowOff>
    </xdr:to>
    <xdr:cxnSp macro="">
      <xdr:nvCxnSpPr>
        <xdr:cNvPr id="351" name="直線コネクタ 350">
          <a:extLst>
            <a:ext uri="{FF2B5EF4-FFF2-40B4-BE49-F238E27FC236}">
              <a16:creationId xmlns:a16="http://schemas.microsoft.com/office/drawing/2014/main" xmlns="" id="{DF91E8D3-2540-465D-B1C9-AC7558A89D5B}"/>
            </a:ext>
          </a:extLst>
        </xdr:cNvPr>
        <xdr:cNvCxnSpPr/>
      </xdr:nvCxnSpPr>
      <xdr:spPr>
        <a:xfrm>
          <a:off x="12814300" y="13990864"/>
          <a:ext cx="8890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11447</xdr:rowOff>
    </xdr:from>
    <xdr:ext cx="405111" cy="259045"/>
    <xdr:sp macro="" textlink="">
      <xdr:nvSpPr>
        <xdr:cNvPr id="352" name="n_1aveValue【消防施設】&#10;有形固定資産減価償却率">
          <a:extLst>
            <a:ext uri="{FF2B5EF4-FFF2-40B4-BE49-F238E27FC236}">
              <a16:creationId xmlns:a16="http://schemas.microsoft.com/office/drawing/2014/main" xmlns="" id="{EC231B30-7827-404C-BF60-5BF5B4E38ABE}"/>
            </a:ext>
          </a:extLst>
        </xdr:cNvPr>
        <xdr:cNvSpPr txBox="1"/>
      </xdr:nvSpPr>
      <xdr:spPr>
        <a:xfrm>
          <a:off x="15266044" y="1424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150240</xdr:rowOff>
    </xdr:from>
    <xdr:ext cx="405111" cy="259045"/>
    <xdr:sp macro="" textlink="">
      <xdr:nvSpPr>
        <xdr:cNvPr id="353" name="n_2aveValue【消防施設】&#10;有形固定資産減価償却率">
          <a:extLst>
            <a:ext uri="{FF2B5EF4-FFF2-40B4-BE49-F238E27FC236}">
              <a16:creationId xmlns:a16="http://schemas.microsoft.com/office/drawing/2014/main" xmlns="" id="{0207330A-573C-4020-BDCA-3BCB4F82A7E9}"/>
            </a:ext>
          </a:extLst>
        </xdr:cNvPr>
        <xdr:cNvSpPr txBox="1"/>
      </xdr:nvSpPr>
      <xdr:spPr>
        <a:xfrm>
          <a:off x="14389744" y="14209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96356</xdr:rowOff>
    </xdr:from>
    <xdr:ext cx="405111" cy="259045"/>
    <xdr:sp macro="" textlink="">
      <xdr:nvSpPr>
        <xdr:cNvPr id="354" name="n_3aveValue【消防施設】&#10;有形固定資産減価償却率">
          <a:extLst>
            <a:ext uri="{FF2B5EF4-FFF2-40B4-BE49-F238E27FC236}">
              <a16:creationId xmlns:a16="http://schemas.microsoft.com/office/drawing/2014/main" xmlns="" id="{EF5B1966-4E85-4B26-A76A-88486BCB9044}"/>
            </a:ext>
          </a:extLst>
        </xdr:cNvPr>
        <xdr:cNvSpPr txBox="1"/>
      </xdr:nvSpPr>
      <xdr:spPr>
        <a:xfrm>
          <a:off x="13500744" y="141552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81659</xdr:rowOff>
    </xdr:from>
    <xdr:ext cx="405111" cy="259045"/>
    <xdr:sp macro="" textlink="">
      <xdr:nvSpPr>
        <xdr:cNvPr id="355" name="n_4aveValue【消防施設】&#10;有形固定資産減価償却率">
          <a:extLst>
            <a:ext uri="{FF2B5EF4-FFF2-40B4-BE49-F238E27FC236}">
              <a16:creationId xmlns:a16="http://schemas.microsoft.com/office/drawing/2014/main" xmlns="" id="{4A56AB2D-EC85-42EE-9CFD-754DCBDBD0D2}"/>
            </a:ext>
          </a:extLst>
        </xdr:cNvPr>
        <xdr:cNvSpPr txBox="1"/>
      </xdr:nvSpPr>
      <xdr:spPr>
        <a:xfrm>
          <a:off x="12611744" y="14140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100528</xdr:rowOff>
    </xdr:from>
    <xdr:ext cx="405111" cy="259045"/>
    <xdr:sp macro="" textlink="">
      <xdr:nvSpPr>
        <xdr:cNvPr id="356" name="n_1mainValue【消防施設】&#10;有形固定資産減価償却率">
          <a:extLst>
            <a:ext uri="{FF2B5EF4-FFF2-40B4-BE49-F238E27FC236}">
              <a16:creationId xmlns:a16="http://schemas.microsoft.com/office/drawing/2014/main" xmlns="" id="{5810FF20-7AF0-46F2-A6EE-8257DA817DD0}"/>
            </a:ext>
          </a:extLst>
        </xdr:cNvPr>
        <xdr:cNvSpPr txBox="1"/>
      </xdr:nvSpPr>
      <xdr:spPr>
        <a:xfrm>
          <a:off x="15266044" y="13816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58075</xdr:rowOff>
    </xdr:from>
    <xdr:ext cx="405111" cy="259045"/>
    <xdr:sp macro="" textlink="">
      <xdr:nvSpPr>
        <xdr:cNvPr id="357" name="n_2mainValue【消防施設】&#10;有形固定資産減価償却率">
          <a:extLst>
            <a:ext uri="{FF2B5EF4-FFF2-40B4-BE49-F238E27FC236}">
              <a16:creationId xmlns:a16="http://schemas.microsoft.com/office/drawing/2014/main" xmlns="" id="{25FBBF7E-A15E-4977-B91E-C1290343AD0E}"/>
            </a:ext>
          </a:extLst>
        </xdr:cNvPr>
        <xdr:cNvSpPr txBox="1"/>
      </xdr:nvSpPr>
      <xdr:spPr>
        <a:xfrm>
          <a:off x="14389744" y="137740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925</xdr:rowOff>
    </xdr:from>
    <xdr:ext cx="405111" cy="259045"/>
    <xdr:sp macro="" textlink="">
      <xdr:nvSpPr>
        <xdr:cNvPr id="358" name="n_3mainValue【消防施設】&#10;有形固定資産減価償却率">
          <a:extLst>
            <a:ext uri="{FF2B5EF4-FFF2-40B4-BE49-F238E27FC236}">
              <a16:creationId xmlns:a16="http://schemas.microsoft.com/office/drawing/2014/main" xmlns="" id="{EF4001A7-E251-444F-A5DB-9996EB0E3335}"/>
            </a:ext>
          </a:extLst>
        </xdr:cNvPr>
        <xdr:cNvSpPr txBox="1"/>
      </xdr:nvSpPr>
      <xdr:spPr>
        <a:xfrm>
          <a:off x="13500744" y="137169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170741</xdr:rowOff>
    </xdr:from>
    <xdr:ext cx="405111" cy="259045"/>
    <xdr:sp macro="" textlink="">
      <xdr:nvSpPr>
        <xdr:cNvPr id="359" name="n_4mainValue【消防施設】&#10;有形固定資産減価償却率">
          <a:extLst>
            <a:ext uri="{FF2B5EF4-FFF2-40B4-BE49-F238E27FC236}">
              <a16:creationId xmlns:a16="http://schemas.microsoft.com/office/drawing/2014/main" xmlns="" id="{EEE6C634-E1D4-4AC4-AC14-3D46A9D9957C}"/>
            </a:ext>
          </a:extLst>
        </xdr:cNvPr>
        <xdr:cNvSpPr txBox="1"/>
      </xdr:nvSpPr>
      <xdr:spPr>
        <a:xfrm>
          <a:off x="12611744" y="13715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360" name="正方形/長方形 359">
          <a:extLst>
            <a:ext uri="{FF2B5EF4-FFF2-40B4-BE49-F238E27FC236}">
              <a16:creationId xmlns:a16="http://schemas.microsoft.com/office/drawing/2014/main" xmlns="" id="{D034EB2A-4618-44E5-82C4-C70C01047A13}"/>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361" name="正方形/長方形 360">
          <a:extLst>
            <a:ext uri="{FF2B5EF4-FFF2-40B4-BE49-F238E27FC236}">
              <a16:creationId xmlns:a16="http://schemas.microsoft.com/office/drawing/2014/main" xmlns="" id="{32BBD425-F0C1-4279-B089-18F3FB5511B8}"/>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362" name="正方形/長方形 361">
          <a:extLst>
            <a:ext uri="{FF2B5EF4-FFF2-40B4-BE49-F238E27FC236}">
              <a16:creationId xmlns:a16="http://schemas.microsoft.com/office/drawing/2014/main" xmlns="" id="{991F33DF-740F-433F-9159-613494502621}"/>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363" name="正方形/長方形 362">
          <a:extLst>
            <a:ext uri="{FF2B5EF4-FFF2-40B4-BE49-F238E27FC236}">
              <a16:creationId xmlns:a16="http://schemas.microsoft.com/office/drawing/2014/main" xmlns="" id="{941E6F2D-E50F-4E2E-8DDB-9DB72A387B76}"/>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364" name="正方形/長方形 363">
          <a:extLst>
            <a:ext uri="{FF2B5EF4-FFF2-40B4-BE49-F238E27FC236}">
              <a16:creationId xmlns:a16="http://schemas.microsoft.com/office/drawing/2014/main" xmlns="" id="{C51E88C1-6634-4EF5-9ED7-34A2D2CAA593}"/>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365" name="正方形/長方形 364">
          <a:extLst>
            <a:ext uri="{FF2B5EF4-FFF2-40B4-BE49-F238E27FC236}">
              <a16:creationId xmlns:a16="http://schemas.microsoft.com/office/drawing/2014/main" xmlns="" id="{3133781F-81F5-4CD8-A8ED-331896C99D8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366" name="正方形/長方形 365">
          <a:extLst>
            <a:ext uri="{FF2B5EF4-FFF2-40B4-BE49-F238E27FC236}">
              <a16:creationId xmlns:a16="http://schemas.microsoft.com/office/drawing/2014/main" xmlns="" id="{D35767B6-7A50-449D-A243-A1E988F78669}"/>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367" name="正方形/長方形 366">
          <a:extLst>
            <a:ext uri="{FF2B5EF4-FFF2-40B4-BE49-F238E27FC236}">
              <a16:creationId xmlns:a16="http://schemas.microsoft.com/office/drawing/2014/main" xmlns="" id="{6DFEDEE7-8CEF-4423-8295-699CAD2887CA}"/>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368" name="テキスト ボックス 367">
          <a:extLst>
            <a:ext uri="{FF2B5EF4-FFF2-40B4-BE49-F238E27FC236}">
              <a16:creationId xmlns:a16="http://schemas.microsoft.com/office/drawing/2014/main" xmlns="" id="{0E52DD98-F4F6-42AF-B12A-A76FE923C3FE}"/>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369" name="直線コネクタ 368">
          <a:extLst>
            <a:ext uri="{FF2B5EF4-FFF2-40B4-BE49-F238E27FC236}">
              <a16:creationId xmlns:a16="http://schemas.microsoft.com/office/drawing/2014/main" xmlns="" id="{8502F4CE-D75D-4655-9010-39CC2EB9FF4A}"/>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370" name="直線コネクタ 369">
          <a:extLst>
            <a:ext uri="{FF2B5EF4-FFF2-40B4-BE49-F238E27FC236}">
              <a16:creationId xmlns:a16="http://schemas.microsoft.com/office/drawing/2014/main" xmlns="" id="{D86AE146-0D32-434A-8113-A8CA78B587BD}"/>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371" name="テキスト ボックス 370">
          <a:extLst>
            <a:ext uri="{FF2B5EF4-FFF2-40B4-BE49-F238E27FC236}">
              <a16:creationId xmlns:a16="http://schemas.microsoft.com/office/drawing/2014/main" xmlns="" id="{00947027-1D4D-4056-8DCD-88DD8E3A530B}"/>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372" name="直線コネクタ 371">
          <a:extLst>
            <a:ext uri="{FF2B5EF4-FFF2-40B4-BE49-F238E27FC236}">
              <a16:creationId xmlns:a16="http://schemas.microsoft.com/office/drawing/2014/main" xmlns="" id="{5D440BCD-B9E8-47EE-9FD5-036D03C1F429}"/>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373" name="テキスト ボックス 372">
          <a:extLst>
            <a:ext uri="{FF2B5EF4-FFF2-40B4-BE49-F238E27FC236}">
              <a16:creationId xmlns:a16="http://schemas.microsoft.com/office/drawing/2014/main" xmlns="" id="{2F4AD27F-686E-4EAF-87BF-1B4067225E73}"/>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374" name="直線コネクタ 373">
          <a:extLst>
            <a:ext uri="{FF2B5EF4-FFF2-40B4-BE49-F238E27FC236}">
              <a16:creationId xmlns:a16="http://schemas.microsoft.com/office/drawing/2014/main" xmlns="" id="{62D42261-5F9E-4349-80A9-3CF41975ABD9}"/>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375" name="テキスト ボックス 374">
          <a:extLst>
            <a:ext uri="{FF2B5EF4-FFF2-40B4-BE49-F238E27FC236}">
              <a16:creationId xmlns:a16="http://schemas.microsoft.com/office/drawing/2014/main" xmlns="" id="{7F9459C1-5573-4480-A9E2-0B7BD961D0DA}"/>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376" name="直線コネクタ 375">
          <a:extLst>
            <a:ext uri="{FF2B5EF4-FFF2-40B4-BE49-F238E27FC236}">
              <a16:creationId xmlns:a16="http://schemas.microsoft.com/office/drawing/2014/main" xmlns="" id="{797C30E0-B48A-4708-9DA0-47B97FA124B4}"/>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377" name="テキスト ボックス 376">
          <a:extLst>
            <a:ext uri="{FF2B5EF4-FFF2-40B4-BE49-F238E27FC236}">
              <a16:creationId xmlns:a16="http://schemas.microsoft.com/office/drawing/2014/main" xmlns="" id="{492A99B5-80DD-45B8-B91B-D1D0A74D431E}"/>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378" name="直線コネクタ 377">
          <a:extLst>
            <a:ext uri="{FF2B5EF4-FFF2-40B4-BE49-F238E27FC236}">
              <a16:creationId xmlns:a16="http://schemas.microsoft.com/office/drawing/2014/main" xmlns="" id="{C43DD4FD-7E2A-42DE-BA68-D3C72701919B}"/>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379" name="テキスト ボックス 378">
          <a:extLst>
            <a:ext uri="{FF2B5EF4-FFF2-40B4-BE49-F238E27FC236}">
              <a16:creationId xmlns:a16="http://schemas.microsoft.com/office/drawing/2014/main" xmlns="" id="{35AC0596-AFC6-4D18-94BE-5D5319349C9A}"/>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380" name="直線コネクタ 379">
          <a:extLst>
            <a:ext uri="{FF2B5EF4-FFF2-40B4-BE49-F238E27FC236}">
              <a16:creationId xmlns:a16="http://schemas.microsoft.com/office/drawing/2014/main" xmlns="" id="{037492A4-1D2F-4592-9E51-21F83FBF2493}"/>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381" name="テキスト ボックス 380">
          <a:extLst>
            <a:ext uri="{FF2B5EF4-FFF2-40B4-BE49-F238E27FC236}">
              <a16:creationId xmlns:a16="http://schemas.microsoft.com/office/drawing/2014/main" xmlns="" id="{7988C4A9-17C6-4666-9335-45F4BF7B9E73}"/>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382" name="【消防施設】&#10;一人当たり面積グラフ枠">
          <a:extLst>
            <a:ext uri="{FF2B5EF4-FFF2-40B4-BE49-F238E27FC236}">
              <a16:creationId xmlns:a16="http://schemas.microsoft.com/office/drawing/2014/main" xmlns="" id="{0A35FC23-B2FC-4E5F-B88B-0ECAA216C366}"/>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163830</xdr:rowOff>
    </xdr:from>
    <xdr:to>
      <xdr:col>116</xdr:col>
      <xdr:colOff>62864</xdr:colOff>
      <xdr:row>86</xdr:row>
      <xdr:rowOff>104775</xdr:rowOff>
    </xdr:to>
    <xdr:cxnSp macro="">
      <xdr:nvCxnSpPr>
        <xdr:cNvPr id="383" name="直線コネクタ 382">
          <a:extLst>
            <a:ext uri="{FF2B5EF4-FFF2-40B4-BE49-F238E27FC236}">
              <a16:creationId xmlns:a16="http://schemas.microsoft.com/office/drawing/2014/main" xmlns="" id="{8FB5F8A6-3D65-4E59-93BF-618E641A9C6F}"/>
            </a:ext>
          </a:extLst>
        </xdr:cNvPr>
        <xdr:cNvCxnSpPr/>
      </xdr:nvCxnSpPr>
      <xdr:spPr>
        <a:xfrm flipV="1">
          <a:off x="22160864" y="13365480"/>
          <a:ext cx="0" cy="1483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108602</xdr:rowOff>
    </xdr:from>
    <xdr:ext cx="469744" cy="259045"/>
    <xdr:sp macro="" textlink="">
      <xdr:nvSpPr>
        <xdr:cNvPr id="384" name="【消防施設】&#10;一人当たり面積最小値テキスト">
          <a:extLst>
            <a:ext uri="{FF2B5EF4-FFF2-40B4-BE49-F238E27FC236}">
              <a16:creationId xmlns:a16="http://schemas.microsoft.com/office/drawing/2014/main" xmlns="" id="{6399FCDF-0962-4598-B966-D5222503C323}"/>
            </a:ext>
          </a:extLst>
        </xdr:cNvPr>
        <xdr:cNvSpPr txBox="1"/>
      </xdr:nvSpPr>
      <xdr:spPr>
        <a:xfrm>
          <a:off x="22199600" y="14853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104775</xdr:rowOff>
    </xdr:from>
    <xdr:to>
      <xdr:col>116</xdr:col>
      <xdr:colOff>152400</xdr:colOff>
      <xdr:row>86</xdr:row>
      <xdr:rowOff>104775</xdr:rowOff>
    </xdr:to>
    <xdr:cxnSp macro="">
      <xdr:nvCxnSpPr>
        <xdr:cNvPr id="385" name="直線コネクタ 384">
          <a:extLst>
            <a:ext uri="{FF2B5EF4-FFF2-40B4-BE49-F238E27FC236}">
              <a16:creationId xmlns:a16="http://schemas.microsoft.com/office/drawing/2014/main" xmlns="" id="{6B2E35B6-5C2F-4812-9750-9D79558B66DF}"/>
            </a:ext>
          </a:extLst>
        </xdr:cNvPr>
        <xdr:cNvCxnSpPr/>
      </xdr:nvCxnSpPr>
      <xdr:spPr>
        <a:xfrm>
          <a:off x="22072600" y="1484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110507</xdr:rowOff>
    </xdr:from>
    <xdr:ext cx="469744" cy="259045"/>
    <xdr:sp macro="" textlink="">
      <xdr:nvSpPr>
        <xdr:cNvPr id="386" name="【消防施設】&#10;一人当たり面積最大値テキスト">
          <a:extLst>
            <a:ext uri="{FF2B5EF4-FFF2-40B4-BE49-F238E27FC236}">
              <a16:creationId xmlns:a16="http://schemas.microsoft.com/office/drawing/2014/main" xmlns="" id="{6F36480A-5EAA-49CD-8E84-E3D26B59A549}"/>
            </a:ext>
          </a:extLst>
        </xdr:cNvPr>
        <xdr:cNvSpPr txBox="1"/>
      </xdr:nvSpPr>
      <xdr:spPr>
        <a:xfrm>
          <a:off x="22199600" y="1314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163830</xdr:rowOff>
    </xdr:from>
    <xdr:to>
      <xdr:col>116</xdr:col>
      <xdr:colOff>152400</xdr:colOff>
      <xdr:row>77</xdr:row>
      <xdr:rowOff>163830</xdr:rowOff>
    </xdr:to>
    <xdr:cxnSp macro="">
      <xdr:nvCxnSpPr>
        <xdr:cNvPr id="387" name="直線コネクタ 386">
          <a:extLst>
            <a:ext uri="{FF2B5EF4-FFF2-40B4-BE49-F238E27FC236}">
              <a16:creationId xmlns:a16="http://schemas.microsoft.com/office/drawing/2014/main" xmlns="" id="{04F458BF-5EC8-44AA-BD8F-BB6B5E5693B0}"/>
            </a:ext>
          </a:extLst>
        </xdr:cNvPr>
        <xdr:cNvCxnSpPr/>
      </xdr:nvCxnSpPr>
      <xdr:spPr>
        <a:xfrm>
          <a:off x="22072600" y="1336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137813</xdr:rowOff>
    </xdr:from>
    <xdr:ext cx="469744" cy="259045"/>
    <xdr:sp macro="" textlink="">
      <xdr:nvSpPr>
        <xdr:cNvPr id="388" name="【消防施設】&#10;一人当たり面積平均値テキスト">
          <a:extLst>
            <a:ext uri="{FF2B5EF4-FFF2-40B4-BE49-F238E27FC236}">
              <a16:creationId xmlns:a16="http://schemas.microsoft.com/office/drawing/2014/main" xmlns="" id="{A66C3C72-AD29-49AF-8AEE-BD9002D1497A}"/>
            </a:ext>
          </a:extLst>
        </xdr:cNvPr>
        <xdr:cNvSpPr txBox="1"/>
      </xdr:nvSpPr>
      <xdr:spPr>
        <a:xfrm>
          <a:off x="22199600" y="143681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114936</xdr:rowOff>
    </xdr:from>
    <xdr:to>
      <xdr:col>116</xdr:col>
      <xdr:colOff>114300</xdr:colOff>
      <xdr:row>85</xdr:row>
      <xdr:rowOff>45086</xdr:rowOff>
    </xdr:to>
    <xdr:sp macro="" textlink="">
      <xdr:nvSpPr>
        <xdr:cNvPr id="389" name="フローチャート: 判断 388">
          <a:extLst>
            <a:ext uri="{FF2B5EF4-FFF2-40B4-BE49-F238E27FC236}">
              <a16:creationId xmlns:a16="http://schemas.microsoft.com/office/drawing/2014/main" xmlns="" id="{231D63A9-4A23-4CCF-AE8B-691D4835878F}"/>
            </a:ext>
          </a:extLst>
        </xdr:cNvPr>
        <xdr:cNvSpPr/>
      </xdr:nvSpPr>
      <xdr:spPr>
        <a:xfrm>
          <a:off x="22110700" y="14516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166370</xdr:rowOff>
    </xdr:from>
    <xdr:to>
      <xdr:col>112</xdr:col>
      <xdr:colOff>38100</xdr:colOff>
      <xdr:row>85</xdr:row>
      <xdr:rowOff>96520</xdr:rowOff>
    </xdr:to>
    <xdr:sp macro="" textlink="">
      <xdr:nvSpPr>
        <xdr:cNvPr id="390" name="フローチャート: 判断 389">
          <a:extLst>
            <a:ext uri="{FF2B5EF4-FFF2-40B4-BE49-F238E27FC236}">
              <a16:creationId xmlns:a16="http://schemas.microsoft.com/office/drawing/2014/main" xmlns="" id="{301A7BB9-29F0-4722-B66A-2F5DB71577C1}"/>
            </a:ext>
          </a:extLst>
        </xdr:cNvPr>
        <xdr:cNvSpPr/>
      </xdr:nvSpPr>
      <xdr:spPr>
        <a:xfrm>
          <a:off x="21272500" y="1456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10161</xdr:rowOff>
    </xdr:from>
    <xdr:to>
      <xdr:col>107</xdr:col>
      <xdr:colOff>101600</xdr:colOff>
      <xdr:row>85</xdr:row>
      <xdr:rowOff>111761</xdr:rowOff>
    </xdr:to>
    <xdr:sp macro="" textlink="">
      <xdr:nvSpPr>
        <xdr:cNvPr id="391" name="フローチャート: 判断 390">
          <a:extLst>
            <a:ext uri="{FF2B5EF4-FFF2-40B4-BE49-F238E27FC236}">
              <a16:creationId xmlns:a16="http://schemas.microsoft.com/office/drawing/2014/main" xmlns="" id="{CF633D85-C4A8-4756-A207-68646921A73E}"/>
            </a:ext>
          </a:extLst>
        </xdr:cNvPr>
        <xdr:cNvSpPr/>
      </xdr:nvSpPr>
      <xdr:spPr>
        <a:xfrm>
          <a:off x="20383500" y="14583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10161</xdr:rowOff>
    </xdr:from>
    <xdr:to>
      <xdr:col>102</xdr:col>
      <xdr:colOff>165100</xdr:colOff>
      <xdr:row>85</xdr:row>
      <xdr:rowOff>111761</xdr:rowOff>
    </xdr:to>
    <xdr:sp macro="" textlink="">
      <xdr:nvSpPr>
        <xdr:cNvPr id="392" name="フローチャート: 判断 391">
          <a:extLst>
            <a:ext uri="{FF2B5EF4-FFF2-40B4-BE49-F238E27FC236}">
              <a16:creationId xmlns:a16="http://schemas.microsoft.com/office/drawing/2014/main" xmlns="" id="{553BA92D-AB02-41AF-9D8C-FFCCDED3B0D6}"/>
            </a:ext>
          </a:extLst>
        </xdr:cNvPr>
        <xdr:cNvSpPr/>
      </xdr:nvSpPr>
      <xdr:spPr>
        <a:xfrm>
          <a:off x="19494500" y="14583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52070</xdr:rowOff>
    </xdr:from>
    <xdr:to>
      <xdr:col>98</xdr:col>
      <xdr:colOff>38100</xdr:colOff>
      <xdr:row>85</xdr:row>
      <xdr:rowOff>153670</xdr:rowOff>
    </xdr:to>
    <xdr:sp macro="" textlink="">
      <xdr:nvSpPr>
        <xdr:cNvPr id="393" name="フローチャート: 判断 392">
          <a:extLst>
            <a:ext uri="{FF2B5EF4-FFF2-40B4-BE49-F238E27FC236}">
              <a16:creationId xmlns:a16="http://schemas.microsoft.com/office/drawing/2014/main" xmlns="" id="{813FA73A-5BCA-4C40-86D3-C28274782094}"/>
            </a:ext>
          </a:extLst>
        </xdr:cNvPr>
        <xdr:cNvSpPr/>
      </xdr:nvSpPr>
      <xdr:spPr>
        <a:xfrm>
          <a:off x="18605500" y="14625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394" name="テキスト ボックス 393">
          <a:extLst>
            <a:ext uri="{FF2B5EF4-FFF2-40B4-BE49-F238E27FC236}">
              <a16:creationId xmlns:a16="http://schemas.microsoft.com/office/drawing/2014/main" xmlns="" id="{8A1BA9E4-5B71-48A9-87E4-D936650A35A1}"/>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395" name="テキスト ボックス 394">
          <a:extLst>
            <a:ext uri="{FF2B5EF4-FFF2-40B4-BE49-F238E27FC236}">
              <a16:creationId xmlns:a16="http://schemas.microsoft.com/office/drawing/2014/main" xmlns="" id="{DA9DC654-4B2E-4E45-BF35-26CF4A9D455C}"/>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396" name="テキスト ボックス 395">
          <a:extLst>
            <a:ext uri="{FF2B5EF4-FFF2-40B4-BE49-F238E27FC236}">
              <a16:creationId xmlns:a16="http://schemas.microsoft.com/office/drawing/2014/main" xmlns="" id="{477659A6-E3C1-43E6-8118-749F1B854357}"/>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397" name="テキスト ボックス 396">
          <a:extLst>
            <a:ext uri="{FF2B5EF4-FFF2-40B4-BE49-F238E27FC236}">
              <a16:creationId xmlns:a16="http://schemas.microsoft.com/office/drawing/2014/main" xmlns="" id="{DC434D50-9E72-4B1E-B97E-72F99AB475D2}"/>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398" name="テキスト ボックス 397">
          <a:extLst>
            <a:ext uri="{FF2B5EF4-FFF2-40B4-BE49-F238E27FC236}">
              <a16:creationId xmlns:a16="http://schemas.microsoft.com/office/drawing/2014/main" xmlns="" id="{98C21038-93B2-4232-8A66-24E1FECCB1C8}"/>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19686</xdr:rowOff>
    </xdr:from>
    <xdr:to>
      <xdr:col>116</xdr:col>
      <xdr:colOff>114300</xdr:colOff>
      <xdr:row>86</xdr:row>
      <xdr:rowOff>121286</xdr:rowOff>
    </xdr:to>
    <xdr:sp macro="" textlink="">
      <xdr:nvSpPr>
        <xdr:cNvPr id="399" name="楕円 398">
          <a:extLst>
            <a:ext uri="{FF2B5EF4-FFF2-40B4-BE49-F238E27FC236}">
              <a16:creationId xmlns:a16="http://schemas.microsoft.com/office/drawing/2014/main" xmlns="" id="{1C6B5CD2-3991-4DA6-8C65-ADA5105A95AF}"/>
            </a:ext>
          </a:extLst>
        </xdr:cNvPr>
        <xdr:cNvSpPr/>
      </xdr:nvSpPr>
      <xdr:spPr>
        <a:xfrm>
          <a:off x="22110700" y="14764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106063</xdr:rowOff>
    </xdr:from>
    <xdr:ext cx="469744" cy="259045"/>
    <xdr:sp macro="" textlink="">
      <xdr:nvSpPr>
        <xdr:cNvPr id="400" name="【消防施設】&#10;一人当たり面積該当値テキスト">
          <a:extLst>
            <a:ext uri="{FF2B5EF4-FFF2-40B4-BE49-F238E27FC236}">
              <a16:creationId xmlns:a16="http://schemas.microsoft.com/office/drawing/2014/main" xmlns="" id="{FF65B791-92DF-4EF2-B1DE-44B51FB55FE7}"/>
            </a:ext>
          </a:extLst>
        </xdr:cNvPr>
        <xdr:cNvSpPr txBox="1"/>
      </xdr:nvSpPr>
      <xdr:spPr>
        <a:xfrm>
          <a:off x="22199600" y="14679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19686</xdr:rowOff>
    </xdr:from>
    <xdr:to>
      <xdr:col>112</xdr:col>
      <xdr:colOff>38100</xdr:colOff>
      <xdr:row>86</xdr:row>
      <xdr:rowOff>121286</xdr:rowOff>
    </xdr:to>
    <xdr:sp macro="" textlink="">
      <xdr:nvSpPr>
        <xdr:cNvPr id="401" name="楕円 400">
          <a:extLst>
            <a:ext uri="{FF2B5EF4-FFF2-40B4-BE49-F238E27FC236}">
              <a16:creationId xmlns:a16="http://schemas.microsoft.com/office/drawing/2014/main" xmlns="" id="{0035938D-074C-4766-83E9-813D4299426D}"/>
            </a:ext>
          </a:extLst>
        </xdr:cNvPr>
        <xdr:cNvSpPr/>
      </xdr:nvSpPr>
      <xdr:spPr>
        <a:xfrm>
          <a:off x="21272500" y="14764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70486</xdr:rowOff>
    </xdr:from>
    <xdr:to>
      <xdr:col>116</xdr:col>
      <xdr:colOff>63500</xdr:colOff>
      <xdr:row>86</xdr:row>
      <xdr:rowOff>70486</xdr:rowOff>
    </xdr:to>
    <xdr:cxnSp macro="">
      <xdr:nvCxnSpPr>
        <xdr:cNvPr id="402" name="直線コネクタ 401">
          <a:extLst>
            <a:ext uri="{FF2B5EF4-FFF2-40B4-BE49-F238E27FC236}">
              <a16:creationId xmlns:a16="http://schemas.microsoft.com/office/drawing/2014/main" xmlns="" id="{A472F880-20D6-40CC-86DA-5690F8F7B4A0}"/>
            </a:ext>
          </a:extLst>
        </xdr:cNvPr>
        <xdr:cNvCxnSpPr/>
      </xdr:nvCxnSpPr>
      <xdr:spPr>
        <a:xfrm>
          <a:off x="21323300" y="1481518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19686</xdr:rowOff>
    </xdr:from>
    <xdr:to>
      <xdr:col>107</xdr:col>
      <xdr:colOff>101600</xdr:colOff>
      <xdr:row>86</xdr:row>
      <xdr:rowOff>121286</xdr:rowOff>
    </xdr:to>
    <xdr:sp macro="" textlink="">
      <xdr:nvSpPr>
        <xdr:cNvPr id="403" name="楕円 402">
          <a:extLst>
            <a:ext uri="{FF2B5EF4-FFF2-40B4-BE49-F238E27FC236}">
              <a16:creationId xmlns:a16="http://schemas.microsoft.com/office/drawing/2014/main" xmlns="" id="{48B2B869-A93D-445C-825C-4DB8D1B6716A}"/>
            </a:ext>
          </a:extLst>
        </xdr:cNvPr>
        <xdr:cNvSpPr/>
      </xdr:nvSpPr>
      <xdr:spPr>
        <a:xfrm>
          <a:off x="20383500" y="14764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70486</xdr:rowOff>
    </xdr:from>
    <xdr:to>
      <xdr:col>111</xdr:col>
      <xdr:colOff>177800</xdr:colOff>
      <xdr:row>86</xdr:row>
      <xdr:rowOff>70486</xdr:rowOff>
    </xdr:to>
    <xdr:cxnSp macro="">
      <xdr:nvCxnSpPr>
        <xdr:cNvPr id="404" name="直線コネクタ 403">
          <a:extLst>
            <a:ext uri="{FF2B5EF4-FFF2-40B4-BE49-F238E27FC236}">
              <a16:creationId xmlns:a16="http://schemas.microsoft.com/office/drawing/2014/main" xmlns="" id="{B815DE92-CBF2-49ED-AC32-36B64DE9D882}"/>
            </a:ext>
          </a:extLst>
        </xdr:cNvPr>
        <xdr:cNvCxnSpPr/>
      </xdr:nvCxnSpPr>
      <xdr:spPr>
        <a:xfrm>
          <a:off x="20434300" y="148151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17780</xdr:rowOff>
    </xdr:from>
    <xdr:to>
      <xdr:col>102</xdr:col>
      <xdr:colOff>165100</xdr:colOff>
      <xdr:row>86</xdr:row>
      <xdr:rowOff>119380</xdr:rowOff>
    </xdr:to>
    <xdr:sp macro="" textlink="">
      <xdr:nvSpPr>
        <xdr:cNvPr id="405" name="楕円 404">
          <a:extLst>
            <a:ext uri="{FF2B5EF4-FFF2-40B4-BE49-F238E27FC236}">
              <a16:creationId xmlns:a16="http://schemas.microsoft.com/office/drawing/2014/main" xmlns="" id="{B030D482-257F-47CC-BD64-3D1FF7D0FCA2}"/>
            </a:ext>
          </a:extLst>
        </xdr:cNvPr>
        <xdr:cNvSpPr/>
      </xdr:nvSpPr>
      <xdr:spPr>
        <a:xfrm>
          <a:off x="19494500" y="14762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68580</xdr:rowOff>
    </xdr:from>
    <xdr:to>
      <xdr:col>107</xdr:col>
      <xdr:colOff>50800</xdr:colOff>
      <xdr:row>86</xdr:row>
      <xdr:rowOff>70486</xdr:rowOff>
    </xdr:to>
    <xdr:cxnSp macro="">
      <xdr:nvCxnSpPr>
        <xdr:cNvPr id="406" name="直線コネクタ 405">
          <a:extLst>
            <a:ext uri="{FF2B5EF4-FFF2-40B4-BE49-F238E27FC236}">
              <a16:creationId xmlns:a16="http://schemas.microsoft.com/office/drawing/2014/main" xmlns="" id="{681FC3A6-ECA5-4482-95EE-C864BBF76BD6}"/>
            </a:ext>
          </a:extLst>
        </xdr:cNvPr>
        <xdr:cNvCxnSpPr/>
      </xdr:nvCxnSpPr>
      <xdr:spPr>
        <a:xfrm>
          <a:off x="19545300" y="14813280"/>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13970</xdr:rowOff>
    </xdr:from>
    <xdr:to>
      <xdr:col>98</xdr:col>
      <xdr:colOff>38100</xdr:colOff>
      <xdr:row>86</xdr:row>
      <xdr:rowOff>115570</xdr:rowOff>
    </xdr:to>
    <xdr:sp macro="" textlink="">
      <xdr:nvSpPr>
        <xdr:cNvPr id="407" name="楕円 406">
          <a:extLst>
            <a:ext uri="{FF2B5EF4-FFF2-40B4-BE49-F238E27FC236}">
              <a16:creationId xmlns:a16="http://schemas.microsoft.com/office/drawing/2014/main" xmlns="" id="{757551ED-2808-44FC-9FA1-00EB9E00FCD3}"/>
            </a:ext>
          </a:extLst>
        </xdr:cNvPr>
        <xdr:cNvSpPr/>
      </xdr:nvSpPr>
      <xdr:spPr>
        <a:xfrm>
          <a:off x="18605500" y="14758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64770</xdr:rowOff>
    </xdr:from>
    <xdr:to>
      <xdr:col>102</xdr:col>
      <xdr:colOff>114300</xdr:colOff>
      <xdr:row>86</xdr:row>
      <xdr:rowOff>68580</xdr:rowOff>
    </xdr:to>
    <xdr:cxnSp macro="">
      <xdr:nvCxnSpPr>
        <xdr:cNvPr id="408" name="直線コネクタ 407">
          <a:extLst>
            <a:ext uri="{FF2B5EF4-FFF2-40B4-BE49-F238E27FC236}">
              <a16:creationId xmlns:a16="http://schemas.microsoft.com/office/drawing/2014/main" xmlns="" id="{D49DCBE3-3D38-4CCC-86AC-09F9B45427D3}"/>
            </a:ext>
          </a:extLst>
        </xdr:cNvPr>
        <xdr:cNvCxnSpPr/>
      </xdr:nvCxnSpPr>
      <xdr:spPr>
        <a:xfrm>
          <a:off x="18656300" y="148094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113047</xdr:rowOff>
    </xdr:from>
    <xdr:ext cx="469744" cy="259045"/>
    <xdr:sp macro="" textlink="">
      <xdr:nvSpPr>
        <xdr:cNvPr id="409" name="n_1aveValue【消防施設】&#10;一人当たり面積">
          <a:extLst>
            <a:ext uri="{FF2B5EF4-FFF2-40B4-BE49-F238E27FC236}">
              <a16:creationId xmlns:a16="http://schemas.microsoft.com/office/drawing/2014/main" xmlns="" id="{3D42A24C-CD1F-4BBA-8F96-40B446D9E6B9}"/>
            </a:ext>
          </a:extLst>
        </xdr:cNvPr>
        <xdr:cNvSpPr txBox="1"/>
      </xdr:nvSpPr>
      <xdr:spPr>
        <a:xfrm>
          <a:off x="21075727" y="14343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128288</xdr:rowOff>
    </xdr:from>
    <xdr:ext cx="469744" cy="259045"/>
    <xdr:sp macro="" textlink="">
      <xdr:nvSpPr>
        <xdr:cNvPr id="410" name="n_2aveValue【消防施設】&#10;一人当たり面積">
          <a:extLst>
            <a:ext uri="{FF2B5EF4-FFF2-40B4-BE49-F238E27FC236}">
              <a16:creationId xmlns:a16="http://schemas.microsoft.com/office/drawing/2014/main" xmlns="" id="{420AB6A5-723B-4F94-809E-726E30A5F50B}"/>
            </a:ext>
          </a:extLst>
        </xdr:cNvPr>
        <xdr:cNvSpPr txBox="1"/>
      </xdr:nvSpPr>
      <xdr:spPr>
        <a:xfrm>
          <a:off x="20199427" y="14358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128288</xdr:rowOff>
    </xdr:from>
    <xdr:ext cx="469744" cy="259045"/>
    <xdr:sp macro="" textlink="">
      <xdr:nvSpPr>
        <xdr:cNvPr id="411" name="n_3aveValue【消防施設】&#10;一人当たり面積">
          <a:extLst>
            <a:ext uri="{FF2B5EF4-FFF2-40B4-BE49-F238E27FC236}">
              <a16:creationId xmlns:a16="http://schemas.microsoft.com/office/drawing/2014/main" xmlns="" id="{5DD8354E-3C84-4568-B01B-20ED379D3273}"/>
            </a:ext>
          </a:extLst>
        </xdr:cNvPr>
        <xdr:cNvSpPr txBox="1"/>
      </xdr:nvSpPr>
      <xdr:spPr>
        <a:xfrm>
          <a:off x="19310427" y="14358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170197</xdr:rowOff>
    </xdr:from>
    <xdr:ext cx="469744" cy="259045"/>
    <xdr:sp macro="" textlink="">
      <xdr:nvSpPr>
        <xdr:cNvPr id="412" name="n_4aveValue【消防施設】&#10;一人当たり面積">
          <a:extLst>
            <a:ext uri="{FF2B5EF4-FFF2-40B4-BE49-F238E27FC236}">
              <a16:creationId xmlns:a16="http://schemas.microsoft.com/office/drawing/2014/main" xmlns="" id="{7A068204-6D30-4AEA-B289-642B9A374E91}"/>
            </a:ext>
          </a:extLst>
        </xdr:cNvPr>
        <xdr:cNvSpPr txBox="1"/>
      </xdr:nvSpPr>
      <xdr:spPr>
        <a:xfrm>
          <a:off x="18421427" y="14400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112413</xdr:rowOff>
    </xdr:from>
    <xdr:ext cx="469744" cy="259045"/>
    <xdr:sp macro="" textlink="">
      <xdr:nvSpPr>
        <xdr:cNvPr id="413" name="n_1mainValue【消防施設】&#10;一人当たり面積">
          <a:extLst>
            <a:ext uri="{FF2B5EF4-FFF2-40B4-BE49-F238E27FC236}">
              <a16:creationId xmlns:a16="http://schemas.microsoft.com/office/drawing/2014/main" xmlns="" id="{FF024CAD-DDEA-43BD-AB28-2310FF29E28E}"/>
            </a:ext>
          </a:extLst>
        </xdr:cNvPr>
        <xdr:cNvSpPr txBox="1"/>
      </xdr:nvSpPr>
      <xdr:spPr>
        <a:xfrm>
          <a:off x="21075727" y="14857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112413</xdr:rowOff>
    </xdr:from>
    <xdr:ext cx="469744" cy="259045"/>
    <xdr:sp macro="" textlink="">
      <xdr:nvSpPr>
        <xdr:cNvPr id="414" name="n_2mainValue【消防施設】&#10;一人当たり面積">
          <a:extLst>
            <a:ext uri="{FF2B5EF4-FFF2-40B4-BE49-F238E27FC236}">
              <a16:creationId xmlns:a16="http://schemas.microsoft.com/office/drawing/2014/main" xmlns="" id="{BD4D3164-0A76-4916-A14A-9B1800072837}"/>
            </a:ext>
          </a:extLst>
        </xdr:cNvPr>
        <xdr:cNvSpPr txBox="1"/>
      </xdr:nvSpPr>
      <xdr:spPr>
        <a:xfrm>
          <a:off x="20199427" y="14857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110507</xdr:rowOff>
    </xdr:from>
    <xdr:ext cx="469744" cy="259045"/>
    <xdr:sp macro="" textlink="">
      <xdr:nvSpPr>
        <xdr:cNvPr id="415" name="n_3mainValue【消防施設】&#10;一人当たり面積">
          <a:extLst>
            <a:ext uri="{FF2B5EF4-FFF2-40B4-BE49-F238E27FC236}">
              <a16:creationId xmlns:a16="http://schemas.microsoft.com/office/drawing/2014/main" xmlns="" id="{B695EA7F-5BC6-432F-AF20-23C46A85B5F9}"/>
            </a:ext>
          </a:extLst>
        </xdr:cNvPr>
        <xdr:cNvSpPr txBox="1"/>
      </xdr:nvSpPr>
      <xdr:spPr>
        <a:xfrm>
          <a:off x="19310427" y="14855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106697</xdr:rowOff>
    </xdr:from>
    <xdr:ext cx="469744" cy="259045"/>
    <xdr:sp macro="" textlink="">
      <xdr:nvSpPr>
        <xdr:cNvPr id="416" name="n_4mainValue【消防施設】&#10;一人当たり面積">
          <a:extLst>
            <a:ext uri="{FF2B5EF4-FFF2-40B4-BE49-F238E27FC236}">
              <a16:creationId xmlns:a16="http://schemas.microsoft.com/office/drawing/2014/main" xmlns="" id="{4650CD7A-1922-435E-81E9-62BDB166AEC4}"/>
            </a:ext>
          </a:extLst>
        </xdr:cNvPr>
        <xdr:cNvSpPr txBox="1"/>
      </xdr:nvSpPr>
      <xdr:spPr>
        <a:xfrm>
          <a:off x="18421427" y="1485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417" name="正方形/長方形 416">
          <a:extLst>
            <a:ext uri="{FF2B5EF4-FFF2-40B4-BE49-F238E27FC236}">
              <a16:creationId xmlns:a16="http://schemas.microsoft.com/office/drawing/2014/main" xmlns="" id="{0D08435C-EC79-4AC2-BC03-50C05D5DD992}"/>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18" name="正方形/長方形 417">
          <a:extLst>
            <a:ext uri="{FF2B5EF4-FFF2-40B4-BE49-F238E27FC236}">
              <a16:creationId xmlns:a16="http://schemas.microsoft.com/office/drawing/2014/main" xmlns="" id="{39086F8D-C3D1-4117-A8AC-3BC44907CE8E}"/>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19" name="正方形/長方形 418">
          <a:extLst>
            <a:ext uri="{FF2B5EF4-FFF2-40B4-BE49-F238E27FC236}">
              <a16:creationId xmlns:a16="http://schemas.microsoft.com/office/drawing/2014/main" xmlns="" id="{BFFE62EC-4D84-4B6F-88C1-126159BC4AFC}"/>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20" name="正方形/長方形 419">
          <a:extLst>
            <a:ext uri="{FF2B5EF4-FFF2-40B4-BE49-F238E27FC236}">
              <a16:creationId xmlns:a16="http://schemas.microsoft.com/office/drawing/2014/main" xmlns="" id="{1CBA4E7B-EACA-41BB-B5B9-E1E2A261577A}"/>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21" name="正方形/長方形 420">
          <a:extLst>
            <a:ext uri="{FF2B5EF4-FFF2-40B4-BE49-F238E27FC236}">
              <a16:creationId xmlns:a16="http://schemas.microsoft.com/office/drawing/2014/main" xmlns="" id="{44538F6A-EABE-46A5-8077-DE011847DAC3}"/>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22" name="正方形/長方形 421">
          <a:extLst>
            <a:ext uri="{FF2B5EF4-FFF2-40B4-BE49-F238E27FC236}">
              <a16:creationId xmlns:a16="http://schemas.microsoft.com/office/drawing/2014/main" xmlns="" id="{D6296353-114B-45CA-979B-1F2B0D32F62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23" name="正方形/長方形 422">
          <a:extLst>
            <a:ext uri="{FF2B5EF4-FFF2-40B4-BE49-F238E27FC236}">
              <a16:creationId xmlns:a16="http://schemas.microsoft.com/office/drawing/2014/main" xmlns="" id="{D87EB60A-223F-492C-A5F6-017B90840CCE}"/>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24" name="正方形/長方形 423">
          <a:extLst>
            <a:ext uri="{FF2B5EF4-FFF2-40B4-BE49-F238E27FC236}">
              <a16:creationId xmlns:a16="http://schemas.microsoft.com/office/drawing/2014/main" xmlns="" id="{8FA89CF8-24D1-407A-8F5B-EC53A52C6866}"/>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25" name="テキスト ボックス 424">
          <a:extLst>
            <a:ext uri="{FF2B5EF4-FFF2-40B4-BE49-F238E27FC236}">
              <a16:creationId xmlns:a16="http://schemas.microsoft.com/office/drawing/2014/main" xmlns="" id="{F8DF3EF1-BC9A-4C9E-AF65-4A73C98EA637}"/>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26" name="直線コネクタ 425">
          <a:extLst>
            <a:ext uri="{FF2B5EF4-FFF2-40B4-BE49-F238E27FC236}">
              <a16:creationId xmlns:a16="http://schemas.microsoft.com/office/drawing/2014/main" xmlns="" id="{23CDE359-6036-4C76-B539-E5F59DC58881}"/>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427" name="テキスト ボックス 426">
          <a:extLst>
            <a:ext uri="{FF2B5EF4-FFF2-40B4-BE49-F238E27FC236}">
              <a16:creationId xmlns:a16="http://schemas.microsoft.com/office/drawing/2014/main" xmlns="" id="{BB8F9EFA-434C-4BB7-9665-22210675F196}"/>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428" name="直線コネクタ 427">
          <a:extLst>
            <a:ext uri="{FF2B5EF4-FFF2-40B4-BE49-F238E27FC236}">
              <a16:creationId xmlns:a16="http://schemas.microsoft.com/office/drawing/2014/main" xmlns="" id="{DD282D11-AD38-48F0-9BD5-3E50D574DB71}"/>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429" name="テキスト ボックス 428">
          <a:extLst>
            <a:ext uri="{FF2B5EF4-FFF2-40B4-BE49-F238E27FC236}">
              <a16:creationId xmlns:a16="http://schemas.microsoft.com/office/drawing/2014/main" xmlns="" id="{FB2DFC44-34D0-44C1-BA0F-AB2468B67AD1}"/>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430" name="直線コネクタ 429">
          <a:extLst>
            <a:ext uri="{FF2B5EF4-FFF2-40B4-BE49-F238E27FC236}">
              <a16:creationId xmlns:a16="http://schemas.microsoft.com/office/drawing/2014/main" xmlns="" id="{2FE9E84F-0136-4354-B8CB-CB905AF1C871}"/>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431" name="テキスト ボックス 430">
          <a:extLst>
            <a:ext uri="{FF2B5EF4-FFF2-40B4-BE49-F238E27FC236}">
              <a16:creationId xmlns:a16="http://schemas.microsoft.com/office/drawing/2014/main" xmlns="" id="{D2AD7050-917C-4B8B-86AB-E37A6322C8B8}"/>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432" name="直線コネクタ 431">
          <a:extLst>
            <a:ext uri="{FF2B5EF4-FFF2-40B4-BE49-F238E27FC236}">
              <a16:creationId xmlns:a16="http://schemas.microsoft.com/office/drawing/2014/main" xmlns="" id="{24416C3B-3832-49B1-B05F-19D156EFC82D}"/>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433" name="テキスト ボックス 432">
          <a:extLst>
            <a:ext uri="{FF2B5EF4-FFF2-40B4-BE49-F238E27FC236}">
              <a16:creationId xmlns:a16="http://schemas.microsoft.com/office/drawing/2014/main" xmlns="" id="{3F705AE1-F6C4-4938-9B83-784B4F489E78}"/>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434" name="直線コネクタ 433">
          <a:extLst>
            <a:ext uri="{FF2B5EF4-FFF2-40B4-BE49-F238E27FC236}">
              <a16:creationId xmlns:a16="http://schemas.microsoft.com/office/drawing/2014/main" xmlns="" id="{3C51C511-F18A-4FCA-8BD0-8C72CEAA29AF}"/>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435" name="テキスト ボックス 434">
          <a:extLst>
            <a:ext uri="{FF2B5EF4-FFF2-40B4-BE49-F238E27FC236}">
              <a16:creationId xmlns:a16="http://schemas.microsoft.com/office/drawing/2014/main" xmlns="" id="{D9656727-6416-4A1B-9DF8-D9ED9EC2E3DB}"/>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436" name="直線コネクタ 435">
          <a:extLst>
            <a:ext uri="{FF2B5EF4-FFF2-40B4-BE49-F238E27FC236}">
              <a16:creationId xmlns:a16="http://schemas.microsoft.com/office/drawing/2014/main" xmlns="" id="{3CDEB260-093C-435C-A4E0-6C21C9E0ACFF}"/>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437" name="テキスト ボックス 436">
          <a:extLst>
            <a:ext uri="{FF2B5EF4-FFF2-40B4-BE49-F238E27FC236}">
              <a16:creationId xmlns:a16="http://schemas.microsoft.com/office/drawing/2014/main" xmlns="" id="{F61DDB5F-6BD4-412B-BB1B-24AC8E5CFB31}"/>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438" name="直線コネクタ 437">
          <a:extLst>
            <a:ext uri="{FF2B5EF4-FFF2-40B4-BE49-F238E27FC236}">
              <a16:creationId xmlns:a16="http://schemas.microsoft.com/office/drawing/2014/main" xmlns="" id="{F374061C-B3CC-4AB2-8E48-1A06D3402003}"/>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439" name="テキスト ボックス 438">
          <a:extLst>
            <a:ext uri="{FF2B5EF4-FFF2-40B4-BE49-F238E27FC236}">
              <a16:creationId xmlns:a16="http://schemas.microsoft.com/office/drawing/2014/main" xmlns="" id="{7EA23E21-344E-4EFD-8B9B-2B7DFF0BCA08}"/>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440" name="直線コネクタ 439">
          <a:extLst>
            <a:ext uri="{FF2B5EF4-FFF2-40B4-BE49-F238E27FC236}">
              <a16:creationId xmlns:a16="http://schemas.microsoft.com/office/drawing/2014/main" xmlns="" id="{E1E18EF9-8506-4EDC-9E70-879DCF714415}"/>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41" name="【庁舎】&#10;有形固定資産減価償却率グラフ枠">
          <a:extLst>
            <a:ext uri="{FF2B5EF4-FFF2-40B4-BE49-F238E27FC236}">
              <a16:creationId xmlns:a16="http://schemas.microsoft.com/office/drawing/2014/main" xmlns="" id="{08F914AD-5993-4C35-8B93-3A834B934DE1}"/>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45176</xdr:rowOff>
    </xdr:from>
    <xdr:to>
      <xdr:col>85</xdr:col>
      <xdr:colOff>126364</xdr:colOff>
      <xdr:row>109</xdr:row>
      <xdr:rowOff>17418</xdr:rowOff>
    </xdr:to>
    <xdr:cxnSp macro="">
      <xdr:nvCxnSpPr>
        <xdr:cNvPr id="442" name="直線コネクタ 441">
          <a:extLst>
            <a:ext uri="{FF2B5EF4-FFF2-40B4-BE49-F238E27FC236}">
              <a16:creationId xmlns:a16="http://schemas.microsoft.com/office/drawing/2014/main" xmlns="" id="{20284965-6181-47A1-8463-24FCDDB9E728}"/>
            </a:ext>
          </a:extLst>
        </xdr:cNvPr>
        <xdr:cNvCxnSpPr/>
      </xdr:nvCxnSpPr>
      <xdr:spPr>
        <a:xfrm flipV="1">
          <a:off x="16318864" y="17190176"/>
          <a:ext cx="0" cy="1515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21245</xdr:rowOff>
    </xdr:from>
    <xdr:ext cx="405111" cy="259045"/>
    <xdr:sp macro="" textlink="">
      <xdr:nvSpPr>
        <xdr:cNvPr id="443" name="【庁舎】&#10;有形固定資産減価償却率最小値テキスト">
          <a:extLst>
            <a:ext uri="{FF2B5EF4-FFF2-40B4-BE49-F238E27FC236}">
              <a16:creationId xmlns:a16="http://schemas.microsoft.com/office/drawing/2014/main" xmlns="" id="{7F89C99A-8510-4247-940E-20D90B62A95B}"/>
            </a:ext>
          </a:extLst>
        </xdr:cNvPr>
        <xdr:cNvSpPr txBox="1"/>
      </xdr:nvSpPr>
      <xdr:spPr>
        <a:xfrm>
          <a:off x="16357600" y="18709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17418</xdr:rowOff>
    </xdr:from>
    <xdr:to>
      <xdr:col>86</xdr:col>
      <xdr:colOff>25400</xdr:colOff>
      <xdr:row>109</xdr:row>
      <xdr:rowOff>17418</xdr:rowOff>
    </xdr:to>
    <xdr:cxnSp macro="">
      <xdr:nvCxnSpPr>
        <xdr:cNvPr id="444" name="直線コネクタ 443">
          <a:extLst>
            <a:ext uri="{FF2B5EF4-FFF2-40B4-BE49-F238E27FC236}">
              <a16:creationId xmlns:a16="http://schemas.microsoft.com/office/drawing/2014/main" xmlns="" id="{523815EF-4855-4C67-A736-ECEEFE8C1BFF}"/>
            </a:ext>
          </a:extLst>
        </xdr:cNvPr>
        <xdr:cNvCxnSpPr/>
      </xdr:nvCxnSpPr>
      <xdr:spPr>
        <a:xfrm>
          <a:off x="16230600" y="18705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163303</xdr:rowOff>
    </xdr:from>
    <xdr:ext cx="340478" cy="259045"/>
    <xdr:sp macro="" textlink="">
      <xdr:nvSpPr>
        <xdr:cNvPr id="445" name="【庁舎】&#10;有形固定資産減価償却率最大値テキスト">
          <a:extLst>
            <a:ext uri="{FF2B5EF4-FFF2-40B4-BE49-F238E27FC236}">
              <a16:creationId xmlns:a16="http://schemas.microsoft.com/office/drawing/2014/main" xmlns="" id="{2C5F99B9-07CF-4BF2-BB74-E431A99FE773}"/>
            </a:ext>
          </a:extLst>
        </xdr:cNvPr>
        <xdr:cNvSpPr txBox="1"/>
      </xdr:nvSpPr>
      <xdr:spPr>
        <a:xfrm>
          <a:off x="16357600" y="1696540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45176</xdr:rowOff>
    </xdr:from>
    <xdr:to>
      <xdr:col>86</xdr:col>
      <xdr:colOff>25400</xdr:colOff>
      <xdr:row>100</xdr:row>
      <xdr:rowOff>45176</xdr:rowOff>
    </xdr:to>
    <xdr:cxnSp macro="">
      <xdr:nvCxnSpPr>
        <xdr:cNvPr id="446" name="直線コネクタ 445">
          <a:extLst>
            <a:ext uri="{FF2B5EF4-FFF2-40B4-BE49-F238E27FC236}">
              <a16:creationId xmlns:a16="http://schemas.microsoft.com/office/drawing/2014/main" xmlns="" id="{3275DF02-FA1F-430F-97F6-4C876633E560}"/>
            </a:ext>
          </a:extLst>
        </xdr:cNvPr>
        <xdr:cNvCxnSpPr/>
      </xdr:nvCxnSpPr>
      <xdr:spPr>
        <a:xfrm>
          <a:off x="16230600" y="17190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15257</xdr:rowOff>
    </xdr:from>
    <xdr:ext cx="405111" cy="259045"/>
    <xdr:sp macro="" textlink="">
      <xdr:nvSpPr>
        <xdr:cNvPr id="447" name="【庁舎】&#10;有形固定資産減価償却率平均値テキスト">
          <a:extLst>
            <a:ext uri="{FF2B5EF4-FFF2-40B4-BE49-F238E27FC236}">
              <a16:creationId xmlns:a16="http://schemas.microsoft.com/office/drawing/2014/main" xmlns="" id="{B0C90E1B-8819-47CE-A097-087277C22593}"/>
            </a:ext>
          </a:extLst>
        </xdr:cNvPr>
        <xdr:cNvSpPr txBox="1"/>
      </xdr:nvSpPr>
      <xdr:spPr>
        <a:xfrm>
          <a:off x="16357600" y="180175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36830</xdr:rowOff>
    </xdr:from>
    <xdr:to>
      <xdr:col>85</xdr:col>
      <xdr:colOff>177800</xdr:colOff>
      <xdr:row>105</xdr:row>
      <xdr:rowOff>138430</xdr:rowOff>
    </xdr:to>
    <xdr:sp macro="" textlink="">
      <xdr:nvSpPr>
        <xdr:cNvPr id="448" name="フローチャート: 判断 447">
          <a:extLst>
            <a:ext uri="{FF2B5EF4-FFF2-40B4-BE49-F238E27FC236}">
              <a16:creationId xmlns:a16="http://schemas.microsoft.com/office/drawing/2014/main" xmlns="" id="{DA98F258-A378-498D-BBF3-30FD2AE084B3}"/>
            </a:ext>
          </a:extLst>
        </xdr:cNvPr>
        <xdr:cNvSpPr/>
      </xdr:nvSpPr>
      <xdr:spPr>
        <a:xfrm>
          <a:off x="162687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20501</xdr:rowOff>
    </xdr:from>
    <xdr:to>
      <xdr:col>81</xdr:col>
      <xdr:colOff>101600</xdr:colOff>
      <xdr:row>105</xdr:row>
      <xdr:rowOff>122101</xdr:rowOff>
    </xdr:to>
    <xdr:sp macro="" textlink="">
      <xdr:nvSpPr>
        <xdr:cNvPr id="449" name="フローチャート: 判断 448">
          <a:extLst>
            <a:ext uri="{FF2B5EF4-FFF2-40B4-BE49-F238E27FC236}">
              <a16:creationId xmlns:a16="http://schemas.microsoft.com/office/drawing/2014/main" xmlns="" id="{F825F7D9-2EC9-4609-A9D7-1BEE9D84882A}"/>
            </a:ext>
          </a:extLst>
        </xdr:cNvPr>
        <xdr:cNvSpPr/>
      </xdr:nvSpPr>
      <xdr:spPr>
        <a:xfrm>
          <a:off x="15430500" y="1802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15602</xdr:rowOff>
    </xdr:from>
    <xdr:to>
      <xdr:col>76</xdr:col>
      <xdr:colOff>165100</xdr:colOff>
      <xdr:row>105</xdr:row>
      <xdr:rowOff>117202</xdr:rowOff>
    </xdr:to>
    <xdr:sp macro="" textlink="">
      <xdr:nvSpPr>
        <xdr:cNvPr id="450" name="フローチャート: 判断 449">
          <a:extLst>
            <a:ext uri="{FF2B5EF4-FFF2-40B4-BE49-F238E27FC236}">
              <a16:creationId xmlns:a16="http://schemas.microsoft.com/office/drawing/2014/main" xmlns="" id="{F7A80093-C80B-4E44-9887-CADF4C33F4D2}"/>
            </a:ext>
          </a:extLst>
        </xdr:cNvPr>
        <xdr:cNvSpPr/>
      </xdr:nvSpPr>
      <xdr:spPr>
        <a:xfrm>
          <a:off x="14541500" y="18017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169092</xdr:rowOff>
    </xdr:from>
    <xdr:to>
      <xdr:col>72</xdr:col>
      <xdr:colOff>38100</xdr:colOff>
      <xdr:row>105</xdr:row>
      <xdr:rowOff>99242</xdr:rowOff>
    </xdr:to>
    <xdr:sp macro="" textlink="">
      <xdr:nvSpPr>
        <xdr:cNvPr id="451" name="フローチャート: 判断 450">
          <a:extLst>
            <a:ext uri="{FF2B5EF4-FFF2-40B4-BE49-F238E27FC236}">
              <a16:creationId xmlns:a16="http://schemas.microsoft.com/office/drawing/2014/main" xmlns="" id="{F8918CB4-4C38-40D5-9C69-7AB540CF9AF7}"/>
            </a:ext>
          </a:extLst>
        </xdr:cNvPr>
        <xdr:cNvSpPr/>
      </xdr:nvSpPr>
      <xdr:spPr>
        <a:xfrm>
          <a:off x="13652500" y="17999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165826</xdr:rowOff>
    </xdr:from>
    <xdr:to>
      <xdr:col>67</xdr:col>
      <xdr:colOff>101600</xdr:colOff>
      <xdr:row>105</xdr:row>
      <xdr:rowOff>95976</xdr:rowOff>
    </xdr:to>
    <xdr:sp macro="" textlink="">
      <xdr:nvSpPr>
        <xdr:cNvPr id="452" name="フローチャート: 判断 451">
          <a:extLst>
            <a:ext uri="{FF2B5EF4-FFF2-40B4-BE49-F238E27FC236}">
              <a16:creationId xmlns:a16="http://schemas.microsoft.com/office/drawing/2014/main" xmlns="" id="{9D29734D-AD24-4BFD-8D41-64F741128467}"/>
            </a:ext>
          </a:extLst>
        </xdr:cNvPr>
        <xdr:cNvSpPr/>
      </xdr:nvSpPr>
      <xdr:spPr>
        <a:xfrm>
          <a:off x="12763500" y="1799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453" name="テキスト ボックス 452">
          <a:extLst>
            <a:ext uri="{FF2B5EF4-FFF2-40B4-BE49-F238E27FC236}">
              <a16:creationId xmlns:a16="http://schemas.microsoft.com/office/drawing/2014/main" xmlns="" id="{0216D5AB-1C70-4E34-B729-F837EA4570C9}"/>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454" name="テキスト ボックス 453">
          <a:extLst>
            <a:ext uri="{FF2B5EF4-FFF2-40B4-BE49-F238E27FC236}">
              <a16:creationId xmlns:a16="http://schemas.microsoft.com/office/drawing/2014/main" xmlns="" id="{924C473A-246B-46C8-8CB7-75D10CA7B33A}"/>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455" name="テキスト ボックス 454">
          <a:extLst>
            <a:ext uri="{FF2B5EF4-FFF2-40B4-BE49-F238E27FC236}">
              <a16:creationId xmlns:a16="http://schemas.microsoft.com/office/drawing/2014/main" xmlns="" id="{E4B7E5C6-1289-47B1-B813-76E349E978C7}"/>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456" name="テキスト ボックス 455">
          <a:extLst>
            <a:ext uri="{FF2B5EF4-FFF2-40B4-BE49-F238E27FC236}">
              <a16:creationId xmlns:a16="http://schemas.microsoft.com/office/drawing/2014/main" xmlns="" id="{32F0A9A4-CE03-4DC7-AFC5-6D9DFEF93D84}"/>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457" name="テキスト ボックス 456">
          <a:extLst>
            <a:ext uri="{FF2B5EF4-FFF2-40B4-BE49-F238E27FC236}">
              <a16:creationId xmlns:a16="http://schemas.microsoft.com/office/drawing/2014/main" xmlns="" id="{7BEC19DC-8C29-4B82-94E4-F2970D6212C4}"/>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7438</xdr:rowOff>
    </xdr:from>
    <xdr:to>
      <xdr:col>85</xdr:col>
      <xdr:colOff>177800</xdr:colOff>
      <xdr:row>101</xdr:row>
      <xdr:rowOff>109038</xdr:rowOff>
    </xdr:to>
    <xdr:sp macro="" textlink="">
      <xdr:nvSpPr>
        <xdr:cNvPr id="458" name="楕円 457">
          <a:extLst>
            <a:ext uri="{FF2B5EF4-FFF2-40B4-BE49-F238E27FC236}">
              <a16:creationId xmlns:a16="http://schemas.microsoft.com/office/drawing/2014/main" xmlns="" id="{BFE5A031-0265-48EB-941F-EE7A3A99987C}"/>
            </a:ext>
          </a:extLst>
        </xdr:cNvPr>
        <xdr:cNvSpPr/>
      </xdr:nvSpPr>
      <xdr:spPr>
        <a:xfrm>
          <a:off x="16268700" y="17323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30315</xdr:rowOff>
    </xdr:from>
    <xdr:ext cx="405111" cy="259045"/>
    <xdr:sp macro="" textlink="">
      <xdr:nvSpPr>
        <xdr:cNvPr id="459" name="【庁舎】&#10;有形固定資産減価償却率該当値テキスト">
          <a:extLst>
            <a:ext uri="{FF2B5EF4-FFF2-40B4-BE49-F238E27FC236}">
              <a16:creationId xmlns:a16="http://schemas.microsoft.com/office/drawing/2014/main" xmlns="" id="{05CEEF5B-69EE-45D7-867B-D9EF45DD3111}"/>
            </a:ext>
          </a:extLst>
        </xdr:cNvPr>
        <xdr:cNvSpPr txBox="1"/>
      </xdr:nvSpPr>
      <xdr:spPr>
        <a:xfrm>
          <a:off x="16357600" y="17175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151130</xdr:rowOff>
    </xdr:from>
    <xdr:to>
      <xdr:col>81</xdr:col>
      <xdr:colOff>101600</xdr:colOff>
      <xdr:row>108</xdr:row>
      <xdr:rowOff>81280</xdr:rowOff>
    </xdr:to>
    <xdr:sp macro="" textlink="">
      <xdr:nvSpPr>
        <xdr:cNvPr id="460" name="楕円 459">
          <a:extLst>
            <a:ext uri="{FF2B5EF4-FFF2-40B4-BE49-F238E27FC236}">
              <a16:creationId xmlns:a16="http://schemas.microsoft.com/office/drawing/2014/main" xmlns="" id="{BF3CCC6C-545F-4114-AB1E-349A48BA42F8}"/>
            </a:ext>
          </a:extLst>
        </xdr:cNvPr>
        <xdr:cNvSpPr/>
      </xdr:nvSpPr>
      <xdr:spPr>
        <a:xfrm>
          <a:off x="15430500" y="1849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58238</xdr:rowOff>
    </xdr:from>
    <xdr:to>
      <xdr:col>85</xdr:col>
      <xdr:colOff>127000</xdr:colOff>
      <xdr:row>108</xdr:row>
      <xdr:rowOff>30480</xdr:rowOff>
    </xdr:to>
    <xdr:cxnSp macro="">
      <xdr:nvCxnSpPr>
        <xdr:cNvPr id="461" name="直線コネクタ 460">
          <a:extLst>
            <a:ext uri="{FF2B5EF4-FFF2-40B4-BE49-F238E27FC236}">
              <a16:creationId xmlns:a16="http://schemas.microsoft.com/office/drawing/2014/main" xmlns="" id="{621536A3-CC10-491C-8E5D-809AF5FF7C54}"/>
            </a:ext>
          </a:extLst>
        </xdr:cNvPr>
        <xdr:cNvCxnSpPr/>
      </xdr:nvCxnSpPr>
      <xdr:spPr>
        <a:xfrm flipV="1">
          <a:off x="15481300" y="17374688"/>
          <a:ext cx="838200" cy="1172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116839</xdr:rowOff>
    </xdr:from>
    <xdr:to>
      <xdr:col>76</xdr:col>
      <xdr:colOff>165100</xdr:colOff>
      <xdr:row>108</xdr:row>
      <xdr:rowOff>46989</xdr:rowOff>
    </xdr:to>
    <xdr:sp macro="" textlink="">
      <xdr:nvSpPr>
        <xdr:cNvPr id="462" name="楕円 461">
          <a:extLst>
            <a:ext uri="{FF2B5EF4-FFF2-40B4-BE49-F238E27FC236}">
              <a16:creationId xmlns:a16="http://schemas.microsoft.com/office/drawing/2014/main" xmlns="" id="{727E91ED-1AC5-4278-AA03-279568545FFF}"/>
            </a:ext>
          </a:extLst>
        </xdr:cNvPr>
        <xdr:cNvSpPr/>
      </xdr:nvSpPr>
      <xdr:spPr>
        <a:xfrm>
          <a:off x="14541500" y="18461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167639</xdr:rowOff>
    </xdr:from>
    <xdr:to>
      <xdr:col>81</xdr:col>
      <xdr:colOff>50800</xdr:colOff>
      <xdr:row>108</xdr:row>
      <xdr:rowOff>30480</xdr:rowOff>
    </xdr:to>
    <xdr:cxnSp macro="">
      <xdr:nvCxnSpPr>
        <xdr:cNvPr id="463" name="直線コネクタ 462">
          <a:extLst>
            <a:ext uri="{FF2B5EF4-FFF2-40B4-BE49-F238E27FC236}">
              <a16:creationId xmlns:a16="http://schemas.microsoft.com/office/drawing/2014/main" xmlns="" id="{8206DBD3-3A00-476A-96AD-A2E9A80B45DA}"/>
            </a:ext>
          </a:extLst>
        </xdr:cNvPr>
        <xdr:cNvCxnSpPr/>
      </xdr:nvCxnSpPr>
      <xdr:spPr>
        <a:xfrm>
          <a:off x="14592300" y="18512789"/>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79284</xdr:rowOff>
    </xdr:from>
    <xdr:to>
      <xdr:col>72</xdr:col>
      <xdr:colOff>38100</xdr:colOff>
      <xdr:row>108</xdr:row>
      <xdr:rowOff>9434</xdr:rowOff>
    </xdr:to>
    <xdr:sp macro="" textlink="">
      <xdr:nvSpPr>
        <xdr:cNvPr id="464" name="楕円 463">
          <a:extLst>
            <a:ext uri="{FF2B5EF4-FFF2-40B4-BE49-F238E27FC236}">
              <a16:creationId xmlns:a16="http://schemas.microsoft.com/office/drawing/2014/main" xmlns="" id="{735EFB8E-80F8-4AD8-803D-FF58ABA86D76}"/>
            </a:ext>
          </a:extLst>
        </xdr:cNvPr>
        <xdr:cNvSpPr/>
      </xdr:nvSpPr>
      <xdr:spPr>
        <a:xfrm>
          <a:off x="13652500" y="18424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130084</xdr:rowOff>
    </xdr:from>
    <xdr:to>
      <xdr:col>76</xdr:col>
      <xdr:colOff>114300</xdr:colOff>
      <xdr:row>107</xdr:row>
      <xdr:rowOff>167639</xdr:rowOff>
    </xdr:to>
    <xdr:cxnSp macro="">
      <xdr:nvCxnSpPr>
        <xdr:cNvPr id="465" name="直線コネクタ 464">
          <a:extLst>
            <a:ext uri="{FF2B5EF4-FFF2-40B4-BE49-F238E27FC236}">
              <a16:creationId xmlns:a16="http://schemas.microsoft.com/office/drawing/2014/main" xmlns="" id="{7D059184-026E-4535-9AB6-6CB84E747DFE}"/>
            </a:ext>
          </a:extLst>
        </xdr:cNvPr>
        <xdr:cNvCxnSpPr/>
      </xdr:nvCxnSpPr>
      <xdr:spPr>
        <a:xfrm>
          <a:off x="13703300" y="18475234"/>
          <a:ext cx="8890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36830</xdr:rowOff>
    </xdr:from>
    <xdr:to>
      <xdr:col>67</xdr:col>
      <xdr:colOff>101600</xdr:colOff>
      <xdr:row>107</xdr:row>
      <xdr:rowOff>138430</xdr:rowOff>
    </xdr:to>
    <xdr:sp macro="" textlink="">
      <xdr:nvSpPr>
        <xdr:cNvPr id="466" name="楕円 465">
          <a:extLst>
            <a:ext uri="{FF2B5EF4-FFF2-40B4-BE49-F238E27FC236}">
              <a16:creationId xmlns:a16="http://schemas.microsoft.com/office/drawing/2014/main" xmlns="" id="{38C2BDBF-A91D-4282-9250-2031231E24DC}"/>
            </a:ext>
          </a:extLst>
        </xdr:cNvPr>
        <xdr:cNvSpPr/>
      </xdr:nvSpPr>
      <xdr:spPr>
        <a:xfrm>
          <a:off x="12763500" y="1838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87630</xdr:rowOff>
    </xdr:from>
    <xdr:to>
      <xdr:col>71</xdr:col>
      <xdr:colOff>177800</xdr:colOff>
      <xdr:row>107</xdr:row>
      <xdr:rowOff>130084</xdr:rowOff>
    </xdr:to>
    <xdr:cxnSp macro="">
      <xdr:nvCxnSpPr>
        <xdr:cNvPr id="467" name="直線コネクタ 466">
          <a:extLst>
            <a:ext uri="{FF2B5EF4-FFF2-40B4-BE49-F238E27FC236}">
              <a16:creationId xmlns:a16="http://schemas.microsoft.com/office/drawing/2014/main" xmlns="" id="{30D0A914-4639-4671-B812-07D59DA434FF}"/>
            </a:ext>
          </a:extLst>
        </xdr:cNvPr>
        <xdr:cNvCxnSpPr/>
      </xdr:nvCxnSpPr>
      <xdr:spPr>
        <a:xfrm>
          <a:off x="12814300" y="18432780"/>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138628</xdr:rowOff>
    </xdr:from>
    <xdr:ext cx="405111" cy="259045"/>
    <xdr:sp macro="" textlink="">
      <xdr:nvSpPr>
        <xdr:cNvPr id="468" name="n_1aveValue【庁舎】&#10;有形固定資産減価償却率">
          <a:extLst>
            <a:ext uri="{FF2B5EF4-FFF2-40B4-BE49-F238E27FC236}">
              <a16:creationId xmlns:a16="http://schemas.microsoft.com/office/drawing/2014/main" xmlns="" id="{C4008AF8-77C3-45C6-B400-97012F2B0138}"/>
            </a:ext>
          </a:extLst>
        </xdr:cNvPr>
        <xdr:cNvSpPr txBox="1"/>
      </xdr:nvSpPr>
      <xdr:spPr>
        <a:xfrm>
          <a:off x="15266044" y="17797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133729</xdr:rowOff>
    </xdr:from>
    <xdr:ext cx="405111" cy="259045"/>
    <xdr:sp macro="" textlink="">
      <xdr:nvSpPr>
        <xdr:cNvPr id="469" name="n_2aveValue【庁舎】&#10;有形固定資産減価償却率">
          <a:extLst>
            <a:ext uri="{FF2B5EF4-FFF2-40B4-BE49-F238E27FC236}">
              <a16:creationId xmlns:a16="http://schemas.microsoft.com/office/drawing/2014/main" xmlns="" id="{9D4B756F-9AA0-4DD3-A113-8147FC7B29AC}"/>
            </a:ext>
          </a:extLst>
        </xdr:cNvPr>
        <xdr:cNvSpPr txBox="1"/>
      </xdr:nvSpPr>
      <xdr:spPr>
        <a:xfrm>
          <a:off x="14389744" y="177930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115769</xdr:rowOff>
    </xdr:from>
    <xdr:ext cx="405111" cy="259045"/>
    <xdr:sp macro="" textlink="">
      <xdr:nvSpPr>
        <xdr:cNvPr id="470" name="n_3aveValue【庁舎】&#10;有形固定資産減価償却率">
          <a:extLst>
            <a:ext uri="{FF2B5EF4-FFF2-40B4-BE49-F238E27FC236}">
              <a16:creationId xmlns:a16="http://schemas.microsoft.com/office/drawing/2014/main" xmlns="" id="{3349C591-FE6A-4D66-B665-75240BAD5231}"/>
            </a:ext>
          </a:extLst>
        </xdr:cNvPr>
        <xdr:cNvSpPr txBox="1"/>
      </xdr:nvSpPr>
      <xdr:spPr>
        <a:xfrm>
          <a:off x="13500744" y="17775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112503</xdr:rowOff>
    </xdr:from>
    <xdr:ext cx="405111" cy="259045"/>
    <xdr:sp macro="" textlink="">
      <xdr:nvSpPr>
        <xdr:cNvPr id="471" name="n_4aveValue【庁舎】&#10;有形固定資産減価償却率">
          <a:extLst>
            <a:ext uri="{FF2B5EF4-FFF2-40B4-BE49-F238E27FC236}">
              <a16:creationId xmlns:a16="http://schemas.microsoft.com/office/drawing/2014/main" xmlns="" id="{4310085E-A6A9-4D36-9940-1A7BCCC21FE0}"/>
            </a:ext>
          </a:extLst>
        </xdr:cNvPr>
        <xdr:cNvSpPr txBox="1"/>
      </xdr:nvSpPr>
      <xdr:spPr>
        <a:xfrm>
          <a:off x="12611744" y="17771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72407</xdr:rowOff>
    </xdr:from>
    <xdr:ext cx="405111" cy="259045"/>
    <xdr:sp macro="" textlink="">
      <xdr:nvSpPr>
        <xdr:cNvPr id="472" name="n_1mainValue【庁舎】&#10;有形固定資産減価償却率">
          <a:extLst>
            <a:ext uri="{FF2B5EF4-FFF2-40B4-BE49-F238E27FC236}">
              <a16:creationId xmlns:a16="http://schemas.microsoft.com/office/drawing/2014/main" xmlns="" id="{C508DA7E-DED7-497F-AE06-86B27D80528C}"/>
            </a:ext>
          </a:extLst>
        </xdr:cNvPr>
        <xdr:cNvSpPr txBox="1"/>
      </xdr:nvSpPr>
      <xdr:spPr>
        <a:xfrm>
          <a:off x="15266044" y="1858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38116</xdr:rowOff>
    </xdr:from>
    <xdr:ext cx="405111" cy="259045"/>
    <xdr:sp macro="" textlink="">
      <xdr:nvSpPr>
        <xdr:cNvPr id="473" name="n_2mainValue【庁舎】&#10;有形固定資産減価償却率">
          <a:extLst>
            <a:ext uri="{FF2B5EF4-FFF2-40B4-BE49-F238E27FC236}">
              <a16:creationId xmlns:a16="http://schemas.microsoft.com/office/drawing/2014/main" xmlns="" id="{3B15DDBD-14E6-4087-A150-975C0B0F6AB1}"/>
            </a:ext>
          </a:extLst>
        </xdr:cNvPr>
        <xdr:cNvSpPr txBox="1"/>
      </xdr:nvSpPr>
      <xdr:spPr>
        <a:xfrm>
          <a:off x="14389744" y="18554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561</xdr:rowOff>
    </xdr:from>
    <xdr:ext cx="405111" cy="259045"/>
    <xdr:sp macro="" textlink="">
      <xdr:nvSpPr>
        <xdr:cNvPr id="474" name="n_3mainValue【庁舎】&#10;有形固定資産減価償却率">
          <a:extLst>
            <a:ext uri="{FF2B5EF4-FFF2-40B4-BE49-F238E27FC236}">
              <a16:creationId xmlns:a16="http://schemas.microsoft.com/office/drawing/2014/main" xmlns="" id="{15B80D9A-E48D-49A8-A4C3-E0ECBEFDDF9E}"/>
            </a:ext>
          </a:extLst>
        </xdr:cNvPr>
        <xdr:cNvSpPr txBox="1"/>
      </xdr:nvSpPr>
      <xdr:spPr>
        <a:xfrm>
          <a:off x="13500744" y="18517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129557</xdr:rowOff>
    </xdr:from>
    <xdr:ext cx="405111" cy="259045"/>
    <xdr:sp macro="" textlink="">
      <xdr:nvSpPr>
        <xdr:cNvPr id="475" name="n_4mainValue【庁舎】&#10;有形固定資産減価償却率">
          <a:extLst>
            <a:ext uri="{FF2B5EF4-FFF2-40B4-BE49-F238E27FC236}">
              <a16:creationId xmlns:a16="http://schemas.microsoft.com/office/drawing/2014/main" xmlns="" id="{9D625F75-105A-4C71-A057-58BE1DC52C0B}"/>
            </a:ext>
          </a:extLst>
        </xdr:cNvPr>
        <xdr:cNvSpPr txBox="1"/>
      </xdr:nvSpPr>
      <xdr:spPr>
        <a:xfrm>
          <a:off x="12611744" y="1847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476" name="正方形/長方形 475">
          <a:extLst>
            <a:ext uri="{FF2B5EF4-FFF2-40B4-BE49-F238E27FC236}">
              <a16:creationId xmlns:a16="http://schemas.microsoft.com/office/drawing/2014/main" xmlns="" id="{9AFA1F8C-93BE-4801-9FAF-DE55873CE0D6}"/>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477" name="正方形/長方形 476">
          <a:extLst>
            <a:ext uri="{FF2B5EF4-FFF2-40B4-BE49-F238E27FC236}">
              <a16:creationId xmlns:a16="http://schemas.microsoft.com/office/drawing/2014/main" xmlns="" id="{B6F7630F-A4F9-4600-B8E0-C8CF509B2F51}"/>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478" name="正方形/長方形 477">
          <a:extLst>
            <a:ext uri="{FF2B5EF4-FFF2-40B4-BE49-F238E27FC236}">
              <a16:creationId xmlns:a16="http://schemas.microsoft.com/office/drawing/2014/main" xmlns="" id="{6B4D3802-7173-46A1-8535-9678AAF8E4BE}"/>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479" name="正方形/長方形 478">
          <a:extLst>
            <a:ext uri="{FF2B5EF4-FFF2-40B4-BE49-F238E27FC236}">
              <a16:creationId xmlns:a16="http://schemas.microsoft.com/office/drawing/2014/main" xmlns="" id="{439D2E62-2CFA-47CB-B136-9184621339B9}"/>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480" name="正方形/長方形 479">
          <a:extLst>
            <a:ext uri="{FF2B5EF4-FFF2-40B4-BE49-F238E27FC236}">
              <a16:creationId xmlns:a16="http://schemas.microsoft.com/office/drawing/2014/main" xmlns="" id="{8B4B6894-4CE6-42A6-AA23-39A9E87354C1}"/>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481" name="正方形/長方形 480">
          <a:extLst>
            <a:ext uri="{FF2B5EF4-FFF2-40B4-BE49-F238E27FC236}">
              <a16:creationId xmlns:a16="http://schemas.microsoft.com/office/drawing/2014/main" xmlns="" id="{E0E236A6-DB94-4F36-B68C-7EF7A78FF8C7}"/>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482" name="正方形/長方形 481">
          <a:extLst>
            <a:ext uri="{FF2B5EF4-FFF2-40B4-BE49-F238E27FC236}">
              <a16:creationId xmlns:a16="http://schemas.microsoft.com/office/drawing/2014/main" xmlns="" id="{79335EF9-8734-4B5B-A910-75B4B5522EB1}"/>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483" name="正方形/長方形 482">
          <a:extLst>
            <a:ext uri="{FF2B5EF4-FFF2-40B4-BE49-F238E27FC236}">
              <a16:creationId xmlns:a16="http://schemas.microsoft.com/office/drawing/2014/main" xmlns="" id="{656BC4EE-561D-4ACE-AF6F-8CA06E242665}"/>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484" name="テキスト ボックス 483">
          <a:extLst>
            <a:ext uri="{FF2B5EF4-FFF2-40B4-BE49-F238E27FC236}">
              <a16:creationId xmlns:a16="http://schemas.microsoft.com/office/drawing/2014/main" xmlns="" id="{49EF1886-23EA-4042-8D80-F2234C0B00D7}"/>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485" name="直線コネクタ 484">
          <a:extLst>
            <a:ext uri="{FF2B5EF4-FFF2-40B4-BE49-F238E27FC236}">
              <a16:creationId xmlns:a16="http://schemas.microsoft.com/office/drawing/2014/main" xmlns="" id="{8B0ED7B6-68BB-478F-8928-F9BD7F3E0B42}"/>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486" name="直線コネクタ 485">
          <a:extLst>
            <a:ext uri="{FF2B5EF4-FFF2-40B4-BE49-F238E27FC236}">
              <a16:creationId xmlns:a16="http://schemas.microsoft.com/office/drawing/2014/main" xmlns="" id="{F76CC98A-1123-4861-AE4A-EDEC343A9254}"/>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487" name="テキスト ボックス 486">
          <a:extLst>
            <a:ext uri="{FF2B5EF4-FFF2-40B4-BE49-F238E27FC236}">
              <a16:creationId xmlns:a16="http://schemas.microsoft.com/office/drawing/2014/main" xmlns="" id="{4688EF70-97B5-4F3A-B127-14401C8991C1}"/>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488" name="直線コネクタ 487">
          <a:extLst>
            <a:ext uri="{FF2B5EF4-FFF2-40B4-BE49-F238E27FC236}">
              <a16:creationId xmlns:a16="http://schemas.microsoft.com/office/drawing/2014/main" xmlns="" id="{BE962A99-DFB5-4359-AAA3-706F84943731}"/>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489" name="テキスト ボックス 488">
          <a:extLst>
            <a:ext uri="{FF2B5EF4-FFF2-40B4-BE49-F238E27FC236}">
              <a16:creationId xmlns:a16="http://schemas.microsoft.com/office/drawing/2014/main" xmlns="" id="{477D5326-0714-4B8B-A084-B9D1344ED3A2}"/>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490" name="直線コネクタ 489">
          <a:extLst>
            <a:ext uri="{FF2B5EF4-FFF2-40B4-BE49-F238E27FC236}">
              <a16:creationId xmlns:a16="http://schemas.microsoft.com/office/drawing/2014/main" xmlns="" id="{54F20889-F06A-4E65-B313-05878679338C}"/>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491" name="テキスト ボックス 490">
          <a:extLst>
            <a:ext uri="{FF2B5EF4-FFF2-40B4-BE49-F238E27FC236}">
              <a16:creationId xmlns:a16="http://schemas.microsoft.com/office/drawing/2014/main" xmlns="" id="{0209F0A7-8266-4701-8379-167427452F27}"/>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492" name="直線コネクタ 491">
          <a:extLst>
            <a:ext uri="{FF2B5EF4-FFF2-40B4-BE49-F238E27FC236}">
              <a16:creationId xmlns:a16="http://schemas.microsoft.com/office/drawing/2014/main" xmlns="" id="{C8D112AF-3999-476C-885D-005089CE2878}"/>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493" name="テキスト ボックス 492">
          <a:extLst>
            <a:ext uri="{FF2B5EF4-FFF2-40B4-BE49-F238E27FC236}">
              <a16:creationId xmlns:a16="http://schemas.microsoft.com/office/drawing/2014/main" xmlns="" id="{B44D3CFE-40FF-4221-A968-CA09E9D389E2}"/>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494" name="直線コネクタ 493">
          <a:extLst>
            <a:ext uri="{FF2B5EF4-FFF2-40B4-BE49-F238E27FC236}">
              <a16:creationId xmlns:a16="http://schemas.microsoft.com/office/drawing/2014/main" xmlns="" id="{BC87E23F-94D9-4897-83E0-2EB454792CCC}"/>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495" name="テキスト ボックス 494">
          <a:extLst>
            <a:ext uri="{FF2B5EF4-FFF2-40B4-BE49-F238E27FC236}">
              <a16:creationId xmlns:a16="http://schemas.microsoft.com/office/drawing/2014/main" xmlns="" id="{4D64BD2D-3DC5-45CF-A71B-5DF1633F0235}"/>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496" name="直線コネクタ 495">
          <a:extLst>
            <a:ext uri="{FF2B5EF4-FFF2-40B4-BE49-F238E27FC236}">
              <a16:creationId xmlns:a16="http://schemas.microsoft.com/office/drawing/2014/main" xmlns="" id="{7870FB7D-5D30-4E90-83D2-2F94EF287651}"/>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497" name="テキスト ボックス 496">
          <a:extLst>
            <a:ext uri="{FF2B5EF4-FFF2-40B4-BE49-F238E27FC236}">
              <a16:creationId xmlns:a16="http://schemas.microsoft.com/office/drawing/2014/main" xmlns="" id="{BFFCC886-4EF8-4DD0-BF20-855D8F0B0C7B}"/>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498" name="直線コネクタ 497">
          <a:extLst>
            <a:ext uri="{FF2B5EF4-FFF2-40B4-BE49-F238E27FC236}">
              <a16:creationId xmlns:a16="http://schemas.microsoft.com/office/drawing/2014/main" xmlns="" id="{F3961FEC-0D4B-47BD-AEA3-19611B6468D1}"/>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499" name="テキスト ボックス 498">
          <a:extLst>
            <a:ext uri="{FF2B5EF4-FFF2-40B4-BE49-F238E27FC236}">
              <a16:creationId xmlns:a16="http://schemas.microsoft.com/office/drawing/2014/main" xmlns="" id="{7959D433-2B47-4CE5-8587-8163D0A0BFDB}"/>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00" name="【庁舎】&#10;一人当たり面積グラフ枠">
          <a:extLst>
            <a:ext uri="{FF2B5EF4-FFF2-40B4-BE49-F238E27FC236}">
              <a16:creationId xmlns:a16="http://schemas.microsoft.com/office/drawing/2014/main" xmlns="" id="{76BAFCF6-3765-4B9F-A227-DD5D6C5708FE}"/>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89263</xdr:rowOff>
    </xdr:from>
    <xdr:to>
      <xdr:col>116</xdr:col>
      <xdr:colOff>62864</xdr:colOff>
      <xdr:row>108</xdr:row>
      <xdr:rowOff>48442</xdr:rowOff>
    </xdr:to>
    <xdr:cxnSp macro="">
      <xdr:nvCxnSpPr>
        <xdr:cNvPr id="501" name="直線コネクタ 500">
          <a:extLst>
            <a:ext uri="{FF2B5EF4-FFF2-40B4-BE49-F238E27FC236}">
              <a16:creationId xmlns:a16="http://schemas.microsoft.com/office/drawing/2014/main" xmlns="" id="{6BE5938B-E16B-4405-804A-DDE92B033A2C}"/>
            </a:ext>
          </a:extLst>
        </xdr:cNvPr>
        <xdr:cNvCxnSpPr/>
      </xdr:nvCxnSpPr>
      <xdr:spPr>
        <a:xfrm flipV="1">
          <a:off x="22160864" y="17234263"/>
          <a:ext cx="0" cy="13307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52269</xdr:rowOff>
    </xdr:from>
    <xdr:ext cx="469744" cy="259045"/>
    <xdr:sp macro="" textlink="">
      <xdr:nvSpPr>
        <xdr:cNvPr id="502" name="【庁舎】&#10;一人当たり面積最小値テキスト">
          <a:extLst>
            <a:ext uri="{FF2B5EF4-FFF2-40B4-BE49-F238E27FC236}">
              <a16:creationId xmlns:a16="http://schemas.microsoft.com/office/drawing/2014/main" xmlns="" id="{597F9440-5208-40EF-B39C-1C14A14E0566}"/>
            </a:ext>
          </a:extLst>
        </xdr:cNvPr>
        <xdr:cNvSpPr txBox="1"/>
      </xdr:nvSpPr>
      <xdr:spPr>
        <a:xfrm>
          <a:off x="22199600" y="18568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48442</xdr:rowOff>
    </xdr:from>
    <xdr:to>
      <xdr:col>116</xdr:col>
      <xdr:colOff>152400</xdr:colOff>
      <xdr:row>108</xdr:row>
      <xdr:rowOff>48442</xdr:rowOff>
    </xdr:to>
    <xdr:cxnSp macro="">
      <xdr:nvCxnSpPr>
        <xdr:cNvPr id="503" name="直線コネクタ 502">
          <a:extLst>
            <a:ext uri="{FF2B5EF4-FFF2-40B4-BE49-F238E27FC236}">
              <a16:creationId xmlns:a16="http://schemas.microsoft.com/office/drawing/2014/main" xmlns="" id="{4240AE90-32D6-4864-B105-7DCEDBD44609}"/>
            </a:ext>
          </a:extLst>
        </xdr:cNvPr>
        <xdr:cNvCxnSpPr/>
      </xdr:nvCxnSpPr>
      <xdr:spPr>
        <a:xfrm>
          <a:off x="22072600" y="18565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35940</xdr:rowOff>
    </xdr:from>
    <xdr:ext cx="469744" cy="259045"/>
    <xdr:sp macro="" textlink="">
      <xdr:nvSpPr>
        <xdr:cNvPr id="504" name="【庁舎】&#10;一人当たり面積最大値テキスト">
          <a:extLst>
            <a:ext uri="{FF2B5EF4-FFF2-40B4-BE49-F238E27FC236}">
              <a16:creationId xmlns:a16="http://schemas.microsoft.com/office/drawing/2014/main" xmlns="" id="{B8E7AA72-E21B-4E84-9500-26D23F56879B}"/>
            </a:ext>
          </a:extLst>
        </xdr:cNvPr>
        <xdr:cNvSpPr txBox="1"/>
      </xdr:nvSpPr>
      <xdr:spPr>
        <a:xfrm>
          <a:off x="22199600" y="17009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89263</xdr:rowOff>
    </xdr:from>
    <xdr:to>
      <xdr:col>116</xdr:col>
      <xdr:colOff>152400</xdr:colOff>
      <xdr:row>100</xdr:row>
      <xdr:rowOff>89263</xdr:rowOff>
    </xdr:to>
    <xdr:cxnSp macro="">
      <xdr:nvCxnSpPr>
        <xdr:cNvPr id="505" name="直線コネクタ 504">
          <a:extLst>
            <a:ext uri="{FF2B5EF4-FFF2-40B4-BE49-F238E27FC236}">
              <a16:creationId xmlns:a16="http://schemas.microsoft.com/office/drawing/2014/main" xmlns="" id="{3BAC6470-8D2D-468D-99DC-CA661A3D3385}"/>
            </a:ext>
          </a:extLst>
        </xdr:cNvPr>
        <xdr:cNvCxnSpPr/>
      </xdr:nvCxnSpPr>
      <xdr:spPr>
        <a:xfrm>
          <a:off x="22072600" y="17234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123389</xdr:rowOff>
    </xdr:from>
    <xdr:ext cx="469744" cy="259045"/>
    <xdr:sp macro="" textlink="">
      <xdr:nvSpPr>
        <xdr:cNvPr id="506" name="【庁舎】&#10;一人当たり面積平均値テキスト">
          <a:extLst>
            <a:ext uri="{FF2B5EF4-FFF2-40B4-BE49-F238E27FC236}">
              <a16:creationId xmlns:a16="http://schemas.microsoft.com/office/drawing/2014/main" xmlns="" id="{1814339E-98FE-4D84-8629-782ED66B43F0}"/>
            </a:ext>
          </a:extLst>
        </xdr:cNvPr>
        <xdr:cNvSpPr txBox="1"/>
      </xdr:nvSpPr>
      <xdr:spPr>
        <a:xfrm>
          <a:off x="22199600" y="179541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100512</xdr:rowOff>
    </xdr:from>
    <xdr:to>
      <xdr:col>116</xdr:col>
      <xdr:colOff>114300</xdr:colOff>
      <xdr:row>106</xdr:row>
      <xdr:rowOff>30662</xdr:rowOff>
    </xdr:to>
    <xdr:sp macro="" textlink="">
      <xdr:nvSpPr>
        <xdr:cNvPr id="507" name="フローチャート: 判断 506">
          <a:extLst>
            <a:ext uri="{FF2B5EF4-FFF2-40B4-BE49-F238E27FC236}">
              <a16:creationId xmlns:a16="http://schemas.microsoft.com/office/drawing/2014/main" xmlns="" id="{482EEEF0-275C-4648-B228-1C8F2DC32A08}"/>
            </a:ext>
          </a:extLst>
        </xdr:cNvPr>
        <xdr:cNvSpPr/>
      </xdr:nvSpPr>
      <xdr:spPr>
        <a:xfrm>
          <a:off x="22110700" y="1810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133169</xdr:rowOff>
    </xdr:from>
    <xdr:to>
      <xdr:col>112</xdr:col>
      <xdr:colOff>38100</xdr:colOff>
      <xdr:row>106</xdr:row>
      <xdr:rowOff>63319</xdr:rowOff>
    </xdr:to>
    <xdr:sp macro="" textlink="">
      <xdr:nvSpPr>
        <xdr:cNvPr id="508" name="フローチャート: 判断 507">
          <a:extLst>
            <a:ext uri="{FF2B5EF4-FFF2-40B4-BE49-F238E27FC236}">
              <a16:creationId xmlns:a16="http://schemas.microsoft.com/office/drawing/2014/main" xmlns="" id="{D5A95AE2-6AF9-4029-BC58-3BF135A0A339}"/>
            </a:ext>
          </a:extLst>
        </xdr:cNvPr>
        <xdr:cNvSpPr/>
      </xdr:nvSpPr>
      <xdr:spPr>
        <a:xfrm>
          <a:off x="21272500" y="1813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121738</xdr:rowOff>
    </xdr:from>
    <xdr:to>
      <xdr:col>107</xdr:col>
      <xdr:colOff>101600</xdr:colOff>
      <xdr:row>106</xdr:row>
      <xdr:rowOff>51888</xdr:rowOff>
    </xdr:to>
    <xdr:sp macro="" textlink="">
      <xdr:nvSpPr>
        <xdr:cNvPr id="509" name="フローチャート: 判断 508">
          <a:extLst>
            <a:ext uri="{FF2B5EF4-FFF2-40B4-BE49-F238E27FC236}">
              <a16:creationId xmlns:a16="http://schemas.microsoft.com/office/drawing/2014/main" xmlns="" id="{DD08B8FC-D6DE-4BFB-82A3-DE8F8AE9E241}"/>
            </a:ext>
          </a:extLst>
        </xdr:cNvPr>
        <xdr:cNvSpPr/>
      </xdr:nvSpPr>
      <xdr:spPr>
        <a:xfrm>
          <a:off x="20383500" y="1812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141332</xdr:rowOff>
    </xdr:from>
    <xdr:to>
      <xdr:col>102</xdr:col>
      <xdr:colOff>165100</xdr:colOff>
      <xdr:row>106</xdr:row>
      <xdr:rowOff>71482</xdr:rowOff>
    </xdr:to>
    <xdr:sp macro="" textlink="">
      <xdr:nvSpPr>
        <xdr:cNvPr id="510" name="フローチャート: 判断 509">
          <a:extLst>
            <a:ext uri="{FF2B5EF4-FFF2-40B4-BE49-F238E27FC236}">
              <a16:creationId xmlns:a16="http://schemas.microsoft.com/office/drawing/2014/main" xmlns="" id="{D72E77D1-6364-4699-9AF1-344B22CCF9C5}"/>
            </a:ext>
          </a:extLst>
        </xdr:cNvPr>
        <xdr:cNvSpPr/>
      </xdr:nvSpPr>
      <xdr:spPr>
        <a:xfrm>
          <a:off x="19494500" y="18143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30299</xdr:rowOff>
    </xdr:from>
    <xdr:to>
      <xdr:col>98</xdr:col>
      <xdr:colOff>38100</xdr:colOff>
      <xdr:row>106</xdr:row>
      <xdr:rowOff>131899</xdr:rowOff>
    </xdr:to>
    <xdr:sp macro="" textlink="">
      <xdr:nvSpPr>
        <xdr:cNvPr id="511" name="フローチャート: 判断 510">
          <a:extLst>
            <a:ext uri="{FF2B5EF4-FFF2-40B4-BE49-F238E27FC236}">
              <a16:creationId xmlns:a16="http://schemas.microsoft.com/office/drawing/2014/main" xmlns="" id="{B58DF507-A885-40B8-BFE4-54923B29D951}"/>
            </a:ext>
          </a:extLst>
        </xdr:cNvPr>
        <xdr:cNvSpPr/>
      </xdr:nvSpPr>
      <xdr:spPr>
        <a:xfrm>
          <a:off x="18605500" y="18203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12" name="テキスト ボックス 511">
          <a:extLst>
            <a:ext uri="{FF2B5EF4-FFF2-40B4-BE49-F238E27FC236}">
              <a16:creationId xmlns:a16="http://schemas.microsoft.com/office/drawing/2014/main" xmlns="" id="{554F152A-7647-42FA-A537-799DD4B75A4A}"/>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13" name="テキスト ボックス 512">
          <a:extLst>
            <a:ext uri="{FF2B5EF4-FFF2-40B4-BE49-F238E27FC236}">
              <a16:creationId xmlns:a16="http://schemas.microsoft.com/office/drawing/2014/main" xmlns="" id="{2D0DE28F-3C06-4AA6-8080-CF0E64FBA9D4}"/>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14" name="テキスト ボックス 513">
          <a:extLst>
            <a:ext uri="{FF2B5EF4-FFF2-40B4-BE49-F238E27FC236}">
              <a16:creationId xmlns:a16="http://schemas.microsoft.com/office/drawing/2014/main" xmlns="" id="{233365DA-E34B-4D66-9C54-AFAC19FFA935}"/>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15" name="テキスト ボックス 514">
          <a:extLst>
            <a:ext uri="{FF2B5EF4-FFF2-40B4-BE49-F238E27FC236}">
              <a16:creationId xmlns:a16="http://schemas.microsoft.com/office/drawing/2014/main" xmlns="" id="{111EA5F8-6B06-4D44-9EDC-6E9847364DDE}"/>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16" name="テキスト ボックス 515">
          <a:extLst>
            <a:ext uri="{FF2B5EF4-FFF2-40B4-BE49-F238E27FC236}">
              <a16:creationId xmlns:a16="http://schemas.microsoft.com/office/drawing/2014/main" xmlns="" id="{BBA5502A-16B6-4805-AA41-8D945B0DDFDC}"/>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120106</xdr:rowOff>
    </xdr:from>
    <xdr:to>
      <xdr:col>116</xdr:col>
      <xdr:colOff>114300</xdr:colOff>
      <xdr:row>106</xdr:row>
      <xdr:rowOff>50256</xdr:rowOff>
    </xdr:to>
    <xdr:sp macro="" textlink="">
      <xdr:nvSpPr>
        <xdr:cNvPr id="517" name="楕円 516">
          <a:extLst>
            <a:ext uri="{FF2B5EF4-FFF2-40B4-BE49-F238E27FC236}">
              <a16:creationId xmlns:a16="http://schemas.microsoft.com/office/drawing/2014/main" xmlns="" id="{FBD490CE-DB55-4D40-BA9A-15F089D38D2B}"/>
            </a:ext>
          </a:extLst>
        </xdr:cNvPr>
        <xdr:cNvSpPr/>
      </xdr:nvSpPr>
      <xdr:spPr>
        <a:xfrm>
          <a:off x="22110700" y="18122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98533</xdr:rowOff>
    </xdr:from>
    <xdr:ext cx="469744" cy="259045"/>
    <xdr:sp macro="" textlink="">
      <xdr:nvSpPr>
        <xdr:cNvPr id="518" name="【庁舎】&#10;一人当たり面積該当値テキスト">
          <a:extLst>
            <a:ext uri="{FF2B5EF4-FFF2-40B4-BE49-F238E27FC236}">
              <a16:creationId xmlns:a16="http://schemas.microsoft.com/office/drawing/2014/main" xmlns="" id="{D4E73BE6-2B35-4A72-8C09-0DD6BA93AD89}"/>
            </a:ext>
          </a:extLst>
        </xdr:cNvPr>
        <xdr:cNvSpPr txBox="1"/>
      </xdr:nvSpPr>
      <xdr:spPr>
        <a:xfrm>
          <a:off x="22199600" y="18100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134801</xdr:rowOff>
    </xdr:from>
    <xdr:to>
      <xdr:col>112</xdr:col>
      <xdr:colOff>38100</xdr:colOff>
      <xdr:row>108</xdr:row>
      <xdr:rowOff>64951</xdr:rowOff>
    </xdr:to>
    <xdr:sp macro="" textlink="">
      <xdr:nvSpPr>
        <xdr:cNvPr id="519" name="楕円 518">
          <a:extLst>
            <a:ext uri="{FF2B5EF4-FFF2-40B4-BE49-F238E27FC236}">
              <a16:creationId xmlns:a16="http://schemas.microsoft.com/office/drawing/2014/main" xmlns="" id="{A16A28EC-539C-4001-812A-210C4CDF90CD}"/>
            </a:ext>
          </a:extLst>
        </xdr:cNvPr>
        <xdr:cNvSpPr/>
      </xdr:nvSpPr>
      <xdr:spPr>
        <a:xfrm>
          <a:off x="21272500" y="18479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170906</xdr:rowOff>
    </xdr:from>
    <xdr:to>
      <xdr:col>116</xdr:col>
      <xdr:colOff>63500</xdr:colOff>
      <xdr:row>108</xdr:row>
      <xdr:rowOff>14151</xdr:rowOff>
    </xdr:to>
    <xdr:cxnSp macro="">
      <xdr:nvCxnSpPr>
        <xdr:cNvPr id="520" name="直線コネクタ 519">
          <a:extLst>
            <a:ext uri="{FF2B5EF4-FFF2-40B4-BE49-F238E27FC236}">
              <a16:creationId xmlns:a16="http://schemas.microsoft.com/office/drawing/2014/main" xmlns="" id="{9300E56B-641B-4097-86AA-1FEEA7C9F6BE}"/>
            </a:ext>
          </a:extLst>
        </xdr:cNvPr>
        <xdr:cNvCxnSpPr/>
      </xdr:nvCxnSpPr>
      <xdr:spPr>
        <a:xfrm flipV="1">
          <a:off x="21323300" y="18173156"/>
          <a:ext cx="838200" cy="357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131536</xdr:rowOff>
    </xdr:from>
    <xdr:to>
      <xdr:col>107</xdr:col>
      <xdr:colOff>101600</xdr:colOff>
      <xdr:row>108</xdr:row>
      <xdr:rowOff>61686</xdr:rowOff>
    </xdr:to>
    <xdr:sp macro="" textlink="">
      <xdr:nvSpPr>
        <xdr:cNvPr id="521" name="楕円 520">
          <a:extLst>
            <a:ext uri="{FF2B5EF4-FFF2-40B4-BE49-F238E27FC236}">
              <a16:creationId xmlns:a16="http://schemas.microsoft.com/office/drawing/2014/main" xmlns="" id="{ED623A2F-2CD3-4CB7-A78C-76C7128DC30B}"/>
            </a:ext>
          </a:extLst>
        </xdr:cNvPr>
        <xdr:cNvSpPr/>
      </xdr:nvSpPr>
      <xdr:spPr>
        <a:xfrm>
          <a:off x="20383500" y="1847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10886</xdr:rowOff>
    </xdr:from>
    <xdr:to>
      <xdr:col>111</xdr:col>
      <xdr:colOff>177800</xdr:colOff>
      <xdr:row>108</xdr:row>
      <xdr:rowOff>14151</xdr:rowOff>
    </xdr:to>
    <xdr:cxnSp macro="">
      <xdr:nvCxnSpPr>
        <xdr:cNvPr id="522" name="直線コネクタ 521">
          <a:extLst>
            <a:ext uri="{FF2B5EF4-FFF2-40B4-BE49-F238E27FC236}">
              <a16:creationId xmlns:a16="http://schemas.microsoft.com/office/drawing/2014/main" xmlns="" id="{047C83E6-F535-4258-94AA-D4E43221EC03}"/>
            </a:ext>
          </a:extLst>
        </xdr:cNvPr>
        <xdr:cNvCxnSpPr/>
      </xdr:nvCxnSpPr>
      <xdr:spPr>
        <a:xfrm>
          <a:off x="20434300" y="18527486"/>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129902</xdr:rowOff>
    </xdr:from>
    <xdr:to>
      <xdr:col>102</xdr:col>
      <xdr:colOff>165100</xdr:colOff>
      <xdr:row>108</xdr:row>
      <xdr:rowOff>60052</xdr:rowOff>
    </xdr:to>
    <xdr:sp macro="" textlink="">
      <xdr:nvSpPr>
        <xdr:cNvPr id="523" name="楕円 522">
          <a:extLst>
            <a:ext uri="{FF2B5EF4-FFF2-40B4-BE49-F238E27FC236}">
              <a16:creationId xmlns:a16="http://schemas.microsoft.com/office/drawing/2014/main" xmlns="" id="{821420AD-60D7-4D76-B455-DA4065C30F2B}"/>
            </a:ext>
          </a:extLst>
        </xdr:cNvPr>
        <xdr:cNvSpPr/>
      </xdr:nvSpPr>
      <xdr:spPr>
        <a:xfrm>
          <a:off x="19494500" y="18475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9252</xdr:rowOff>
    </xdr:from>
    <xdr:to>
      <xdr:col>107</xdr:col>
      <xdr:colOff>50800</xdr:colOff>
      <xdr:row>108</xdr:row>
      <xdr:rowOff>10886</xdr:rowOff>
    </xdr:to>
    <xdr:cxnSp macro="">
      <xdr:nvCxnSpPr>
        <xdr:cNvPr id="524" name="直線コネクタ 523">
          <a:extLst>
            <a:ext uri="{FF2B5EF4-FFF2-40B4-BE49-F238E27FC236}">
              <a16:creationId xmlns:a16="http://schemas.microsoft.com/office/drawing/2014/main" xmlns="" id="{2F91AF87-18C1-41FC-BB13-E5DD5641BD56}"/>
            </a:ext>
          </a:extLst>
        </xdr:cNvPr>
        <xdr:cNvCxnSpPr/>
      </xdr:nvCxnSpPr>
      <xdr:spPr>
        <a:xfrm>
          <a:off x="19545300" y="18525852"/>
          <a:ext cx="8890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118473</xdr:rowOff>
    </xdr:from>
    <xdr:to>
      <xdr:col>98</xdr:col>
      <xdr:colOff>38100</xdr:colOff>
      <xdr:row>108</xdr:row>
      <xdr:rowOff>48623</xdr:rowOff>
    </xdr:to>
    <xdr:sp macro="" textlink="">
      <xdr:nvSpPr>
        <xdr:cNvPr id="525" name="楕円 524">
          <a:extLst>
            <a:ext uri="{FF2B5EF4-FFF2-40B4-BE49-F238E27FC236}">
              <a16:creationId xmlns:a16="http://schemas.microsoft.com/office/drawing/2014/main" xmlns="" id="{13838800-023E-4614-91DF-FD08DEF13578}"/>
            </a:ext>
          </a:extLst>
        </xdr:cNvPr>
        <xdr:cNvSpPr/>
      </xdr:nvSpPr>
      <xdr:spPr>
        <a:xfrm>
          <a:off x="18605500" y="18463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169273</xdr:rowOff>
    </xdr:from>
    <xdr:to>
      <xdr:col>102</xdr:col>
      <xdr:colOff>114300</xdr:colOff>
      <xdr:row>108</xdr:row>
      <xdr:rowOff>9252</xdr:rowOff>
    </xdr:to>
    <xdr:cxnSp macro="">
      <xdr:nvCxnSpPr>
        <xdr:cNvPr id="526" name="直線コネクタ 525">
          <a:extLst>
            <a:ext uri="{FF2B5EF4-FFF2-40B4-BE49-F238E27FC236}">
              <a16:creationId xmlns:a16="http://schemas.microsoft.com/office/drawing/2014/main" xmlns="" id="{8B7556B1-F5FD-46BF-B53B-74D3AD1BE792}"/>
            </a:ext>
          </a:extLst>
        </xdr:cNvPr>
        <xdr:cNvCxnSpPr/>
      </xdr:nvCxnSpPr>
      <xdr:spPr>
        <a:xfrm>
          <a:off x="18656300" y="18514423"/>
          <a:ext cx="889000" cy="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79846</xdr:rowOff>
    </xdr:from>
    <xdr:ext cx="469744" cy="259045"/>
    <xdr:sp macro="" textlink="">
      <xdr:nvSpPr>
        <xdr:cNvPr id="527" name="n_1aveValue【庁舎】&#10;一人当たり面積">
          <a:extLst>
            <a:ext uri="{FF2B5EF4-FFF2-40B4-BE49-F238E27FC236}">
              <a16:creationId xmlns:a16="http://schemas.microsoft.com/office/drawing/2014/main" xmlns="" id="{7B8E6851-2964-4F00-ABC1-B8FE786BF3C7}"/>
            </a:ext>
          </a:extLst>
        </xdr:cNvPr>
        <xdr:cNvSpPr txBox="1"/>
      </xdr:nvSpPr>
      <xdr:spPr>
        <a:xfrm>
          <a:off x="21075727" y="17910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68415</xdr:rowOff>
    </xdr:from>
    <xdr:ext cx="469744" cy="259045"/>
    <xdr:sp macro="" textlink="">
      <xdr:nvSpPr>
        <xdr:cNvPr id="528" name="n_2aveValue【庁舎】&#10;一人当たり面積">
          <a:extLst>
            <a:ext uri="{FF2B5EF4-FFF2-40B4-BE49-F238E27FC236}">
              <a16:creationId xmlns:a16="http://schemas.microsoft.com/office/drawing/2014/main" xmlns="" id="{8197DD51-0AC7-4B9D-B316-67AA372758A6}"/>
            </a:ext>
          </a:extLst>
        </xdr:cNvPr>
        <xdr:cNvSpPr txBox="1"/>
      </xdr:nvSpPr>
      <xdr:spPr>
        <a:xfrm>
          <a:off x="20199427" y="17899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88009</xdr:rowOff>
    </xdr:from>
    <xdr:ext cx="469744" cy="259045"/>
    <xdr:sp macro="" textlink="">
      <xdr:nvSpPr>
        <xdr:cNvPr id="529" name="n_3aveValue【庁舎】&#10;一人当たり面積">
          <a:extLst>
            <a:ext uri="{FF2B5EF4-FFF2-40B4-BE49-F238E27FC236}">
              <a16:creationId xmlns:a16="http://schemas.microsoft.com/office/drawing/2014/main" xmlns="" id="{35774865-CF9F-4A0F-8134-28317C2485C3}"/>
            </a:ext>
          </a:extLst>
        </xdr:cNvPr>
        <xdr:cNvSpPr txBox="1"/>
      </xdr:nvSpPr>
      <xdr:spPr>
        <a:xfrm>
          <a:off x="19310427" y="17918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148426</xdr:rowOff>
    </xdr:from>
    <xdr:ext cx="469744" cy="259045"/>
    <xdr:sp macro="" textlink="">
      <xdr:nvSpPr>
        <xdr:cNvPr id="530" name="n_4aveValue【庁舎】&#10;一人当たり面積">
          <a:extLst>
            <a:ext uri="{FF2B5EF4-FFF2-40B4-BE49-F238E27FC236}">
              <a16:creationId xmlns:a16="http://schemas.microsoft.com/office/drawing/2014/main" xmlns="" id="{C0F48683-0BEE-40E0-B4E0-C43F3219E9FD}"/>
            </a:ext>
          </a:extLst>
        </xdr:cNvPr>
        <xdr:cNvSpPr txBox="1"/>
      </xdr:nvSpPr>
      <xdr:spPr>
        <a:xfrm>
          <a:off x="18421427" y="17979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56078</xdr:rowOff>
    </xdr:from>
    <xdr:ext cx="469744" cy="259045"/>
    <xdr:sp macro="" textlink="">
      <xdr:nvSpPr>
        <xdr:cNvPr id="531" name="n_1mainValue【庁舎】&#10;一人当たり面積">
          <a:extLst>
            <a:ext uri="{FF2B5EF4-FFF2-40B4-BE49-F238E27FC236}">
              <a16:creationId xmlns:a16="http://schemas.microsoft.com/office/drawing/2014/main" xmlns="" id="{BF166EE1-DD9C-4BA7-9472-22F1C5A1454F}"/>
            </a:ext>
          </a:extLst>
        </xdr:cNvPr>
        <xdr:cNvSpPr txBox="1"/>
      </xdr:nvSpPr>
      <xdr:spPr>
        <a:xfrm>
          <a:off x="21075727" y="18572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52813</xdr:rowOff>
    </xdr:from>
    <xdr:ext cx="469744" cy="259045"/>
    <xdr:sp macro="" textlink="">
      <xdr:nvSpPr>
        <xdr:cNvPr id="532" name="n_2mainValue【庁舎】&#10;一人当たり面積">
          <a:extLst>
            <a:ext uri="{FF2B5EF4-FFF2-40B4-BE49-F238E27FC236}">
              <a16:creationId xmlns:a16="http://schemas.microsoft.com/office/drawing/2014/main" xmlns="" id="{870351BA-1EBE-4712-A269-37B6314011FB}"/>
            </a:ext>
          </a:extLst>
        </xdr:cNvPr>
        <xdr:cNvSpPr txBox="1"/>
      </xdr:nvSpPr>
      <xdr:spPr>
        <a:xfrm>
          <a:off x="20199427" y="18569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51179</xdr:rowOff>
    </xdr:from>
    <xdr:ext cx="469744" cy="259045"/>
    <xdr:sp macro="" textlink="">
      <xdr:nvSpPr>
        <xdr:cNvPr id="533" name="n_3mainValue【庁舎】&#10;一人当たり面積">
          <a:extLst>
            <a:ext uri="{FF2B5EF4-FFF2-40B4-BE49-F238E27FC236}">
              <a16:creationId xmlns:a16="http://schemas.microsoft.com/office/drawing/2014/main" xmlns="" id="{25EA3123-3A27-46E5-9E71-ABC33FF4CF27}"/>
            </a:ext>
          </a:extLst>
        </xdr:cNvPr>
        <xdr:cNvSpPr txBox="1"/>
      </xdr:nvSpPr>
      <xdr:spPr>
        <a:xfrm>
          <a:off x="19310427" y="18567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39750</xdr:rowOff>
    </xdr:from>
    <xdr:ext cx="469744" cy="259045"/>
    <xdr:sp macro="" textlink="">
      <xdr:nvSpPr>
        <xdr:cNvPr id="534" name="n_4mainValue【庁舎】&#10;一人当たり面積">
          <a:extLst>
            <a:ext uri="{FF2B5EF4-FFF2-40B4-BE49-F238E27FC236}">
              <a16:creationId xmlns:a16="http://schemas.microsoft.com/office/drawing/2014/main" xmlns="" id="{2F083425-DDC8-4A47-AF78-C33EA8AD91A8}"/>
            </a:ext>
          </a:extLst>
        </xdr:cNvPr>
        <xdr:cNvSpPr txBox="1"/>
      </xdr:nvSpPr>
      <xdr:spPr>
        <a:xfrm>
          <a:off x="18421427" y="18556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35" name="正方形/長方形 534">
          <a:extLst>
            <a:ext uri="{FF2B5EF4-FFF2-40B4-BE49-F238E27FC236}">
              <a16:creationId xmlns:a16="http://schemas.microsoft.com/office/drawing/2014/main" xmlns="" id="{FC012A97-8DB6-4AF4-AE3F-BE9B651559FB}"/>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36" name="正方形/長方形 535">
          <a:extLst>
            <a:ext uri="{FF2B5EF4-FFF2-40B4-BE49-F238E27FC236}">
              <a16:creationId xmlns:a16="http://schemas.microsoft.com/office/drawing/2014/main" xmlns="" id="{B40576C6-7F64-4114-AD42-102A51547E53}"/>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37" name="テキスト ボックス 536">
          <a:extLst>
            <a:ext uri="{FF2B5EF4-FFF2-40B4-BE49-F238E27FC236}">
              <a16:creationId xmlns:a16="http://schemas.microsoft.com/office/drawing/2014/main" xmlns="" id="{2712BE9C-774B-45FC-844A-24C79890CFF4}"/>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chemeClr val="dk1"/>
              </a:solidFill>
              <a:effectLst/>
              <a:latin typeface="+mn-lt"/>
              <a:ea typeface="+mn-ea"/>
              <a:cs typeface="+mn-cs"/>
            </a:rPr>
            <a:t>　類型団体と比較して、特に</a:t>
          </a:r>
          <a:r>
            <a:rPr kumimoji="1" lang="ja-JP" altLang="en-US" sz="1100" baseline="0">
              <a:solidFill>
                <a:schemeClr val="dk1"/>
              </a:solidFill>
              <a:effectLst/>
              <a:latin typeface="+mn-lt"/>
              <a:ea typeface="+mn-ea"/>
              <a:cs typeface="+mn-cs"/>
            </a:rPr>
            <a:t>庁舎及び保健センターが</a:t>
          </a:r>
          <a:r>
            <a:rPr kumimoji="1" lang="ja-JP" altLang="ja-JP" sz="1100" baseline="0">
              <a:solidFill>
                <a:schemeClr val="dk1"/>
              </a:solidFill>
              <a:effectLst/>
              <a:latin typeface="+mn-lt"/>
              <a:ea typeface="+mn-ea"/>
              <a:cs typeface="+mn-cs"/>
            </a:rPr>
            <a:t>有形固定資産減価償却率が高くなってい</a:t>
          </a:r>
          <a:r>
            <a:rPr kumimoji="1" lang="ja-JP" altLang="en-US" sz="1100" baseline="0">
              <a:solidFill>
                <a:schemeClr val="dk1"/>
              </a:solidFill>
              <a:effectLst/>
              <a:latin typeface="+mn-lt"/>
              <a:ea typeface="+mn-ea"/>
              <a:cs typeface="+mn-cs"/>
            </a:rPr>
            <a:t>たが、庁舎は新庁舎建設に伴い改善されている</a:t>
          </a:r>
          <a:r>
            <a:rPr kumimoji="1" lang="ja-JP" altLang="ja-JP" sz="1100" baseline="0">
              <a:solidFill>
                <a:schemeClr val="dk1"/>
              </a:solidFill>
              <a:effectLst/>
              <a:latin typeface="+mn-lt"/>
              <a:ea typeface="+mn-ea"/>
              <a:cs typeface="+mn-cs"/>
            </a:rPr>
            <a:t>。</a:t>
          </a:r>
          <a:r>
            <a:rPr kumimoji="1" lang="ja-JP" altLang="en-US" sz="1100" baseline="0">
              <a:solidFill>
                <a:schemeClr val="dk1"/>
              </a:solidFill>
              <a:effectLst/>
              <a:latin typeface="+mn-lt"/>
              <a:ea typeface="+mn-ea"/>
              <a:cs typeface="+mn-cs"/>
            </a:rPr>
            <a:t>保健センターは庁舎に続き計画的に対策を講じていく。</a:t>
          </a:r>
          <a:r>
            <a:rPr kumimoji="1" lang="ja-JP" altLang="ja-JP" sz="1100" baseline="0">
              <a:solidFill>
                <a:schemeClr val="dk1"/>
              </a:solidFill>
              <a:effectLst/>
              <a:latin typeface="+mn-lt"/>
              <a:ea typeface="+mn-ea"/>
              <a:cs typeface="+mn-cs"/>
            </a:rPr>
            <a:t>消防施設はほぼ類似団体と同様の状況となっている。</a:t>
          </a:r>
          <a:r>
            <a:rPr kumimoji="1" lang="ja-JP" altLang="en-US" sz="1100" baseline="0">
              <a:solidFill>
                <a:schemeClr val="dk1"/>
              </a:solidFill>
              <a:effectLst/>
              <a:latin typeface="+mn-lt"/>
              <a:ea typeface="+mn-ea"/>
              <a:cs typeface="+mn-cs"/>
            </a:rPr>
            <a:t>こちらも順次計画的に対策を講じていく必要がある。</a:t>
          </a:r>
          <a:endParaRPr kumimoji="1" lang="en-US" altLang="ja-JP" sz="1100" baseline="0">
            <a:solidFill>
              <a:schemeClr val="dk1"/>
            </a:solidFill>
            <a:effectLst/>
            <a:latin typeface="+mn-lt"/>
            <a:ea typeface="+mn-ea"/>
            <a:cs typeface="+mn-cs"/>
          </a:endParaRPr>
        </a:p>
        <a:p>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xmlns=""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xmlns=""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xmlns=""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xmlns=""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神奈川県開成町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xmlns=""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xmlns=""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xmlns=""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xmlns=""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xmlns=""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xmlns=""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18,005
17,867
6.55
8,532,173
8,037,316
372,273
3,894,901
6,706,649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xmlns=""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xmlns=""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xmlns=""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59.9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xmlns=""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xmlns=""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xmlns=""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xmlns=""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xmlns=""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xmlns=""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xmlns=""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xmlns=""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xmlns=""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xmlns=""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xmlns=""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xmlns=""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xmlns=""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xmlns=""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xmlns=""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xmlns=""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xmlns=""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xmlns=""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xmlns=""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xmlns=""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xmlns=""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xmlns=""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xmlns=""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xmlns=""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xmlns=""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xmlns=""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xmlns=""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xmlns=""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xmlns=""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xmlns=""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xmlns=""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xmlns=""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xmlns=""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xmlns=""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開成町南部地区土地区画整理事業により、新たな居住環境が整うなど人口の増加が続き、それに伴い町民税（個人）の増収が続いている。一方、町民税（法人）は減収となっている。基準財政収入額は平成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年度に町民税（法人）が急増したことに伴い、平成</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年度はプラスの精算により単年度の財政力指数が</a:t>
          </a:r>
          <a:r>
            <a:rPr kumimoji="1" lang="en-US" altLang="ja-JP" sz="1100">
              <a:latin typeface="ＭＳ Ｐゴシック" panose="020B0600070205080204" pitchFamily="50" charset="-128"/>
              <a:ea typeface="ＭＳ Ｐゴシック" panose="020B0600070205080204" pitchFamily="50" charset="-128"/>
            </a:rPr>
            <a:t>0.97</a:t>
          </a:r>
          <a:r>
            <a:rPr kumimoji="1" lang="ja-JP" altLang="en-US" sz="1100">
              <a:latin typeface="ＭＳ Ｐゴシック" panose="020B0600070205080204" pitchFamily="50" charset="-128"/>
              <a:ea typeface="ＭＳ Ｐゴシック" panose="020B0600070205080204" pitchFamily="50" charset="-128"/>
            </a:rPr>
            <a:t>まで上昇した。平成</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年度の町民税（法人）は平成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年度までの税収には届かなかったため、令和元年度はマイナスの精算が生じたことから、単年度の財政力指数は</a:t>
          </a:r>
          <a:r>
            <a:rPr kumimoji="1" lang="en-US" altLang="ja-JP" sz="1100">
              <a:latin typeface="ＭＳ Ｐゴシック" panose="020B0600070205080204" pitchFamily="50" charset="-128"/>
              <a:ea typeface="ＭＳ Ｐゴシック" panose="020B0600070205080204" pitchFamily="50" charset="-128"/>
            </a:rPr>
            <a:t>0.93</a:t>
          </a:r>
          <a:r>
            <a:rPr kumimoji="1" lang="ja-JP" altLang="en-US" sz="1100">
              <a:latin typeface="ＭＳ Ｐゴシック" panose="020B0600070205080204" pitchFamily="50" charset="-128"/>
              <a:ea typeface="ＭＳ Ｐゴシック" panose="020B0600070205080204" pitchFamily="50" charset="-128"/>
            </a:rPr>
            <a:t>となっている。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持続可能な町政運営を行うには、引き続き人口構造を意識し、出生率を上げることが重要であることから、子どもを安心して生み、育てる環境整備等施策を展開する。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xmlns=""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46</xdr:row>
      <xdr:rowOff>3175</xdr:rowOff>
    </xdr:from>
    <xdr:to>
      <xdr:col>27</xdr:col>
      <xdr:colOff>184150</xdr:colOff>
      <xdr:row>46</xdr:row>
      <xdr:rowOff>3175</xdr:rowOff>
    </xdr:to>
    <xdr:cxnSp macro="">
      <xdr:nvCxnSpPr>
        <xdr:cNvPr id="50" name="直線コネクタ 49">
          <a:extLst>
            <a:ext uri="{FF2B5EF4-FFF2-40B4-BE49-F238E27FC236}">
              <a16:creationId xmlns:a16="http://schemas.microsoft.com/office/drawing/2014/main" xmlns="" id="{00000000-0008-0000-0300-000032000000}"/>
            </a:ext>
          </a:extLst>
        </xdr:cNvPr>
        <xdr:cNvCxnSpPr/>
      </xdr:nvCxnSpPr>
      <xdr:spPr>
        <a:xfrm>
          <a:off x="762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45</xdr:row>
      <xdr:rowOff>32402</xdr:rowOff>
    </xdr:from>
    <xdr:ext cx="762000" cy="259045"/>
    <xdr:sp macro="" textlink="">
      <xdr:nvSpPr>
        <xdr:cNvPr id="51" name="テキスト ボックス 50">
          <a:extLst>
            <a:ext uri="{FF2B5EF4-FFF2-40B4-BE49-F238E27FC236}">
              <a16:creationId xmlns:a16="http://schemas.microsoft.com/office/drawing/2014/main" xmlns="" id="{00000000-0008-0000-0300-000033000000}"/>
            </a:ext>
          </a:extLst>
        </xdr:cNvPr>
        <xdr:cNvSpPr txBox="1"/>
      </xdr:nvSpPr>
      <xdr:spPr>
        <a:xfrm>
          <a:off x="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44450</xdr:rowOff>
    </xdr:from>
    <xdr:to>
      <xdr:col>27</xdr:col>
      <xdr:colOff>184150</xdr:colOff>
      <xdr:row>44</xdr:row>
      <xdr:rowOff>44450</xdr:rowOff>
    </xdr:to>
    <xdr:cxnSp macro="">
      <xdr:nvCxnSpPr>
        <xdr:cNvPr id="52" name="直線コネクタ 51">
          <a:extLst>
            <a:ext uri="{FF2B5EF4-FFF2-40B4-BE49-F238E27FC236}">
              <a16:creationId xmlns:a16="http://schemas.microsoft.com/office/drawing/2014/main" xmlns="" id="{00000000-0008-0000-0300-000034000000}"/>
            </a:ext>
          </a:extLst>
        </xdr:cNvPr>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3" name="テキスト ボックス 52">
          <a:extLst>
            <a:ext uri="{FF2B5EF4-FFF2-40B4-BE49-F238E27FC236}">
              <a16:creationId xmlns:a16="http://schemas.microsoft.com/office/drawing/2014/main" xmlns="" id="{00000000-0008-0000-0300-000035000000}"/>
            </a:ext>
          </a:extLst>
        </xdr:cNvPr>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85725</xdr:rowOff>
    </xdr:from>
    <xdr:to>
      <xdr:col>27</xdr:col>
      <xdr:colOff>184150</xdr:colOff>
      <xdr:row>42</xdr:row>
      <xdr:rowOff>85725</xdr:rowOff>
    </xdr:to>
    <xdr:cxnSp macro="">
      <xdr:nvCxnSpPr>
        <xdr:cNvPr id="54" name="直線コネクタ 53">
          <a:extLst>
            <a:ext uri="{FF2B5EF4-FFF2-40B4-BE49-F238E27FC236}">
              <a16:creationId xmlns:a16="http://schemas.microsoft.com/office/drawing/2014/main" xmlns="" id="{00000000-0008-0000-0300-000036000000}"/>
            </a:ext>
          </a:extLst>
        </xdr:cNvPr>
        <xdr:cNvCxnSpPr/>
      </xdr:nvCxnSpPr>
      <xdr:spPr>
        <a:xfrm>
          <a:off x="762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114952</xdr:rowOff>
    </xdr:from>
    <xdr:ext cx="762000" cy="259045"/>
    <xdr:sp macro="" textlink="">
      <xdr:nvSpPr>
        <xdr:cNvPr id="55" name="テキスト ボックス 54">
          <a:extLst>
            <a:ext uri="{FF2B5EF4-FFF2-40B4-BE49-F238E27FC236}">
              <a16:creationId xmlns:a16="http://schemas.microsoft.com/office/drawing/2014/main" xmlns="" id="{00000000-0008-0000-0300-000037000000}"/>
            </a:ext>
          </a:extLst>
        </xdr:cNvPr>
        <xdr:cNvSpPr txBox="1"/>
      </xdr:nvSpPr>
      <xdr:spPr>
        <a:xfrm>
          <a:off x="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6" name="直線コネクタ 55">
          <a:extLst>
            <a:ext uri="{FF2B5EF4-FFF2-40B4-BE49-F238E27FC236}">
              <a16:creationId xmlns:a16="http://schemas.microsoft.com/office/drawing/2014/main" xmlns="" id="{00000000-0008-0000-0300-000038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7" name="テキスト ボックス 56">
          <a:extLst>
            <a:ext uri="{FF2B5EF4-FFF2-40B4-BE49-F238E27FC236}">
              <a16:creationId xmlns:a16="http://schemas.microsoft.com/office/drawing/2014/main" xmlns="" id="{00000000-0008-0000-0300-000039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168275</xdr:rowOff>
    </xdr:from>
    <xdr:to>
      <xdr:col>27</xdr:col>
      <xdr:colOff>184150</xdr:colOff>
      <xdr:row>38</xdr:row>
      <xdr:rowOff>168275</xdr:rowOff>
    </xdr:to>
    <xdr:cxnSp macro="">
      <xdr:nvCxnSpPr>
        <xdr:cNvPr id="58" name="直線コネクタ 57">
          <a:extLst>
            <a:ext uri="{FF2B5EF4-FFF2-40B4-BE49-F238E27FC236}">
              <a16:creationId xmlns:a16="http://schemas.microsoft.com/office/drawing/2014/main" xmlns="" id="{00000000-0008-0000-0300-00003A000000}"/>
            </a:ext>
          </a:extLst>
        </xdr:cNvPr>
        <xdr:cNvCxnSpPr/>
      </xdr:nvCxnSpPr>
      <xdr:spPr>
        <a:xfrm>
          <a:off x="762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26052</xdr:rowOff>
    </xdr:from>
    <xdr:ext cx="762000" cy="259045"/>
    <xdr:sp macro="" textlink="">
      <xdr:nvSpPr>
        <xdr:cNvPr id="59" name="テキスト ボックス 58">
          <a:extLst>
            <a:ext uri="{FF2B5EF4-FFF2-40B4-BE49-F238E27FC236}">
              <a16:creationId xmlns:a16="http://schemas.microsoft.com/office/drawing/2014/main" xmlns="" id="{00000000-0008-0000-0300-00003B000000}"/>
            </a:ext>
          </a:extLst>
        </xdr:cNvPr>
        <xdr:cNvSpPr txBox="1"/>
      </xdr:nvSpPr>
      <xdr:spPr>
        <a:xfrm>
          <a:off x="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60" name="直線コネクタ 59">
          <a:extLst>
            <a:ext uri="{FF2B5EF4-FFF2-40B4-BE49-F238E27FC236}">
              <a16:creationId xmlns:a16="http://schemas.microsoft.com/office/drawing/2014/main" xmlns="" id="{00000000-0008-0000-0300-00003C000000}"/>
            </a:ext>
          </a:extLst>
        </xdr:cNvPr>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61" name="テキスト ボックス 60">
          <a:extLst>
            <a:ext uri="{FF2B5EF4-FFF2-40B4-BE49-F238E27FC236}">
              <a16:creationId xmlns:a16="http://schemas.microsoft.com/office/drawing/2014/main" xmlns="" id="{00000000-0008-0000-0300-00003D000000}"/>
            </a:ext>
          </a:extLst>
        </xdr:cNvPr>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79375</xdr:rowOff>
    </xdr:from>
    <xdr:to>
      <xdr:col>27</xdr:col>
      <xdr:colOff>184150</xdr:colOff>
      <xdr:row>35</xdr:row>
      <xdr:rowOff>79375</xdr:rowOff>
    </xdr:to>
    <xdr:cxnSp macro="">
      <xdr:nvCxnSpPr>
        <xdr:cNvPr id="62" name="直線コネクタ 61">
          <a:extLst>
            <a:ext uri="{FF2B5EF4-FFF2-40B4-BE49-F238E27FC236}">
              <a16:creationId xmlns:a16="http://schemas.microsoft.com/office/drawing/2014/main" xmlns="" id="{00000000-0008-0000-0300-00003E000000}"/>
            </a:ext>
          </a:extLst>
        </xdr:cNvPr>
        <xdr:cNvCxnSpPr/>
      </xdr:nvCxnSpPr>
      <xdr:spPr>
        <a:xfrm>
          <a:off x="762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108602</xdr:rowOff>
    </xdr:from>
    <xdr:ext cx="762000" cy="259045"/>
    <xdr:sp macro="" textlink="">
      <xdr:nvSpPr>
        <xdr:cNvPr id="63" name="テキスト ボックス 62">
          <a:extLst>
            <a:ext uri="{FF2B5EF4-FFF2-40B4-BE49-F238E27FC236}">
              <a16:creationId xmlns:a16="http://schemas.microsoft.com/office/drawing/2014/main" xmlns="" id="{00000000-0008-0000-0300-00003F000000}"/>
            </a:ext>
          </a:extLst>
        </xdr:cNvPr>
        <xdr:cNvSpPr txBox="1"/>
      </xdr:nvSpPr>
      <xdr:spPr>
        <a:xfrm>
          <a:off x="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4" name="直線コネクタ 63">
          <a:extLst>
            <a:ext uri="{FF2B5EF4-FFF2-40B4-BE49-F238E27FC236}">
              <a16:creationId xmlns:a16="http://schemas.microsoft.com/office/drawing/2014/main" xmlns="" id="{00000000-0008-0000-0300-000040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5" name="テキスト ボックス 64">
          <a:extLst>
            <a:ext uri="{FF2B5EF4-FFF2-40B4-BE49-F238E27FC236}">
              <a16:creationId xmlns:a16="http://schemas.microsoft.com/office/drawing/2014/main" xmlns="" id="{00000000-0008-0000-0300-000041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6" name="財政力グラフ枠">
          <a:extLst>
            <a:ext uri="{FF2B5EF4-FFF2-40B4-BE49-F238E27FC236}">
              <a16:creationId xmlns:a16="http://schemas.microsoft.com/office/drawing/2014/main" xmlns="" id="{00000000-0008-0000-0300-000042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48683</xdr:rowOff>
    </xdr:from>
    <xdr:to>
      <xdr:col>23</xdr:col>
      <xdr:colOff>133350</xdr:colOff>
      <xdr:row>44</xdr:row>
      <xdr:rowOff>134938</xdr:rowOff>
    </xdr:to>
    <xdr:cxnSp macro="">
      <xdr:nvCxnSpPr>
        <xdr:cNvPr id="67" name="直線コネクタ 66">
          <a:extLst>
            <a:ext uri="{FF2B5EF4-FFF2-40B4-BE49-F238E27FC236}">
              <a16:creationId xmlns:a16="http://schemas.microsoft.com/office/drawing/2014/main" xmlns="" id="{00000000-0008-0000-0300-000043000000}"/>
            </a:ext>
          </a:extLst>
        </xdr:cNvPr>
        <xdr:cNvCxnSpPr/>
      </xdr:nvCxnSpPr>
      <xdr:spPr>
        <a:xfrm flipV="1">
          <a:off x="4953000" y="6220883"/>
          <a:ext cx="0" cy="14578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107015</xdr:rowOff>
    </xdr:from>
    <xdr:ext cx="762000" cy="259045"/>
    <xdr:sp macro="" textlink="">
      <xdr:nvSpPr>
        <xdr:cNvPr id="68" name="財政力最小値テキスト">
          <a:extLst>
            <a:ext uri="{FF2B5EF4-FFF2-40B4-BE49-F238E27FC236}">
              <a16:creationId xmlns:a16="http://schemas.microsoft.com/office/drawing/2014/main" xmlns="" id="{00000000-0008-0000-0300-000044000000}"/>
            </a:ext>
          </a:extLst>
        </xdr:cNvPr>
        <xdr:cNvSpPr txBox="1"/>
      </xdr:nvSpPr>
      <xdr:spPr>
        <a:xfrm>
          <a:off x="5041900" y="7650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134938</xdr:rowOff>
    </xdr:from>
    <xdr:to>
      <xdr:col>24</xdr:col>
      <xdr:colOff>12700</xdr:colOff>
      <xdr:row>44</xdr:row>
      <xdr:rowOff>134938</xdr:rowOff>
    </xdr:to>
    <xdr:cxnSp macro="">
      <xdr:nvCxnSpPr>
        <xdr:cNvPr id="69" name="直線コネクタ 68">
          <a:extLst>
            <a:ext uri="{FF2B5EF4-FFF2-40B4-BE49-F238E27FC236}">
              <a16:creationId xmlns:a16="http://schemas.microsoft.com/office/drawing/2014/main" xmlns="" id="{00000000-0008-0000-0300-000045000000}"/>
            </a:ext>
          </a:extLst>
        </xdr:cNvPr>
        <xdr:cNvCxnSpPr/>
      </xdr:nvCxnSpPr>
      <xdr:spPr>
        <a:xfrm>
          <a:off x="4864100" y="76787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135060</xdr:rowOff>
    </xdr:from>
    <xdr:ext cx="762000" cy="259045"/>
    <xdr:sp macro="" textlink="">
      <xdr:nvSpPr>
        <xdr:cNvPr id="70" name="財政力最大値テキスト">
          <a:extLst>
            <a:ext uri="{FF2B5EF4-FFF2-40B4-BE49-F238E27FC236}">
              <a16:creationId xmlns:a16="http://schemas.microsoft.com/office/drawing/2014/main" xmlns="" id="{00000000-0008-0000-0300-000046000000}"/>
            </a:ext>
          </a:extLst>
        </xdr:cNvPr>
        <xdr:cNvSpPr txBox="1"/>
      </xdr:nvSpPr>
      <xdr:spPr>
        <a:xfrm>
          <a:off x="5041900" y="5964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48683</xdr:rowOff>
    </xdr:from>
    <xdr:to>
      <xdr:col>24</xdr:col>
      <xdr:colOff>12700</xdr:colOff>
      <xdr:row>36</xdr:row>
      <xdr:rowOff>48683</xdr:rowOff>
    </xdr:to>
    <xdr:cxnSp macro="">
      <xdr:nvCxnSpPr>
        <xdr:cNvPr id="71" name="直線コネクタ 70">
          <a:extLst>
            <a:ext uri="{FF2B5EF4-FFF2-40B4-BE49-F238E27FC236}">
              <a16:creationId xmlns:a16="http://schemas.microsoft.com/office/drawing/2014/main" xmlns="" id="{00000000-0008-0000-0300-000047000000}"/>
            </a:ext>
          </a:extLst>
        </xdr:cNvPr>
        <xdr:cNvCxnSpPr/>
      </xdr:nvCxnSpPr>
      <xdr:spPr>
        <a:xfrm>
          <a:off x="4864100" y="6220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96838</xdr:rowOff>
    </xdr:from>
    <xdr:to>
      <xdr:col>23</xdr:col>
      <xdr:colOff>133350</xdr:colOff>
      <xdr:row>40</xdr:row>
      <xdr:rowOff>106892</xdr:rowOff>
    </xdr:to>
    <xdr:cxnSp macro="">
      <xdr:nvCxnSpPr>
        <xdr:cNvPr id="72" name="直線コネクタ 71">
          <a:extLst>
            <a:ext uri="{FF2B5EF4-FFF2-40B4-BE49-F238E27FC236}">
              <a16:creationId xmlns:a16="http://schemas.microsoft.com/office/drawing/2014/main" xmlns="" id="{00000000-0008-0000-0300-000048000000}"/>
            </a:ext>
          </a:extLst>
        </xdr:cNvPr>
        <xdr:cNvCxnSpPr/>
      </xdr:nvCxnSpPr>
      <xdr:spPr>
        <a:xfrm flipV="1">
          <a:off x="4114800" y="6954838"/>
          <a:ext cx="8382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67327</xdr:rowOff>
    </xdr:from>
    <xdr:ext cx="762000" cy="259045"/>
    <xdr:sp macro="" textlink="">
      <xdr:nvSpPr>
        <xdr:cNvPr id="73" name="財政力平均値テキスト">
          <a:extLst>
            <a:ext uri="{FF2B5EF4-FFF2-40B4-BE49-F238E27FC236}">
              <a16:creationId xmlns:a16="http://schemas.microsoft.com/office/drawing/2014/main" xmlns="" id="{00000000-0008-0000-0300-000049000000}"/>
            </a:ext>
          </a:extLst>
        </xdr:cNvPr>
        <xdr:cNvSpPr txBox="1"/>
      </xdr:nvSpPr>
      <xdr:spPr>
        <a:xfrm>
          <a:off x="5041900" y="7268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95250</xdr:rowOff>
    </xdr:from>
    <xdr:to>
      <xdr:col>23</xdr:col>
      <xdr:colOff>184150</xdr:colOff>
      <xdr:row>43</xdr:row>
      <xdr:rowOff>25400</xdr:rowOff>
    </xdr:to>
    <xdr:sp macro="" textlink="">
      <xdr:nvSpPr>
        <xdr:cNvPr id="74" name="フローチャート: 判断 73">
          <a:extLst>
            <a:ext uri="{FF2B5EF4-FFF2-40B4-BE49-F238E27FC236}">
              <a16:creationId xmlns:a16="http://schemas.microsoft.com/office/drawing/2014/main" xmlns="" id="{00000000-0008-0000-0300-00004A000000}"/>
            </a:ext>
          </a:extLst>
        </xdr:cNvPr>
        <xdr:cNvSpPr/>
      </xdr:nvSpPr>
      <xdr:spPr>
        <a:xfrm>
          <a:off x="49022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106892</xdr:rowOff>
    </xdr:from>
    <xdr:to>
      <xdr:col>19</xdr:col>
      <xdr:colOff>133350</xdr:colOff>
      <xdr:row>40</xdr:row>
      <xdr:rowOff>137054</xdr:rowOff>
    </xdr:to>
    <xdr:cxnSp macro="">
      <xdr:nvCxnSpPr>
        <xdr:cNvPr id="75" name="直線コネクタ 74">
          <a:extLst>
            <a:ext uri="{FF2B5EF4-FFF2-40B4-BE49-F238E27FC236}">
              <a16:creationId xmlns:a16="http://schemas.microsoft.com/office/drawing/2014/main" xmlns="" id="{00000000-0008-0000-0300-00004B000000}"/>
            </a:ext>
          </a:extLst>
        </xdr:cNvPr>
        <xdr:cNvCxnSpPr/>
      </xdr:nvCxnSpPr>
      <xdr:spPr>
        <a:xfrm flipV="1">
          <a:off x="3225800" y="6964892"/>
          <a:ext cx="8890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85196</xdr:rowOff>
    </xdr:from>
    <xdr:to>
      <xdr:col>19</xdr:col>
      <xdr:colOff>184150</xdr:colOff>
      <xdr:row>43</xdr:row>
      <xdr:rowOff>15346</xdr:rowOff>
    </xdr:to>
    <xdr:sp macro="" textlink="">
      <xdr:nvSpPr>
        <xdr:cNvPr id="76" name="フローチャート: 判断 75">
          <a:extLst>
            <a:ext uri="{FF2B5EF4-FFF2-40B4-BE49-F238E27FC236}">
              <a16:creationId xmlns:a16="http://schemas.microsoft.com/office/drawing/2014/main" xmlns="" id="{00000000-0008-0000-0300-00004C000000}"/>
            </a:ext>
          </a:extLst>
        </xdr:cNvPr>
        <xdr:cNvSpPr/>
      </xdr:nvSpPr>
      <xdr:spPr>
        <a:xfrm>
          <a:off x="4064000" y="7286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123</xdr:rowOff>
    </xdr:from>
    <xdr:ext cx="736600" cy="259045"/>
    <xdr:sp macro="" textlink="">
      <xdr:nvSpPr>
        <xdr:cNvPr id="77" name="テキスト ボックス 76">
          <a:extLst>
            <a:ext uri="{FF2B5EF4-FFF2-40B4-BE49-F238E27FC236}">
              <a16:creationId xmlns:a16="http://schemas.microsoft.com/office/drawing/2014/main" xmlns="" id="{00000000-0008-0000-0300-00004D000000}"/>
            </a:ext>
          </a:extLst>
        </xdr:cNvPr>
        <xdr:cNvSpPr txBox="1"/>
      </xdr:nvSpPr>
      <xdr:spPr>
        <a:xfrm>
          <a:off x="3733800" y="73724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137054</xdr:rowOff>
    </xdr:from>
    <xdr:to>
      <xdr:col>15</xdr:col>
      <xdr:colOff>82550</xdr:colOff>
      <xdr:row>40</xdr:row>
      <xdr:rowOff>147108</xdr:rowOff>
    </xdr:to>
    <xdr:cxnSp macro="">
      <xdr:nvCxnSpPr>
        <xdr:cNvPr id="78" name="直線コネクタ 77">
          <a:extLst>
            <a:ext uri="{FF2B5EF4-FFF2-40B4-BE49-F238E27FC236}">
              <a16:creationId xmlns:a16="http://schemas.microsoft.com/office/drawing/2014/main" xmlns="" id="{00000000-0008-0000-0300-00004E000000}"/>
            </a:ext>
          </a:extLst>
        </xdr:cNvPr>
        <xdr:cNvCxnSpPr/>
      </xdr:nvCxnSpPr>
      <xdr:spPr>
        <a:xfrm flipV="1">
          <a:off x="2336800" y="6995054"/>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95250</xdr:rowOff>
    </xdr:from>
    <xdr:to>
      <xdr:col>15</xdr:col>
      <xdr:colOff>133350</xdr:colOff>
      <xdr:row>43</xdr:row>
      <xdr:rowOff>25400</xdr:rowOff>
    </xdr:to>
    <xdr:sp macro="" textlink="">
      <xdr:nvSpPr>
        <xdr:cNvPr id="79" name="フローチャート: 判断 78">
          <a:extLst>
            <a:ext uri="{FF2B5EF4-FFF2-40B4-BE49-F238E27FC236}">
              <a16:creationId xmlns:a16="http://schemas.microsoft.com/office/drawing/2014/main" xmlns="" id="{00000000-0008-0000-0300-00004F000000}"/>
            </a:ext>
          </a:extLst>
        </xdr:cNvPr>
        <xdr:cNvSpPr/>
      </xdr:nvSpPr>
      <xdr:spPr>
        <a:xfrm>
          <a:off x="3175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10177</xdr:rowOff>
    </xdr:from>
    <xdr:ext cx="762000" cy="259045"/>
    <xdr:sp macro="" textlink="">
      <xdr:nvSpPr>
        <xdr:cNvPr id="80" name="テキスト ボックス 79">
          <a:extLst>
            <a:ext uri="{FF2B5EF4-FFF2-40B4-BE49-F238E27FC236}">
              <a16:creationId xmlns:a16="http://schemas.microsoft.com/office/drawing/2014/main" xmlns="" id="{00000000-0008-0000-0300-000050000000}"/>
            </a:ext>
          </a:extLst>
        </xdr:cNvPr>
        <xdr:cNvSpPr txBox="1"/>
      </xdr:nvSpPr>
      <xdr:spPr>
        <a:xfrm>
          <a:off x="2844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147108</xdr:rowOff>
    </xdr:from>
    <xdr:to>
      <xdr:col>11</xdr:col>
      <xdr:colOff>31750</xdr:colOff>
      <xdr:row>40</xdr:row>
      <xdr:rowOff>147108</xdr:rowOff>
    </xdr:to>
    <xdr:cxnSp macro="">
      <xdr:nvCxnSpPr>
        <xdr:cNvPr id="81" name="直線コネクタ 80">
          <a:extLst>
            <a:ext uri="{FF2B5EF4-FFF2-40B4-BE49-F238E27FC236}">
              <a16:creationId xmlns:a16="http://schemas.microsoft.com/office/drawing/2014/main" xmlns="" id="{00000000-0008-0000-0300-000051000000}"/>
            </a:ext>
          </a:extLst>
        </xdr:cNvPr>
        <xdr:cNvCxnSpPr/>
      </xdr:nvCxnSpPr>
      <xdr:spPr>
        <a:xfrm>
          <a:off x="1447800" y="70051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105304</xdr:rowOff>
    </xdr:from>
    <xdr:to>
      <xdr:col>11</xdr:col>
      <xdr:colOff>82550</xdr:colOff>
      <xdr:row>43</xdr:row>
      <xdr:rowOff>35454</xdr:rowOff>
    </xdr:to>
    <xdr:sp macro="" textlink="">
      <xdr:nvSpPr>
        <xdr:cNvPr id="82" name="フローチャート: 判断 81">
          <a:extLst>
            <a:ext uri="{FF2B5EF4-FFF2-40B4-BE49-F238E27FC236}">
              <a16:creationId xmlns:a16="http://schemas.microsoft.com/office/drawing/2014/main" xmlns="" id="{00000000-0008-0000-0300-000052000000}"/>
            </a:ext>
          </a:extLst>
        </xdr:cNvPr>
        <xdr:cNvSpPr/>
      </xdr:nvSpPr>
      <xdr:spPr>
        <a:xfrm>
          <a:off x="2286000" y="7306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20231</xdr:rowOff>
    </xdr:from>
    <xdr:ext cx="762000" cy="259045"/>
    <xdr:sp macro="" textlink="">
      <xdr:nvSpPr>
        <xdr:cNvPr id="83" name="テキスト ボックス 82">
          <a:extLst>
            <a:ext uri="{FF2B5EF4-FFF2-40B4-BE49-F238E27FC236}">
              <a16:creationId xmlns:a16="http://schemas.microsoft.com/office/drawing/2014/main" xmlns="" id="{00000000-0008-0000-0300-000053000000}"/>
            </a:ext>
          </a:extLst>
        </xdr:cNvPr>
        <xdr:cNvSpPr txBox="1"/>
      </xdr:nvSpPr>
      <xdr:spPr>
        <a:xfrm>
          <a:off x="1955800" y="7392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75142</xdr:rowOff>
    </xdr:from>
    <xdr:to>
      <xdr:col>7</xdr:col>
      <xdr:colOff>31750</xdr:colOff>
      <xdr:row>43</xdr:row>
      <xdr:rowOff>5292</xdr:rowOff>
    </xdr:to>
    <xdr:sp macro="" textlink="">
      <xdr:nvSpPr>
        <xdr:cNvPr id="84" name="フローチャート: 判断 83">
          <a:extLst>
            <a:ext uri="{FF2B5EF4-FFF2-40B4-BE49-F238E27FC236}">
              <a16:creationId xmlns:a16="http://schemas.microsoft.com/office/drawing/2014/main" xmlns="" id="{00000000-0008-0000-0300-000054000000}"/>
            </a:ext>
          </a:extLst>
        </xdr:cNvPr>
        <xdr:cNvSpPr/>
      </xdr:nvSpPr>
      <xdr:spPr>
        <a:xfrm>
          <a:off x="1397000" y="7276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161519</xdr:rowOff>
    </xdr:from>
    <xdr:ext cx="762000" cy="259045"/>
    <xdr:sp macro="" textlink="">
      <xdr:nvSpPr>
        <xdr:cNvPr id="85" name="テキスト ボックス 84">
          <a:extLst>
            <a:ext uri="{FF2B5EF4-FFF2-40B4-BE49-F238E27FC236}">
              <a16:creationId xmlns:a16="http://schemas.microsoft.com/office/drawing/2014/main" xmlns="" id="{00000000-0008-0000-0300-000055000000}"/>
            </a:ext>
          </a:extLst>
        </xdr:cNvPr>
        <xdr:cNvSpPr txBox="1"/>
      </xdr:nvSpPr>
      <xdr:spPr>
        <a:xfrm>
          <a:off x="1066800" y="7362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xmlns="" id="{00000000-0008-0000-0300-000056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7" name="テキスト ボックス 86">
          <a:extLst>
            <a:ext uri="{FF2B5EF4-FFF2-40B4-BE49-F238E27FC236}">
              <a16:creationId xmlns:a16="http://schemas.microsoft.com/office/drawing/2014/main" xmlns="" id="{00000000-0008-0000-0300-000057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8" name="テキスト ボックス 87">
          <a:extLst>
            <a:ext uri="{FF2B5EF4-FFF2-40B4-BE49-F238E27FC236}">
              <a16:creationId xmlns:a16="http://schemas.microsoft.com/office/drawing/2014/main" xmlns="" id="{00000000-0008-0000-0300-000058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9" name="テキスト ボックス 88">
          <a:extLst>
            <a:ext uri="{FF2B5EF4-FFF2-40B4-BE49-F238E27FC236}">
              <a16:creationId xmlns:a16="http://schemas.microsoft.com/office/drawing/2014/main" xmlns="" id="{00000000-0008-0000-0300-000059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90" name="テキスト ボックス 89">
          <a:extLst>
            <a:ext uri="{FF2B5EF4-FFF2-40B4-BE49-F238E27FC236}">
              <a16:creationId xmlns:a16="http://schemas.microsoft.com/office/drawing/2014/main" xmlns="" id="{00000000-0008-0000-0300-00005A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46038</xdr:rowOff>
    </xdr:from>
    <xdr:to>
      <xdr:col>23</xdr:col>
      <xdr:colOff>184150</xdr:colOff>
      <xdr:row>40</xdr:row>
      <xdr:rowOff>147638</xdr:rowOff>
    </xdr:to>
    <xdr:sp macro="" textlink="">
      <xdr:nvSpPr>
        <xdr:cNvPr id="91" name="楕円 90">
          <a:extLst>
            <a:ext uri="{FF2B5EF4-FFF2-40B4-BE49-F238E27FC236}">
              <a16:creationId xmlns:a16="http://schemas.microsoft.com/office/drawing/2014/main" xmlns="" id="{00000000-0008-0000-0300-00005B000000}"/>
            </a:ext>
          </a:extLst>
        </xdr:cNvPr>
        <xdr:cNvSpPr/>
      </xdr:nvSpPr>
      <xdr:spPr>
        <a:xfrm>
          <a:off x="4902200" y="6904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62565</xdr:rowOff>
    </xdr:from>
    <xdr:ext cx="762000" cy="259045"/>
    <xdr:sp macro="" textlink="">
      <xdr:nvSpPr>
        <xdr:cNvPr id="92" name="財政力該当値テキスト">
          <a:extLst>
            <a:ext uri="{FF2B5EF4-FFF2-40B4-BE49-F238E27FC236}">
              <a16:creationId xmlns:a16="http://schemas.microsoft.com/office/drawing/2014/main" xmlns="" id="{00000000-0008-0000-0300-00005C000000}"/>
            </a:ext>
          </a:extLst>
        </xdr:cNvPr>
        <xdr:cNvSpPr txBox="1"/>
      </xdr:nvSpPr>
      <xdr:spPr>
        <a:xfrm>
          <a:off x="5041900" y="6749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56092</xdr:rowOff>
    </xdr:from>
    <xdr:to>
      <xdr:col>19</xdr:col>
      <xdr:colOff>184150</xdr:colOff>
      <xdr:row>40</xdr:row>
      <xdr:rowOff>157692</xdr:rowOff>
    </xdr:to>
    <xdr:sp macro="" textlink="">
      <xdr:nvSpPr>
        <xdr:cNvPr id="93" name="楕円 92">
          <a:extLst>
            <a:ext uri="{FF2B5EF4-FFF2-40B4-BE49-F238E27FC236}">
              <a16:creationId xmlns:a16="http://schemas.microsoft.com/office/drawing/2014/main" xmlns="" id="{00000000-0008-0000-0300-00005D000000}"/>
            </a:ext>
          </a:extLst>
        </xdr:cNvPr>
        <xdr:cNvSpPr/>
      </xdr:nvSpPr>
      <xdr:spPr>
        <a:xfrm>
          <a:off x="4064000" y="6914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167869</xdr:rowOff>
    </xdr:from>
    <xdr:ext cx="736600" cy="259045"/>
    <xdr:sp macro="" textlink="">
      <xdr:nvSpPr>
        <xdr:cNvPr id="94" name="テキスト ボックス 93">
          <a:extLst>
            <a:ext uri="{FF2B5EF4-FFF2-40B4-BE49-F238E27FC236}">
              <a16:creationId xmlns:a16="http://schemas.microsoft.com/office/drawing/2014/main" xmlns="" id="{00000000-0008-0000-0300-00005E000000}"/>
            </a:ext>
          </a:extLst>
        </xdr:cNvPr>
        <xdr:cNvSpPr txBox="1"/>
      </xdr:nvSpPr>
      <xdr:spPr>
        <a:xfrm>
          <a:off x="3733800" y="66829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86254</xdr:rowOff>
    </xdr:from>
    <xdr:to>
      <xdr:col>15</xdr:col>
      <xdr:colOff>133350</xdr:colOff>
      <xdr:row>41</xdr:row>
      <xdr:rowOff>16404</xdr:rowOff>
    </xdr:to>
    <xdr:sp macro="" textlink="">
      <xdr:nvSpPr>
        <xdr:cNvPr id="95" name="楕円 94">
          <a:extLst>
            <a:ext uri="{FF2B5EF4-FFF2-40B4-BE49-F238E27FC236}">
              <a16:creationId xmlns:a16="http://schemas.microsoft.com/office/drawing/2014/main" xmlns="" id="{00000000-0008-0000-0300-00005F000000}"/>
            </a:ext>
          </a:extLst>
        </xdr:cNvPr>
        <xdr:cNvSpPr/>
      </xdr:nvSpPr>
      <xdr:spPr>
        <a:xfrm>
          <a:off x="3175000" y="6944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26581</xdr:rowOff>
    </xdr:from>
    <xdr:ext cx="762000" cy="259045"/>
    <xdr:sp macro="" textlink="">
      <xdr:nvSpPr>
        <xdr:cNvPr id="96" name="テキスト ボックス 95">
          <a:extLst>
            <a:ext uri="{FF2B5EF4-FFF2-40B4-BE49-F238E27FC236}">
              <a16:creationId xmlns:a16="http://schemas.microsoft.com/office/drawing/2014/main" xmlns="" id="{00000000-0008-0000-0300-000060000000}"/>
            </a:ext>
          </a:extLst>
        </xdr:cNvPr>
        <xdr:cNvSpPr txBox="1"/>
      </xdr:nvSpPr>
      <xdr:spPr>
        <a:xfrm>
          <a:off x="2844800" y="6713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96308</xdr:rowOff>
    </xdr:from>
    <xdr:to>
      <xdr:col>11</xdr:col>
      <xdr:colOff>82550</xdr:colOff>
      <xdr:row>41</xdr:row>
      <xdr:rowOff>26458</xdr:rowOff>
    </xdr:to>
    <xdr:sp macro="" textlink="">
      <xdr:nvSpPr>
        <xdr:cNvPr id="97" name="楕円 96">
          <a:extLst>
            <a:ext uri="{FF2B5EF4-FFF2-40B4-BE49-F238E27FC236}">
              <a16:creationId xmlns:a16="http://schemas.microsoft.com/office/drawing/2014/main" xmlns="" id="{00000000-0008-0000-0300-000061000000}"/>
            </a:ext>
          </a:extLst>
        </xdr:cNvPr>
        <xdr:cNvSpPr/>
      </xdr:nvSpPr>
      <xdr:spPr>
        <a:xfrm>
          <a:off x="2286000" y="6954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36635</xdr:rowOff>
    </xdr:from>
    <xdr:ext cx="762000" cy="259045"/>
    <xdr:sp macro="" textlink="">
      <xdr:nvSpPr>
        <xdr:cNvPr id="98" name="テキスト ボックス 97">
          <a:extLst>
            <a:ext uri="{FF2B5EF4-FFF2-40B4-BE49-F238E27FC236}">
              <a16:creationId xmlns:a16="http://schemas.microsoft.com/office/drawing/2014/main" xmlns="" id="{00000000-0008-0000-0300-000062000000}"/>
            </a:ext>
          </a:extLst>
        </xdr:cNvPr>
        <xdr:cNvSpPr txBox="1"/>
      </xdr:nvSpPr>
      <xdr:spPr>
        <a:xfrm>
          <a:off x="1955800" y="672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96308</xdr:rowOff>
    </xdr:from>
    <xdr:to>
      <xdr:col>7</xdr:col>
      <xdr:colOff>31750</xdr:colOff>
      <xdr:row>41</xdr:row>
      <xdr:rowOff>26458</xdr:rowOff>
    </xdr:to>
    <xdr:sp macro="" textlink="">
      <xdr:nvSpPr>
        <xdr:cNvPr id="99" name="楕円 98">
          <a:extLst>
            <a:ext uri="{FF2B5EF4-FFF2-40B4-BE49-F238E27FC236}">
              <a16:creationId xmlns:a16="http://schemas.microsoft.com/office/drawing/2014/main" xmlns="" id="{00000000-0008-0000-0300-000063000000}"/>
            </a:ext>
          </a:extLst>
        </xdr:cNvPr>
        <xdr:cNvSpPr/>
      </xdr:nvSpPr>
      <xdr:spPr>
        <a:xfrm>
          <a:off x="1397000" y="6954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36635</xdr:rowOff>
    </xdr:from>
    <xdr:ext cx="762000" cy="259045"/>
    <xdr:sp macro="" textlink="">
      <xdr:nvSpPr>
        <xdr:cNvPr id="100" name="テキスト ボックス 99">
          <a:extLst>
            <a:ext uri="{FF2B5EF4-FFF2-40B4-BE49-F238E27FC236}">
              <a16:creationId xmlns:a16="http://schemas.microsoft.com/office/drawing/2014/main" xmlns="" id="{00000000-0008-0000-0300-000064000000}"/>
            </a:ext>
          </a:extLst>
        </xdr:cNvPr>
        <xdr:cNvSpPr txBox="1"/>
      </xdr:nvSpPr>
      <xdr:spPr>
        <a:xfrm>
          <a:off x="1066800" y="672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1" name="正方形/長方形 100">
          <a:extLst>
            <a:ext uri="{FF2B5EF4-FFF2-40B4-BE49-F238E27FC236}">
              <a16:creationId xmlns:a16="http://schemas.microsoft.com/office/drawing/2014/main" xmlns="" id="{00000000-0008-0000-0300-000065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2" name="テキスト ボックス 101">
          <a:extLst>
            <a:ext uri="{FF2B5EF4-FFF2-40B4-BE49-F238E27FC236}">
              <a16:creationId xmlns:a16="http://schemas.microsoft.com/office/drawing/2014/main" xmlns="" id="{00000000-0008-0000-0300-000066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3" name="テキスト ボックス 102">
          <a:extLst>
            <a:ext uri="{FF2B5EF4-FFF2-40B4-BE49-F238E27FC236}">
              <a16:creationId xmlns:a16="http://schemas.microsoft.com/office/drawing/2014/main" xmlns="" id="{00000000-0008-0000-0300-000067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4" name="正方形/長方形 103">
          <a:extLst>
            <a:ext uri="{FF2B5EF4-FFF2-40B4-BE49-F238E27FC236}">
              <a16:creationId xmlns:a16="http://schemas.microsoft.com/office/drawing/2014/main" xmlns="" id="{00000000-0008-0000-0300-000068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5" name="正方形/長方形 104">
          <a:extLst>
            <a:ext uri="{FF2B5EF4-FFF2-40B4-BE49-F238E27FC236}">
              <a16:creationId xmlns:a16="http://schemas.microsoft.com/office/drawing/2014/main" xmlns="" id="{00000000-0008-0000-0300-000069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6" name="正方形/長方形 105">
          <a:extLst>
            <a:ext uri="{FF2B5EF4-FFF2-40B4-BE49-F238E27FC236}">
              <a16:creationId xmlns:a16="http://schemas.microsoft.com/office/drawing/2014/main" xmlns="" id="{00000000-0008-0000-0300-00006A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7" name="正方形/長方形 106">
          <a:extLst>
            <a:ext uri="{FF2B5EF4-FFF2-40B4-BE49-F238E27FC236}">
              <a16:creationId xmlns:a16="http://schemas.microsoft.com/office/drawing/2014/main" xmlns="" id="{00000000-0008-0000-0300-00006B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8" name="正方形/長方形 107">
          <a:extLst>
            <a:ext uri="{FF2B5EF4-FFF2-40B4-BE49-F238E27FC236}">
              <a16:creationId xmlns:a16="http://schemas.microsoft.com/office/drawing/2014/main" xmlns="" id="{00000000-0008-0000-0300-00006C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9" name="正方形/長方形 108">
          <a:extLst>
            <a:ext uri="{FF2B5EF4-FFF2-40B4-BE49-F238E27FC236}">
              <a16:creationId xmlns:a16="http://schemas.microsoft.com/office/drawing/2014/main" xmlns="" id="{00000000-0008-0000-0300-00006D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10" name="正方形/長方形 109">
          <a:extLst>
            <a:ext uri="{FF2B5EF4-FFF2-40B4-BE49-F238E27FC236}">
              <a16:creationId xmlns:a16="http://schemas.microsoft.com/office/drawing/2014/main" xmlns="" id="{00000000-0008-0000-0300-00006E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1" name="正方形/長方形 110">
          <a:extLst>
            <a:ext uri="{FF2B5EF4-FFF2-40B4-BE49-F238E27FC236}">
              <a16:creationId xmlns:a16="http://schemas.microsoft.com/office/drawing/2014/main" xmlns="" id="{00000000-0008-0000-0300-00006F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2" name="正方形/長方形 111">
          <a:extLst>
            <a:ext uri="{FF2B5EF4-FFF2-40B4-BE49-F238E27FC236}">
              <a16:creationId xmlns:a16="http://schemas.microsoft.com/office/drawing/2014/main" xmlns="" id="{00000000-0008-0000-0300-000070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3" name="テキスト ボックス 112">
          <a:extLst>
            <a:ext uri="{FF2B5EF4-FFF2-40B4-BE49-F238E27FC236}">
              <a16:creationId xmlns:a16="http://schemas.microsoft.com/office/drawing/2014/main" xmlns="" id="{00000000-0008-0000-0300-000071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当該比率の分母を構成している項目の内、交付税及び臨時財政対策債が、平成</a:t>
          </a:r>
          <a:r>
            <a:rPr kumimoji="1" lang="en-US" altLang="ja-JP" sz="1200">
              <a:latin typeface="ＭＳ Ｐゴシック" panose="020B0600070205080204" pitchFamily="50" charset="-128"/>
              <a:ea typeface="ＭＳ Ｐゴシック" panose="020B0600070205080204" pitchFamily="50" charset="-128"/>
            </a:rPr>
            <a:t>30</a:t>
          </a:r>
          <a:r>
            <a:rPr kumimoji="1" lang="ja-JP" altLang="en-US" sz="1200">
              <a:latin typeface="ＭＳ Ｐゴシック" panose="020B0600070205080204" pitchFamily="50" charset="-128"/>
              <a:ea typeface="ＭＳ Ｐゴシック" panose="020B0600070205080204" pitchFamily="50" charset="-128"/>
            </a:rPr>
            <a:t>年度の町民税（法人）の減収に伴うマイナスの精算の影響等により分母が</a:t>
          </a:r>
          <a:r>
            <a:rPr kumimoji="1" lang="en-US" altLang="ja-JP" sz="1200">
              <a:latin typeface="ＭＳ Ｐゴシック" panose="020B0600070205080204" pitchFamily="50" charset="-128"/>
              <a:ea typeface="ＭＳ Ｐゴシック" panose="020B0600070205080204" pitchFamily="50" charset="-128"/>
            </a:rPr>
            <a:t>257</a:t>
          </a:r>
          <a:r>
            <a:rPr kumimoji="1" lang="ja-JP" altLang="en-US" sz="1200">
              <a:latin typeface="ＭＳ Ｐゴシック" panose="020B0600070205080204" pitchFamily="50" charset="-128"/>
              <a:ea typeface="ＭＳ Ｐゴシック" panose="020B0600070205080204" pitchFamily="50" charset="-128"/>
            </a:rPr>
            <a:t>百万増額となったことにより、経常収支比率が類似団体平均を下回っている。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令和</a:t>
          </a:r>
          <a:r>
            <a:rPr kumimoji="1" lang="en-US" altLang="ja-JP" sz="1200">
              <a:latin typeface="ＭＳ Ｐゴシック" panose="020B0600070205080204" pitchFamily="50" charset="-128"/>
              <a:ea typeface="ＭＳ Ｐゴシック" panose="020B0600070205080204" pitchFamily="50" charset="-128"/>
            </a:rPr>
            <a:t>2</a:t>
          </a:r>
          <a:r>
            <a:rPr kumimoji="1" lang="ja-JP" altLang="en-US" sz="1200">
              <a:latin typeface="ＭＳ Ｐゴシック" panose="020B0600070205080204" pitchFamily="50" charset="-128"/>
              <a:ea typeface="ＭＳ Ｐゴシック" panose="020B0600070205080204" pitchFamily="50" charset="-128"/>
            </a:rPr>
            <a:t>年度までは、精算額の縮小により比率は下降し、類似団体平均を下回ると思われるが、経常経費は、今後も増加していくことが想定されるため、引き続き収入の確保及び健康寿命の延伸等により扶助費等の削減に努める。</a:t>
          </a:r>
          <a:endParaRPr kumimoji="1" lang="en-US" altLang="ja-JP" sz="12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4" name="テキスト ボックス 113">
          <a:extLst>
            <a:ext uri="{FF2B5EF4-FFF2-40B4-BE49-F238E27FC236}">
              <a16:creationId xmlns:a16="http://schemas.microsoft.com/office/drawing/2014/main" xmlns="" id="{00000000-0008-0000-0300-000072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5" name="直線コネクタ 114">
          <a:extLst>
            <a:ext uri="{FF2B5EF4-FFF2-40B4-BE49-F238E27FC236}">
              <a16:creationId xmlns:a16="http://schemas.microsoft.com/office/drawing/2014/main" xmlns="" id="{00000000-0008-0000-0300-000073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6" name="テキスト ボックス 115">
          <a:extLst>
            <a:ext uri="{FF2B5EF4-FFF2-40B4-BE49-F238E27FC236}">
              <a16:creationId xmlns:a16="http://schemas.microsoft.com/office/drawing/2014/main" xmlns="" id="{00000000-0008-0000-0300-000074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7" name="直線コネクタ 116">
          <a:extLst>
            <a:ext uri="{FF2B5EF4-FFF2-40B4-BE49-F238E27FC236}">
              <a16:creationId xmlns:a16="http://schemas.microsoft.com/office/drawing/2014/main" xmlns="" id="{00000000-0008-0000-0300-000075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8" name="テキスト ボックス 117">
          <a:extLst>
            <a:ext uri="{FF2B5EF4-FFF2-40B4-BE49-F238E27FC236}">
              <a16:creationId xmlns:a16="http://schemas.microsoft.com/office/drawing/2014/main" xmlns="" id="{00000000-0008-0000-0300-000076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9" name="直線コネクタ 118">
          <a:extLst>
            <a:ext uri="{FF2B5EF4-FFF2-40B4-BE49-F238E27FC236}">
              <a16:creationId xmlns:a16="http://schemas.microsoft.com/office/drawing/2014/main" xmlns="" id="{00000000-0008-0000-0300-000077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20" name="テキスト ボックス 119">
          <a:extLst>
            <a:ext uri="{FF2B5EF4-FFF2-40B4-BE49-F238E27FC236}">
              <a16:creationId xmlns:a16="http://schemas.microsoft.com/office/drawing/2014/main" xmlns="" id="{00000000-0008-0000-0300-000078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21" name="直線コネクタ 120">
          <a:extLst>
            <a:ext uri="{FF2B5EF4-FFF2-40B4-BE49-F238E27FC236}">
              <a16:creationId xmlns:a16="http://schemas.microsoft.com/office/drawing/2014/main" xmlns="" id="{00000000-0008-0000-0300-000079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22" name="テキスト ボックス 121">
          <a:extLst>
            <a:ext uri="{FF2B5EF4-FFF2-40B4-BE49-F238E27FC236}">
              <a16:creationId xmlns:a16="http://schemas.microsoft.com/office/drawing/2014/main" xmlns="" id="{00000000-0008-0000-0300-00007A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3" name="直線コネクタ 122">
          <a:extLst>
            <a:ext uri="{FF2B5EF4-FFF2-40B4-BE49-F238E27FC236}">
              <a16:creationId xmlns:a16="http://schemas.microsoft.com/office/drawing/2014/main" xmlns="" id="{00000000-0008-0000-0300-00007B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4" name="テキスト ボックス 123">
          <a:extLst>
            <a:ext uri="{FF2B5EF4-FFF2-40B4-BE49-F238E27FC236}">
              <a16:creationId xmlns:a16="http://schemas.microsoft.com/office/drawing/2014/main" xmlns="" id="{00000000-0008-0000-0300-00007C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5" name="直線コネクタ 124">
          <a:extLst>
            <a:ext uri="{FF2B5EF4-FFF2-40B4-BE49-F238E27FC236}">
              <a16:creationId xmlns:a16="http://schemas.microsoft.com/office/drawing/2014/main" xmlns="" id="{00000000-0008-0000-0300-00007D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6" name="テキスト ボックス 125">
          <a:extLst>
            <a:ext uri="{FF2B5EF4-FFF2-40B4-BE49-F238E27FC236}">
              <a16:creationId xmlns:a16="http://schemas.microsoft.com/office/drawing/2014/main" xmlns="" id="{00000000-0008-0000-0300-00007E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7" name="直線コネクタ 126">
          <a:extLst>
            <a:ext uri="{FF2B5EF4-FFF2-40B4-BE49-F238E27FC236}">
              <a16:creationId xmlns:a16="http://schemas.microsoft.com/office/drawing/2014/main" xmlns="" id="{00000000-0008-0000-0300-00007F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8" name="テキスト ボックス 127">
          <a:extLst>
            <a:ext uri="{FF2B5EF4-FFF2-40B4-BE49-F238E27FC236}">
              <a16:creationId xmlns:a16="http://schemas.microsoft.com/office/drawing/2014/main" xmlns="" id="{00000000-0008-0000-0300-000080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9" name="直線コネクタ 128">
          <a:extLst>
            <a:ext uri="{FF2B5EF4-FFF2-40B4-BE49-F238E27FC236}">
              <a16:creationId xmlns:a16="http://schemas.microsoft.com/office/drawing/2014/main" xmlns="" id="{00000000-0008-0000-0300-000081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30" name="テキスト ボックス 129">
          <a:extLst>
            <a:ext uri="{FF2B5EF4-FFF2-40B4-BE49-F238E27FC236}">
              <a16:creationId xmlns:a16="http://schemas.microsoft.com/office/drawing/2014/main" xmlns="" id="{00000000-0008-0000-0300-000082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31" name="財政構造の弾力性グラフ枠">
          <a:extLst>
            <a:ext uri="{FF2B5EF4-FFF2-40B4-BE49-F238E27FC236}">
              <a16:creationId xmlns:a16="http://schemas.microsoft.com/office/drawing/2014/main" xmlns="" id="{00000000-0008-0000-0300-000083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20138</xdr:rowOff>
    </xdr:from>
    <xdr:to>
      <xdr:col>23</xdr:col>
      <xdr:colOff>133350</xdr:colOff>
      <xdr:row>67</xdr:row>
      <xdr:rowOff>114481</xdr:rowOff>
    </xdr:to>
    <xdr:cxnSp macro="">
      <xdr:nvCxnSpPr>
        <xdr:cNvPr id="132" name="直線コネクタ 131">
          <a:extLst>
            <a:ext uri="{FF2B5EF4-FFF2-40B4-BE49-F238E27FC236}">
              <a16:creationId xmlns:a16="http://schemas.microsoft.com/office/drawing/2014/main" xmlns="" id="{00000000-0008-0000-0300-000084000000}"/>
            </a:ext>
          </a:extLst>
        </xdr:cNvPr>
        <xdr:cNvCxnSpPr/>
      </xdr:nvCxnSpPr>
      <xdr:spPr>
        <a:xfrm flipV="1">
          <a:off x="4953000" y="9964238"/>
          <a:ext cx="0" cy="16373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86558</xdr:rowOff>
    </xdr:from>
    <xdr:ext cx="762000" cy="259045"/>
    <xdr:sp macro="" textlink="">
      <xdr:nvSpPr>
        <xdr:cNvPr id="133" name="財政構造の弾力性最小値テキスト">
          <a:extLst>
            <a:ext uri="{FF2B5EF4-FFF2-40B4-BE49-F238E27FC236}">
              <a16:creationId xmlns:a16="http://schemas.microsoft.com/office/drawing/2014/main" xmlns="" id="{00000000-0008-0000-0300-000085000000}"/>
            </a:ext>
          </a:extLst>
        </xdr:cNvPr>
        <xdr:cNvSpPr txBox="1"/>
      </xdr:nvSpPr>
      <xdr:spPr>
        <a:xfrm>
          <a:off x="5041900" y="11573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114481</xdr:rowOff>
    </xdr:from>
    <xdr:to>
      <xdr:col>24</xdr:col>
      <xdr:colOff>12700</xdr:colOff>
      <xdr:row>67</xdr:row>
      <xdr:rowOff>114481</xdr:rowOff>
    </xdr:to>
    <xdr:cxnSp macro="">
      <xdr:nvCxnSpPr>
        <xdr:cNvPr id="134" name="直線コネクタ 133">
          <a:extLst>
            <a:ext uri="{FF2B5EF4-FFF2-40B4-BE49-F238E27FC236}">
              <a16:creationId xmlns:a16="http://schemas.microsoft.com/office/drawing/2014/main" xmlns="" id="{00000000-0008-0000-0300-000086000000}"/>
            </a:ext>
          </a:extLst>
        </xdr:cNvPr>
        <xdr:cNvCxnSpPr/>
      </xdr:nvCxnSpPr>
      <xdr:spPr>
        <a:xfrm>
          <a:off x="4864100" y="11601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106515</xdr:rowOff>
    </xdr:from>
    <xdr:ext cx="762000" cy="259045"/>
    <xdr:sp macro="" textlink="">
      <xdr:nvSpPr>
        <xdr:cNvPr id="135" name="財政構造の弾力性最大値テキスト">
          <a:extLst>
            <a:ext uri="{FF2B5EF4-FFF2-40B4-BE49-F238E27FC236}">
              <a16:creationId xmlns:a16="http://schemas.microsoft.com/office/drawing/2014/main" xmlns="" id="{00000000-0008-0000-0300-000087000000}"/>
            </a:ext>
          </a:extLst>
        </xdr:cNvPr>
        <xdr:cNvSpPr txBox="1"/>
      </xdr:nvSpPr>
      <xdr:spPr>
        <a:xfrm>
          <a:off x="5041900" y="9707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20138</xdr:rowOff>
    </xdr:from>
    <xdr:to>
      <xdr:col>24</xdr:col>
      <xdr:colOff>12700</xdr:colOff>
      <xdr:row>58</xdr:row>
      <xdr:rowOff>20138</xdr:rowOff>
    </xdr:to>
    <xdr:cxnSp macro="">
      <xdr:nvCxnSpPr>
        <xdr:cNvPr id="136" name="直線コネクタ 135">
          <a:extLst>
            <a:ext uri="{FF2B5EF4-FFF2-40B4-BE49-F238E27FC236}">
              <a16:creationId xmlns:a16="http://schemas.microsoft.com/office/drawing/2014/main" xmlns="" id="{00000000-0008-0000-0300-000088000000}"/>
            </a:ext>
          </a:extLst>
        </xdr:cNvPr>
        <xdr:cNvCxnSpPr/>
      </xdr:nvCxnSpPr>
      <xdr:spPr>
        <a:xfrm>
          <a:off x="4864100" y="9964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155666</xdr:rowOff>
    </xdr:from>
    <xdr:to>
      <xdr:col>23</xdr:col>
      <xdr:colOff>133350</xdr:colOff>
      <xdr:row>64</xdr:row>
      <xdr:rowOff>66947</xdr:rowOff>
    </xdr:to>
    <xdr:cxnSp macro="">
      <xdr:nvCxnSpPr>
        <xdr:cNvPr id="137" name="直線コネクタ 136">
          <a:extLst>
            <a:ext uri="{FF2B5EF4-FFF2-40B4-BE49-F238E27FC236}">
              <a16:creationId xmlns:a16="http://schemas.microsoft.com/office/drawing/2014/main" xmlns="" id="{00000000-0008-0000-0300-000089000000}"/>
            </a:ext>
          </a:extLst>
        </xdr:cNvPr>
        <xdr:cNvCxnSpPr/>
      </xdr:nvCxnSpPr>
      <xdr:spPr>
        <a:xfrm flipV="1">
          <a:off x="4114800" y="10957016"/>
          <a:ext cx="838200" cy="82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111414</xdr:rowOff>
    </xdr:from>
    <xdr:ext cx="762000" cy="259045"/>
    <xdr:sp macro="" textlink="">
      <xdr:nvSpPr>
        <xdr:cNvPr id="138" name="財政構造の弾力性平均値テキスト">
          <a:extLst>
            <a:ext uri="{FF2B5EF4-FFF2-40B4-BE49-F238E27FC236}">
              <a16:creationId xmlns:a16="http://schemas.microsoft.com/office/drawing/2014/main" xmlns="" id="{00000000-0008-0000-0300-00008A000000}"/>
            </a:ext>
          </a:extLst>
        </xdr:cNvPr>
        <xdr:cNvSpPr txBox="1"/>
      </xdr:nvSpPr>
      <xdr:spPr>
        <a:xfrm>
          <a:off x="5041900" y="109127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139337</xdr:rowOff>
    </xdr:from>
    <xdr:to>
      <xdr:col>23</xdr:col>
      <xdr:colOff>184150</xdr:colOff>
      <xdr:row>64</xdr:row>
      <xdr:rowOff>69487</xdr:rowOff>
    </xdr:to>
    <xdr:sp macro="" textlink="">
      <xdr:nvSpPr>
        <xdr:cNvPr id="139" name="フローチャート: 判断 138">
          <a:extLst>
            <a:ext uri="{FF2B5EF4-FFF2-40B4-BE49-F238E27FC236}">
              <a16:creationId xmlns:a16="http://schemas.microsoft.com/office/drawing/2014/main" xmlns="" id="{00000000-0008-0000-0300-00008B000000}"/>
            </a:ext>
          </a:extLst>
        </xdr:cNvPr>
        <xdr:cNvSpPr/>
      </xdr:nvSpPr>
      <xdr:spPr>
        <a:xfrm>
          <a:off x="4902200" y="10940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113393</xdr:rowOff>
    </xdr:from>
    <xdr:to>
      <xdr:col>19</xdr:col>
      <xdr:colOff>133350</xdr:colOff>
      <xdr:row>64</xdr:row>
      <xdr:rowOff>66947</xdr:rowOff>
    </xdr:to>
    <xdr:cxnSp macro="">
      <xdr:nvCxnSpPr>
        <xdr:cNvPr id="140" name="直線コネクタ 139">
          <a:extLst>
            <a:ext uri="{FF2B5EF4-FFF2-40B4-BE49-F238E27FC236}">
              <a16:creationId xmlns:a16="http://schemas.microsoft.com/office/drawing/2014/main" xmlns="" id="{00000000-0008-0000-0300-00008C000000}"/>
            </a:ext>
          </a:extLst>
        </xdr:cNvPr>
        <xdr:cNvCxnSpPr/>
      </xdr:nvCxnSpPr>
      <xdr:spPr>
        <a:xfrm>
          <a:off x="3225800" y="10743293"/>
          <a:ext cx="889000" cy="296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118654</xdr:rowOff>
    </xdr:from>
    <xdr:to>
      <xdr:col>19</xdr:col>
      <xdr:colOff>184150</xdr:colOff>
      <xdr:row>64</xdr:row>
      <xdr:rowOff>48804</xdr:rowOff>
    </xdr:to>
    <xdr:sp macro="" textlink="">
      <xdr:nvSpPr>
        <xdr:cNvPr id="141" name="フローチャート: 判断 140">
          <a:extLst>
            <a:ext uri="{FF2B5EF4-FFF2-40B4-BE49-F238E27FC236}">
              <a16:creationId xmlns:a16="http://schemas.microsoft.com/office/drawing/2014/main" xmlns="" id="{00000000-0008-0000-0300-00008D000000}"/>
            </a:ext>
          </a:extLst>
        </xdr:cNvPr>
        <xdr:cNvSpPr/>
      </xdr:nvSpPr>
      <xdr:spPr>
        <a:xfrm>
          <a:off x="4064000" y="10920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58981</xdr:rowOff>
    </xdr:from>
    <xdr:ext cx="736600" cy="259045"/>
    <xdr:sp macro="" textlink="">
      <xdr:nvSpPr>
        <xdr:cNvPr id="142" name="テキスト ボックス 141">
          <a:extLst>
            <a:ext uri="{FF2B5EF4-FFF2-40B4-BE49-F238E27FC236}">
              <a16:creationId xmlns:a16="http://schemas.microsoft.com/office/drawing/2014/main" xmlns="" id="{00000000-0008-0000-0300-00008E000000}"/>
            </a:ext>
          </a:extLst>
        </xdr:cNvPr>
        <xdr:cNvSpPr txBox="1"/>
      </xdr:nvSpPr>
      <xdr:spPr>
        <a:xfrm>
          <a:off x="3733800" y="106888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106499</xdr:rowOff>
    </xdr:from>
    <xdr:to>
      <xdr:col>15</xdr:col>
      <xdr:colOff>82550</xdr:colOff>
      <xdr:row>62</xdr:row>
      <xdr:rowOff>113393</xdr:rowOff>
    </xdr:to>
    <xdr:cxnSp macro="">
      <xdr:nvCxnSpPr>
        <xdr:cNvPr id="143" name="直線コネクタ 142">
          <a:extLst>
            <a:ext uri="{FF2B5EF4-FFF2-40B4-BE49-F238E27FC236}">
              <a16:creationId xmlns:a16="http://schemas.microsoft.com/office/drawing/2014/main" xmlns="" id="{00000000-0008-0000-0300-00008F000000}"/>
            </a:ext>
          </a:extLst>
        </xdr:cNvPr>
        <xdr:cNvCxnSpPr/>
      </xdr:nvCxnSpPr>
      <xdr:spPr>
        <a:xfrm>
          <a:off x="2336800" y="10736399"/>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101419</xdr:rowOff>
    </xdr:from>
    <xdr:to>
      <xdr:col>15</xdr:col>
      <xdr:colOff>133350</xdr:colOff>
      <xdr:row>64</xdr:row>
      <xdr:rowOff>31569</xdr:rowOff>
    </xdr:to>
    <xdr:sp macro="" textlink="">
      <xdr:nvSpPr>
        <xdr:cNvPr id="144" name="フローチャート: 判断 143">
          <a:extLst>
            <a:ext uri="{FF2B5EF4-FFF2-40B4-BE49-F238E27FC236}">
              <a16:creationId xmlns:a16="http://schemas.microsoft.com/office/drawing/2014/main" xmlns="" id="{00000000-0008-0000-0300-000090000000}"/>
            </a:ext>
          </a:extLst>
        </xdr:cNvPr>
        <xdr:cNvSpPr/>
      </xdr:nvSpPr>
      <xdr:spPr>
        <a:xfrm>
          <a:off x="3175000" y="10902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16346</xdr:rowOff>
    </xdr:from>
    <xdr:ext cx="762000" cy="259045"/>
    <xdr:sp macro="" textlink="">
      <xdr:nvSpPr>
        <xdr:cNvPr id="145" name="テキスト ボックス 144">
          <a:extLst>
            <a:ext uri="{FF2B5EF4-FFF2-40B4-BE49-F238E27FC236}">
              <a16:creationId xmlns:a16="http://schemas.microsoft.com/office/drawing/2014/main" xmlns="" id="{00000000-0008-0000-0300-000091000000}"/>
            </a:ext>
          </a:extLst>
        </xdr:cNvPr>
        <xdr:cNvSpPr txBox="1"/>
      </xdr:nvSpPr>
      <xdr:spPr>
        <a:xfrm>
          <a:off x="2844800" y="10989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106499</xdr:rowOff>
    </xdr:from>
    <xdr:to>
      <xdr:col>11</xdr:col>
      <xdr:colOff>31750</xdr:colOff>
      <xdr:row>62</xdr:row>
      <xdr:rowOff>140970</xdr:rowOff>
    </xdr:to>
    <xdr:cxnSp macro="">
      <xdr:nvCxnSpPr>
        <xdr:cNvPr id="146" name="直線コネクタ 145">
          <a:extLst>
            <a:ext uri="{FF2B5EF4-FFF2-40B4-BE49-F238E27FC236}">
              <a16:creationId xmlns:a16="http://schemas.microsoft.com/office/drawing/2014/main" xmlns="" id="{00000000-0008-0000-0300-000092000000}"/>
            </a:ext>
          </a:extLst>
        </xdr:cNvPr>
        <xdr:cNvCxnSpPr/>
      </xdr:nvCxnSpPr>
      <xdr:spPr>
        <a:xfrm flipV="1">
          <a:off x="1447800" y="10736399"/>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84183</xdr:rowOff>
    </xdr:from>
    <xdr:to>
      <xdr:col>11</xdr:col>
      <xdr:colOff>82550</xdr:colOff>
      <xdr:row>64</xdr:row>
      <xdr:rowOff>14333</xdr:rowOff>
    </xdr:to>
    <xdr:sp macro="" textlink="">
      <xdr:nvSpPr>
        <xdr:cNvPr id="147" name="フローチャート: 判断 146">
          <a:extLst>
            <a:ext uri="{FF2B5EF4-FFF2-40B4-BE49-F238E27FC236}">
              <a16:creationId xmlns:a16="http://schemas.microsoft.com/office/drawing/2014/main" xmlns="" id="{00000000-0008-0000-0300-000093000000}"/>
            </a:ext>
          </a:extLst>
        </xdr:cNvPr>
        <xdr:cNvSpPr/>
      </xdr:nvSpPr>
      <xdr:spPr>
        <a:xfrm>
          <a:off x="2286000" y="10885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170560</xdr:rowOff>
    </xdr:from>
    <xdr:ext cx="762000" cy="259045"/>
    <xdr:sp macro="" textlink="">
      <xdr:nvSpPr>
        <xdr:cNvPr id="148" name="テキスト ボックス 147">
          <a:extLst>
            <a:ext uri="{FF2B5EF4-FFF2-40B4-BE49-F238E27FC236}">
              <a16:creationId xmlns:a16="http://schemas.microsoft.com/office/drawing/2014/main" xmlns="" id="{00000000-0008-0000-0300-000094000000}"/>
            </a:ext>
          </a:extLst>
        </xdr:cNvPr>
        <xdr:cNvSpPr txBox="1"/>
      </xdr:nvSpPr>
      <xdr:spPr>
        <a:xfrm>
          <a:off x="1955800" y="10971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4899</xdr:rowOff>
    </xdr:from>
    <xdr:to>
      <xdr:col>7</xdr:col>
      <xdr:colOff>31750</xdr:colOff>
      <xdr:row>63</xdr:row>
      <xdr:rowOff>106499</xdr:rowOff>
    </xdr:to>
    <xdr:sp macro="" textlink="">
      <xdr:nvSpPr>
        <xdr:cNvPr id="149" name="フローチャート: 判断 148">
          <a:extLst>
            <a:ext uri="{FF2B5EF4-FFF2-40B4-BE49-F238E27FC236}">
              <a16:creationId xmlns:a16="http://schemas.microsoft.com/office/drawing/2014/main" xmlns="" id="{00000000-0008-0000-0300-000095000000}"/>
            </a:ext>
          </a:extLst>
        </xdr:cNvPr>
        <xdr:cNvSpPr/>
      </xdr:nvSpPr>
      <xdr:spPr>
        <a:xfrm>
          <a:off x="1397000" y="10806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91276</xdr:rowOff>
    </xdr:from>
    <xdr:ext cx="762000" cy="259045"/>
    <xdr:sp macro="" textlink="">
      <xdr:nvSpPr>
        <xdr:cNvPr id="150" name="テキスト ボックス 149">
          <a:extLst>
            <a:ext uri="{FF2B5EF4-FFF2-40B4-BE49-F238E27FC236}">
              <a16:creationId xmlns:a16="http://schemas.microsoft.com/office/drawing/2014/main" xmlns="" id="{00000000-0008-0000-0300-000096000000}"/>
            </a:ext>
          </a:extLst>
        </xdr:cNvPr>
        <xdr:cNvSpPr txBox="1"/>
      </xdr:nvSpPr>
      <xdr:spPr>
        <a:xfrm>
          <a:off x="1066800" y="10892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xmlns="" id="{00000000-0008-0000-0300-000097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xmlns="" id="{00000000-0008-0000-0300-000098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3" name="テキスト ボックス 152">
          <a:extLst>
            <a:ext uri="{FF2B5EF4-FFF2-40B4-BE49-F238E27FC236}">
              <a16:creationId xmlns:a16="http://schemas.microsoft.com/office/drawing/2014/main" xmlns="" id="{00000000-0008-0000-0300-000099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4" name="テキスト ボックス 153">
          <a:extLst>
            <a:ext uri="{FF2B5EF4-FFF2-40B4-BE49-F238E27FC236}">
              <a16:creationId xmlns:a16="http://schemas.microsoft.com/office/drawing/2014/main" xmlns="" id="{00000000-0008-0000-0300-00009A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5" name="テキスト ボックス 154">
          <a:extLst>
            <a:ext uri="{FF2B5EF4-FFF2-40B4-BE49-F238E27FC236}">
              <a16:creationId xmlns:a16="http://schemas.microsoft.com/office/drawing/2014/main" xmlns="" id="{00000000-0008-0000-0300-00009B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104866</xdr:rowOff>
    </xdr:from>
    <xdr:to>
      <xdr:col>23</xdr:col>
      <xdr:colOff>184150</xdr:colOff>
      <xdr:row>64</xdr:row>
      <xdr:rowOff>35016</xdr:rowOff>
    </xdr:to>
    <xdr:sp macro="" textlink="">
      <xdr:nvSpPr>
        <xdr:cNvPr id="156" name="楕円 155">
          <a:extLst>
            <a:ext uri="{FF2B5EF4-FFF2-40B4-BE49-F238E27FC236}">
              <a16:creationId xmlns:a16="http://schemas.microsoft.com/office/drawing/2014/main" xmlns="" id="{00000000-0008-0000-0300-00009C000000}"/>
            </a:ext>
          </a:extLst>
        </xdr:cNvPr>
        <xdr:cNvSpPr/>
      </xdr:nvSpPr>
      <xdr:spPr>
        <a:xfrm>
          <a:off x="4902200" y="10906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121393</xdr:rowOff>
    </xdr:from>
    <xdr:ext cx="762000" cy="259045"/>
    <xdr:sp macro="" textlink="">
      <xdr:nvSpPr>
        <xdr:cNvPr id="157" name="財政構造の弾力性該当値テキスト">
          <a:extLst>
            <a:ext uri="{FF2B5EF4-FFF2-40B4-BE49-F238E27FC236}">
              <a16:creationId xmlns:a16="http://schemas.microsoft.com/office/drawing/2014/main" xmlns="" id="{00000000-0008-0000-0300-00009D000000}"/>
            </a:ext>
          </a:extLst>
        </xdr:cNvPr>
        <xdr:cNvSpPr txBox="1"/>
      </xdr:nvSpPr>
      <xdr:spPr>
        <a:xfrm>
          <a:off x="5041900" y="10751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16147</xdr:rowOff>
    </xdr:from>
    <xdr:to>
      <xdr:col>19</xdr:col>
      <xdr:colOff>184150</xdr:colOff>
      <xdr:row>64</xdr:row>
      <xdr:rowOff>117747</xdr:rowOff>
    </xdr:to>
    <xdr:sp macro="" textlink="">
      <xdr:nvSpPr>
        <xdr:cNvPr id="158" name="楕円 157">
          <a:extLst>
            <a:ext uri="{FF2B5EF4-FFF2-40B4-BE49-F238E27FC236}">
              <a16:creationId xmlns:a16="http://schemas.microsoft.com/office/drawing/2014/main" xmlns="" id="{00000000-0008-0000-0300-00009E000000}"/>
            </a:ext>
          </a:extLst>
        </xdr:cNvPr>
        <xdr:cNvSpPr/>
      </xdr:nvSpPr>
      <xdr:spPr>
        <a:xfrm>
          <a:off x="4064000" y="10988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102524</xdr:rowOff>
    </xdr:from>
    <xdr:ext cx="736600" cy="259045"/>
    <xdr:sp macro="" textlink="">
      <xdr:nvSpPr>
        <xdr:cNvPr id="159" name="テキスト ボックス 158">
          <a:extLst>
            <a:ext uri="{FF2B5EF4-FFF2-40B4-BE49-F238E27FC236}">
              <a16:creationId xmlns:a16="http://schemas.microsoft.com/office/drawing/2014/main" xmlns="" id="{00000000-0008-0000-0300-00009F000000}"/>
            </a:ext>
          </a:extLst>
        </xdr:cNvPr>
        <xdr:cNvSpPr txBox="1"/>
      </xdr:nvSpPr>
      <xdr:spPr>
        <a:xfrm>
          <a:off x="3733800" y="110753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62593</xdr:rowOff>
    </xdr:from>
    <xdr:to>
      <xdr:col>15</xdr:col>
      <xdr:colOff>133350</xdr:colOff>
      <xdr:row>62</xdr:row>
      <xdr:rowOff>164193</xdr:rowOff>
    </xdr:to>
    <xdr:sp macro="" textlink="">
      <xdr:nvSpPr>
        <xdr:cNvPr id="160" name="楕円 159">
          <a:extLst>
            <a:ext uri="{FF2B5EF4-FFF2-40B4-BE49-F238E27FC236}">
              <a16:creationId xmlns:a16="http://schemas.microsoft.com/office/drawing/2014/main" xmlns="" id="{00000000-0008-0000-0300-0000A0000000}"/>
            </a:ext>
          </a:extLst>
        </xdr:cNvPr>
        <xdr:cNvSpPr/>
      </xdr:nvSpPr>
      <xdr:spPr>
        <a:xfrm>
          <a:off x="3175000" y="10692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2920</xdr:rowOff>
    </xdr:from>
    <xdr:ext cx="762000" cy="259045"/>
    <xdr:sp macro="" textlink="">
      <xdr:nvSpPr>
        <xdr:cNvPr id="161" name="テキスト ボックス 160">
          <a:extLst>
            <a:ext uri="{FF2B5EF4-FFF2-40B4-BE49-F238E27FC236}">
              <a16:creationId xmlns:a16="http://schemas.microsoft.com/office/drawing/2014/main" xmlns="" id="{00000000-0008-0000-0300-0000A1000000}"/>
            </a:ext>
          </a:extLst>
        </xdr:cNvPr>
        <xdr:cNvSpPr txBox="1"/>
      </xdr:nvSpPr>
      <xdr:spPr>
        <a:xfrm>
          <a:off x="2844800" y="10461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55699</xdr:rowOff>
    </xdr:from>
    <xdr:to>
      <xdr:col>11</xdr:col>
      <xdr:colOff>82550</xdr:colOff>
      <xdr:row>62</xdr:row>
      <xdr:rowOff>157299</xdr:rowOff>
    </xdr:to>
    <xdr:sp macro="" textlink="">
      <xdr:nvSpPr>
        <xdr:cNvPr id="162" name="楕円 161">
          <a:extLst>
            <a:ext uri="{FF2B5EF4-FFF2-40B4-BE49-F238E27FC236}">
              <a16:creationId xmlns:a16="http://schemas.microsoft.com/office/drawing/2014/main" xmlns="" id="{00000000-0008-0000-0300-0000A2000000}"/>
            </a:ext>
          </a:extLst>
        </xdr:cNvPr>
        <xdr:cNvSpPr/>
      </xdr:nvSpPr>
      <xdr:spPr>
        <a:xfrm>
          <a:off x="2286000" y="10685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167476</xdr:rowOff>
    </xdr:from>
    <xdr:ext cx="762000" cy="259045"/>
    <xdr:sp macro="" textlink="">
      <xdr:nvSpPr>
        <xdr:cNvPr id="163" name="テキスト ボックス 162">
          <a:extLst>
            <a:ext uri="{FF2B5EF4-FFF2-40B4-BE49-F238E27FC236}">
              <a16:creationId xmlns:a16="http://schemas.microsoft.com/office/drawing/2014/main" xmlns="" id="{00000000-0008-0000-0300-0000A3000000}"/>
            </a:ext>
          </a:extLst>
        </xdr:cNvPr>
        <xdr:cNvSpPr txBox="1"/>
      </xdr:nvSpPr>
      <xdr:spPr>
        <a:xfrm>
          <a:off x="1955800" y="104544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90170</xdr:rowOff>
    </xdr:from>
    <xdr:to>
      <xdr:col>7</xdr:col>
      <xdr:colOff>31750</xdr:colOff>
      <xdr:row>63</xdr:row>
      <xdr:rowOff>20320</xdr:rowOff>
    </xdr:to>
    <xdr:sp macro="" textlink="">
      <xdr:nvSpPr>
        <xdr:cNvPr id="164" name="楕円 163">
          <a:extLst>
            <a:ext uri="{FF2B5EF4-FFF2-40B4-BE49-F238E27FC236}">
              <a16:creationId xmlns:a16="http://schemas.microsoft.com/office/drawing/2014/main" xmlns="" id="{00000000-0008-0000-0300-0000A4000000}"/>
            </a:ext>
          </a:extLst>
        </xdr:cNvPr>
        <xdr:cNvSpPr/>
      </xdr:nvSpPr>
      <xdr:spPr>
        <a:xfrm>
          <a:off x="1397000" y="1072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30497</xdr:rowOff>
    </xdr:from>
    <xdr:ext cx="762000" cy="259045"/>
    <xdr:sp macro="" textlink="">
      <xdr:nvSpPr>
        <xdr:cNvPr id="165" name="テキスト ボックス 164">
          <a:extLst>
            <a:ext uri="{FF2B5EF4-FFF2-40B4-BE49-F238E27FC236}">
              <a16:creationId xmlns:a16="http://schemas.microsoft.com/office/drawing/2014/main" xmlns="" id="{00000000-0008-0000-0300-0000A5000000}"/>
            </a:ext>
          </a:extLst>
        </xdr:cNvPr>
        <xdr:cNvSpPr txBox="1"/>
      </xdr:nvSpPr>
      <xdr:spPr>
        <a:xfrm>
          <a:off x="1066800" y="1048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6" name="正方形/長方形 165">
          <a:extLst>
            <a:ext uri="{FF2B5EF4-FFF2-40B4-BE49-F238E27FC236}">
              <a16:creationId xmlns:a16="http://schemas.microsoft.com/office/drawing/2014/main" xmlns="" id="{00000000-0008-0000-0300-0000A6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7" name="テキスト ボックス 166">
          <a:extLst>
            <a:ext uri="{FF2B5EF4-FFF2-40B4-BE49-F238E27FC236}">
              <a16:creationId xmlns:a16="http://schemas.microsoft.com/office/drawing/2014/main" xmlns="" id="{00000000-0008-0000-0300-0000A7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8" name="テキスト ボックス 167">
          <a:extLst>
            <a:ext uri="{FF2B5EF4-FFF2-40B4-BE49-F238E27FC236}">
              <a16:creationId xmlns:a16="http://schemas.microsoft.com/office/drawing/2014/main" xmlns="" id="{00000000-0008-0000-0300-0000A8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[112,975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9" name="正方形/長方形 168">
          <a:extLst>
            <a:ext uri="{FF2B5EF4-FFF2-40B4-BE49-F238E27FC236}">
              <a16:creationId xmlns:a16="http://schemas.microsoft.com/office/drawing/2014/main" xmlns="" id="{00000000-0008-0000-0300-0000A9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70" name="正方形/長方形 169">
          <a:extLst>
            <a:ext uri="{FF2B5EF4-FFF2-40B4-BE49-F238E27FC236}">
              <a16:creationId xmlns:a16="http://schemas.microsoft.com/office/drawing/2014/main" xmlns="" id="{00000000-0008-0000-0300-0000AA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71" name="正方形/長方形 170">
          <a:extLst>
            <a:ext uri="{FF2B5EF4-FFF2-40B4-BE49-F238E27FC236}">
              <a16:creationId xmlns:a16="http://schemas.microsoft.com/office/drawing/2014/main" xmlns="" id="{00000000-0008-0000-0300-0000AB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2" name="正方形/長方形 171">
          <a:extLst>
            <a:ext uri="{FF2B5EF4-FFF2-40B4-BE49-F238E27FC236}">
              <a16:creationId xmlns:a16="http://schemas.microsoft.com/office/drawing/2014/main" xmlns="" id="{00000000-0008-0000-0300-0000AC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3" name="正方形/長方形 172">
          <a:extLst>
            <a:ext uri="{FF2B5EF4-FFF2-40B4-BE49-F238E27FC236}">
              <a16:creationId xmlns:a16="http://schemas.microsoft.com/office/drawing/2014/main" xmlns="" id="{00000000-0008-0000-0300-0000AD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4" name="正方形/長方形 173">
          <a:extLst>
            <a:ext uri="{FF2B5EF4-FFF2-40B4-BE49-F238E27FC236}">
              <a16:creationId xmlns:a16="http://schemas.microsoft.com/office/drawing/2014/main" xmlns="" id="{00000000-0008-0000-0300-0000AE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5" name="正方形/長方形 174">
          <a:extLst>
            <a:ext uri="{FF2B5EF4-FFF2-40B4-BE49-F238E27FC236}">
              <a16:creationId xmlns:a16="http://schemas.microsoft.com/office/drawing/2014/main" xmlns="" id="{00000000-0008-0000-0300-0000AF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6" name="正方形/長方形 175">
          <a:extLst>
            <a:ext uri="{FF2B5EF4-FFF2-40B4-BE49-F238E27FC236}">
              <a16:creationId xmlns:a16="http://schemas.microsoft.com/office/drawing/2014/main" xmlns="" id="{00000000-0008-0000-0300-0000B0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7" name="正方形/長方形 176">
          <a:extLst>
            <a:ext uri="{FF2B5EF4-FFF2-40B4-BE49-F238E27FC236}">
              <a16:creationId xmlns:a16="http://schemas.microsoft.com/office/drawing/2014/main" xmlns="" id="{00000000-0008-0000-0300-0000B1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8" name="テキスト ボックス 177">
          <a:extLst>
            <a:ext uri="{FF2B5EF4-FFF2-40B4-BE49-F238E27FC236}">
              <a16:creationId xmlns:a16="http://schemas.microsoft.com/office/drawing/2014/main" xmlns="" id="{00000000-0008-0000-0300-0000B2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人件費は、平成</a:t>
          </a:r>
          <a:r>
            <a:rPr kumimoji="1" lang="en-US" altLang="ja-JP" sz="1200">
              <a:latin typeface="ＭＳ Ｐゴシック" panose="020B0600070205080204" pitchFamily="50" charset="-128"/>
              <a:ea typeface="ＭＳ Ｐゴシック" panose="020B0600070205080204" pitchFamily="50" charset="-128"/>
            </a:rPr>
            <a:t>29</a:t>
          </a:r>
          <a:r>
            <a:rPr kumimoji="1" lang="ja-JP" altLang="en-US" sz="1200">
              <a:latin typeface="ＭＳ Ｐゴシック" panose="020B0600070205080204" pitchFamily="50" charset="-128"/>
              <a:ea typeface="ＭＳ Ｐゴシック" panose="020B0600070205080204" pitchFamily="50" charset="-128"/>
            </a:rPr>
            <a:t>年度から新庁舎建設に従事する職員を事業支弁職員としたことから人件費から普通建設事業費に移行している。例年の変動要素としては、選挙の有無や退職者数により増減が生じている。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物件費は、ふるさと納税の推進によりふるさと納税の委託料が増となっている。　　　</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類似団体平均を大きく下回っていることから、両支出とも抑制できていると認識するとともに、引き続き抑制に努める。</a:t>
          </a:r>
        </a:p>
      </xdr:txBody>
    </xdr:sp>
    <xdr:clientData/>
  </xdr:twoCellAnchor>
  <xdr:oneCellAnchor>
    <xdr:from>
      <xdr:col>3</xdr:col>
      <xdr:colOff>95250</xdr:colOff>
      <xdr:row>77</xdr:row>
      <xdr:rowOff>6350</xdr:rowOff>
    </xdr:from>
    <xdr:ext cx="349839" cy="225703"/>
    <xdr:sp macro="" textlink="">
      <xdr:nvSpPr>
        <xdr:cNvPr id="179" name="テキスト ボックス 178">
          <a:extLst>
            <a:ext uri="{FF2B5EF4-FFF2-40B4-BE49-F238E27FC236}">
              <a16:creationId xmlns:a16="http://schemas.microsoft.com/office/drawing/2014/main" xmlns="" id="{00000000-0008-0000-0300-0000B3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80" name="直線コネクタ 179">
          <a:extLst>
            <a:ext uri="{FF2B5EF4-FFF2-40B4-BE49-F238E27FC236}">
              <a16:creationId xmlns:a16="http://schemas.microsoft.com/office/drawing/2014/main" xmlns="" id="{00000000-0008-0000-0300-0000B4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81" name="テキスト ボックス 180">
          <a:extLst>
            <a:ext uri="{FF2B5EF4-FFF2-40B4-BE49-F238E27FC236}">
              <a16:creationId xmlns:a16="http://schemas.microsoft.com/office/drawing/2014/main" xmlns="" id="{00000000-0008-0000-0300-0000B5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82" name="直線コネクタ 181">
          <a:extLst>
            <a:ext uri="{FF2B5EF4-FFF2-40B4-BE49-F238E27FC236}">
              <a16:creationId xmlns:a16="http://schemas.microsoft.com/office/drawing/2014/main" xmlns="" id="{00000000-0008-0000-0300-0000B6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3" name="テキスト ボックス 182">
          <a:extLst>
            <a:ext uri="{FF2B5EF4-FFF2-40B4-BE49-F238E27FC236}">
              <a16:creationId xmlns:a16="http://schemas.microsoft.com/office/drawing/2014/main" xmlns="" id="{00000000-0008-0000-0300-0000B7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4" name="直線コネクタ 183">
          <a:extLst>
            <a:ext uri="{FF2B5EF4-FFF2-40B4-BE49-F238E27FC236}">
              <a16:creationId xmlns:a16="http://schemas.microsoft.com/office/drawing/2014/main" xmlns="" id="{00000000-0008-0000-0300-0000B8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5" name="テキスト ボックス 184">
          <a:extLst>
            <a:ext uri="{FF2B5EF4-FFF2-40B4-BE49-F238E27FC236}">
              <a16:creationId xmlns:a16="http://schemas.microsoft.com/office/drawing/2014/main" xmlns="" id="{00000000-0008-0000-0300-0000B9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6" name="直線コネクタ 185">
          <a:extLst>
            <a:ext uri="{FF2B5EF4-FFF2-40B4-BE49-F238E27FC236}">
              <a16:creationId xmlns:a16="http://schemas.microsoft.com/office/drawing/2014/main" xmlns="" id="{00000000-0008-0000-0300-0000BA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7" name="テキスト ボックス 186">
          <a:extLst>
            <a:ext uri="{FF2B5EF4-FFF2-40B4-BE49-F238E27FC236}">
              <a16:creationId xmlns:a16="http://schemas.microsoft.com/office/drawing/2014/main" xmlns="" id="{00000000-0008-0000-0300-0000BB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8" name="直線コネクタ 187">
          <a:extLst>
            <a:ext uri="{FF2B5EF4-FFF2-40B4-BE49-F238E27FC236}">
              <a16:creationId xmlns:a16="http://schemas.microsoft.com/office/drawing/2014/main" xmlns="" id="{00000000-0008-0000-0300-0000BC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9" name="テキスト ボックス 188">
          <a:extLst>
            <a:ext uri="{FF2B5EF4-FFF2-40B4-BE49-F238E27FC236}">
              <a16:creationId xmlns:a16="http://schemas.microsoft.com/office/drawing/2014/main" xmlns="" id="{00000000-0008-0000-0300-0000BD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90" name="直線コネクタ 189">
          <a:extLst>
            <a:ext uri="{FF2B5EF4-FFF2-40B4-BE49-F238E27FC236}">
              <a16:creationId xmlns:a16="http://schemas.microsoft.com/office/drawing/2014/main" xmlns="" id="{00000000-0008-0000-0300-0000BE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91" name="テキスト ボックス 190">
          <a:extLst>
            <a:ext uri="{FF2B5EF4-FFF2-40B4-BE49-F238E27FC236}">
              <a16:creationId xmlns:a16="http://schemas.microsoft.com/office/drawing/2014/main" xmlns="" id="{00000000-0008-0000-0300-0000BF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2" name="直線コネクタ 191">
          <a:extLst>
            <a:ext uri="{FF2B5EF4-FFF2-40B4-BE49-F238E27FC236}">
              <a16:creationId xmlns:a16="http://schemas.microsoft.com/office/drawing/2014/main" xmlns="" id="{00000000-0008-0000-0300-0000C0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3" name="テキスト ボックス 192">
          <a:extLst>
            <a:ext uri="{FF2B5EF4-FFF2-40B4-BE49-F238E27FC236}">
              <a16:creationId xmlns:a16="http://schemas.microsoft.com/office/drawing/2014/main" xmlns="" id="{00000000-0008-0000-0300-0000C1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4" name="人件費・物件費等の状況グラフ枠">
          <a:extLst>
            <a:ext uri="{FF2B5EF4-FFF2-40B4-BE49-F238E27FC236}">
              <a16:creationId xmlns:a16="http://schemas.microsoft.com/office/drawing/2014/main" xmlns="" id="{00000000-0008-0000-0300-0000C2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107268</xdr:rowOff>
    </xdr:from>
    <xdr:to>
      <xdr:col>23</xdr:col>
      <xdr:colOff>133350</xdr:colOff>
      <xdr:row>88</xdr:row>
      <xdr:rowOff>31200</xdr:rowOff>
    </xdr:to>
    <xdr:cxnSp macro="">
      <xdr:nvCxnSpPr>
        <xdr:cNvPr id="195" name="直線コネクタ 194">
          <a:extLst>
            <a:ext uri="{FF2B5EF4-FFF2-40B4-BE49-F238E27FC236}">
              <a16:creationId xmlns:a16="http://schemas.microsoft.com/office/drawing/2014/main" xmlns="" id="{00000000-0008-0000-0300-0000C3000000}"/>
            </a:ext>
          </a:extLst>
        </xdr:cNvPr>
        <xdr:cNvCxnSpPr/>
      </xdr:nvCxnSpPr>
      <xdr:spPr>
        <a:xfrm flipV="1">
          <a:off x="4953000" y="13823268"/>
          <a:ext cx="0" cy="12955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3277</xdr:rowOff>
    </xdr:from>
    <xdr:ext cx="762000" cy="259045"/>
    <xdr:sp macro="" textlink="">
      <xdr:nvSpPr>
        <xdr:cNvPr id="196" name="人件費・物件費等の状況最小値テキスト">
          <a:extLst>
            <a:ext uri="{FF2B5EF4-FFF2-40B4-BE49-F238E27FC236}">
              <a16:creationId xmlns:a16="http://schemas.microsoft.com/office/drawing/2014/main" xmlns="" id="{00000000-0008-0000-0300-0000C4000000}"/>
            </a:ext>
          </a:extLst>
        </xdr:cNvPr>
        <xdr:cNvSpPr txBox="1"/>
      </xdr:nvSpPr>
      <xdr:spPr>
        <a:xfrm>
          <a:off x="5041900" y="1509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31200</xdr:rowOff>
    </xdr:from>
    <xdr:to>
      <xdr:col>24</xdr:col>
      <xdr:colOff>12700</xdr:colOff>
      <xdr:row>88</xdr:row>
      <xdr:rowOff>31200</xdr:rowOff>
    </xdr:to>
    <xdr:cxnSp macro="">
      <xdr:nvCxnSpPr>
        <xdr:cNvPr id="197" name="直線コネクタ 196">
          <a:extLst>
            <a:ext uri="{FF2B5EF4-FFF2-40B4-BE49-F238E27FC236}">
              <a16:creationId xmlns:a16="http://schemas.microsoft.com/office/drawing/2014/main" xmlns="" id="{00000000-0008-0000-0300-0000C5000000}"/>
            </a:ext>
          </a:extLst>
        </xdr:cNvPr>
        <xdr:cNvCxnSpPr/>
      </xdr:nvCxnSpPr>
      <xdr:spPr>
        <a:xfrm>
          <a:off x="4864100" y="1511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22195</xdr:rowOff>
    </xdr:from>
    <xdr:ext cx="762000" cy="259045"/>
    <xdr:sp macro="" textlink="">
      <xdr:nvSpPr>
        <xdr:cNvPr id="198" name="人件費・物件費等の状況最大値テキスト">
          <a:extLst>
            <a:ext uri="{FF2B5EF4-FFF2-40B4-BE49-F238E27FC236}">
              <a16:creationId xmlns:a16="http://schemas.microsoft.com/office/drawing/2014/main" xmlns="" id="{00000000-0008-0000-0300-0000C6000000}"/>
            </a:ext>
          </a:extLst>
        </xdr:cNvPr>
        <xdr:cNvSpPr txBox="1"/>
      </xdr:nvSpPr>
      <xdr:spPr>
        <a:xfrm>
          <a:off x="5041900" y="13566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107268</xdr:rowOff>
    </xdr:from>
    <xdr:to>
      <xdr:col>24</xdr:col>
      <xdr:colOff>12700</xdr:colOff>
      <xdr:row>80</xdr:row>
      <xdr:rowOff>107268</xdr:rowOff>
    </xdr:to>
    <xdr:cxnSp macro="">
      <xdr:nvCxnSpPr>
        <xdr:cNvPr id="199" name="直線コネクタ 198">
          <a:extLst>
            <a:ext uri="{FF2B5EF4-FFF2-40B4-BE49-F238E27FC236}">
              <a16:creationId xmlns:a16="http://schemas.microsoft.com/office/drawing/2014/main" xmlns="" id="{00000000-0008-0000-0300-0000C7000000}"/>
            </a:ext>
          </a:extLst>
        </xdr:cNvPr>
        <xdr:cNvCxnSpPr/>
      </xdr:nvCxnSpPr>
      <xdr:spPr>
        <a:xfrm>
          <a:off x="4864100" y="13823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164714</xdr:rowOff>
    </xdr:from>
    <xdr:to>
      <xdr:col>23</xdr:col>
      <xdr:colOff>133350</xdr:colOff>
      <xdr:row>81</xdr:row>
      <xdr:rowOff>17579</xdr:rowOff>
    </xdr:to>
    <xdr:cxnSp macro="">
      <xdr:nvCxnSpPr>
        <xdr:cNvPr id="200" name="直線コネクタ 199">
          <a:extLst>
            <a:ext uri="{FF2B5EF4-FFF2-40B4-BE49-F238E27FC236}">
              <a16:creationId xmlns:a16="http://schemas.microsoft.com/office/drawing/2014/main" xmlns="" id="{00000000-0008-0000-0300-0000C8000000}"/>
            </a:ext>
          </a:extLst>
        </xdr:cNvPr>
        <xdr:cNvCxnSpPr/>
      </xdr:nvCxnSpPr>
      <xdr:spPr>
        <a:xfrm>
          <a:off x="4114800" y="13880714"/>
          <a:ext cx="838200" cy="24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3512</xdr:rowOff>
    </xdr:from>
    <xdr:ext cx="762000" cy="259045"/>
    <xdr:sp macro="" textlink="">
      <xdr:nvSpPr>
        <xdr:cNvPr id="201" name="人件費・物件費等の状況平均値テキスト">
          <a:extLst>
            <a:ext uri="{FF2B5EF4-FFF2-40B4-BE49-F238E27FC236}">
              <a16:creationId xmlns:a16="http://schemas.microsoft.com/office/drawing/2014/main" xmlns="" id="{00000000-0008-0000-0300-0000C9000000}"/>
            </a:ext>
          </a:extLst>
        </xdr:cNvPr>
        <xdr:cNvSpPr txBox="1"/>
      </xdr:nvSpPr>
      <xdr:spPr>
        <a:xfrm>
          <a:off x="5041900" y="142338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31435</xdr:rowOff>
    </xdr:from>
    <xdr:to>
      <xdr:col>23</xdr:col>
      <xdr:colOff>184150</xdr:colOff>
      <xdr:row>83</xdr:row>
      <xdr:rowOff>133035</xdr:rowOff>
    </xdr:to>
    <xdr:sp macro="" textlink="">
      <xdr:nvSpPr>
        <xdr:cNvPr id="202" name="フローチャート: 判断 201">
          <a:extLst>
            <a:ext uri="{FF2B5EF4-FFF2-40B4-BE49-F238E27FC236}">
              <a16:creationId xmlns:a16="http://schemas.microsoft.com/office/drawing/2014/main" xmlns="" id="{00000000-0008-0000-0300-0000CA000000}"/>
            </a:ext>
          </a:extLst>
        </xdr:cNvPr>
        <xdr:cNvSpPr/>
      </xdr:nvSpPr>
      <xdr:spPr>
        <a:xfrm>
          <a:off x="4902200" y="14261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146045</xdr:rowOff>
    </xdr:from>
    <xdr:to>
      <xdr:col>19</xdr:col>
      <xdr:colOff>133350</xdr:colOff>
      <xdr:row>80</xdr:row>
      <xdr:rowOff>164714</xdr:rowOff>
    </xdr:to>
    <xdr:cxnSp macro="">
      <xdr:nvCxnSpPr>
        <xdr:cNvPr id="203" name="直線コネクタ 202">
          <a:extLst>
            <a:ext uri="{FF2B5EF4-FFF2-40B4-BE49-F238E27FC236}">
              <a16:creationId xmlns:a16="http://schemas.microsoft.com/office/drawing/2014/main" xmlns="" id="{00000000-0008-0000-0300-0000CB000000}"/>
            </a:ext>
          </a:extLst>
        </xdr:cNvPr>
        <xdr:cNvCxnSpPr/>
      </xdr:nvCxnSpPr>
      <xdr:spPr>
        <a:xfrm>
          <a:off x="3225800" y="13862045"/>
          <a:ext cx="889000" cy="18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101629</xdr:rowOff>
    </xdr:from>
    <xdr:to>
      <xdr:col>19</xdr:col>
      <xdr:colOff>184150</xdr:colOff>
      <xdr:row>84</xdr:row>
      <xdr:rowOff>31779</xdr:rowOff>
    </xdr:to>
    <xdr:sp macro="" textlink="">
      <xdr:nvSpPr>
        <xdr:cNvPr id="204" name="フローチャート: 判断 203">
          <a:extLst>
            <a:ext uri="{FF2B5EF4-FFF2-40B4-BE49-F238E27FC236}">
              <a16:creationId xmlns:a16="http://schemas.microsoft.com/office/drawing/2014/main" xmlns="" id="{00000000-0008-0000-0300-0000CC000000}"/>
            </a:ext>
          </a:extLst>
        </xdr:cNvPr>
        <xdr:cNvSpPr/>
      </xdr:nvSpPr>
      <xdr:spPr>
        <a:xfrm>
          <a:off x="4064000" y="14331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16556</xdr:rowOff>
    </xdr:from>
    <xdr:ext cx="736600" cy="259045"/>
    <xdr:sp macro="" textlink="">
      <xdr:nvSpPr>
        <xdr:cNvPr id="205" name="テキスト ボックス 204">
          <a:extLst>
            <a:ext uri="{FF2B5EF4-FFF2-40B4-BE49-F238E27FC236}">
              <a16:creationId xmlns:a16="http://schemas.microsoft.com/office/drawing/2014/main" xmlns="" id="{00000000-0008-0000-0300-0000CD000000}"/>
            </a:ext>
          </a:extLst>
        </xdr:cNvPr>
        <xdr:cNvSpPr txBox="1"/>
      </xdr:nvSpPr>
      <xdr:spPr>
        <a:xfrm>
          <a:off x="3733800" y="144183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146045</xdr:rowOff>
    </xdr:from>
    <xdr:to>
      <xdr:col>15</xdr:col>
      <xdr:colOff>82550</xdr:colOff>
      <xdr:row>80</xdr:row>
      <xdr:rowOff>147317</xdr:rowOff>
    </xdr:to>
    <xdr:cxnSp macro="">
      <xdr:nvCxnSpPr>
        <xdr:cNvPr id="206" name="直線コネクタ 205">
          <a:extLst>
            <a:ext uri="{FF2B5EF4-FFF2-40B4-BE49-F238E27FC236}">
              <a16:creationId xmlns:a16="http://schemas.microsoft.com/office/drawing/2014/main" xmlns="" id="{00000000-0008-0000-0300-0000CE000000}"/>
            </a:ext>
          </a:extLst>
        </xdr:cNvPr>
        <xdr:cNvCxnSpPr/>
      </xdr:nvCxnSpPr>
      <xdr:spPr>
        <a:xfrm flipV="1">
          <a:off x="2336800" y="13862045"/>
          <a:ext cx="889000" cy="1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137114</xdr:rowOff>
    </xdr:from>
    <xdr:to>
      <xdr:col>15</xdr:col>
      <xdr:colOff>133350</xdr:colOff>
      <xdr:row>83</xdr:row>
      <xdr:rowOff>67264</xdr:rowOff>
    </xdr:to>
    <xdr:sp macro="" textlink="">
      <xdr:nvSpPr>
        <xdr:cNvPr id="207" name="フローチャート: 判断 206">
          <a:extLst>
            <a:ext uri="{FF2B5EF4-FFF2-40B4-BE49-F238E27FC236}">
              <a16:creationId xmlns:a16="http://schemas.microsoft.com/office/drawing/2014/main" xmlns="" id="{00000000-0008-0000-0300-0000CF000000}"/>
            </a:ext>
          </a:extLst>
        </xdr:cNvPr>
        <xdr:cNvSpPr/>
      </xdr:nvSpPr>
      <xdr:spPr>
        <a:xfrm>
          <a:off x="3175000" y="1419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52041</xdr:rowOff>
    </xdr:from>
    <xdr:ext cx="762000" cy="259045"/>
    <xdr:sp macro="" textlink="">
      <xdr:nvSpPr>
        <xdr:cNvPr id="208" name="テキスト ボックス 207">
          <a:extLst>
            <a:ext uri="{FF2B5EF4-FFF2-40B4-BE49-F238E27FC236}">
              <a16:creationId xmlns:a16="http://schemas.microsoft.com/office/drawing/2014/main" xmlns="" id="{00000000-0008-0000-0300-0000D0000000}"/>
            </a:ext>
          </a:extLst>
        </xdr:cNvPr>
        <xdr:cNvSpPr txBox="1"/>
      </xdr:nvSpPr>
      <xdr:spPr>
        <a:xfrm>
          <a:off x="2844800" y="14282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83982</xdr:rowOff>
    </xdr:from>
    <xdr:to>
      <xdr:col>11</xdr:col>
      <xdr:colOff>31750</xdr:colOff>
      <xdr:row>80</xdr:row>
      <xdr:rowOff>147317</xdr:rowOff>
    </xdr:to>
    <xdr:cxnSp macro="">
      <xdr:nvCxnSpPr>
        <xdr:cNvPr id="209" name="直線コネクタ 208">
          <a:extLst>
            <a:ext uri="{FF2B5EF4-FFF2-40B4-BE49-F238E27FC236}">
              <a16:creationId xmlns:a16="http://schemas.microsoft.com/office/drawing/2014/main" xmlns="" id="{00000000-0008-0000-0300-0000D1000000}"/>
            </a:ext>
          </a:extLst>
        </xdr:cNvPr>
        <xdr:cNvCxnSpPr/>
      </xdr:nvCxnSpPr>
      <xdr:spPr>
        <a:xfrm>
          <a:off x="1447800" y="13799982"/>
          <a:ext cx="889000" cy="6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138587</xdr:rowOff>
    </xdr:from>
    <xdr:to>
      <xdr:col>11</xdr:col>
      <xdr:colOff>82550</xdr:colOff>
      <xdr:row>83</xdr:row>
      <xdr:rowOff>68737</xdr:rowOff>
    </xdr:to>
    <xdr:sp macro="" textlink="">
      <xdr:nvSpPr>
        <xdr:cNvPr id="210" name="フローチャート: 判断 209">
          <a:extLst>
            <a:ext uri="{FF2B5EF4-FFF2-40B4-BE49-F238E27FC236}">
              <a16:creationId xmlns:a16="http://schemas.microsoft.com/office/drawing/2014/main" xmlns="" id="{00000000-0008-0000-0300-0000D2000000}"/>
            </a:ext>
          </a:extLst>
        </xdr:cNvPr>
        <xdr:cNvSpPr/>
      </xdr:nvSpPr>
      <xdr:spPr>
        <a:xfrm>
          <a:off x="2286000" y="1419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53514</xdr:rowOff>
    </xdr:from>
    <xdr:ext cx="762000" cy="259045"/>
    <xdr:sp macro="" textlink="">
      <xdr:nvSpPr>
        <xdr:cNvPr id="211" name="テキスト ボックス 210">
          <a:extLst>
            <a:ext uri="{FF2B5EF4-FFF2-40B4-BE49-F238E27FC236}">
              <a16:creationId xmlns:a16="http://schemas.microsoft.com/office/drawing/2014/main" xmlns="" id="{00000000-0008-0000-0300-0000D3000000}"/>
            </a:ext>
          </a:extLst>
        </xdr:cNvPr>
        <xdr:cNvSpPr txBox="1"/>
      </xdr:nvSpPr>
      <xdr:spPr>
        <a:xfrm>
          <a:off x="1955800" y="14283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86699</xdr:rowOff>
    </xdr:from>
    <xdr:to>
      <xdr:col>7</xdr:col>
      <xdr:colOff>31750</xdr:colOff>
      <xdr:row>83</xdr:row>
      <xdr:rowOff>16849</xdr:rowOff>
    </xdr:to>
    <xdr:sp macro="" textlink="">
      <xdr:nvSpPr>
        <xdr:cNvPr id="212" name="フローチャート: 判断 211">
          <a:extLst>
            <a:ext uri="{FF2B5EF4-FFF2-40B4-BE49-F238E27FC236}">
              <a16:creationId xmlns:a16="http://schemas.microsoft.com/office/drawing/2014/main" xmlns="" id="{00000000-0008-0000-0300-0000D4000000}"/>
            </a:ext>
          </a:extLst>
        </xdr:cNvPr>
        <xdr:cNvSpPr/>
      </xdr:nvSpPr>
      <xdr:spPr>
        <a:xfrm>
          <a:off x="1397000" y="14145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1626</xdr:rowOff>
    </xdr:from>
    <xdr:ext cx="762000" cy="259045"/>
    <xdr:sp macro="" textlink="">
      <xdr:nvSpPr>
        <xdr:cNvPr id="213" name="テキスト ボックス 212">
          <a:extLst>
            <a:ext uri="{FF2B5EF4-FFF2-40B4-BE49-F238E27FC236}">
              <a16:creationId xmlns:a16="http://schemas.microsoft.com/office/drawing/2014/main" xmlns="" id="{00000000-0008-0000-0300-0000D5000000}"/>
            </a:ext>
          </a:extLst>
        </xdr:cNvPr>
        <xdr:cNvSpPr txBox="1"/>
      </xdr:nvSpPr>
      <xdr:spPr>
        <a:xfrm>
          <a:off x="1066800" y="14231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xmlns="" id="{00000000-0008-0000-0300-0000D6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xmlns="" id="{00000000-0008-0000-0300-0000D7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6" name="テキスト ボックス 215">
          <a:extLst>
            <a:ext uri="{FF2B5EF4-FFF2-40B4-BE49-F238E27FC236}">
              <a16:creationId xmlns:a16="http://schemas.microsoft.com/office/drawing/2014/main" xmlns="" id="{00000000-0008-0000-0300-0000D8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7" name="テキスト ボックス 216">
          <a:extLst>
            <a:ext uri="{FF2B5EF4-FFF2-40B4-BE49-F238E27FC236}">
              <a16:creationId xmlns:a16="http://schemas.microsoft.com/office/drawing/2014/main" xmlns="" id="{00000000-0008-0000-0300-0000D9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8" name="テキスト ボックス 217">
          <a:extLst>
            <a:ext uri="{FF2B5EF4-FFF2-40B4-BE49-F238E27FC236}">
              <a16:creationId xmlns:a16="http://schemas.microsoft.com/office/drawing/2014/main" xmlns="" id="{00000000-0008-0000-0300-0000DA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138229</xdr:rowOff>
    </xdr:from>
    <xdr:to>
      <xdr:col>23</xdr:col>
      <xdr:colOff>184150</xdr:colOff>
      <xdr:row>81</xdr:row>
      <xdr:rowOff>68379</xdr:rowOff>
    </xdr:to>
    <xdr:sp macro="" textlink="">
      <xdr:nvSpPr>
        <xdr:cNvPr id="219" name="楕円 218">
          <a:extLst>
            <a:ext uri="{FF2B5EF4-FFF2-40B4-BE49-F238E27FC236}">
              <a16:creationId xmlns:a16="http://schemas.microsoft.com/office/drawing/2014/main" xmlns="" id="{00000000-0008-0000-0300-0000DB000000}"/>
            </a:ext>
          </a:extLst>
        </xdr:cNvPr>
        <xdr:cNvSpPr/>
      </xdr:nvSpPr>
      <xdr:spPr>
        <a:xfrm>
          <a:off x="4902200" y="13854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59506</xdr:rowOff>
    </xdr:from>
    <xdr:ext cx="762000" cy="259045"/>
    <xdr:sp macro="" textlink="">
      <xdr:nvSpPr>
        <xdr:cNvPr id="220" name="人件費・物件費等の状況該当値テキスト">
          <a:extLst>
            <a:ext uri="{FF2B5EF4-FFF2-40B4-BE49-F238E27FC236}">
              <a16:creationId xmlns:a16="http://schemas.microsoft.com/office/drawing/2014/main" xmlns="" id="{00000000-0008-0000-0300-0000DC000000}"/>
            </a:ext>
          </a:extLst>
        </xdr:cNvPr>
        <xdr:cNvSpPr txBox="1"/>
      </xdr:nvSpPr>
      <xdr:spPr>
        <a:xfrm>
          <a:off x="5041900" y="13775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113914</xdr:rowOff>
    </xdr:from>
    <xdr:to>
      <xdr:col>19</xdr:col>
      <xdr:colOff>184150</xdr:colOff>
      <xdr:row>81</xdr:row>
      <xdr:rowOff>44064</xdr:rowOff>
    </xdr:to>
    <xdr:sp macro="" textlink="">
      <xdr:nvSpPr>
        <xdr:cNvPr id="221" name="楕円 220">
          <a:extLst>
            <a:ext uri="{FF2B5EF4-FFF2-40B4-BE49-F238E27FC236}">
              <a16:creationId xmlns:a16="http://schemas.microsoft.com/office/drawing/2014/main" xmlns="" id="{00000000-0008-0000-0300-0000DD000000}"/>
            </a:ext>
          </a:extLst>
        </xdr:cNvPr>
        <xdr:cNvSpPr/>
      </xdr:nvSpPr>
      <xdr:spPr>
        <a:xfrm>
          <a:off x="4064000" y="13829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54241</xdr:rowOff>
    </xdr:from>
    <xdr:ext cx="736600" cy="259045"/>
    <xdr:sp macro="" textlink="">
      <xdr:nvSpPr>
        <xdr:cNvPr id="222" name="テキスト ボックス 221">
          <a:extLst>
            <a:ext uri="{FF2B5EF4-FFF2-40B4-BE49-F238E27FC236}">
              <a16:creationId xmlns:a16="http://schemas.microsoft.com/office/drawing/2014/main" xmlns="" id="{00000000-0008-0000-0300-0000DE000000}"/>
            </a:ext>
          </a:extLst>
        </xdr:cNvPr>
        <xdr:cNvSpPr txBox="1"/>
      </xdr:nvSpPr>
      <xdr:spPr>
        <a:xfrm>
          <a:off x="3733800" y="135987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95245</xdr:rowOff>
    </xdr:from>
    <xdr:to>
      <xdr:col>15</xdr:col>
      <xdr:colOff>133350</xdr:colOff>
      <xdr:row>81</xdr:row>
      <xdr:rowOff>25395</xdr:rowOff>
    </xdr:to>
    <xdr:sp macro="" textlink="">
      <xdr:nvSpPr>
        <xdr:cNvPr id="223" name="楕円 222">
          <a:extLst>
            <a:ext uri="{FF2B5EF4-FFF2-40B4-BE49-F238E27FC236}">
              <a16:creationId xmlns:a16="http://schemas.microsoft.com/office/drawing/2014/main" xmlns="" id="{00000000-0008-0000-0300-0000DF000000}"/>
            </a:ext>
          </a:extLst>
        </xdr:cNvPr>
        <xdr:cNvSpPr/>
      </xdr:nvSpPr>
      <xdr:spPr>
        <a:xfrm>
          <a:off x="3175000" y="13811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35572</xdr:rowOff>
    </xdr:from>
    <xdr:ext cx="762000" cy="259045"/>
    <xdr:sp macro="" textlink="">
      <xdr:nvSpPr>
        <xdr:cNvPr id="224" name="テキスト ボックス 223">
          <a:extLst>
            <a:ext uri="{FF2B5EF4-FFF2-40B4-BE49-F238E27FC236}">
              <a16:creationId xmlns:a16="http://schemas.microsoft.com/office/drawing/2014/main" xmlns="" id="{00000000-0008-0000-0300-0000E0000000}"/>
            </a:ext>
          </a:extLst>
        </xdr:cNvPr>
        <xdr:cNvSpPr txBox="1"/>
      </xdr:nvSpPr>
      <xdr:spPr>
        <a:xfrm>
          <a:off x="2844800" y="13580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96517</xdr:rowOff>
    </xdr:from>
    <xdr:to>
      <xdr:col>11</xdr:col>
      <xdr:colOff>82550</xdr:colOff>
      <xdr:row>81</xdr:row>
      <xdr:rowOff>26667</xdr:rowOff>
    </xdr:to>
    <xdr:sp macro="" textlink="">
      <xdr:nvSpPr>
        <xdr:cNvPr id="225" name="楕円 224">
          <a:extLst>
            <a:ext uri="{FF2B5EF4-FFF2-40B4-BE49-F238E27FC236}">
              <a16:creationId xmlns:a16="http://schemas.microsoft.com/office/drawing/2014/main" xmlns="" id="{00000000-0008-0000-0300-0000E1000000}"/>
            </a:ext>
          </a:extLst>
        </xdr:cNvPr>
        <xdr:cNvSpPr/>
      </xdr:nvSpPr>
      <xdr:spPr>
        <a:xfrm>
          <a:off x="2286000" y="13812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36844</xdr:rowOff>
    </xdr:from>
    <xdr:ext cx="762000" cy="259045"/>
    <xdr:sp macro="" textlink="">
      <xdr:nvSpPr>
        <xdr:cNvPr id="226" name="テキスト ボックス 225">
          <a:extLst>
            <a:ext uri="{FF2B5EF4-FFF2-40B4-BE49-F238E27FC236}">
              <a16:creationId xmlns:a16="http://schemas.microsoft.com/office/drawing/2014/main" xmlns="" id="{00000000-0008-0000-0300-0000E2000000}"/>
            </a:ext>
          </a:extLst>
        </xdr:cNvPr>
        <xdr:cNvSpPr txBox="1"/>
      </xdr:nvSpPr>
      <xdr:spPr>
        <a:xfrm>
          <a:off x="1955800" y="13581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33182</xdr:rowOff>
    </xdr:from>
    <xdr:to>
      <xdr:col>7</xdr:col>
      <xdr:colOff>31750</xdr:colOff>
      <xdr:row>80</xdr:row>
      <xdr:rowOff>134782</xdr:rowOff>
    </xdr:to>
    <xdr:sp macro="" textlink="">
      <xdr:nvSpPr>
        <xdr:cNvPr id="227" name="楕円 226">
          <a:extLst>
            <a:ext uri="{FF2B5EF4-FFF2-40B4-BE49-F238E27FC236}">
              <a16:creationId xmlns:a16="http://schemas.microsoft.com/office/drawing/2014/main" xmlns="" id="{00000000-0008-0000-0300-0000E3000000}"/>
            </a:ext>
          </a:extLst>
        </xdr:cNvPr>
        <xdr:cNvSpPr/>
      </xdr:nvSpPr>
      <xdr:spPr>
        <a:xfrm>
          <a:off x="1397000" y="13749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144959</xdr:rowOff>
    </xdr:from>
    <xdr:ext cx="762000" cy="259045"/>
    <xdr:sp macro="" textlink="">
      <xdr:nvSpPr>
        <xdr:cNvPr id="228" name="テキスト ボックス 227">
          <a:extLst>
            <a:ext uri="{FF2B5EF4-FFF2-40B4-BE49-F238E27FC236}">
              <a16:creationId xmlns:a16="http://schemas.microsoft.com/office/drawing/2014/main" xmlns="" id="{00000000-0008-0000-0300-0000E4000000}"/>
            </a:ext>
          </a:extLst>
        </xdr:cNvPr>
        <xdr:cNvSpPr txBox="1"/>
      </xdr:nvSpPr>
      <xdr:spPr>
        <a:xfrm>
          <a:off x="1066800" y="135180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9" name="正方形/長方形 228">
          <a:extLst>
            <a:ext uri="{FF2B5EF4-FFF2-40B4-BE49-F238E27FC236}">
              <a16:creationId xmlns:a16="http://schemas.microsoft.com/office/drawing/2014/main" xmlns="" id="{00000000-0008-0000-0300-0000E5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30" name="テキスト ボックス 229">
          <a:extLst>
            <a:ext uri="{FF2B5EF4-FFF2-40B4-BE49-F238E27FC236}">
              <a16:creationId xmlns:a16="http://schemas.microsoft.com/office/drawing/2014/main" xmlns="" id="{00000000-0008-0000-0300-0000E6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31" name="テキスト ボックス 230">
          <a:extLst>
            <a:ext uri="{FF2B5EF4-FFF2-40B4-BE49-F238E27FC236}">
              <a16:creationId xmlns:a16="http://schemas.microsoft.com/office/drawing/2014/main" xmlns="" id="{00000000-0008-0000-0300-0000E7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2" name="正方形/長方形 231">
          <a:extLst>
            <a:ext uri="{FF2B5EF4-FFF2-40B4-BE49-F238E27FC236}">
              <a16:creationId xmlns:a16="http://schemas.microsoft.com/office/drawing/2014/main" xmlns="" id="{00000000-0008-0000-0300-0000E8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3" name="正方形/長方形 232">
          <a:extLst>
            <a:ext uri="{FF2B5EF4-FFF2-40B4-BE49-F238E27FC236}">
              <a16:creationId xmlns:a16="http://schemas.microsoft.com/office/drawing/2014/main" xmlns="" id="{00000000-0008-0000-0300-0000E9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4" name="正方形/長方形 233">
          <a:extLst>
            <a:ext uri="{FF2B5EF4-FFF2-40B4-BE49-F238E27FC236}">
              <a16:creationId xmlns:a16="http://schemas.microsoft.com/office/drawing/2014/main" xmlns="" id="{00000000-0008-0000-0300-0000EA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5" name="正方形/長方形 234">
          <a:extLst>
            <a:ext uri="{FF2B5EF4-FFF2-40B4-BE49-F238E27FC236}">
              <a16:creationId xmlns:a16="http://schemas.microsoft.com/office/drawing/2014/main" xmlns="" id="{00000000-0008-0000-0300-0000EB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6" name="正方形/長方形 235">
          <a:extLst>
            <a:ext uri="{FF2B5EF4-FFF2-40B4-BE49-F238E27FC236}">
              <a16:creationId xmlns:a16="http://schemas.microsoft.com/office/drawing/2014/main" xmlns="" id="{00000000-0008-0000-0300-0000EC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7" name="正方形/長方形 236">
          <a:extLst>
            <a:ext uri="{FF2B5EF4-FFF2-40B4-BE49-F238E27FC236}">
              <a16:creationId xmlns:a16="http://schemas.microsoft.com/office/drawing/2014/main" xmlns="" id="{00000000-0008-0000-0300-0000ED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8" name="正方形/長方形 237">
          <a:extLst>
            <a:ext uri="{FF2B5EF4-FFF2-40B4-BE49-F238E27FC236}">
              <a16:creationId xmlns:a16="http://schemas.microsoft.com/office/drawing/2014/main" xmlns="" id="{00000000-0008-0000-0300-0000EE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9" name="正方形/長方形 238">
          <a:extLst>
            <a:ext uri="{FF2B5EF4-FFF2-40B4-BE49-F238E27FC236}">
              <a16:creationId xmlns:a16="http://schemas.microsoft.com/office/drawing/2014/main" xmlns="" id="{00000000-0008-0000-0300-0000EF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40" name="正方形/長方形 239">
          <a:extLst>
            <a:ext uri="{FF2B5EF4-FFF2-40B4-BE49-F238E27FC236}">
              <a16:creationId xmlns:a16="http://schemas.microsoft.com/office/drawing/2014/main" xmlns="" id="{00000000-0008-0000-0300-0000F0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1" name="テキスト ボックス 240">
          <a:extLst>
            <a:ext uri="{FF2B5EF4-FFF2-40B4-BE49-F238E27FC236}">
              <a16:creationId xmlns:a16="http://schemas.microsoft.com/office/drawing/2014/main" xmlns="" id="{00000000-0008-0000-0300-0000F1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人口千人当たりの職員数を見ても類似団体と比較しても低い水準であるため、数名の退職、昇格、採用により、数値が大きく変動する。</a:t>
          </a:r>
        </a:p>
        <a:p>
          <a:r>
            <a:rPr kumimoji="1" lang="ja-JP" altLang="en-US" sz="1300">
              <a:latin typeface="ＭＳ Ｐゴシック" panose="020B0600070205080204" pitchFamily="50" charset="-128"/>
              <a:ea typeface="ＭＳ Ｐゴシック" panose="020B0600070205080204" pitchFamily="50" charset="-128"/>
            </a:rPr>
            <a:t>　近年は、退職者が多くないため指数が</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近辺を推移している。今後も、給与制度全般にわたり、適正な運用に努めていく。　</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2" name="直線コネクタ 241">
          <a:extLst>
            <a:ext uri="{FF2B5EF4-FFF2-40B4-BE49-F238E27FC236}">
              <a16:creationId xmlns:a16="http://schemas.microsoft.com/office/drawing/2014/main" xmlns="" id="{00000000-0008-0000-0300-0000F2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3" name="テキスト ボックス 242">
          <a:extLst>
            <a:ext uri="{FF2B5EF4-FFF2-40B4-BE49-F238E27FC236}">
              <a16:creationId xmlns:a16="http://schemas.microsoft.com/office/drawing/2014/main" xmlns="" id="{00000000-0008-0000-0300-0000F3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79375</xdr:rowOff>
    </xdr:from>
    <xdr:to>
      <xdr:col>85</xdr:col>
      <xdr:colOff>95250</xdr:colOff>
      <xdr:row>90</xdr:row>
      <xdr:rowOff>79375</xdr:rowOff>
    </xdr:to>
    <xdr:cxnSp macro="">
      <xdr:nvCxnSpPr>
        <xdr:cNvPr id="244" name="直線コネクタ 243">
          <a:extLst>
            <a:ext uri="{FF2B5EF4-FFF2-40B4-BE49-F238E27FC236}">
              <a16:creationId xmlns:a16="http://schemas.microsoft.com/office/drawing/2014/main" xmlns="" id="{00000000-0008-0000-0300-0000F4000000}"/>
            </a:ext>
          </a:extLst>
        </xdr:cNvPr>
        <xdr:cNvCxnSpPr/>
      </xdr:nvCxnSpPr>
      <xdr:spPr>
        <a:xfrm>
          <a:off x="12827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108602</xdr:rowOff>
    </xdr:from>
    <xdr:ext cx="762000" cy="259045"/>
    <xdr:sp macro="" textlink="">
      <xdr:nvSpPr>
        <xdr:cNvPr id="245" name="テキスト ボックス 244">
          <a:extLst>
            <a:ext uri="{FF2B5EF4-FFF2-40B4-BE49-F238E27FC236}">
              <a16:creationId xmlns:a16="http://schemas.microsoft.com/office/drawing/2014/main" xmlns="" id="{00000000-0008-0000-0300-0000F5000000}"/>
            </a:ext>
          </a:extLst>
        </xdr:cNvPr>
        <xdr:cNvSpPr txBox="1"/>
      </xdr:nvSpPr>
      <xdr:spPr>
        <a:xfrm>
          <a:off x="1206500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46" name="直線コネクタ 245">
          <a:extLst>
            <a:ext uri="{FF2B5EF4-FFF2-40B4-BE49-F238E27FC236}">
              <a16:creationId xmlns:a16="http://schemas.microsoft.com/office/drawing/2014/main" xmlns="" id="{00000000-0008-0000-0300-0000F6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47" name="テキスト ボックス 246">
          <a:extLst>
            <a:ext uri="{FF2B5EF4-FFF2-40B4-BE49-F238E27FC236}">
              <a16:creationId xmlns:a16="http://schemas.microsoft.com/office/drawing/2014/main" xmlns="" id="{00000000-0008-0000-0300-0000F7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161925</xdr:rowOff>
    </xdr:from>
    <xdr:to>
      <xdr:col>85</xdr:col>
      <xdr:colOff>95250</xdr:colOff>
      <xdr:row>86</xdr:row>
      <xdr:rowOff>161925</xdr:rowOff>
    </xdr:to>
    <xdr:cxnSp macro="">
      <xdr:nvCxnSpPr>
        <xdr:cNvPr id="248" name="直線コネクタ 247">
          <a:extLst>
            <a:ext uri="{FF2B5EF4-FFF2-40B4-BE49-F238E27FC236}">
              <a16:creationId xmlns:a16="http://schemas.microsoft.com/office/drawing/2014/main" xmlns="" id="{00000000-0008-0000-0300-0000F8000000}"/>
            </a:ext>
          </a:extLst>
        </xdr:cNvPr>
        <xdr:cNvCxnSpPr/>
      </xdr:nvCxnSpPr>
      <xdr:spPr>
        <a:xfrm>
          <a:off x="12827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19702</xdr:rowOff>
    </xdr:from>
    <xdr:ext cx="762000" cy="259045"/>
    <xdr:sp macro="" textlink="">
      <xdr:nvSpPr>
        <xdr:cNvPr id="249" name="テキスト ボックス 248">
          <a:extLst>
            <a:ext uri="{FF2B5EF4-FFF2-40B4-BE49-F238E27FC236}">
              <a16:creationId xmlns:a16="http://schemas.microsoft.com/office/drawing/2014/main" xmlns="" id="{00000000-0008-0000-0300-0000F9000000}"/>
            </a:ext>
          </a:extLst>
        </xdr:cNvPr>
        <xdr:cNvSpPr txBox="1"/>
      </xdr:nvSpPr>
      <xdr:spPr>
        <a:xfrm>
          <a:off x="1206500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50" name="直線コネクタ 249">
          <a:extLst>
            <a:ext uri="{FF2B5EF4-FFF2-40B4-BE49-F238E27FC236}">
              <a16:creationId xmlns:a16="http://schemas.microsoft.com/office/drawing/2014/main" xmlns="" id="{00000000-0008-0000-0300-0000FA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51" name="テキスト ボックス 250">
          <a:extLst>
            <a:ext uri="{FF2B5EF4-FFF2-40B4-BE49-F238E27FC236}">
              <a16:creationId xmlns:a16="http://schemas.microsoft.com/office/drawing/2014/main" xmlns="" id="{00000000-0008-0000-0300-0000FB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73025</xdr:rowOff>
    </xdr:from>
    <xdr:to>
      <xdr:col>85</xdr:col>
      <xdr:colOff>95250</xdr:colOff>
      <xdr:row>83</xdr:row>
      <xdr:rowOff>73025</xdr:rowOff>
    </xdr:to>
    <xdr:cxnSp macro="">
      <xdr:nvCxnSpPr>
        <xdr:cNvPr id="252" name="直線コネクタ 251">
          <a:extLst>
            <a:ext uri="{FF2B5EF4-FFF2-40B4-BE49-F238E27FC236}">
              <a16:creationId xmlns:a16="http://schemas.microsoft.com/office/drawing/2014/main" xmlns="" id="{00000000-0008-0000-0300-0000FC000000}"/>
            </a:ext>
          </a:extLst>
        </xdr:cNvPr>
        <xdr:cNvCxnSpPr/>
      </xdr:nvCxnSpPr>
      <xdr:spPr>
        <a:xfrm>
          <a:off x="12827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102252</xdr:rowOff>
    </xdr:from>
    <xdr:ext cx="762000" cy="259045"/>
    <xdr:sp macro="" textlink="">
      <xdr:nvSpPr>
        <xdr:cNvPr id="253" name="テキスト ボックス 252">
          <a:extLst>
            <a:ext uri="{FF2B5EF4-FFF2-40B4-BE49-F238E27FC236}">
              <a16:creationId xmlns:a16="http://schemas.microsoft.com/office/drawing/2014/main" xmlns="" id="{00000000-0008-0000-0300-0000FD000000}"/>
            </a:ext>
          </a:extLst>
        </xdr:cNvPr>
        <xdr:cNvSpPr txBox="1"/>
      </xdr:nvSpPr>
      <xdr:spPr>
        <a:xfrm>
          <a:off x="1206500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54" name="直線コネクタ 253">
          <a:extLst>
            <a:ext uri="{FF2B5EF4-FFF2-40B4-BE49-F238E27FC236}">
              <a16:creationId xmlns:a16="http://schemas.microsoft.com/office/drawing/2014/main" xmlns="" id="{00000000-0008-0000-0300-0000FE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55" name="テキスト ボックス 254">
          <a:extLst>
            <a:ext uri="{FF2B5EF4-FFF2-40B4-BE49-F238E27FC236}">
              <a16:creationId xmlns:a16="http://schemas.microsoft.com/office/drawing/2014/main" xmlns="" id="{00000000-0008-0000-0300-0000FF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79</xdr:row>
      <xdr:rowOff>155575</xdr:rowOff>
    </xdr:from>
    <xdr:to>
      <xdr:col>85</xdr:col>
      <xdr:colOff>95250</xdr:colOff>
      <xdr:row>79</xdr:row>
      <xdr:rowOff>155575</xdr:rowOff>
    </xdr:to>
    <xdr:cxnSp macro="">
      <xdr:nvCxnSpPr>
        <xdr:cNvPr id="256" name="直線コネクタ 255">
          <a:extLst>
            <a:ext uri="{FF2B5EF4-FFF2-40B4-BE49-F238E27FC236}">
              <a16:creationId xmlns:a16="http://schemas.microsoft.com/office/drawing/2014/main" xmlns="" id="{00000000-0008-0000-0300-000000010000}"/>
            </a:ext>
          </a:extLst>
        </xdr:cNvPr>
        <xdr:cNvCxnSpPr/>
      </xdr:nvCxnSpPr>
      <xdr:spPr>
        <a:xfrm>
          <a:off x="12827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13352</xdr:rowOff>
    </xdr:from>
    <xdr:ext cx="762000" cy="259045"/>
    <xdr:sp macro="" textlink="">
      <xdr:nvSpPr>
        <xdr:cNvPr id="257" name="テキスト ボックス 256">
          <a:extLst>
            <a:ext uri="{FF2B5EF4-FFF2-40B4-BE49-F238E27FC236}">
              <a16:creationId xmlns:a16="http://schemas.microsoft.com/office/drawing/2014/main" xmlns="" id="{00000000-0008-0000-0300-000001010000}"/>
            </a:ext>
          </a:extLst>
        </xdr:cNvPr>
        <xdr:cNvSpPr txBox="1"/>
      </xdr:nvSpPr>
      <xdr:spPr>
        <a:xfrm>
          <a:off x="1206500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8" name="直線コネクタ 257">
          <a:extLst>
            <a:ext uri="{FF2B5EF4-FFF2-40B4-BE49-F238E27FC236}">
              <a16:creationId xmlns:a16="http://schemas.microsoft.com/office/drawing/2014/main" xmlns="" id="{00000000-0008-0000-0300-00000201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9" name="テキスト ボックス 258">
          <a:extLst>
            <a:ext uri="{FF2B5EF4-FFF2-40B4-BE49-F238E27FC236}">
              <a16:creationId xmlns:a16="http://schemas.microsoft.com/office/drawing/2014/main" xmlns="" id="{00000000-0008-0000-0300-00000301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60" name="給与水準   （国との比較）グラフ枠">
          <a:extLst>
            <a:ext uri="{FF2B5EF4-FFF2-40B4-BE49-F238E27FC236}">
              <a16:creationId xmlns:a16="http://schemas.microsoft.com/office/drawing/2014/main" xmlns="" id="{00000000-0008-0000-0300-00000401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144991</xdr:rowOff>
    </xdr:from>
    <xdr:to>
      <xdr:col>81</xdr:col>
      <xdr:colOff>44450</xdr:colOff>
      <xdr:row>89</xdr:row>
      <xdr:rowOff>100013</xdr:rowOff>
    </xdr:to>
    <xdr:cxnSp macro="">
      <xdr:nvCxnSpPr>
        <xdr:cNvPr id="261" name="直線コネクタ 260">
          <a:extLst>
            <a:ext uri="{FF2B5EF4-FFF2-40B4-BE49-F238E27FC236}">
              <a16:creationId xmlns:a16="http://schemas.microsoft.com/office/drawing/2014/main" xmlns="" id="{00000000-0008-0000-0300-000005010000}"/>
            </a:ext>
          </a:extLst>
        </xdr:cNvPr>
        <xdr:cNvCxnSpPr/>
      </xdr:nvCxnSpPr>
      <xdr:spPr>
        <a:xfrm flipV="1">
          <a:off x="17018000" y="13860991"/>
          <a:ext cx="0" cy="14980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72090</xdr:rowOff>
    </xdr:from>
    <xdr:ext cx="762000" cy="259045"/>
    <xdr:sp macro="" textlink="">
      <xdr:nvSpPr>
        <xdr:cNvPr id="262" name="給与水準   （国との比較）最小値テキスト">
          <a:extLst>
            <a:ext uri="{FF2B5EF4-FFF2-40B4-BE49-F238E27FC236}">
              <a16:creationId xmlns:a16="http://schemas.microsoft.com/office/drawing/2014/main" xmlns="" id="{00000000-0008-0000-0300-000006010000}"/>
            </a:ext>
          </a:extLst>
        </xdr:cNvPr>
        <xdr:cNvSpPr txBox="1"/>
      </xdr:nvSpPr>
      <xdr:spPr>
        <a:xfrm>
          <a:off x="17106900" y="15331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100013</xdr:rowOff>
    </xdr:from>
    <xdr:to>
      <xdr:col>81</xdr:col>
      <xdr:colOff>133350</xdr:colOff>
      <xdr:row>89</xdr:row>
      <xdr:rowOff>100013</xdr:rowOff>
    </xdr:to>
    <xdr:cxnSp macro="">
      <xdr:nvCxnSpPr>
        <xdr:cNvPr id="263" name="直線コネクタ 262">
          <a:extLst>
            <a:ext uri="{FF2B5EF4-FFF2-40B4-BE49-F238E27FC236}">
              <a16:creationId xmlns:a16="http://schemas.microsoft.com/office/drawing/2014/main" xmlns="" id="{00000000-0008-0000-0300-000007010000}"/>
            </a:ext>
          </a:extLst>
        </xdr:cNvPr>
        <xdr:cNvCxnSpPr/>
      </xdr:nvCxnSpPr>
      <xdr:spPr>
        <a:xfrm>
          <a:off x="16929100" y="15359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59918</xdr:rowOff>
    </xdr:from>
    <xdr:ext cx="762000" cy="259045"/>
    <xdr:sp macro="" textlink="">
      <xdr:nvSpPr>
        <xdr:cNvPr id="264" name="給与水準   （国との比較）最大値テキスト">
          <a:extLst>
            <a:ext uri="{FF2B5EF4-FFF2-40B4-BE49-F238E27FC236}">
              <a16:creationId xmlns:a16="http://schemas.microsoft.com/office/drawing/2014/main" xmlns="" id="{00000000-0008-0000-0300-000008010000}"/>
            </a:ext>
          </a:extLst>
        </xdr:cNvPr>
        <xdr:cNvSpPr txBox="1"/>
      </xdr:nvSpPr>
      <xdr:spPr>
        <a:xfrm>
          <a:off x="17106900" y="13604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144991</xdr:rowOff>
    </xdr:from>
    <xdr:to>
      <xdr:col>81</xdr:col>
      <xdr:colOff>133350</xdr:colOff>
      <xdr:row>80</xdr:row>
      <xdr:rowOff>144991</xdr:rowOff>
    </xdr:to>
    <xdr:cxnSp macro="">
      <xdr:nvCxnSpPr>
        <xdr:cNvPr id="265" name="直線コネクタ 264">
          <a:extLst>
            <a:ext uri="{FF2B5EF4-FFF2-40B4-BE49-F238E27FC236}">
              <a16:creationId xmlns:a16="http://schemas.microsoft.com/office/drawing/2014/main" xmlns="" id="{00000000-0008-0000-0300-000009010000}"/>
            </a:ext>
          </a:extLst>
        </xdr:cNvPr>
        <xdr:cNvCxnSpPr/>
      </xdr:nvCxnSpPr>
      <xdr:spPr>
        <a:xfrm>
          <a:off x="16929100" y="138609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30691</xdr:rowOff>
    </xdr:from>
    <xdr:to>
      <xdr:col>81</xdr:col>
      <xdr:colOff>44450</xdr:colOff>
      <xdr:row>87</xdr:row>
      <xdr:rowOff>161396</xdr:rowOff>
    </xdr:to>
    <xdr:cxnSp macro="">
      <xdr:nvCxnSpPr>
        <xdr:cNvPr id="266" name="直線コネクタ 265">
          <a:extLst>
            <a:ext uri="{FF2B5EF4-FFF2-40B4-BE49-F238E27FC236}">
              <a16:creationId xmlns:a16="http://schemas.microsoft.com/office/drawing/2014/main" xmlns="" id="{00000000-0008-0000-0300-00000A010000}"/>
            </a:ext>
          </a:extLst>
        </xdr:cNvPr>
        <xdr:cNvCxnSpPr/>
      </xdr:nvCxnSpPr>
      <xdr:spPr>
        <a:xfrm flipV="1">
          <a:off x="16179800" y="14946841"/>
          <a:ext cx="838200" cy="130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87965</xdr:rowOff>
    </xdr:from>
    <xdr:ext cx="762000" cy="259045"/>
    <xdr:sp macro="" textlink="">
      <xdr:nvSpPr>
        <xdr:cNvPr id="267" name="給与水準   （国との比較）平均値テキスト">
          <a:extLst>
            <a:ext uri="{FF2B5EF4-FFF2-40B4-BE49-F238E27FC236}">
              <a16:creationId xmlns:a16="http://schemas.microsoft.com/office/drawing/2014/main" xmlns="" id="{00000000-0008-0000-0300-00000B010000}"/>
            </a:ext>
          </a:extLst>
        </xdr:cNvPr>
        <xdr:cNvSpPr txBox="1"/>
      </xdr:nvSpPr>
      <xdr:spPr>
        <a:xfrm>
          <a:off x="17106900" y="144897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71438</xdr:rowOff>
    </xdr:from>
    <xdr:to>
      <xdr:col>81</xdr:col>
      <xdr:colOff>95250</xdr:colOff>
      <xdr:row>86</xdr:row>
      <xdr:rowOff>1588</xdr:rowOff>
    </xdr:to>
    <xdr:sp macro="" textlink="">
      <xdr:nvSpPr>
        <xdr:cNvPr id="268" name="フローチャート: 判断 267">
          <a:extLst>
            <a:ext uri="{FF2B5EF4-FFF2-40B4-BE49-F238E27FC236}">
              <a16:creationId xmlns:a16="http://schemas.microsoft.com/office/drawing/2014/main" xmlns="" id="{00000000-0008-0000-0300-00000C010000}"/>
            </a:ext>
          </a:extLst>
        </xdr:cNvPr>
        <xdr:cNvSpPr/>
      </xdr:nvSpPr>
      <xdr:spPr>
        <a:xfrm>
          <a:off x="16967200" y="14644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50800</xdr:rowOff>
    </xdr:from>
    <xdr:to>
      <xdr:col>77</xdr:col>
      <xdr:colOff>44450</xdr:colOff>
      <xdr:row>87</xdr:row>
      <xdr:rowOff>161396</xdr:rowOff>
    </xdr:to>
    <xdr:cxnSp macro="">
      <xdr:nvCxnSpPr>
        <xdr:cNvPr id="269" name="直線コネクタ 268">
          <a:extLst>
            <a:ext uri="{FF2B5EF4-FFF2-40B4-BE49-F238E27FC236}">
              <a16:creationId xmlns:a16="http://schemas.microsoft.com/office/drawing/2014/main" xmlns="" id="{00000000-0008-0000-0300-00000D010000}"/>
            </a:ext>
          </a:extLst>
        </xdr:cNvPr>
        <xdr:cNvCxnSpPr/>
      </xdr:nvCxnSpPr>
      <xdr:spPr>
        <a:xfrm>
          <a:off x="15290800" y="14966950"/>
          <a:ext cx="889000" cy="110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101600</xdr:rowOff>
    </xdr:from>
    <xdr:to>
      <xdr:col>77</xdr:col>
      <xdr:colOff>95250</xdr:colOff>
      <xdr:row>86</xdr:row>
      <xdr:rowOff>31750</xdr:rowOff>
    </xdr:to>
    <xdr:sp macro="" textlink="">
      <xdr:nvSpPr>
        <xdr:cNvPr id="270" name="フローチャート: 判断 269">
          <a:extLst>
            <a:ext uri="{FF2B5EF4-FFF2-40B4-BE49-F238E27FC236}">
              <a16:creationId xmlns:a16="http://schemas.microsoft.com/office/drawing/2014/main" xmlns="" id="{00000000-0008-0000-0300-00000E010000}"/>
            </a:ext>
          </a:extLst>
        </xdr:cNvPr>
        <xdr:cNvSpPr/>
      </xdr:nvSpPr>
      <xdr:spPr>
        <a:xfrm>
          <a:off x="16129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41927</xdr:rowOff>
    </xdr:from>
    <xdr:ext cx="736600" cy="259045"/>
    <xdr:sp macro="" textlink="">
      <xdr:nvSpPr>
        <xdr:cNvPr id="271" name="テキスト ボックス 270">
          <a:extLst>
            <a:ext uri="{FF2B5EF4-FFF2-40B4-BE49-F238E27FC236}">
              <a16:creationId xmlns:a16="http://schemas.microsoft.com/office/drawing/2014/main" xmlns="" id="{00000000-0008-0000-0300-00000F010000}"/>
            </a:ext>
          </a:extLst>
        </xdr:cNvPr>
        <xdr:cNvSpPr txBox="1"/>
      </xdr:nvSpPr>
      <xdr:spPr>
        <a:xfrm>
          <a:off x="15798800" y="1444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50800</xdr:rowOff>
    </xdr:from>
    <xdr:to>
      <xdr:col>72</xdr:col>
      <xdr:colOff>203200</xdr:colOff>
      <xdr:row>88</xdr:row>
      <xdr:rowOff>60325</xdr:rowOff>
    </xdr:to>
    <xdr:cxnSp macro="">
      <xdr:nvCxnSpPr>
        <xdr:cNvPr id="272" name="直線コネクタ 271">
          <a:extLst>
            <a:ext uri="{FF2B5EF4-FFF2-40B4-BE49-F238E27FC236}">
              <a16:creationId xmlns:a16="http://schemas.microsoft.com/office/drawing/2014/main" xmlns="" id="{00000000-0008-0000-0300-000010010000}"/>
            </a:ext>
          </a:extLst>
        </xdr:cNvPr>
        <xdr:cNvCxnSpPr/>
      </xdr:nvCxnSpPr>
      <xdr:spPr>
        <a:xfrm flipV="1">
          <a:off x="14401800" y="14966950"/>
          <a:ext cx="8890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101600</xdr:rowOff>
    </xdr:from>
    <xdr:to>
      <xdr:col>73</xdr:col>
      <xdr:colOff>44450</xdr:colOff>
      <xdr:row>86</xdr:row>
      <xdr:rowOff>31750</xdr:rowOff>
    </xdr:to>
    <xdr:sp macro="" textlink="">
      <xdr:nvSpPr>
        <xdr:cNvPr id="273" name="フローチャート: 判断 272">
          <a:extLst>
            <a:ext uri="{FF2B5EF4-FFF2-40B4-BE49-F238E27FC236}">
              <a16:creationId xmlns:a16="http://schemas.microsoft.com/office/drawing/2014/main" xmlns="" id="{00000000-0008-0000-0300-000011010000}"/>
            </a:ext>
          </a:extLst>
        </xdr:cNvPr>
        <xdr:cNvSpPr/>
      </xdr:nvSpPr>
      <xdr:spPr>
        <a:xfrm>
          <a:off x="15240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41927</xdr:rowOff>
    </xdr:from>
    <xdr:ext cx="762000" cy="259045"/>
    <xdr:sp macro="" textlink="">
      <xdr:nvSpPr>
        <xdr:cNvPr id="274" name="テキスト ボックス 273">
          <a:extLst>
            <a:ext uri="{FF2B5EF4-FFF2-40B4-BE49-F238E27FC236}">
              <a16:creationId xmlns:a16="http://schemas.microsoft.com/office/drawing/2014/main" xmlns="" id="{00000000-0008-0000-0300-000012010000}"/>
            </a:ext>
          </a:extLst>
        </xdr:cNvPr>
        <xdr:cNvSpPr txBox="1"/>
      </xdr:nvSpPr>
      <xdr:spPr>
        <a:xfrm>
          <a:off x="14909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141288</xdr:rowOff>
    </xdr:from>
    <xdr:to>
      <xdr:col>68</xdr:col>
      <xdr:colOff>152400</xdr:colOff>
      <xdr:row>88</xdr:row>
      <xdr:rowOff>60325</xdr:rowOff>
    </xdr:to>
    <xdr:cxnSp macro="">
      <xdr:nvCxnSpPr>
        <xdr:cNvPr id="275" name="直線コネクタ 274">
          <a:extLst>
            <a:ext uri="{FF2B5EF4-FFF2-40B4-BE49-F238E27FC236}">
              <a16:creationId xmlns:a16="http://schemas.microsoft.com/office/drawing/2014/main" xmlns="" id="{00000000-0008-0000-0300-000013010000}"/>
            </a:ext>
          </a:extLst>
        </xdr:cNvPr>
        <xdr:cNvCxnSpPr/>
      </xdr:nvCxnSpPr>
      <xdr:spPr>
        <a:xfrm>
          <a:off x="13512800" y="15057438"/>
          <a:ext cx="889000" cy="90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101600</xdr:rowOff>
    </xdr:from>
    <xdr:to>
      <xdr:col>68</xdr:col>
      <xdr:colOff>203200</xdr:colOff>
      <xdr:row>86</xdr:row>
      <xdr:rowOff>31750</xdr:rowOff>
    </xdr:to>
    <xdr:sp macro="" textlink="">
      <xdr:nvSpPr>
        <xdr:cNvPr id="276" name="フローチャート: 判断 275">
          <a:extLst>
            <a:ext uri="{FF2B5EF4-FFF2-40B4-BE49-F238E27FC236}">
              <a16:creationId xmlns:a16="http://schemas.microsoft.com/office/drawing/2014/main" xmlns="" id="{00000000-0008-0000-0300-000014010000}"/>
            </a:ext>
          </a:extLst>
        </xdr:cNvPr>
        <xdr:cNvSpPr/>
      </xdr:nvSpPr>
      <xdr:spPr>
        <a:xfrm>
          <a:off x="14351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41927</xdr:rowOff>
    </xdr:from>
    <xdr:ext cx="762000" cy="259045"/>
    <xdr:sp macro="" textlink="">
      <xdr:nvSpPr>
        <xdr:cNvPr id="277" name="テキスト ボックス 276">
          <a:extLst>
            <a:ext uri="{FF2B5EF4-FFF2-40B4-BE49-F238E27FC236}">
              <a16:creationId xmlns:a16="http://schemas.microsoft.com/office/drawing/2014/main" xmlns="" id="{00000000-0008-0000-0300-000015010000}"/>
            </a:ext>
          </a:extLst>
        </xdr:cNvPr>
        <xdr:cNvSpPr txBox="1"/>
      </xdr:nvSpPr>
      <xdr:spPr>
        <a:xfrm>
          <a:off x="14020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121709</xdr:rowOff>
    </xdr:from>
    <xdr:to>
      <xdr:col>64</xdr:col>
      <xdr:colOff>152400</xdr:colOff>
      <xdr:row>86</xdr:row>
      <xdr:rowOff>51859</xdr:rowOff>
    </xdr:to>
    <xdr:sp macro="" textlink="">
      <xdr:nvSpPr>
        <xdr:cNvPr id="278" name="フローチャート: 判断 277">
          <a:extLst>
            <a:ext uri="{FF2B5EF4-FFF2-40B4-BE49-F238E27FC236}">
              <a16:creationId xmlns:a16="http://schemas.microsoft.com/office/drawing/2014/main" xmlns="" id="{00000000-0008-0000-0300-000016010000}"/>
            </a:ext>
          </a:extLst>
        </xdr:cNvPr>
        <xdr:cNvSpPr/>
      </xdr:nvSpPr>
      <xdr:spPr>
        <a:xfrm>
          <a:off x="13462000" y="14694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62036</xdr:rowOff>
    </xdr:from>
    <xdr:ext cx="762000" cy="259045"/>
    <xdr:sp macro="" textlink="">
      <xdr:nvSpPr>
        <xdr:cNvPr id="279" name="テキスト ボックス 278">
          <a:extLst>
            <a:ext uri="{FF2B5EF4-FFF2-40B4-BE49-F238E27FC236}">
              <a16:creationId xmlns:a16="http://schemas.microsoft.com/office/drawing/2014/main" xmlns="" id="{00000000-0008-0000-0300-000017010000}"/>
            </a:ext>
          </a:extLst>
        </xdr:cNvPr>
        <xdr:cNvSpPr txBox="1"/>
      </xdr:nvSpPr>
      <xdr:spPr>
        <a:xfrm>
          <a:off x="13131800" y="14463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80" name="テキスト ボックス 279">
          <a:extLst>
            <a:ext uri="{FF2B5EF4-FFF2-40B4-BE49-F238E27FC236}">
              <a16:creationId xmlns:a16="http://schemas.microsoft.com/office/drawing/2014/main" xmlns="" id="{00000000-0008-0000-0300-000018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81" name="テキスト ボックス 280">
          <a:extLst>
            <a:ext uri="{FF2B5EF4-FFF2-40B4-BE49-F238E27FC236}">
              <a16:creationId xmlns:a16="http://schemas.microsoft.com/office/drawing/2014/main" xmlns="" id="{00000000-0008-0000-0300-000019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82" name="テキスト ボックス 281">
          <a:extLst>
            <a:ext uri="{FF2B5EF4-FFF2-40B4-BE49-F238E27FC236}">
              <a16:creationId xmlns:a16="http://schemas.microsoft.com/office/drawing/2014/main" xmlns="" id="{00000000-0008-0000-0300-00001A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83" name="テキスト ボックス 282">
          <a:extLst>
            <a:ext uri="{FF2B5EF4-FFF2-40B4-BE49-F238E27FC236}">
              <a16:creationId xmlns:a16="http://schemas.microsoft.com/office/drawing/2014/main" xmlns="" id="{00000000-0008-0000-0300-00001B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84" name="テキスト ボックス 283">
          <a:extLst>
            <a:ext uri="{FF2B5EF4-FFF2-40B4-BE49-F238E27FC236}">
              <a16:creationId xmlns:a16="http://schemas.microsoft.com/office/drawing/2014/main" xmlns="" id="{00000000-0008-0000-0300-00001C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151341</xdr:rowOff>
    </xdr:from>
    <xdr:to>
      <xdr:col>81</xdr:col>
      <xdr:colOff>95250</xdr:colOff>
      <xdr:row>87</xdr:row>
      <xdr:rowOff>81491</xdr:rowOff>
    </xdr:to>
    <xdr:sp macro="" textlink="">
      <xdr:nvSpPr>
        <xdr:cNvPr id="285" name="楕円 284">
          <a:extLst>
            <a:ext uri="{FF2B5EF4-FFF2-40B4-BE49-F238E27FC236}">
              <a16:creationId xmlns:a16="http://schemas.microsoft.com/office/drawing/2014/main" xmlns="" id="{00000000-0008-0000-0300-00001D010000}"/>
            </a:ext>
          </a:extLst>
        </xdr:cNvPr>
        <xdr:cNvSpPr/>
      </xdr:nvSpPr>
      <xdr:spPr>
        <a:xfrm>
          <a:off x="16967200" y="14896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123418</xdr:rowOff>
    </xdr:from>
    <xdr:ext cx="762000" cy="259045"/>
    <xdr:sp macro="" textlink="">
      <xdr:nvSpPr>
        <xdr:cNvPr id="286" name="給与水準   （国との比較）該当値テキスト">
          <a:extLst>
            <a:ext uri="{FF2B5EF4-FFF2-40B4-BE49-F238E27FC236}">
              <a16:creationId xmlns:a16="http://schemas.microsoft.com/office/drawing/2014/main" xmlns="" id="{00000000-0008-0000-0300-00001E010000}"/>
            </a:ext>
          </a:extLst>
        </xdr:cNvPr>
        <xdr:cNvSpPr txBox="1"/>
      </xdr:nvSpPr>
      <xdr:spPr>
        <a:xfrm>
          <a:off x="17106900" y="14868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110596</xdr:rowOff>
    </xdr:from>
    <xdr:to>
      <xdr:col>77</xdr:col>
      <xdr:colOff>95250</xdr:colOff>
      <xdr:row>88</xdr:row>
      <xdr:rowOff>40746</xdr:rowOff>
    </xdr:to>
    <xdr:sp macro="" textlink="">
      <xdr:nvSpPr>
        <xdr:cNvPr id="287" name="楕円 286">
          <a:extLst>
            <a:ext uri="{FF2B5EF4-FFF2-40B4-BE49-F238E27FC236}">
              <a16:creationId xmlns:a16="http://schemas.microsoft.com/office/drawing/2014/main" xmlns="" id="{00000000-0008-0000-0300-00001F010000}"/>
            </a:ext>
          </a:extLst>
        </xdr:cNvPr>
        <xdr:cNvSpPr/>
      </xdr:nvSpPr>
      <xdr:spPr>
        <a:xfrm>
          <a:off x="16129000" y="15026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25523</xdr:rowOff>
    </xdr:from>
    <xdr:ext cx="736600" cy="259045"/>
    <xdr:sp macro="" textlink="">
      <xdr:nvSpPr>
        <xdr:cNvPr id="288" name="テキスト ボックス 287">
          <a:extLst>
            <a:ext uri="{FF2B5EF4-FFF2-40B4-BE49-F238E27FC236}">
              <a16:creationId xmlns:a16="http://schemas.microsoft.com/office/drawing/2014/main" xmlns="" id="{00000000-0008-0000-0300-000020010000}"/>
            </a:ext>
          </a:extLst>
        </xdr:cNvPr>
        <xdr:cNvSpPr txBox="1"/>
      </xdr:nvSpPr>
      <xdr:spPr>
        <a:xfrm>
          <a:off x="15798800" y="151131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0</xdr:rowOff>
    </xdr:from>
    <xdr:to>
      <xdr:col>73</xdr:col>
      <xdr:colOff>44450</xdr:colOff>
      <xdr:row>87</xdr:row>
      <xdr:rowOff>101600</xdr:rowOff>
    </xdr:to>
    <xdr:sp macro="" textlink="">
      <xdr:nvSpPr>
        <xdr:cNvPr id="289" name="楕円 288">
          <a:extLst>
            <a:ext uri="{FF2B5EF4-FFF2-40B4-BE49-F238E27FC236}">
              <a16:creationId xmlns:a16="http://schemas.microsoft.com/office/drawing/2014/main" xmlns="" id="{00000000-0008-0000-0300-000021010000}"/>
            </a:ext>
          </a:extLst>
        </xdr:cNvPr>
        <xdr:cNvSpPr/>
      </xdr:nvSpPr>
      <xdr:spPr>
        <a:xfrm>
          <a:off x="15240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86377</xdr:rowOff>
    </xdr:from>
    <xdr:ext cx="762000" cy="259045"/>
    <xdr:sp macro="" textlink="">
      <xdr:nvSpPr>
        <xdr:cNvPr id="290" name="テキスト ボックス 289">
          <a:extLst>
            <a:ext uri="{FF2B5EF4-FFF2-40B4-BE49-F238E27FC236}">
              <a16:creationId xmlns:a16="http://schemas.microsoft.com/office/drawing/2014/main" xmlns="" id="{00000000-0008-0000-0300-000022010000}"/>
            </a:ext>
          </a:extLst>
        </xdr:cNvPr>
        <xdr:cNvSpPr txBox="1"/>
      </xdr:nvSpPr>
      <xdr:spPr>
        <a:xfrm>
          <a:off x="14909800" y="1500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9525</xdr:rowOff>
    </xdr:from>
    <xdr:to>
      <xdr:col>68</xdr:col>
      <xdr:colOff>203200</xdr:colOff>
      <xdr:row>88</xdr:row>
      <xdr:rowOff>111125</xdr:rowOff>
    </xdr:to>
    <xdr:sp macro="" textlink="">
      <xdr:nvSpPr>
        <xdr:cNvPr id="291" name="楕円 290">
          <a:extLst>
            <a:ext uri="{FF2B5EF4-FFF2-40B4-BE49-F238E27FC236}">
              <a16:creationId xmlns:a16="http://schemas.microsoft.com/office/drawing/2014/main" xmlns="" id="{00000000-0008-0000-0300-000023010000}"/>
            </a:ext>
          </a:extLst>
        </xdr:cNvPr>
        <xdr:cNvSpPr/>
      </xdr:nvSpPr>
      <xdr:spPr>
        <a:xfrm>
          <a:off x="14351000" y="1509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95902</xdr:rowOff>
    </xdr:from>
    <xdr:ext cx="762000" cy="259045"/>
    <xdr:sp macro="" textlink="">
      <xdr:nvSpPr>
        <xdr:cNvPr id="292" name="テキスト ボックス 291">
          <a:extLst>
            <a:ext uri="{FF2B5EF4-FFF2-40B4-BE49-F238E27FC236}">
              <a16:creationId xmlns:a16="http://schemas.microsoft.com/office/drawing/2014/main" xmlns="" id="{00000000-0008-0000-0300-000024010000}"/>
            </a:ext>
          </a:extLst>
        </xdr:cNvPr>
        <xdr:cNvSpPr txBox="1"/>
      </xdr:nvSpPr>
      <xdr:spPr>
        <a:xfrm>
          <a:off x="14020800" y="15183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90488</xdr:rowOff>
    </xdr:from>
    <xdr:to>
      <xdr:col>64</xdr:col>
      <xdr:colOff>152400</xdr:colOff>
      <xdr:row>88</xdr:row>
      <xdr:rowOff>20638</xdr:rowOff>
    </xdr:to>
    <xdr:sp macro="" textlink="">
      <xdr:nvSpPr>
        <xdr:cNvPr id="293" name="楕円 292">
          <a:extLst>
            <a:ext uri="{FF2B5EF4-FFF2-40B4-BE49-F238E27FC236}">
              <a16:creationId xmlns:a16="http://schemas.microsoft.com/office/drawing/2014/main" xmlns="" id="{00000000-0008-0000-0300-000025010000}"/>
            </a:ext>
          </a:extLst>
        </xdr:cNvPr>
        <xdr:cNvSpPr/>
      </xdr:nvSpPr>
      <xdr:spPr>
        <a:xfrm>
          <a:off x="13462000" y="15006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5415</xdr:rowOff>
    </xdr:from>
    <xdr:ext cx="762000" cy="259045"/>
    <xdr:sp macro="" textlink="">
      <xdr:nvSpPr>
        <xdr:cNvPr id="294" name="テキスト ボックス 293">
          <a:extLst>
            <a:ext uri="{FF2B5EF4-FFF2-40B4-BE49-F238E27FC236}">
              <a16:creationId xmlns:a16="http://schemas.microsoft.com/office/drawing/2014/main" xmlns="" id="{00000000-0008-0000-0300-000026010000}"/>
            </a:ext>
          </a:extLst>
        </xdr:cNvPr>
        <xdr:cNvSpPr txBox="1"/>
      </xdr:nvSpPr>
      <xdr:spPr>
        <a:xfrm>
          <a:off x="13131800" y="15093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5" name="正方形/長方形 294">
          <a:extLst>
            <a:ext uri="{FF2B5EF4-FFF2-40B4-BE49-F238E27FC236}">
              <a16:creationId xmlns:a16="http://schemas.microsoft.com/office/drawing/2014/main" xmlns="" id="{00000000-0008-0000-0300-000027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6" name="テキスト ボックス 295">
          <a:extLst>
            <a:ext uri="{FF2B5EF4-FFF2-40B4-BE49-F238E27FC236}">
              <a16:creationId xmlns:a16="http://schemas.microsoft.com/office/drawing/2014/main" xmlns="" id="{00000000-0008-0000-0300-000028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7" name="テキスト ボックス 296">
          <a:extLst>
            <a:ext uri="{FF2B5EF4-FFF2-40B4-BE49-F238E27FC236}">
              <a16:creationId xmlns:a16="http://schemas.microsoft.com/office/drawing/2014/main" xmlns="" id="{00000000-0008-0000-0300-000029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8" name="正方形/長方形 297">
          <a:extLst>
            <a:ext uri="{FF2B5EF4-FFF2-40B4-BE49-F238E27FC236}">
              <a16:creationId xmlns:a16="http://schemas.microsoft.com/office/drawing/2014/main" xmlns="" id="{00000000-0008-0000-0300-00002A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9" name="正方形/長方形 298">
          <a:extLst>
            <a:ext uri="{FF2B5EF4-FFF2-40B4-BE49-F238E27FC236}">
              <a16:creationId xmlns:a16="http://schemas.microsoft.com/office/drawing/2014/main" xmlns="" id="{00000000-0008-0000-0300-00002B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300" name="正方形/長方形 299">
          <a:extLst>
            <a:ext uri="{FF2B5EF4-FFF2-40B4-BE49-F238E27FC236}">
              <a16:creationId xmlns:a16="http://schemas.microsoft.com/office/drawing/2014/main" xmlns="" id="{00000000-0008-0000-0300-00002C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301" name="正方形/長方形 300">
          <a:extLst>
            <a:ext uri="{FF2B5EF4-FFF2-40B4-BE49-F238E27FC236}">
              <a16:creationId xmlns:a16="http://schemas.microsoft.com/office/drawing/2014/main" xmlns="" id="{00000000-0008-0000-0300-00002D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302" name="正方形/長方形 301">
          <a:extLst>
            <a:ext uri="{FF2B5EF4-FFF2-40B4-BE49-F238E27FC236}">
              <a16:creationId xmlns:a16="http://schemas.microsoft.com/office/drawing/2014/main" xmlns="" id="{00000000-0008-0000-0300-00002E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303" name="正方形/長方形 302">
          <a:extLst>
            <a:ext uri="{FF2B5EF4-FFF2-40B4-BE49-F238E27FC236}">
              <a16:creationId xmlns:a16="http://schemas.microsoft.com/office/drawing/2014/main" xmlns="" id="{00000000-0008-0000-0300-00002F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4" name="正方形/長方形 303">
          <a:extLst>
            <a:ext uri="{FF2B5EF4-FFF2-40B4-BE49-F238E27FC236}">
              <a16:creationId xmlns:a16="http://schemas.microsoft.com/office/drawing/2014/main" xmlns="" id="{00000000-0008-0000-0300-000030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5" name="正方形/長方形 304">
          <a:extLst>
            <a:ext uri="{FF2B5EF4-FFF2-40B4-BE49-F238E27FC236}">
              <a16:creationId xmlns:a16="http://schemas.microsoft.com/office/drawing/2014/main" xmlns="" id="{00000000-0008-0000-0300-000031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6" name="正方形/長方形 305">
          <a:extLst>
            <a:ext uri="{FF2B5EF4-FFF2-40B4-BE49-F238E27FC236}">
              <a16:creationId xmlns:a16="http://schemas.microsoft.com/office/drawing/2014/main" xmlns="" id="{00000000-0008-0000-0300-000032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7" name="テキスト ボックス 306">
          <a:extLst>
            <a:ext uri="{FF2B5EF4-FFF2-40B4-BE49-F238E27FC236}">
              <a16:creationId xmlns:a16="http://schemas.microsoft.com/office/drawing/2014/main" xmlns="" id="{00000000-0008-0000-0300-000033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人口の増加や地方分権に伴い業務量が増加するなか、限られた職員数で行政運営にあたってきた結果、類似団体の平均を大きく下回っている。</a:t>
          </a:r>
        </a:p>
        <a:p>
          <a:r>
            <a:rPr kumimoji="1" lang="ja-JP" altLang="en-US" sz="1300">
              <a:latin typeface="ＭＳ Ｐゴシック" panose="020B0600070205080204" pitchFamily="50" charset="-128"/>
              <a:ea typeface="ＭＳ Ｐゴシック" panose="020B0600070205080204" pitchFamily="50" charset="-128"/>
            </a:rPr>
            <a:t>　今後も適正な業務量を把握するとともに、職員定員適正化計画に基づき職員の確保に努める。</a:t>
          </a:r>
        </a:p>
      </xdr:txBody>
    </xdr:sp>
    <xdr:clientData/>
  </xdr:twoCellAnchor>
  <xdr:oneCellAnchor>
    <xdr:from>
      <xdr:col>61</xdr:col>
      <xdr:colOff>6350</xdr:colOff>
      <xdr:row>54</xdr:row>
      <xdr:rowOff>139700</xdr:rowOff>
    </xdr:from>
    <xdr:ext cx="349839" cy="225703"/>
    <xdr:sp macro="" textlink="">
      <xdr:nvSpPr>
        <xdr:cNvPr id="308" name="テキスト ボックス 307">
          <a:extLst>
            <a:ext uri="{FF2B5EF4-FFF2-40B4-BE49-F238E27FC236}">
              <a16:creationId xmlns:a16="http://schemas.microsoft.com/office/drawing/2014/main" xmlns="" id="{00000000-0008-0000-0300-000034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9" name="直線コネクタ 308">
          <a:extLst>
            <a:ext uri="{FF2B5EF4-FFF2-40B4-BE49-F238E27FC236}">
              <a16:creationId xmlns:a16="http://schemas.microsoft.com/office/drawing/2014/main" xmlns="" id="{00000000-0008-0000-0300-000035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10" name="テキスト ボックス 309">
          <a:extLst>
            <a:ext uri="{FF2B5EF4-FFF2-40B4-BE49-F238E27FC236}">
              <a16:creationId xmlns:a16="http://schemas.microsoft.com/office/drawing/2014/main" xmlns="" id="{00000000-0008-0000-0300-000036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11" name="直線コネクタ 310">
          <a:extLst>
            <a:ext uri="{FF2B5EF4-FFF2-40B4-BE49-F238E27FC236}">
              <a16:creationId xmlns:a16="http://schemas.microsoft.com/office/drawing/2014/main" xmlns="" id="{00000000-0008-0000-0300-000037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12" name="テキスト ボックス 311">
          <a:extLst>
            <a:ext uri="{FF2B5EF4-FFF2-40B4-BE49-F238E27FC236}">
              <a16:creationId xmlns:a16="http://schemas.microsoft.com/office/drawing/2014/main" xmlns="" id="{00000000-0008-0000-0300-000038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13" name="直線コネクタ 312">
          <a:extLst>
            <a:ext uri="{FF2B5EF4-FFF2-40B4-BE49-F238E27FC236}">
              <a16:creationId xmlns:a16="http://schemas.microsoft.com/office/drawing/2014/main" xmlns="" id="{00000000-0008-0000-0300-000039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14" name="テキスト ボックス 313">
          <a:extLst>
            <a:ext uri="{FF2B5EF4-FFF2-40B4-BE49-F238E27FC236}">
              <a16:creationId xmlns:a16="http://schemas.microsoft.com/office/drawing/2014/main" xmlns="" id="{00000000-0008-0000-0300-00003A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5" name="直線コネクタ 314">
          <a:extLst>
            <a:ext uri="{FF2B5EF4-FFF2-40B4-BE49-F238E27FC236}">
              <a16:creationId xmlns:a16="http://schemas.microsoft.com/office/drawing/2014/main" xmlns="" id="{00000000-0008-0000-0300-00003B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6" name="テキスト ボックス 315">
          <a:extLst>
            <a:ext uri="{FF2B5EF4-FFF2-40B4-BE49-F238E27FC236}">
              <a16:creationId xmlns:a16="http://schemas.microsoft.com/office/drawing/2014/main" xmlns="" id="{00000000-0008-0000-0300-00003C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7" name="直線コネクタ 316">
          <a:extLst>
            <a:ext uri="{FF2B5EF4-FFF2-40B4-BE49-F238E27FC236}">
              <a16:creationId xmlns:a16="http://schemas.microsoft.com/office/drawing/2014/main" xmlns="" id="{00000000-0008-0000-0300-00003D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8" name="テキスト ボックス 317">
          <a:extLst>
            <a:ext uri="{FF2B5EF4-FFF2-40B4-BE49-F238E27FC236}">
              <a16:creationId xmlns:a16="http://schemas.microsoft.com/office/drawing/2014/main" xmlns="" id="{00000000-0008-0000-0300-00003E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9" name="直線コネクタ 318">
          <a:extLst>
            <a:ext uri="{FF2B5EF4-FFF2-40B4-BE49-F238E27FC236}">
              <a16:creationId xmlns:a16="http://schemas.microsoft.com/office/drawing/2014/main" xmlns="" id="{00000000-0008-0000-0300-00003F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20" name="テキスト ボックス 319">
          <a:extLst>
            <a:ext uri="{FF2B5EF4-FFF2-40B4-BE49-F238E27FC236}">
              <a16:creationId xmlns:a16="http://schemas.microsoft.com/office/drawing/2014/main" xmlns="" id="{00000000-0008-0000-0300-000040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21" name="直線コネクタ 320">
          <a:extLst>
            <a:ext uri="{FF2B5EF4-FFF2-40B4-BE49-F238E27FC236}">
              <a16:creationId xmlns:a16="http://schemas.microsoft.com/office/drawing/2014/main" xmlns="" id="{00000000-0008-0000-0300-000041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22" name="テキスト ボックス 321">
          <a:extLst>
            <a:ext uri="{FF2B5EF4-FFF2-40B4-BE49-F238E27FC236}">
              <a16:creationId xmlns:a16="http://schemas.microsoft.com/office/drawing/2014/main" xmlns="" id="{00000000-0008-0000-0300-000042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23" name="直線コネクタ 322">
          <a:extLst>
            <a:ext uri="{FF2B5EF4-FFF2-40B4-BE49-F238E27FC236}">
              <a16:creationId xmlns:a16="http://schemas.microsoft.com/office/drawing/2014/main" xmlns="" id="{00000000-0008-0000-0300-000043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24" name="テキスト ボックス 323">
          <a:extLst>
            <a:ext uri="{FF2B5EF4-FFF2-40B4-BE49-F238E27FC236}">
              <a16:creationId xmlns:a16="http://schemas.microsoft.com/office/drawing/2014/main" xmlns="" id="{00000000-0008-0000-0300-000044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5" name="定員管理の状況グラフ枠">
          <a:extLst>
            <a:ext uri="{FF2B5EF4-FFF2-40B4-BE49-F238E27FC236}">
              <a16:creationId xmlns:a16="http://schemas.microsoft.com/office/drawing/2014/main" xmlns="" id="{00000000-0008-0000-0300-000045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144235</xdr:rowOff>
    </xdr:from>
    <xdr:to>
      <xdr:col>81</xdr:col>
      <xdr:colOff>44450</xdr:colOff>
      <xdr:row>67</xdr:row>
      <xdr:rowOff>40942</xdr:rowOff>
    </xdr:to>
    <xdr:cxnSp macro="">
      <xdr:nvCxnSpPr>
        <xdr:cNvPr id="326" name="直線コネクタ 325">
          <a:extLst>
            <a:ext uri="{FF2B5EF4-FFF2-40B4-BE49-F238E27FC236}">
              <a16:creationId xmlns:a16="http://schemas.microsoft.com/office/drawing/2014/main" xmlns="" id="{00000000-0008-0000-0300-000046010000}"/>
            </a:ext>
          </a:extLst>
        </xdr:cNvPr>
        <xdr:cNvCxnSpPr/>
      </xdr:nvCxnSpPr>
      <xdr:spPr>
        <a:xfrm flipV="1">
          <a:off x="17018000" y="10088335"/>
          <a:ext cx="0" cy="14397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13019</xdr:rowOff>
    </xdr:from>
    <xdr:ext cx="762000" cy="259045"/>
    <xdr:sp macro="" textlink="">
      <xdr:nvSpPr>
        <xdr:cNvPr id="327" name="定員管理の状況最小値テキスト">
          <a:extLst>
            <a:ext uri="{FF2B5EF4-FFF2-40B4-BE49-F238E27FC236}">
              <a16:creationId xmlns:a16="http://schemas.microsoft.com/office/drawing/2014/main" xmlns="" id="{00000000-0008-0000-0300-000047010000}"/>
            </a:ext>
          </a:extLst>
        </xdr:cNvPr>
        <xdr:cNvSpPr txBox="1"/>
      </xdr:nvSpPr>
      <xdr:spPr>
        <a:xfrm>
          <a:off x="17106900" y="11500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40942</xdr:rowOff>
    </xdr:from>
    <xdr:to>
      <xdr:col>81</xdr:col>
      <xdr:colOff>133350</xdr:colOff>
      <xdr:row>67</xdr:row>
      <xdr:rowOff>40942</xdr:rowOff>
    </xdr:to>
    <xdr:cxnSp macro="">
      <xdr:nvCxnSpPr>
        <xdr:cNvPr id="328" name="直線コネクタ 327">
          <a:extLst>
            <a:ext uri="{FF2B5EF4-FFF2-40B4-BE49-F238E27FC236}">
              <a16:creationId xmlns:a16="http://schemas.microsoft.com/office/drawing/2014/main" xmlns="" id="{00000000-0008-0000-0300-000048010000}"/>
            </a:ext>
          </a:extLst>
        </xdr:cNvPr>
        <xdr:cNvCxnSpPr/>
      </xdr:nvCxnSpPr>
      <xdr:spPr>
        <a:xfrm>
          <a:off x="16929100" y="11528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59162</xdr:rowOff>
    </xdr:from>
    <xdr:ext cx="762000" cy="259045"/>
    <xdr:sp macro="" textlink="">
      <xdr:nvSpPr>
        <xdr:cNvPr id="329" name="定員管理の状況最大値テキスト">
          <a:extLst>
            <a:ext uri="{FF2B5EF4-FFF2-40B4-BE49-F238E27FC236}">
              <a16:creationId xmlns:a16="http://schemas.microsoft.com/office/drawing/2014/main" xmlns="" id="{00000000-0008-0000-0300-000049010000}"/>
            </a:ext>
          </a:extLst>
        </xdr:cNvPr>
        <xdr:cNvSpPr txBox="1"/>
      </xdr:nvSpPr>
      <xdr:spPr>
        <a:xfrm>
          <a:off x="17106900" y="9831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144235</xdr:rowOff>
    </xdr:from>
    <xdr:to>
      <xdr:col>81</xdr:col>
      <xdr:colOff>133350</xdr:colOff>
      <xdr:row>58</xdr:row>
      <xdr:rowOff>144235</xdr:rowOff>
    </xdr:to>
    <xdr:cxnSp macro="">
      <xdr:nvCxnSpPr>
        <xdr:cNvPr id="330" name="直線コネクタ 329">
          <a:extLst>
            <a:ext uri="{FF2B5EF4-FFF2-40B4-BE49-F238E27FC236}">
              <a16:creationId xmlns:a16="http://schemas.microsoft.com/office/drawing/2014/main" xmlns="" id="{00000000-0008-0000-0300-00004A010000}"/>
            </a:ext>
          </a:extLst>
        </xdr:cNvPr>
        <xdr:cNvCxnSpPr/>
      </xdr:nvCxnSpPr>
      <xdr:spPr>
        <a:xfrm>
          <a:off x="16929100" y="10088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20804</xdr:rowOff>
    </xdr:from>
    <xdr:to>
      <xdr:col>81</xdr:col>
      <xdr:colOff>44450</xdr:colOff>
      <xdr:row>60</xdr:row>
      <xdr:rowOff>28847</xdr:rowOff>
    </xdr:to>
    <xdr:cxnSp macro="">
      <xdr:nvCxnSpPr>
        <xdr:cNvPr id="331" name="直線コネクタ 330">
          <a:extLst>
            <a:ext uri="{FF2B5EF4-FFF2-40B4-BE49-F238E27FC236}">
              <a16:creationId xmlns:a16="http://schemas.microsoft.com/office/drawing/2014/main" xmlns="" id="{00000000-0008-0000-0300-00004B010000}"/>
            </a:ext>
          </a:extLst>
        </xdr:cNvPr>
        <xdr:cNvCxnSpPr/>
      </xdr:nvCxnSpPr>
      <xdr:spPr>
        <a:xfrm>
          <a:off x="16179800" y="10307804"/>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134879</xdr:rowOff>
    </xdr:from>
    <xdr:ext cx="762000" cy="259045"/>
    <xdr:sp macro="" textlink="">
      <xdr:nvSpPr>
        <xdr:cNvPr id="332" name="定員管理の状況平均値テキスト">
          <a:extLst>
            <a:ext uri="{FF2B5EF4-FFF2-40B4-BE49-F238E27FC236}">
              <a16:creationId xmlns:a16="http://schemas.microsoft.com/office/drawing/2014/main" xmlns="" id="{00000000-0008-0000-0300-00004C010000}"/>
            </a:ext>
          </a:extLst>
        </xdr:cNvPr>
        <xdr:cNvSpPr txBox="1"/>
      </xdr:nvSpPr>
      <xdr:spPr>
        <a:xfrm>
          <a:off x="17106900" y="105933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162802</xdr:rowOff>
    </xdr:from>
    <xdr:to>
      <xdr:col>81</xdr:col>
      <xdr:colOff>95250</xdr:colOff>
      <xdr:row>62</xdr:row>
      <xdr:rowOff>92952</xdr:rowOff>
    </xdr:to>
    <xdr:sp macro="" textlink="">
      <xdr:nvSpPr>
        <xdr:cNvPr id="333" name="フローチャート: 判断 332">
          <a:extLst>
            <a:ext uri="{FF2B5EF4-FFF2-40B4-BE49-F238E27FC236}">
              <a16:creationId xmlns:a16="http://schemas.microsoft.com/office/drawing/2014/main" xmlns="" id="{00000000-0008-0000-0300-00004D010000}"/>
            </a:ext>
          </a:extLst>
        </xdr:cNvPr>
        <xdr:cNvSpPr/>
      </xdr:nvSpPr>
      <xdr:spPr>
        <a:xfrm>
          <a:off x="16967200" y="10621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20804</xdr:rowOff>
    </xdr:from>
    <xdr:to>
      <xdr:col>77</xdr:col>
      <xdr:colOff>44450</xdr:colOff>
      <xdr:row>60</xdr:row>
      <xdr:rowOff>38040</xdr:rowOff>
    </xdr:to>
    <xdr:cxnSp macro="">
      <xdr:nvCxnSpPr>
        <xdr:cNvPr id="334" name="直線コネクタ 333">
          <a:extLst>
            <a:ext uri="{FF2B5EF4-FFF2-40B4-BE49-F238E27FC236}">
              <a16:creationId xmlns:a16="http://schemas.microsoft.com/office/drawing/2014/main" xmlns="" id="{00000000-0008-0000-0300-00004E010000}"/>
            </a:ext>
          </a:extLst>
        </xdr:cNvPr>
        <xdr:cNvCxnSpPr/>
      </xdr:nvCxnSpPr>
      <xdr:spPr>
        <a:xfrm flipV="1">
          <a:off x="15290800" y="10307804"/>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138672</xdr:rowOff>
    </xdr:from>
    <xdr:to>
      <xdr:col>77</xdr:col>
      <xdr:colOff>95250</xdr:colOff>
      <xdr:row>62</xdr:row>
      <xdr:rowOff>68822</xdr:rowOff>
    </xdr:to>
    <xdr:sp macro="" textlink="">
      <xdr:nvSpPr>
        <xdr:cNvPr id="335" name="フローチャート: 判断 334">
          <a:extLst>
            <a:ext uri="{FF2B5EF4-FFF2-40B4-BE49-F238E27FC236}">
              <a16:creationId xmlns:a16="http://schemas.microsoft.com/office/drawing/2014/main" xmlns="" id="{00000000-0008-0000-0300-00004F010000}"/>
            </a:ext>
          </a:extLst>
        </xdr:cNvPr>
        <xdr:cNvSpPr/>
      </xdr:nvSpPr>
      <xdr:spPr>
        <a:xfrm>
          <a:off x="16129000" y="10597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53599</xdr:rowOff>
    </xdr:from>
    <xdr:ext cx="736600" cy="259045"/>
    <xdr:sp macro="" textlink="">
      <xdr:nvSpPr>
        <xdr:cNvPr id="336" name="テキスト ボックス 335">
          <a:extLst>
            <a:ext uri="{FF2B5EF4-FFF2-40B4-BE49-F238E27FC236}">
              <a16:creationId xmlns:a16="http://schemas.microsoft.com/office/drawing/2014/main" xmlns="" id="{00000000-0008-0000-0300-000050010000}"/>
            </a:ext>
          </a:extLst>
        </xdr:cNvPr>
        <xdr:cNvSpPr txBox="1"/>
      </xdr:nvSpPr>
      <xdr:spPr>
        <a:xfrm>
          <a:off x="15798800" y="106834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38040</xdr:rowOff>
    </xdr:from>
    <xdr:to>
      <xdr:col>72</xdr:col>
      <xdr:colOff>203200</xdr:colOff>
      <xdr:row>60</xdr:row>
      <xdr:rowOff>40338</xdr:rowOff>
    </xdr:to>
    <xdr:cxnSp macro="">
      <xdr:nvCxnSpPr>
        <xdr:cNvPr id="337" name="直線コネクタ 336">
          <a:extLst>
            <a:ext uri="{FF2B5EF4-FFF2-40B4-BE49-F238E27FC236}">
              <a16:creationId xmlns:a16="http://schemas.microsoft.com/office/drawing/2014/main" xmlns="" id="{00000000-0008-0000-0300-000051010000}"/>
            </a:ext>
          </a:extLst>
        </xdr:cNvPr>
        <xdr:cNvCxnSpPr/>
      </xdr:nvCxnSpPr>
      <xdr:spPr>
        <a:xfrm flipV="1">
          <a:off x="14401800" y="10325040"/>
          <a:ext cx="889000" cy="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127181</xdr:rowOff>
    </xdr:from>
    <xdr:to>
      <xdr:col>73</xdr:col>
      <xdr:colOff>44450</xdr:colOff>
      <xdr:row>62</xdr:row>
      <xdr:rowOff>57331</xdr:rowOff>
    </xdr:to>
    <xdr:sp macro="" textlink="">
      <xdr:nvSpPr>
        <xdr:cNvPr id="338" name="フローチャート: 判断 337">
          <a:extLst>
            <a:ext uri="{FF2B5EF4-FFF2-40B4-BE49-F238E27FC236}">
              <a16:creationId xmlns:a16="http://schemas.microsoft.com/office/drawing/2014/main" xmlns="" id="{00000000-0008-0000-0300-000052010000}"/>
            </a:ext>
          </a:extLst>
        </xdr:cNvPr>
        <xdr:cNvSpPr/>
      </xdr:nvSpPr>
      <xdr:spPr>
        <a:xfrm>
          <a:off x="15240000" y="1058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42108</xdr:rowOff>
    </xdr:from>
    <xdr:ext cx="762000" cy="259045"/>
    <xdr:sp macro="" textlink="">
      <xdr:nvSpPr>
        <xdr:cNvPr id="339" name="テキスト ボックス 338">
          <a:extLst>
            <a:ext uri="{FF2B5EF4-FFF2-40B4-BE49-F238E27FC236}">
              <a16:creationId xmlns:a16="http://schemas.microsoft.com/office/drawing/2014/main" xmlns="" id="{00000000-0008-0000-0300-000053010000}"/>
            </a:ext>
          </a:extLst>
        </xdr:cNvPr>
        <xdr:cNvSpPr txBox="1"/>
      </xdr:nvSpPr>
      <xdr:spPr>
        <a:xfrm>
          <a:off x="14909800" y="10672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38040</xdr:rowOff>
    </xdr:from>
    <xdr:to>
      <xdr:col>68</xdr:col>
      <xdr:colOff>152400</xdr:colOff>
      <xdr:row>60</xdr:row>
      <xdr:rowOff>40338</xdr:rowOff>
    </xdr:to>
    <xdr:cxnSp macro="">
      <xdr:nvCxnSpPr>
        <xdr:cNvPr id="340" name="直線コネクタ 339">
          <a:extLst>
            <a:ext uri="{FF2B5EF4-FFF2-40B4-BE49-F238E27FC236}">
              <a16:creationId xmlns:a16="http://schemas.microsoft.com/office/drawing/2014/main" xmlns="" id="{00000000-0008-0000-0300-000054010000}"/>
            </a:ext>
          </a:extLst>
        </xdr:cNvPr>
        <xdr:cNvCxnSpPr/>
      </xdr:nvCxnSpPr>
      <xdr:spPr>
        <a:xfrm>
          <a:off x="13512800" y="10325040"/>
          <a:ext cx="889000" cy="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121436</xdr:rowOff>
    </xdr:from>
    <xdr:to>
      <xdr:col>68</xdr:col>
      <xdr:colOff>203200</xdr:colOff>
      <xdr:row>62</xdr:row>
      <xdr:rowOff>51586</xdr:rowOff>
    </xdr:to>
    <xdr:sp macro="" textlink="">
      <xdr:nvSpPr>
        <xdr:cNvPr id="341" name="フローチャート: 判断 340">
          <a:extLst>
            <a:ext uri="{FF2B5EF4-FFF2-40B4-BE49-F238E27FC236}">
              <a16:creationId xmlns:a16="http://schemas.microsoft.com/office/drawing/2014/main" xmlns="" id="{00000000-0008-0000-0300-000055010000}"/>
            </a:ext>
          </a:extLst>
        </xdr:cNvPr>
        <xdr:cNvSpPr/>
      </xdr:nvSpPr>
      <xdr:spPr>
        <a:xfrm>
          <a:off x="14351000" y="10579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36363</xdr:rowOff>
    </xdr:from>
    <xdr:ext cx="762000" cy="259045"/>
    <xdr:sp macro="" textlink="">
      <xdr:nvSpPr>
        <xdr:cNvPr id="342" name="テキスト ボックス 341">
          <a:extLst>
            <a:ext uri="{FF2B5EF4-FFF2-40B4-BE49-F238E27FC236}">
              <a16:creationId xmlns:a16="http://schemas.microsoft.com/office/drawing/2014/main" xmlns="" id="{00000000-0008-0000-0300-000056010000}"/>
            </a:ext>
          </a:extLst>
        </xdr:cNvPr>
        <xdr:cNvSpPr txBox="1"/>
      </xdr:nvSpPr>
      <xdr:spPr>
        <a:xfrm>
          <a:off x="14020800" y="10666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101902</xdr:rowOff>
    </xdr:from>
    <xdr:to>
      <xdr:col>64</xdr:col>
      <xdr:colOff>152400</xdr:colOff>
      <xdr:row>62</xdr:row>
      <xdr:rowOff>32052</xdr:rowOff>
    </xdr:to>
    <xdr:sp macro="" textlink="">
      <xdr:nvSpPr>
        <xdr:cNvPr id="343" name="フローチャート: 判断 342">
          <a:extLst>
            <a:ext uri="{FF2B5EF4-FFF2-40B4-BE49-F238E27FC236}">
              <a16:creationId xmlns:a16="http://schemas.microsoft.com/office/drawing/2014/main" xmlns="" id="{00000000-0008-0000-0300-000057010000}"/>
            </a:ext>
          </a:extLst>
        </xdr:cNvPr>
        <xdr:cNvSpPr/>
      </xdr:nvSpPr>
      <xdr:spPr>
        <a:xfrm>
          <a:off x="13462000" y="10560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16829</xdr:rowOff>
    </xdr:from>
    <xdr:ext cx="762000" cy="259045"/>
    <xdr:sp macro="" textlink="">
      <xdr:nvSpPr>
        <xdr:cNvPr id="344" name="テキスト ボックス 343">
          <a:extLst>
            <a:ext uri="{FF2B5EF4-FFF2-40B4-BE49-F238E27FC236}">
              <a16:creationId xmlns:a16="http://schemas.microsoft.com/office/drawing/2014/main" xmlns="" id="{00000000-0008-0000-0300-000058010000}"/>
            </a:ext>
          </a:extLst>
        </xdr:cNvPr>
        <xdr:cNvSpPr txBox="1"/>
      </xdr:nvSpPr>
      <xdr:spPr>
        <a:xfrm>
          <a:off x="13131800" y="10646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5" name="テキスト ボックス 344">
          <a:extLst>
            <a:ext uri="{FF2B5EF4-FFF2-40B4-BE49-F238E27FC236}">
              <a16:creationId xmlns:a16="http://schemas.microsoft.com/office/drawing/2014/main" xmlns="" id="{00000000-0008-0000-0300-000059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6" name="テキスト ボックス 345">
          <a:extLst>
            <a:ext uri="{FF2B5EF4-FFF2-40B4-BE49-F238E27FC236}">
              <a16:creationId xmlns:a16="http://schemas.microsoft.com/office/drawing/2014/main" xmlns="" id="{00000000-0008-0000-0300-00005A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7" name="テキスト ボックス 346">
          <a:extLst>
            <a:ext uri="{FF2B5EF4-FFF2-40B4-BE49-F238E27FC236}">
              <a16:creationId xmlns:a16="http://schemas.microsoft.com/office/drawing/2014/main" xmlns="" id="{00000000-0008-0000-0300-00005B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8" name="テキスト ボックス 347">
          <a:extLst>
            <a:ext uri="{FF2B5EF4-FFF2-40B4-BE49-F238E27FC236}">
              <a16:creationId xmlns:a16="http://schemas.microsoft.com/office/drawing/2014/main" xmlns="" id="{00000000-0008-0000-0300-00005C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9" name="テキスト ボックス 348">
          <a:extLst>
            <a:ext uri="{FF2B5EF4-FFF2-40B4-BE49-F238E27FC236}">
              <a16:creationId xmlns:a16="http://schemas.microsoft.com/office/drawing/2014/main" xmlns="" id="{00000000-0008-0000-0300-00005D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149497</xdr:rowOff>
    </xdr:from>
    <xdr:to>
      <xdr:col>81</xdr:col>
      <xdr:colOff>95250</xdr:colOff>
      <xdr:row>60</xdr:row>
      <xdr:rowOff>79647</xdr:rowOff>
    </xdr:to>
    <xdr:sp macro="" textlink="">
      <xdr:nvSpPr>
        <xdr:cNvPr id="350" name="楕円 349">
          <a:extLst>
            <a:ext uri="{FF2B5EF4-FFF2-40B4-BE49-F238E27FC236}">
              <a16:creationId xmlns:a16="http://schemas.microsoft.com/office/drawing/2014/main" xmlns="" id="{00000000-0008-0000-0300-00005E010000}"/>
            </a:ext>
          </a:extLst>
        </xdr:cNvPr>
        <xdr:cNvSpPr/>
      </xdr:nvSpPr>
      <xdr:spPr>
        <a:xfrm>
          <a:off x="16967200" y="10265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166024</xdr:rowOff>
    </xdr:from>
    <xdr:ext cx="762000" cy="259045"/>
    <xdr:sp macro="" textlink="">
      <xdr:nvSpPr>
        <xdr:cNvPr id="351" name="定員管理の状況該当値テキスト">
          <a:extLst>
            <a:ext uri="{FF2B5EF4-FFF2-40B4-BE49-F238E27FC236}">
              <a16:creationId xmlns:a16="http://schemas.microsoft.com/office/drawing/2014/main" xmlns="" id="{00000000-0008-0000-0300-00005F010000}"/>
            </a:ext>
          </a:extLst>
        </xdr:cNvPr>
        <xdr:cNvSpPr txBox="1"/>
      </xdr:nvSpPr>
      <xdr:spPr>
        <a:xfrm>
          <a:off x="17106900" y="10110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141454</xdr:rowOff>
    </xdr:from>
    <xdr:to>
      <xdr:col>77</xdr:col>
      <xdr:colOff>95250</xdr:colOff>
      <xdr:row>60</xdr:row>
      <xdr:rowOff>71604</xdr:rowOff>
    </xdr:to>
    <xdr:sp macro="" textlink="">
      <xdr:nvSpPr>
        <xdr:cNvPr id="352" name="楕円 351">
          <a:extLst>
            <a:ext uri="{FF2B5EF4-FFF2-40B4-BE49-F238E27FC236}">
              <a16:creationId xmlns:a16="http://schemas.microsoft.com/office/drawing/2014/main" xmlns="" id="{00000000-0008-0000-0300-000060010000}"/>
            </a:ext>
          </a:extLst>
        </xdr:cNvPr>
        <xdr:cNvSpPr/>
      </xdr:nvSpPr>
      <xdr:spPr>
        <a:xfrm>
          <a:off x="16129000" y="10257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81781</xdr:rowOff>
    </xdr:from>
    <xdr:ext cx="736600" cy="259045"/>
    <xdr:sp macro="" textlink="">
      <xdr:nvSpPr>
        <xdr:cNvPr id="353" name="テキスト ボックス 352">
          <a:extLst>
            <a:ext uri="{FF2B5EF4-FFF2-40B4-BE49-F238E27FC236}">
              <a16:creationId xmlns:a16="http://schemas.microsoft.com/office/drawing/2014/main" xmlns="" id="{00000000-0008-0000-0300-000061010000}"/>
            </a:ext>
          </a:extLst>
        </xdr:cNvPr>
        <xdr:cNvSpPr txBox="1"/>
      </xdr:nvSpPr>
      <xdr:spPr>
        <a:xfrm>
          <a:off x="15798800" y="100258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158690</xdr:rowOff>
    </xdr:from>
    <xdr:to>
      <xdr:col>73</xdr:col>
      <xdr:colOff>44450</xdr:colOff>
      <xdr:row>60</xdr:row>
      <xdr:rowOff>88840</xdr:rowOff>
    </xdr:to>
    <xdr:sp macro="" textlink="">
      <xdr:nvSpPr>
        <xdr:cNvPr id="354" name="楕円 353">
          <a:extLst>
            <a:ext uri="{FF2B5EF4-FFF2-40B4-BE49-F238E27FC236}">
              <a16:creationId xmlns:a16="http://schemas.microsoft.com/office/drawing/2014/main" xmlns="" id="{00000000-0008-0000-0300-000062010000}"/>
            </a:ext>
          </a:extLst>
        </xdr:cNvPr>
        <xdr:cNvSpPr/>
      </xdr:nvSpPr>
      <xdr:spPr>
        <a:xfrm>
          <a:off x="15240000" y="10274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99017</xdr:rowOff>
    </xdr:from>
    <xdr:ext cx="762000" cy="259045"/>
    <xdr:sp macro="" textlink="">
      <xdr:nvSpPr>
        <xdr:cNvPr id="355" name="テキスト ボックス 354">
          <a:extLst>
            <a:ext uri="{FF2B5EF4-FFF2-40B4-BE49-F238E27FC236}">
              <a16:creationId xmlns:a16="http://schemas.microsoft.com/office/drawing/2014/main" xmlns="" id="{00000000-0008-0000-0300-000063010000}"/>
            </a:ext>
          </a:extLst>
        </xdr:cNvPr>
        <xdr:cNvSpPr txBox="1"/>
      </xdr:nvSpPr>
      <xdr:spPr>
        <a:xfrm>
          <a:off x="14909800" y="10043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160988</xdr:rowOff>
    </xdr:from>
    <xdr:to>
      <xdr:col>68</xdr:col>
      <xdr:colOff>203200</xdr:colOff>
      <xdr:row>60</xdr:row>
      <xdr:rowOff>91138</xdr:rowOff>
    </xdr:to>
    <xdr:sp macro="" textlink="">
      <xdr:nvSpPr>
        <xdr:cNvPr id="356" name="楕円 355">
          <a:extLst>
            <a:ext uri="{FF2B5EF4-FFF2-40B4-BE49-F238E27FC236}">
              <a16:creationId xmlns:a16="http://schemas.microsoft.com/office/drawing/2014/main" xmlns="" id="{00000000-0008-0000-0300-000064010000}"/>
            </a:ext>
          </a:extLst>
        </xdr:cNvPr>
        <xdr:cNvSpPr/>
      </xdr:nvSpPr>
      <xdr:spPr>
        <a:xfrm>
          <a:off x="14351000" y="10276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101315</xdr:rowOff>
    </xdr:from>
    <xdr:ext cx="762000" cy="259045"/>
    <xdr:sp macro="" textlink="">
      <xdr:nvSpPr>
        <xdr:cNvPr id="357" name="テキスト ボックス 356">
          <a:extLst>
            <a:ext uri="{FF2B5EF4-FFF2-40B4-BE49-F238E27FC236}">
              <a16:creationId xmlns:a16="http://schemas.microsoft.com/office/drawing/2014/main" xmlns="" id="{00000000-0008-0000-0300-000065010000}"/>
            </a:ext>
          </a:extLst>
        </xdr:cNvPr>
        <xdr:cNvSpPr txBox="1"/>
      </xdr:nvSpPr>
      <xdr:spPr>
        <a:xfrm>
          <a:off x="14020800" y="10045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158690</xdr:rowOff>
    </xdr:from>
    <xdr:to>
      <xdr:col>64</xdr:col>
      <xdr:colOff>152400</xdr:colOff>
      <xdr:row>60</xdr:row>
      <xdr:rowOff>88840</xdr:rowOff>
    </xdr:to>
    <xdr:sp macro="" textlink="">
      <xdr:nvSpPr>
        <xdr:cNvPr id="358" name="楕円 357">
          <a:extLst>
            <a:ext uri="{FF2B5EF4-FFF2-40B4-BE49-F238E27FC236}">
              <a16:creationId xmlns:a16="http://schemas.microsoft.com/office/drawing/2014/main" xmlns="" id="{00000000-0008-0000-0300-000066010000}"/>
            </a:ext>
          </a:extLst>
        </xdr:cNvPr>
        <xdr:cNvSpPr/>
      </xdr:nvSpPr>
      <xdr:spPr>
        <a:xfrm>
          <a:off x="13462000" y="10274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99017</xdr:rowOff>
    </xdr:from>
    <xdr:ext cx="762000" cy="259045"/>
    <xdr:sp macro="" textlink="">
      <xdr:nvSpPr>
        <xdr:cNvPr id="359" name="テキスト ボックス 358">
          <a:extLst>
            <a:ext uri="{FF2B5EF4-FFF2-40B4-BE49-F238E27FC236}">
              <a16:creationId xmlns:a16="http://schemas.microsoft.com/office/drawing/2014/main" xmlns="" id="{00000000-0008-0000-0300-000067010000}"/>
            </a:ext>
          </a:extLst>
        </xdr:cNvPr>
        <xdr:cNvSpPr txBox="1"/>
      </xdr:nvSpPr>
      <xdr:spPr>
        <a:xfrm>
          <a:off x="13131800" y="10043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60" name="正方形/長方形 359">
          <a:extLst>
            <a:ext uri="{FF2B5EF4-FFF2-40B4-BE49-F238E27FC236}">
              <a16:creationId xmlns:a16="http://schemas.microsoft.com/office/drawing/2014/main" xmlns="" id="{00000000-0008-0000-0300-000068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61" name="テキスト ボックス 360">
          <a:extLst>
            <a:ext uri="{FF2B5EF4-FFF2-40B4-BE49-F238E27FC236}">
              <a16:creationId xmlns:a16="http://schemas.microsoft.com/office/drawing/2014/main" xmlns="" id="{00000000-0008-0000-0300-000069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62" name="テキスト ボックス 361">
          <a:extLst>
            <a:ext uri="{FF2B5EF4-FFF2-40B4-BE49-F238E27FC236}">
              <a16:creationId xmlns:a16="http://schemas.microsoft.com/office/drawing/2014/main" xmlns="" id="{00000000-0008-0000-0300-00006A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63" name="正方形/長方形 362">
          <a:extLst>
            <a:ext uri="{FF2B5EF4-FFF2-40B4-BE49-F238E27FC236}">
              <a16:creationId xmlns:a16="http://schemas.microsoft.com/office/drawing/2014/main" xmlns="" id="{00000000-0008-0000-0300-00006B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64" name="正方形/長方形 363">
          <a:extLst>
            <a:ext uri="{FF2B5EF4-FFF2-40B4-BE49-F238E27FC236}">
              <a16:creationId xmlns:a16="http://schemas.microsoft.com/office/drawing/2014/main" xmlns="" id="{00000000-0008-0000-0300-00006C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5" name="正方形/長方形 364">
          <a:extLst>
            <a:ext uri="{FF2B5EF4-FFF2-40B4-BE49-F238E27FC236}">
              <a16:creationId xmlns:a16="http://schemas.microsoft.com/office/drawing/2014/main" xmlns="" id="{00000000-0008-0000-0300-00006D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6" name="正方形/長方形 365">
          <a:extLst>
            <a:ext uri="{FF2B5EF4-FFF2-40B4-BE49-F238E27FC236}">
              <a16:creationId xmlns:a16="http://schemas.microsoft.com/office/drawing/2014/main" xmlns="" id="{00000000-0008-0000-0300-00006E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7" name="正方形/長方形 366">
          <a:extLst>
            <a:ext uri="{FF2B5EF4-FFF2-40B4-BE49-F238E27FC236}">
              <a16:creationId xmlns:a16="http://schemas.microsoft.com/office/drawing/2014/main" xmlns="" id="{00000000-0008-0000-0300-00006F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8" name="正方形/長方形 367">
          <a:extLst>
            <a:ext uri="{FF2B5EF4-FFF2-40B4-BE49-F238E27FC236}">
              <a16:creationId xmlns:a16="http://schemas.microsoft.com/office/drawing/2014/main" xmlns="" id="{00000000-0008-0000-0300-000070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9" name="正方形/長方形 368">
          <a:extLst>
            <a:ext uri="{FF2B5EF4-FFF2-40B4-BE49-F238E27FC236}">
              <a16:creationId xmlns:a16="http://schemas.microsoft.com/office/drawing/2014/main" xmlns="" id="{00000000-0008-0000-0300-000071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70" name="正方形/長方形 369">
          <a:extLst>
            <a:ext uri="{FF2B5EF4-FFF2-40B4-BE49-F238E27FC236}">
              <a16:creationId xmlns:a16="http://schemas.microsoft.com/office/drawing/2014/main" xmlns="" id="{00000000-0008-0000-0300-000072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71" name="正方形/長方形 370">
          <a:extLst>
            <a:ext uri="{FF2B5EF4-FFF2-40B4-BE49-F238E27FC236}">
              <a16:creationId xmlns:a16="http://schemas.microsoft.com/office/drawing/2014/main" xmlns="" id="{00000000-0008-0000-0300-000073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72" name="テキスト ボックス 371">
          <a:extLst>
            <a:ext uri="{FF2B5EF4-FFF2-40B4-BE49-F238E27FC236}">
              <a16:creationId xmlns:a16="http://schemas.microsoft.com/office/drawing/2014/main" xmlns="" id="{00000000-0008-0000-0300-000074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新庁舎の建設を見据え、臨時財政対策債以外の地方債の発行を抑制してきたことから比率が下がっている。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新庁舎建設に伴い町債を発行し、令和５年度以降元金の返済が始まるため比率が上昇する。</a:t>
          </a:r>
        </a:p>
        <a:p>
          <a:r>
            <a:rPr kumimoji="1" lang="ja-JP" altLang="en-US" sz="1300">
              <a:latin typeface="ＭＳ Ｐゴシック" panose="020B0600070205080204" pitchFamily="50" charset="-128"/>
              <a:ea typeface="ＭＳ Ｐゴシック" panose="020B0600070205080204" pitchFamily="50" charset="-128"/>
            </a:rPr>
            <a:t>　町債の発行は財源の確保はもとより世代間の負担の公平性もあることから、今後も町債発行に伴う将来の公債費の負担を考慮しつつ効果的に活用していく。</a:t>
          </a:r>
        </a:p>
      </xdr:txBody>
    </xdr:sp>
    <xdr:clientData/>
  </xdr:twoCellAnchor>
  <xdr:oneCellAnchor>
    <xdr:from>
      <xdr:col>61</xdr:col>
      <xdr:colOff>6350</xdr:colOff>
      <xdr:row>32</xdr:row>
      <xdr:rowOff>101600</xdr:rowOff>
    </xdr:from>
    <xdr:ext cx="298543" cy="225703"/>
    <xdr:sp macro="" textlink="">
      <xdr:nvSpPr>
        <xdr:cNvPr id="373" name="テキスト ボックス 372">
          <a:extLst>
            <a:ext uri="{FF2B5EF4-FFF2-40B4-BE49-F238E27FC236}">
              <a16:creationId xmlns:a16="http://schemas.microsoft.com/office/drawing/2014/main" xmlns="" id="{00000000-0008-0000-0300-000075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74" name="直線コネクタ 373">
          <a:extLst>
            <a:ext uri="{FF2B5EF4-FFF2-40B4-BE49-F238E27FC236}">
              <a16:creationId xmlns:a16="http://schemas.microsoft.com/office/drawing/2014/main" xmlns="" id="{00000000-0008-0000-0300-000076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5" name="テキスト ボックス 374">
          <a:extLst>
            <a:ext uri="{FF2B5EF4-FFF2-40B4-BE49-F238E27FC236}">
              <a16:creationId xmlns:a16="http://schemas.microsoft.com/office/drawing/2014/main" xmlns="" id="{00000000-0008-0000-0300-000077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76" name="直線コネクタ 375">
          <a:extLst>
            <a:ext uri="{FF2B5EF4-FFF2-40B4-BE49-F238E27FC236}">
              <a16:creationId xmlns:a16="http://schemas.microsoft.com/office/drawing/2014/main" xmlns="" id="{00000000-0008-0000-0300-000078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77" name="テキスト ボックス 376">
          <a:extLst>
            <a:ext uri="{FF2B5EF4-FFF2-40B4-BE49-F238E27FC236}">
              <a16:creationId xmlns:a16="http://schemas.microsoft.com/office/drawing/2014/main" xmlns="" id="{00000000-0008-0000-0300-000079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78" name="直線コネクタ 377">
          <a:extLst>
            <a:ext uri="{FF2B5EF4-FFF2-40B4-BE49-F238E27FC236}">
              <a16:creationId xmlns:a16="http://schemas.microsoft.com/office/drawing/2014/main" xmlns="" id="{00000000-0008-0000-0300-00007A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79" name="テキスト ボックス 378">
          <a:extLst>
            <a:ext uri="{FF2B5EF4-FFF2-40B4-BE49-F238E27FC236}">
              <a16:creationId xmlns:a16="http://schemas.microsoft.com/office/drawing/2014/main" xmlns="" id="{00000000-0008-0000-0300-00007B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80" name="直線コネクタ 379">
          <a:extLst>
            <a:ext uri="{FF2B5EF4-FFF2-40B4-BE49-F238E27FC236}">
              <a16:creationId xmlns:a16="http://schemas.microsoft.com/office/drawing/2014/main" xmlns="" id="{00000000-0008-0000-0300-00007C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81" name="テキスト ボックス 380">
          <a:extLst>
            <a:ext uri="{FF2B5EF4-FFF2-40B4-BE49-F238E27FC236}">
              <a16:creationId xmlns:a16="http://schemas.microsoft.com/office/drawing/2014/main" xmlns="" id="{00000000-0008-0000-0300-00007D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82" name="直線コネクタ 381">
          <a:extLst>
            <a:ext uri="{FF2B5EF4-FFF2-40B4-BE49-F238E27FC236}">
              <a16:creationId xmlns:a16="http://schemas.microsoft.com/office/drawing/2014/main" xmlns="" id="{00000000-0008-0000-0300-00007E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3" name="直線コネクタ 382">
          <a:extLst>
            <a:ext uri="{FF2B5EF4-FFF2-40B4-BE49-F238E27FC236}">
              <a16:creationId xmlns:a16="http://schemas.microsoft.com/office/drawing/2014/main" xmlns="" id="{00000000-0008-0000-0300-00007F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4" name="公債費負担の状況グラフ枠">
          <a:extLst>
            <a:ext uri="{FF2B5EF4-FFF2-40B4-BE49-F238E27FC236}">
              <a16:creationId xmlns:a16="http://schemas.microsoft.com/office/drawing/2014/main" xmlns="" id="{00000000-0008-0000-0300-000080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38</xdr:row>
      <xdr:rowOff>45212</xdr:rowOff>
    </xdr:from>
    <xdr:to>
      <xdr:col>81</xdr:col>
      <xdr:colOff>44450</xdr:colOff>
      <xdr:row>45</xdr:row>
      <xdr:rowOff>32258</xdr:rowOff>
    </xdr:to>
    <xdr:cxnSp macro="">
      <xdr:nvCxnSpPr>
        <xdr:cNvPr id="385" name="直線コネクタ 384">
          <a:extLst>
            <a:ext uri="{FF2B5EF4-FFF2-40B4-BE49-F238E27FC236}">
              <a16:creationId xmlns:a16="http://schemas.microsoft.com/office/drawing/2014/main" xmlns="" id="{00000000-0008-0000-0300-000081010000}"/>
            </a:ext>
          </a:extLst>
        </xdr:cNvPr>
        <xdr:cNvCxnSpPr/>
      </xdr:nvCxnSpPr>
      <xdr:spPr>
        <a:xfrm flipV="1">
          <a:off x="17018000" y="6560312"/>
          <a:ext cx="0" cy="118719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4335</xdr:rowOff>
    </xdr:from>
    <xdr:ext cx="762000" cy="259045"/>
    <xdr:sp macro="" textlink="">
      <xdr:nvSpPr>
        <xdr:cNvPr id="386" name="公債費負担の状況最小値テキスト">
          <a:extLst>
            <a:ext uri="{FF2B5EF4-FFF2-40B4-BE49-F238E27FC236}">
              <a16:creationId xmlns:a16="http://schemas.microsoft.com/office/drawing/2014/main" xmlns="" id="{00000000-0008-0000-0300-000082010000}"/>
            </a:ext>
          </a:extLst>
        </xdr:cNvPr>
        <xdr:cNvSpPr txBox="1"/>
      </xdr:nvSpPr>
      <xdr:spPr>
        <a:xfrm>
          <a:off x="17106900" y="7719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32258</xdr:rowOff>
    </xdr:from>
    <xdr:to>
      <xdr:col>81</xdr:col>
      <xdr:colOff>133350</xdr:colOff>
      <xdr:row>45</xdr:row>
      <xdr:rowOff>32258</xdr:rowOff>
    </xdr:to>
    <xdr:cxnSp macro="">
      <xdr:nvCxnSpPr>
        <xdr:cNvPr id="387" name="直線コネクタ 386">
          <a:extLst>
            <a:ext uri="{FF2B5EF4-FFF2-40B4-BE49-F238E27FC236}">
              <a16:creationId xmlns:a16="http://schemas.microsoft.com/office/drawing/2014/main" xmlns="" id="{00000000-0008-0000-0300-000083010000}"/>
            </a:ext>
          </a:extLst>
        </xdr:cNvPr>
        <xdr:cNvCxnSpPr/>
      </xdr:nvCxnSpPr>
      <xdr:spPr>
        <a:xfrm>
          <a:off x="16929100" y="7747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131589</xdr:rowOff>
    </xdr:from>
    <xdr:ext cx="762000" cy="259045"/>
    <xdr:sp macro="" textlink="">
      <xdr:nvSpPr>
        <xdr:cNvPr id="388" name="公債費負担の状況最大値テキスト">
          <a:extLst>
            <a:ext uri="{FF2B5EF4-FFF2-40B4-BE49-F238E27FC236}">
              <a16:creationId xmlns:a16="http://schemas.microsoft.com/office/drawing/2014/main" xmlns="" id="{00000000-0008-0000-0300-000084010000}"/>
            </a:ext>
          </a:extLst>
        </xdr:cNvPr>
        <xdr:cNvSpPr txBox="1"/>
      </xdr:nvSpPr>
      <xdr:spPr>
        <a:xfrm>
          <a:off x="17106900" y="6303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38</xdr:row>
      <xdr:rowOff>45212</xdr:rowOff>
    </xdr:from>
    <xdr:to>
      <xdr:col>81</xdr:col>
      <xdr:colOff>133350</xdr:colOff>
      <xdr:row>38</xdr:row>
      <xdr:rowOff>45212</xdr:rowOff>
    </xdr:to>
    <xdr:cxnSp macro="">
      <xdr:nvCxnSpPr>
        <xdr:cNvPr id="389" name="直線コネクタ 388">
          <a:extLst>
            <a:ext uri="{FF2B5EF4-FFF2-40B4-BE49-F238E27FC236}">
              <a16:creationId xmlns:a16="http://schemas.microsoft.com/office/drawing/2014/main" xmlns="" id="{00000000-0008-0000-0300-000085010000}"/>
            </a:ext>
          </a:extLst>
        </xdr:cNvPr>
        <xdr:cNvCxnSpPr/>
      </xdr:nvCxnSpPr>
      <xdr:spPr>
        <a:xfrm>
          <a:off x="16929100" y="6560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8636</xdr:rowOff>
    </xdr:from>
    <xdr:to>
      <xdr:col>81</xdr:col>
      <xdr:colOff>44450</xdr:colOff>
      <xdr:row>41</xdr:row>
      <xdr:rowOff>13462</xdr:rowOff>
    </xdr:to>
    <xdr:cxnSp macro="">
      <xdr:nvCxnSpPr>
        <xdr:cNvPr id="390" name="直線コネクタ 389">
          <a:extLst>
            <a:ext uri="{FF2B5EF4-FFF2-40B4-BE49-F238E27FC236}">
              <a16:creationId xmlns:a16="http://schemas.microsoft.com/office/drawing/2014/main" xmlns="" id="{00000000-0008-0000-0300-000086010000}"/>
            </a:ext>
          </a:extLst>
        </xdr:cNvPr>
        <xdr:cNvCxnSpPr/>
      </xdr:nvCxnSpPr>
      <xdr:spPr>
        <a:xfrm flipV="1">
          <a:off x="16179800" y="7038086"/>
          <a:ext cx="8382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7129</xdr:rowOff>
    </xdr:from>
    <xdr:ext cx="762000" cy="259045"/>
    <xdr:sp macro="" textlink="">
      <xdr:nvSpPr>
        <xdr:cNvPr id="391" name="公債費負担の状況平均値テキスト">
          <a:extLst>
            <a:ext uri="{FF2B5EF4-FFF2-40B4-BE49-F238E27FC236}">
              <a16:creationId xmlns:a16="http://schemas.microsoft.com/office/drawing/2014/main" xmlns="" id="{00000000-0008-0000-0300-000087010000}"/>
            </a:ext>
          </a:extLst>
        </xdr:cNvPr>
        <xdr:cNvSpPr txBox="1"/>
      </xdr:nvSpPr>
      <xdr:spPr>
        <a:xfrm>
          <a:off x="17106900" y="70365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35052</xdr:rowOff>
    </xdr:from>
    <xdr:to>
      <xdr:col>81</xdr:col>
      <xdr:colOff>95250</xdr:colOff>
      <xdr:row>41</xdr:row>
      <xdr:rowOff>136652</xdr:rowOff>
    </xdr:to>
    <xdr:sp macro="" textlink="">
      <xdr:nvSpPr>
        <xdr:cNvPr id="392" name="フローチャート: 判断 391">
          <a:extLst>
            <a:ext uri="{FF2B5EF4-FFF2-40B4-BE49-F238E27FC236}">
              <a16:creationId xmlns:a16="http://schemas.microsoft.com/office/drawing/2014/main" xmlns="" id="{00000000-0008-0000-0300-000088010000}"/>
            </a:ext>
          </a:extLst>
        </xdr:cNvPr>
        <xdr:cNvSpPr/>
      </xdr:nvSpPr>
      <xdr:spPr>
        <a:xfrm>
          <a:off x="16967200" y="706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13462</xdr:rowOff>
    </xdr:from>
    <xdr:to>
      <xdr:col>77</xdr:col>
      <xdr:colOff>44450</xdr:colOff>
      <xdr:row>41</xdr:row>
      <xdr:rowOff>37592</xdr:rowOff>
    </xdr:to>
    <xdr:cxnSp macro="">
      <xdr:nvCxnSpPr>
        <xdr:cNvPr id="393" name="直線コネクタ 392">
          <a:extLst>
            <a:ext uri="{FF2B5EF4-FFF2-40B4-BE49-F238E27FC236}">
              <a16:creationId xmlns:a16="http://schemas.microsoft.com/office/drawing/2014/main" xmlns="" id="{00000000-0008-0000-0300-000089010000}"/>
            </a:ext>
          </a:extLst>
        </xdr:cNvPr>
        <xdr:cNvCxnSpPr/>
      </xdr:nvCxnSpPr>
      <xdr:spPr>
        <a:xfrm flipV="1">
          <a:off x="15290800" y="7042912"/>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44704</xdr:rowOff>
    </xdr:from>
    <xdr:to>
      <xdr:col>77</xdr:col>
      <xdr:colOff>95250</xdr:colOff>
      <xdr:row>41</xdr:row>
      <xdr:rowOff>146304</xdr:rowOff>
    </xdr:to>
    <xdr:sp macro="" textlink="">
      <xdr:nvSpPr>
        <xdr:cNvPr id="394" name="フローチャート: 判断 393">
          <a:extLst>
            <a:ext uri="{FF2B5EF4-FFF2-40B4-BE49-F238E27FC236}">
              <a16:creationId xmlns:a16="http://schemas.microsoft.com/office/drawing/2014/main" xmlns="" id="{00000000-0008-0000-0300-00008A010000}"/>
            </a:ext>
          </a:extLst>
        </xdr:cNvPr>
        <xdr:cNvSpPr/>
      </xdr:nvSpPr>
      <xdr:spPr>
        <a:xfrm>
          <a:off x="16129000" y="707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131081</xdr:rowOff>
    </xdr:from>
    <xdr:ext cx="736600" cy="259045"/>
    <xdr:sp macro="" textlink="">
      <xdr:nvSpPr>
        <xdr:cNvPr id="395" name="テキスト ボックス 394">
          <a:extLst>
            <a:ext uri="{FF2B5EF4-FFF2-40B4-BE49-F238E27FC236}">
              <a16:creationId xmlns:a16="http://schemas.microsoft.com/office/drawing/2014/main" xmlns="" id="{00000000-0008-0000-0300-00008B010000}"/>
            </a:ext>
          </a:extLst>
        </xdr:cNvPr>
        <xdr:cNvSpPr txBox="1"/>
      </xdr:nvSpPr>
      <xdr:spPr>
        <a:xfrm>
          <a:off x="15798800" y="71605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37592</xdr:rowOff>
    </xdr:from>
    <xdr:to>
      <xdr:col>72</xdr:col>
      <xdr:colOff>203200</xdr:colOff>
      <xdr:row>41</xdr:row>
      <xdr:rowOff>109982</xdr:rowOff>
    </xdr:to>
    <xdr:cxnSp macro="">
      <xdr:nvCxnSpPr>
        <xdr:cNvPr id="396" name="直線コネクタ 395">
          <a:extLst>
            <a:ext uri="{FF2B5EF4-FFF2-40B4-BE49-F238E27FC236}">
              <a16:creationId xmlns:a16="http://schemas.microsoft.com/office/drawing/2014/main" xmlns="" id="{00000000-0008-0000-0300-00008C010000}"/>
            </a:ext>
          </a:extLst>
        </xdr:cNvPr>
        <xdr:cNvCxnSpPr/>
      </xdr:nvCxnSpPr>
      <xdr:spPr>
        <a:xfrm flipV="1">
          <a:off x="14401800" y="7067042"/>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49530</xdr:rowOff>
    </xdr:from>
    <xdr:to>
      <xdr:col>73</xdr:col>
      <xdr:colOff>44450</xdr:colOff>
      <xdr:row>41</xdr:row>
      <xdr:rowOff>151130</xdr:rowOff>
    </xdr:to>
    <xdr:sp macro="" textlink="">
      <xdr:nvSpPr>
        <xdr:cNvPr id="397" name="フローチャート: 判断 396">
          <a:extLst>
            <a:ext uri="{FF2B5EF4-FFF2-40B4-BE49-F238E27FC236}">
              <a16:creationId xmlns:a16="http://schemas.microsoft.com/office/drawing/2014/main" xmlns="" id="{00000000-0008-0000-0300-00008D010000}"/>
            </a:ext>
          </a:extLst>
        </xdr:cNvPr>
        <xdr:cNvSpPr/>
      </xdr:nvSpPr>
      <xdr:spPr>
        <a:xfrm>
          <a:off x="15240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135907</xdr:rowOff>
    </xdr:from>
    <xdr:ext cx="762000" cy="259045"/>
    <xdr:sp macro="" textlink="">
      <xdr:nvSpPr>
        <xdr:cNvPr id="398" name="テキスト ボックス 397">
          <a:extLst>
            <a:ext uri="{FF2B5EF4-FFF2-40B4-BE49-F238E27FC236}">
              <a16:creationId xmlns:a16="http://schemas.microsoft.com/office/drawing/2014/main" xmlns="" id="{00000000-0008-0000-0300-00008E010000}"/>
            </a:ext>
          </a:extLst>
        </xdr:cNvPr>
        <xdr:cNvSpPr txBox="1"/>
      </xdr:nvSpPr>
      <xdr:spPr>
        <a:xfrm>
          <a:off x="14909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109982</xdr:rowOff>
    </xdr:from>
    <xdr:to>
      <xdr:col>68</xdr:col>
      <xdr:colOff>152400</xdr:colOff>
      <xdr:row>42</xdr:row>
      <xdr:rowOff>35052</xdr:rowOff>
    </xdr:to>
    <xdr:cxnSp macro="">
      <xdr:nvCxnSpPr>
        <xdr:cNvPr id="399" name="直線コネクタ 398">
          <a:extLst>
            <a:ext uri="{FF2B5EF4-FFF2-40B4-BE49-F238E27FC236}">
              <a16:creationId xmlns:a16="http://schemas.microsoft.com/office/drawing/2014/main" xmlns="" id="{00000000-0008-0000-0300-00008F010000}"/>
            </a:ext>
          </a:extLst>
        </xdr:cNvPr>
        <xdr:cNvCxnSpPr/>
      </xdr:nvCxnSpPr>
      <xdr:spPr>
        <a:xfrm flipV="1">
          <a:off x="13512800" y="7139432"/>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59182</xdr:rowOff>
    </xdr:from>
    <xdr:to>
      <xdr:col>68</xdr:col>
      <xdr:colOff>203200</xdr:colOff>
      <xdr:row>41</xdr:row>
      <xdr:rowOff>160782</xdr:rowOff>
    </xdr:to>
    <xdr:sp macro="" textlink="">
      <xdr:nvSpPr>
        <xdr:cNvPr id="400" name="フローチャート: 判断 399">
          <a:extLst>
            <a:ext uri="{FF2B5EF4-FFF2-40B4-BE49-F238E27FC236}">
              <a16:creationId xmlns:a16="http://schemas.microsoft.com/office/drawing/2014/main" xmlns="" id="{00000000-0008-0000-0300-000090010000}"/>
            </a:ext>
          </a:extLst>
        </xdr:cNvPr>
        <xdr:cNvSpPr/>
      </xdr:nvSpPr>
      <xdr:spPr>
        <a:xfrm>
          <a:off x="14351000" y="708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170959</xdr:rowOff>
    </xdr:from>
    <xdr:ext cx="762000" cy="259045"/>
    <xdr:sp macro="" textlink="">
      <xdr:nvSpPr>
        <xdr:cNvPr id="401" name="テキスト ボックス 400">
          <a:extLst>
            <a:ext uri="{FF2B5EF4-FFF2-40B4-BE49-F238E27FC236}">
              <a16:creationId xmlns:a16="http://schemas.microsoft.com/office/drawing/2014/main" xmlns="" id="{00000000-0008-0000-0300-000091010000}"/>
            </a:ext>
          </a:extLst>
        </xdr:cNvPr>
        <xdr:cNvSpPr txBox="1"/>
      </xdr:nvSpPr>
      <xdr:spPr>
        <a:xfrm>
          <a:off x="14020800" y="6857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97790</xdr:rowOff>
    </xdr:from>
    <xdr:to>
      <xdr:col>64</xdr:col>
      <xdr:colOff>152400</xdr:colOff>
      <xdr:row>42</xdr:row>
      <xdr:rowOff>27940</xdr:rowOff>
    </xdr:to>
    <xdr:sp macro="" textlink="">
      <xdr:nvSpPr>
        <xdr:cNvPr id="402" name="フローチャート: 判断 401">
          <a:extLst>
            <a:ext uri="{FF2B5EF4-FFF2-40B4-BE49-F238E27FC236}">
              <a16:creationId xmlns:a16="http://schemas.microsoft.com/office/drawing/2014/main" xmlns="" id="{00000000-0008-0000-0300-000092010000}"/>
            </a:ext>
          </a:extLst>
        </xdr:cNvPr>
        <xdr:cNvSpPr/>
      </xdr:nvSpPr>
      <xdr:spPr>
        <a:xfrm>
          <a:off x="13462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38117</xdr:rowOff>
    </xdr:from>
    <xdr:ext cx="762000" cy="259045"/>
    <xdr:sp macro="" textlink="">
      <xdr:nvSpPr>
        <xdr:cNvPr id="403" name="テキスト ボックス 402">
          <a:extLst>
            <a:ext uri="{FF2B5EF4-FFF2-40B4-BE49-F238E27FC236}">
              <a16:creationId xmlns:a16="http://schemas.microsoft.com/office/drawing/2014/main" xmlns="" id="{00000000-0008-0000-0300-000093010000}"/>
            </a:ext>
          </a:extLst>
        </xdr:cNvPr>
        <xdr:cNvSpPr txBox="1"/>
      </xdr:nvSpPr>
      <xdr:spPr>
        <a:xfrm>
          <a:off x="131318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xmlns="" id="{00000000-0008-0000-0300-000094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xmlns="" id="{00000000-0008-0000-0300-000095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6" name="テキスト ボックス 405">
          <a:extLst>
            <a:ext uri="{FF2B5EF4-FFF2-40B4-BE49-F238E27FC236}">
              <a16:creationId xmlns:a16="http://schemas.microsoft.com/office/drawing/2014/main" xmlns="" id="{00000000-0008-0000-0300-000096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7" name="テキスト ボックス 406">
          <a:extLst>
            <a:ext uri="{FF2B5EF4-FFF2-40B4-BE49-F238E27FC236}">
              <a16:creationId xmlns:a16="http://schemas.microsoft.com/office/drawing/2014/main" xmlns="" id="{00000000-0008-0000-0300-000097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8" name="テキスト ボックス 407">
          <a:extLst>
            <a:ext uri="{FF2B5EF4-FFF2-40B4-BE49-F238E27FC236}">
              <a16:creationId xmlns:a16="http://schemas.microsoft.com/office/drawing/2014/main" xmlns="" id="{00000000-0008-0000-0300-000098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129286</xdr:rowOff>
    </xdr:from>
    <xdr:to>
      <xdr:col>81</xdr:col>
      <xdr:colOff>95250</xdr:colOff>
      <xdr:row>41</xdr:row>
      <xdr:rowOff>59436</xdr:rowOff>
    </xdr:to>
    <xdr:sp macro="" textlink="">
      <xdr:nvSpPr>
        <xdr:cNvPr id="409" name="楕円 408">
          <a:extLst>
            <a:ext uri="{FF2B5EF4-FFF2-40B4-BE49-F238E27FC236}">
              <a16:creationId xmlns:a16="http://schemas.microsoft.com/office/drawing/2014/main" xmlns="" id="{00000000-0008-0000-0300-000099010000}"/>
            </a:ext>
          </a:extLst>
        </xdr:cNvPr>
        <xdr:cNvSpPr/>
      </xdr:nvSpPr>
      <xdr:spPr>
        <a:xfrm>
          <a:off x="16967200" y="6987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145813</xdr:rowOff>
    </xdr:from>
    <xdr:ext cx="762000" cy="259045"/>
    <xdr:sp macro="" textlink="">
      <xdr:nvSpPr>
        <xdr:cNvPr id="410" name="公債費負担の状況該当値テキスト">
          <a:extLst>
            <a:ext uri="{FF2B5EF4-FFF2-40B4-BE49-F238E27FC236}">
              <a16:creationId xmlns:a16="http://schemas.microsoft.com/office/drawing/2014/main" xmlns="" id="{00000000-0008-0000-0300-00009A010000}"/>
            </a:ext>
          </a:extLst>
        </xdr:cNvPr>
        <xdr:cNvSpPr txBox="1"/>
      </xdr:nvSpPr>
      <xdr:spPr>
        <a:xfrm>
          <a:off x="17106900" y="6832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134112</xdr:rowOff>
    </xdr:from>
    <xdr:to>
      <xdr:col>77</xdr:col>
      <xdr:colOff>95250</xdr:colOff>
      <xdr:row>41</xdr:row>
      <xdr:rowOff>64262</xdr:rowOff>
    </xdr:to>
    <xdr:sp macro="" textlink="">
      <xdr:nvSpPr>
        <xdr:cNvPr id="411" name="楕円 410">
          <a:extLst>
            <a:ext uri="{FF2B5EF4-FFF2-40B4-BE49-F238E27FC236}">
              <a16:creationId xmlns:a16="http://schemas.microsoft.com/office/drawing/2014/main" xmlns="" id="{00000000-0008-0000-0300-00009B010000}"/>
            </a:ext>
          </a:extLst>
        </xdr:cNvPr>
        <xdr:cNvSpPr/>
      </xdr:nvSpPr>
      <xdr:spPr>
        <a:xfrm>
          <a:off x="16129000" y="6992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74439</xdr:rowOff>
    </xdr:from>
    <xdr:ext cx="736600" cy="259045"/>
    <xdr:sp macro="" textlink="">
      <xdr:nvSpPr>
        <xdr:cNvPr id="412" name="テキスト ボックス 411">
          <a:extLst>
            <a:ext uri="{FF2B5EF4-FFF2-40B4-BE49-F238E27FC236}">
              <a16:creationId xmlns:a16="http://schemas.microsoft.com/office/drawing/2014/main" xmlns="" id="{00000000-0008-0000-0300-00009C010000}"/>
            </a:ext>
          </a:extLst>
        </xdr:cNvPr>
        <xdr:cNvSpPr txBox="1"/>
      </xdr:nvSpPr>
      <xdr:spPr>
        <a:xfrm>
          <a:off x="15798800" y="6760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158242</xdr:rowOff>
    </xdr:from>
    <xdr:to>
      <xdr:col>73</xdr:col>
      <xdr:colOff>44450</xdr:colOff>
      <xdr:row>41</xdr:row>
      <xdr:rowOff>88392</xdr:rowOff>
    </xdr:to>
    <xdr:sp macro="" textlink="">
      <xdr:nvSpPr>
        <xdr:cNvPr id="413" name="楕円 412">
          <a:extLst>
            <a:ext uri="{FF2B5EF4-FFF2-40B4-BE49-F238E27FC236}">
              <a16:creationId xmlns:a16="http://schemas.microsoft.com/office/drawing/2014/main" xmlns="" id="{00000000-0008-0000-0300-00009D010000}"/>
            </a:ext>
          </a:extLst>
        </xdr:cNvPr>
        <xdr:cNvSpPr/>
      </xdr:nvSpPr>
      <xdr:spPr>
        <a:xfrm>
          <a:off x="15240000" y="7016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98569</xdr:rowOff>
    </xdr:from>
    <xdr:ext cx="762000" cy="259045"/>
    <xdr:sp macro="" textlink="">
      <xdr:nvSpPr>
        <xdr:cNvPr id="414" name="テキスト ボックス 413">
          <a:extLst>
            <a:ext uri="{FF2B5EF4-FFF2-40B4-BE49-F238E27FC236}">
              <a16:creationId xmlns:a16="http://schemas.microsoft.com/office/drawing/2014/main" xmlns="" id="{00000000-0008-0000-0300-00009E010000}"/>
            </a:ext>
          </a:extLst>
        </xdr:cNvPr>
        <xdr:cNvSpPr txBox="1"/>
      </xdr:nvSpPr>
      <xdr:spPr>
        <a:xfrm>
          <a:off x="14909800" y="6785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59182</xdr:rowOff>
    </xdr:from>
    <xdr:to>
      <xdr:col>68</xdr:col>
      <xdr:colOff>203200</xdr:colOff>
      <xdr:row>41</xdr:row>
      <xdr:rowOff>160782</xdr:rowOff>
    </xdr:to>
    <xdr:sp macro="" textlink="">
      <xdr:nvSpPr>
        <xdr:cNvPr id="415" name="楕円 414">
          <a:extLst>
            <a:ext uri="{FF2B5EF4-FFF2-40B4-BE49-F238E27FC236}">
              <a16:creationId xmlns:a16="http://schemas.microsoft.com/office/drawing/2014/main" xmlns="" id="{00000000-0008-0000-0300-00009F010000}"/>
            </a:ext>
          </a:extLst>
        </xdr:cNvPr>
        <xdr:cNvSpPr/>
      </xdr:nvSpPr>
      <xdr:spPr>
        <a:xfrm>
          <a:off x="14351000" y="7088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145559</xdr:rowOff>
    </xdr:from>
    <xdr:ext cx="762000" cy="259045"/>
    <xdr:sp macro="" textlink="">
      <xdr:nvSpPr>
        <xdr:cNvPr id="416" name="テキスト ボックス 415">
          <a:extLst>
            <a:ext uri="{FF2B5EF4-FFF2-40B4-BE49-F238E27FC236}">
              <a16:creationId xmlns:a16="http://schemas.microsoft.com/office/drawing/2014/main" xmlns="" id="{00000000-0008-0000-0300-0000A0010000}"/>
            </a:ext>
          </a:extLst>
        </xdr:cNvPr>
        <xdr:cNvSpPr txBox="1"/>
      </xdr:nvSpPr>
      <xdr:spPr>
        <a:xfrm>
          <a:off x="14020800" y="7175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155702</xdr:rowOff>
    </xdr:from>
    <xdr:to>
      <xdr:col>64</xdr:col>
      <xdr:colOff>152400</xdr:colOff>
      <xdr:row>42</xdr:row>
      <xdr:rowOff>85852</xdr:rowOff>
    </xdr:to>
    <xdr:sp macro="" textlink="">
      <xdr:nvSpPr>
        <xdr:cNvPr id="417" name="楕円 416">
          <a:extLst>
            <a:ext uri="{FF2B5EF4-FFF2-40B4-BE49-F238E27FC236}">
              <a16:creationId xmlns:a16="http://schemas.microsoft.com/office/drawing/2014/main" xmlns="" id="{00000000-0008-0000-0300-0000A1010000}"/>
            </a:ext>
          </a:extLst>
        </xdr:cNvPr>
        <xdr:cNvSpPr/>
      </xdr:nvSpPr>
      <xdr:spPr>
        <a:xfrm>
          <a:off x="13462000" y="7185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70629</xdr:rowOff>
    </xdr:from>
    <xdr:ext cx="762000" cy="259045"/>
    <xdr:sp macro="" textlink="">
      <xdr:nvSpPr>
        <xdr:cNvPr id="418" name="テキスト ボックス 417">
          <a:extLst>
            <a:ext uri="{FF2B5EF4-FFF2-40B4-BE49-F238E27FC236}">
              <a16:creationId xmlns:a16="http://schemas.microsoft.com/office/drawing/2014/main" xmlns="" id="{00000000-0008-0000-0300-0000A2010000}"/>
            </a:ext>
          </a:extLst>
        </xdr:cNvPr>
        <xdr:cNvSpPr txBox="1"/>
      </xdr:nvSpPr>
      <xdr:spPr>
        <a:xfrm>
          <a:off x="13131800" y="7271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9" name="正方形/長方形 418">
          <a:extLst>
            <a:ext uri="{FF2B5EF4-FFF2-40B4-BE49-F238E27FC236}">
              <a16:creationId xmlns:a16="http://schemas.microsoft.com/office/drawing/2014/main" xmlns="" id="{00000000-0008-0000-0300-0000A3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20" name="テキスト ボックス 419">
          <a:extLst>
            <a:ext uri="{FF2B5EF4-FFF2-40B4-BE49-F238E27FC236}">
              <a16:creationId xmlns:a16="http://schemas.microsoft.com/office/drawing/2014/main" xmlns="" id="{00000000-0008-0000-0300-0000A4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21" name="テキスト ボックス 420">
          <a:extLst>
            <a:ext uri="{FF2B5EF4-FFF2-40B4-BE49-F238E27FC236}">
              <a16:creationId xmlns:a16="http://schemas.microsoft.com/office/drawing/2014/main" xmlns="" id="{00000000-0008-0000-0300-0000A5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2" name="正方形/長方形 421">
          <a:extLst>
            <a:ext uri="{FF2B5EF4-FFF2-40B4-BE49-F238E27FC236}">
              <a16:creationId xmlns:a16="http://schemas.microsoft.com/office/drawing/2014/main" xmlns="" id="{00000000-0008-0000-0300-0000A6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3" name="正方形/長方形 422">
          <a:extLst>
            <a:ext uri="{FF2B5EF4-FFF2-40B4-BE49-F238E27FC236}">
              <a16:creationId xmlns:a16="http://schemas.microsoft.com/office/drawing/2014/main" xmlns="" id="{00000000-0008-0000-0300-0000A7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4" name="正方形/長方形 423">
          <a:extLst>
            <a:ext uri="{FF2B5EF4-FFF2-40B4-BE49-F238E27FC236}">
              <a16:creationId xmlns:a16="http://schemas.microsoft.com/office/drawing/2014/main" xmlns="" id="{00000000-0008-0000-0300-0000A8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5" name="正方形/長方形 424">
          <a:extLst>
            <a:ext uri="{FF2B5EF4-FFF2-40B4-BE49-F238E27FC236}">
              <a16:creationId xmlns:a16="http://schemas.microsoft.com/office/drawing/2014/main" xmlns="" id="{00000000-0008-0000-0300-0000A9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6" name="正方形/長方形 425">
          <a:extLst>
            <a:ext uri="{FF2B5EF4-FFF2-40B4-BE49-F238E27FC236}">
              <a16:creationId xmlns:a16="http://schemas.microsoft.com/office/drawing/2014/main" xmlns="" id="{00000000-0008-0000-0300-0000AA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7" name="正方形/長方形 426">
          <a:extLst>
            <a:ext uri="{FF2B5EF4-FFF2-40B4-BE49-F238E27FC236}">
              <a16:creationId xmlns:a16="http://schemas.microsoft.com/office/drawing/2014/main" xmlns="" id="{00000000-0008-0000-0300-0000AB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8" name="正方形/長方形 427">
          <a:extLst>
            <a:ext uri="{FF2B5EF4-FFF2-40B4-BE49-F238E27FC236}">
              <a16:creationId xmlns:a16="http://schemas.microsoft.com/office/drawing/2014/main" xmlns="" id="{00000000-0008-0000-0300-0000AC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9" name="正方形/長方形 428">
          <a:extLst>
            <a:ext uri="{FF2B5EF4-FFF2-40B4-BE49-F238E27FC236}">
              <a16:creationId xmlns:a16="http://schemas.microsoft.com/office/drawing/2014/main" xmlns="" id="{00000000-0008-0000-0300-0000AD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30" name="正方形/長方形 429">
          <a:extLst>
            <a:ext uri="{FF2B5EF4-FFF2-40B4-BE49-F238E27FC236}">
              <a16:creationId xmlns:a16="http://schemas.microsoft.com/office/drawing/2014/main" xmlns="" id="{00000000-0008-0000-0300-0000AE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31" name="テキスト ボックス 430">
          <a:extLst>
            <a:ext uri="{FF2B5EF4-FFF2-40B4-BE49-F238E27FC236}">
              <a16:creationId xmlns:a16="http://schemas.microsoft.com/office/drawing/2014/main" xmlns="" id="{00000000-0008-0000-0300-0000AF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新庁舎建設に向け、平成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年度以降臨時財政対策債以外の町債の発行の抑制や公共施設整備基金への積立を行ってきた。</a:t>
          </a:r>
        </a:p>
        <a:p>
          <a:r>
            <a:rPr kumimoji="1" lang="ja-JP" altLang="en-US" sz="1300">
              <a:latin typeface="ＭＳ Ｐゴシック" panose="020B0600070205080204" pitchFamily="50" charset="-128"/>
              <a:ea typeface="ＭＳ Ｐゴシック" panose="020B0600070205080204" pitchFamily="50" charset="-128"/>
            </a:rPr>
            <a:t>　令和元年度は新庁舎建設により、町債の発行や公共施設整備基金の取崩しなどにより比率が大幅に上昇したが、平成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年度並みに抑制することができた。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今後も将来の公債費を見据えて計画的に活用していく。</a:t>
          </a:r>
        </a:p>
      </xdr:txBody>
    </xdr:sp>
    <xdr:clientData/>
  </xdr:twoCellAnchor>
  <xdr:oneCellAnchor>
    <xdr:from>
      <xdr:col>61</xdr:col>
      <xdr:colOff>6350</xdr:colOff>
      <xdr:row>10</xdr:row>
      <xdr:rowOff>63500</xdr:rowOff>
    </xdr:from>
    <xdr:ext cx="298543" cy="225703"/>
    <xdr:sp macro="" textlink="">
      <xdr:nvSpPr>
        <xdr:cNvPr id="432" name="テキスト ボックス 431">
          <a:extLst>
            <a:ext uri="{FF2B5EF4-FFF2-40B4-BE49-F238E27FC236}">
              <a16:creationId xmlns:a16="http://schemas.microsoft.com/office/drawing/2014/main" xmlns="" id="{00000000-0008-0000-0300-0000B0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3" name="直線コネクタ 432">
          <a:extLst>
            <a:ext uri="{FF2B5EF4-FFF2-40B4-BE49-F238E27FC236}">
              <a16:creationId xmlns:a16="http://schemas.microsoft.com/office/drawing/2014/main" xmlns="" id="{00000000-0008-0000-0300-0000B1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4" name="テキスト ボックス 433">
          <a:extLst>
            <a:ext uri="{FF2B5EF4-FFF2-40B4-BE49-F238E27FC236}">
              <a16:creationId xmlns:a16="http://schemas.microsoft.com/office/drawing/2014/main" xmlns="" id="{00000000-0008-0000-0300-0000B2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5" name="直線コネクタ 434">
          <a:extLst>
            <a:ext uri="{FF2B5EF4-FFF2-40B4-BE49-F238E27FC236}">
              <a16:creationId xmlns:a16="http://schemas.microsoft.com/office/drawing/2014/main" xmlns="" id="{00000000-0008-0000-0300-0000B3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6" name="テキスト ボックス 435">
          <a:extLst>
            <a:ext uri="{FF2B5EF4-FFF2-40B4-BE49-F238E27FC236}">
              <a16:creationId xmlns:a16="http://schemas.microsoft.com/office/drawing/2014/main" xmlns="" id="{00000000-0008-0000-0300-0000B4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7" name="直線コネクタ 436">
          <a:extLst>
            <a:ext uri="{FF2B5EF4-FFF2-40B4-BE49-F238E27FC236}">
              <a16:creationId xmlns:a16="http://schemas.microsoft.com/office/drawing/2014/main" xmlns="" id="{00000000-0008-0000-0300-0000B5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8" name="テキスト ボックス 437">
          <a:extLst>
            <a:ext uri="{FF2B5EF4-FFF2-40B4-BE49-F238E27FC236}">
              <a16:creationId xmlns:a16="http://schemas.microsoft.com/office/drawing/2014/main" xmlns="" id="{00000000-0008-0000-0300-0000B6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9" name="直線コネクタ 438">
          <a:extLst>
            <a:ext uri="{FF2B5EF4-FFF2-40B4-BE49-F238E27FC236}">
              <a16:creationId xmlns:a16="http://schemas.microsoft.com/office/drawing/2014/main" xmlns="" id="{00000000-0008-0000-0300-0000B7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40" name="テキスト ボックス 439">
          <a:extLst>
            <a:ext uri="{FF2B5EF4-FFF2-40B4-BE49-F238E27FC236}">
              <a16:creationId xmlns:a16="http://schemas.microsoft.com/office/drawing/2014/main" xmlns="" id="{00000000-0008-0000-0300-0000B8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41" name="直線コネクタ 440">
          <a:extLst>
            <a:ext uri="{FF2B5EF4-FFF2-40B4-BE49-F238E27FC236}">
              <a16:creationId xmlns:a16="http://schemas.microsoft.com/office/drawing/2014/main" xmlns="" id="{00000000-0008-0000-0300-0000B9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42" name="テキスト ボックス 441">
          <a:extLst>
            <a:ext uri="{FF2B5EF4-FFF2-40B4-BE49-F238E27FC236}">
              <a16:creationId xmlns:a16="http://schemas.microsoft.com/office/drawing/2014/main" xmlns="" id="{00000000-0008-0000-0300-0000BA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3" name="直線コネクタ 442">
          <a:extLst>
            <a:ext uri="{FF2B5EF4-FFF2-40B4-BE49-F238E27FC236}">
              <a16:creationId xmlns:a16="http://schemas.microsoft.com/office/drawing/2014/main" xmlns="" id="{00000000-0008-0000-0300-0000BB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4" name="将来負担の状況グラフ枠">
          <a:extLst>
            <a:ext uri="{FF2B5EF4-FFF2-40B4-BE49-F238E27FC236}">
              <a16:creationId xmlns:a16="http://schemas.microsoft.com/office/drawing/2014/main" xmlns="" id="{00000000-0008-0000-0300-0000BC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21</xdr:row>
      <xdr:rowOff>15164</xdr:rowOff>
    </xdr:to>
    <xdr:cxnSp macro="">
      <xdr:nvCxnSpPr>
        <xdr:cNvPr id="445" name="直線コネクタ 444">
          <a:extLst>
            <a:ext uri="{FF2B5EF4-FFF2-40B4-BE49-F238E27FC236}">
              <a16:creationId xmlns:a16="http://schemas.microsoft.com/office/drawing/2014/main" xmlns="" id="{00000000-0008-0000-0300-0000BD010000}"/>
            </a:ext>
          </a:extLst>
        </xdr:cNvPr>
        <xdr:cNvCxnSpPr/>
      </xdr:nvCxnSpPr>
      <xdr:spPr>
        <a:xfrm flipV="1">
          <a:off x="17018000" y="2451100"/>
          <a:ext cx="0" cy="11645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20</xdr:row>
      <xdr:rowOff>158691</xdr:rowOff>
    </xdr:from>
    <xdr:ext cx="762000" cy="259045"/>
    <xdr:sp macro="" textlink="">
      <xdr:nvSpPr>
        <xdr:cNvPr id="446" name="将来負担の状況最小値テキスト">
          <a:extLst>
            <a:ext uri="{FF2B5EF4-FFF2-40B4-BE49-F238E27FC236}">
              <a16:creationId xmlns:a16="http://schemas.microsoft.com/office/drawing/2014/main" xmlns="" id="{00000000-0008-0000-0300-0000BE010000}"/>
            </a:ext>
          </a:extLst>
        </xdr:cNvPr>
        <xdr:cNvSpPr txBox="1"/>
      </xdr:nvSpPr>
      <xdr:spPr>
        <a:xfrm>
          <a:off x="17106900" y="3587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15164</xdr:rowOff>
    </xdr:from>
    <xdr:to>
      <xdr:col>81</xdr:col>
      <xdr:colOff>133350</xdr:colOff>
      <xdr:row>21</xdr:row>
      <xdr:rowOff>15164</xdr:rowOff>
    </xdr:to>
    <xdr:cxnSp macro="">
      <xdr:nvCxnSpPr>
        <xdr:cNvPr id="447" name="直線コネクタ 446">
          <a:extLst>
            <a:ext uri="{FF2B5EF4-FFF2-40B4-BE49-F238E27FC236}">
              <a16:creationId xmlns:a16="http://schemas.microsoft.com/office/drawing/2014/main" xmlns="" id="{00000000-0008-0000-0300-0000BF010000}"/>
            </a:ext>
          </a:extLst>
        </xdr:cNvPr>
        <xdr:cNvCxnSpPr/>
      </xdr:nvCxnSpPr>
      <xdr:spPr>
        <a:xfrm>
          <a:off x="16929100" y="3615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8" name="将来負担の状況最大値テキスト">
          <a:extLst>
            <a:ext uri="{FF2B5EF4-FFF2-40B4-BE49-F238E27FC236}">
              <a16:creationId xmlns:a16="http://schemas.microsoft.com/office/drawing/2014/main" xmlns="" id="{00000000-0008-0000-0300-0000C0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9" name="直線コネクタ 448">
          <a:extLst>
            <a:ext uri="{FF2B5EF4-FFF2-40B4-BE49-F238E27FC236}">
              <a16:creationId xmlns:a16="http://schemas.microsoft.com/office/drawing/2014/main" xmlns="" id="{00000000-0008-0000-0300-0000C1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16408</xdr:rowOff>
    </xdr:from>
    <xdr:to>
      <xdr:col>81</xdr:col>
      <xdr:colOff>44450</xdr:colOff>
      <xdr:row>15</xdr:row>
      <xdr:rowOff>168427</xdr:rowOff>
    </xdr:to>
    <xdr:cxnSp macro="">
      <xdr:nvCxnSpPr>
        <xdr:cNvPr id="450" name="直線コネクタ 449">
          <a:extLst>
            <a:ext uri="{FF2B5EF4-FFF2-40B4-BE49-F238E27FC236}">
              <a16:creationId xmlns:a16="http://schemas.microsoft.com/office/drawing/2014/main" xmlns="" id="{00000000-0008-0000-0300-0000C2010000}"/>
            </a:ext>
          </a:extLst>
        </xdr:cNvPr>
        <xdr:cNvCxnSpPr/>
      </xdr:nvCxnSpPr>
      <xdr:spPr>
        <a:xfrm>
          <a:off x="16179800" y="2588158"/>
          <a:ext cx="838200" cy="152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119803</xdr:rowOff>
    </xdr:from>
    <xdr:ext cx="762000" cy="259045"/>
    <xdr:sp macro="" textlink="">
      <xdr:nvSpPr>
        <xdr:cNvPr id="451" name="将来負担の状況平均値テキスト">
          <a:extLst>
            <a:ext uri="{FF2B5EF4-FFF2-40B4-BE49-F238E27FC236}">
              <a16:creationId xmlns:a16="http://schemas.microsoft.com/office/drawing/2014/main" xmlns="" id="{00000000-0008-0000-0300-0000C3010000}"/>
            </a:ext>
          </a:extLst>
        </xdr:cNvPr>
        <xdr:cNvSpPr txBox="1"/>
      </xdr:nvSpPr>
      <xdr:spPr>
        <a:xfrm>
          <a:off x="17106900" y="23486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103276</xdr:rowOff>
    </xdr:from>
    <xdr:to>
      <xdr:col>81</xdr:col>
      <xdr:colOff>95250</xdr:colOff>
      <xdr:row>15</xdr:row>
      <xdr:rowOff>33426</xdr:rowOff>
    </xdr:to>
    <xdr:sp macro="" textlink="">
      <xdr:nvSpPr>
        <xdr:cNvPr id="452" name="フローチャート: 判断 451">
          <a:extLst>
            <a:ext uri="{FF2B5EF4-FFF2-40B4-BE49-F238E27FC236}">
              <a16:creationId xmlns:a16="http://schemas.microsoft.com/office/drawing/2014/main" xmlns="" id="{00000000-0008-0000-0300-0000C4010000}"/>
            </a:ext>
          </a:extLst>
        </xdr:cNvPr>
        <xdr:cNvSpPr/>
      </xdr:nvSpPr>
      <xdr:spPr>
        <a:xfrm>
          <a:off x="16967200" y="2503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16408</xdr:rowOff>
    </xdr:from>
    <xdr:to>
      <xdr:col>77</xdr:col>
      <xdr:colOff>44450</xdr:colOff>
      <xdr:row>15</xdr:row>
      <xdr:rowOff>26543</xdr:rowOff>
    </xdr:to>
    <xdr:cxnSp macro="">
      <xdr:nvCxnSpPr>
        <xdr:cNvPr id="453" name="直線コネクタ 452">
          <a:extLst>
            <a:ext uri="{FF2B5EF4-FFF2-40B4-BE49-F238E27FC236}">
              <a16:creationId xmlns:a16="http://schemas.microsoft.com/office/drawing/2014/main" xmlns="" id="{00000000-0008-0000-0300-0000C5010000}"/>
            </a:ext>
          </a:extLst>
        </xdr:cNvPr>
        <xdr:cNvCxnSpPr/>
      </xdr:nvCxnSpPr>
      <xdr:spPr>
        <a:xfrm flipV="1">
          <a:off x="15290800" y="2588158"/>
          <a:ext cx="889000" cy="10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98933</xdr:rowOff>
    </xdr:from>
    <xdr:to>
      <xdr:col>77</xdr:col>
      <xdr:colOff>95250</xdr:colOff>
      <xdr:row>15</xdr:row>
      <xdr:rowOff>29083</xdr:rowOff>
    </xdr:to>
    <xdr:sp macro="" textlink="">
      <xdr:nvSpPr>
        <xdr:cNvPr id="454" name="フローチャート: 判断 453">
          <a:extLst>
            <a:ext uri="{FF2B5EF4-FFF2-40B4-BE49-F238E27FC236}">
              <a16:creationId xmlns:a16="http://schemas.microsoft.com/office/drawing/2014/main" xmlns="" id="{00000000-0008-0000-0300-0000C6010000}"/>
            </a:ext>
          </a:extLst>
        </xdr:cNvPr>
        <xdr:cNvSpPr/>
      </xdr:nvSpPr>
      <xdr:spPr>
        <a:xfrm>
          <a:off x="16129000" y="2499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39260</xdr:rowOff>
    </xdr:from>
    <xdr:ext cx="736600" cy="259045"/>
    <xdr:sp macro="" textlink="">
      <xdr:nvSpPr>
        <xdr:cNvPr id="455" name="テキスト ボックス 454">
          <a:extLst>
            <a:ext uri="{FF2B5EF4-FFF2-40B4-BE49-F238E27FC236}">
              <a16:creationId xmlns:a16="http://schemas.microsoft.com/office/drawing/2014/main" xmlns="" id="{00000000-0008-0000-0300-0000C7010000}"/>
            </a:ext>
          </a:extLst>
        </xdr:cNvPr>
        <xdr:cNvSpPr txBox="1"/>
      </xdr:nvSpPr>
      <xdr:spPr>
        <a:xfrm>
          <a:off x="15798800" y="22681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26543</xdr:rowOff>
    </xdr:from>
    <xdr:to>
      <xdr:col>72</xdr:col>
      <xdr:colOff>203200</xdr:colOff>
      <xdr:row>15</xdr:row>
      <xdr:rowOff>148158</xdr:rowOff>
    </xdr:to>
    <xdr:cxnSp macro="">
      <xdr:nvCxnSpPr>
        <xdr:cNvPr id="456" name="直線コネクタ 455">
          <a:extLst>
            <a:ext uri="{FF2B5EF4-FFF2-40B4-BE49-F238E27FC236}">
              <a16:creationId xmlns:a16="http://schemas.microsoft.com/office/drawing/2014/main" xmlns="" id="{00000000-0008-0000-0300-0000C8010000}"/>
            </a:ext>
          </a:extLst>
        </xdr:cNvPr>
        <xdr:cNvCxnSpPr/>
      </xdr:nvCxnSpPr>
      <xdr:spPr>
        <a:xfrm flipV="1">
          <a:off x="14401800" y="2598293"/>
          <a:ext cx="889000" cy="121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137541</xdr:rowOff>
    </xdr:from>
    <xdr:to>
      <xdr:col>73</xdr:col>
      <xdr:colOff>44450</xdr:colOff>
      <xdr:row>15</xdr:row>
      <xdr:rowOff>67691</xdr:rowOff>
    </xdr:to>
    <xdr:sp macro="" textlink="">
      <xdr:nvSpPr>
        <xdr:cNvPr id="457" name="フローチャート: 判断 456">
          <a:extLst>
            <a:ext uri="{FF2B5EF4-FFF2-40B4-BE49-F238E27FC236}">
              <a16:creationId xmlns:a16="http://schemas.microsoft.com/office/drawing/2014/main" xmlns="" id="{00000000-0008-0000-0300-0000C9010000}"/>
            </a:ext>
          </a:extLst>
        </xdr:cNvPr>
        <xdr:cNvSpPr/>
      </xdr:nvSpPr>
      <xdr:spPr>
        <a:xfrm>
          <a:off x="15240000" y="2537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77868</xdr:rowOff>
    </xdr:from>
    <xdr:ext cx="762000" cy="259045"/>
    <xdr:sp macro="" textlink="">
      <xdr:nvSpPr>
        <xdr:cNvPr id="458" name="テキスト ボックス 457">
          <a:extLst>
            <a:ext uri="{FF2B5EF4-FFF2-40B4-BE49-F238E27FC236}">
              <a16:creationId xmlns:a16="http://schemas.microsoft.com/office/drawing/2014/main" xmlns="" id="{00000000-0008-0000-0300-0000CA010000}"/>
            </a:ext>
          </a:extLst>
        </xdr:cNvPr>
        <xdr:cNvSpPr txBox="1"/>
      </xdr:nvSpPr>
      <xdr:spPr>
        <a:xfrm>
          <a:off x="14909800" y="23067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148158</xdr:rowOff>
    </xdr:from>
    <xdr:to>
      <xdr:col>68</xdr:col>
      <xdr:colOff>152400</xdr:colOff>
      <xdr:row>16</xdr:row>
      <xdr:rowOff>32690</xdr:rowOff>
    </xdr:to>
    <xdr:cxnSp macro="">
      <xdr:nvCxnSpPr>
        <xdr:cNvPr id="459" name="直線コネクタ 458">
          <a:extLst>
            <a:ext uri="{FF2B5EF4-FFF2-40B4-BE49-F238E27FC236}">
              <a16:creationId xmlns:a16="http://schemas.microsoft.com/office/drawing/2014/main" xmlns="" id="{00000000-0008-0000-0300-0000CB010000}"/>
            </a:ext>
          </a:extLst>
        </xdr:cNvPr>
        <xdr:cNvCxnSpPr/>
      </xdr:nvCxnSpPr>
      <xdr:spPr>
        <a:xfrm flipV="1">
          <a:off x="13512800" y="2719908"/>
          <a:ext cx="889000" cy="55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158775</xdr:rowOff>
    </xdr:from>
    <xdr:to>
      <xdr:col>68</xdr:col>
      <xdr:colOff>203200</xdr:colOff>
      <xdr:row>15</xdr:row>
      <xdr:rowOff>88925</xdr:rowOff>
    </xdr:to>
    <xdr:sp macro="" textlink="">
      <xdr:nvSpPr>
        <xdr:cNvPr id="460" name="フローチャート: 判断 459">
          <a:extLst>
            <a:ext uri="{FF2B5EF4-FFF2-40B4-BE49-F238E27FC236}">
              <a16:creationId xmlns:a16="http://schemas.microsoft.com/office/drawing/2014/main" xmlns="" id="{00000000-0008-0000-0300-0000CC010000}"/>
            </a:ext>
          </a:extLst>
        </xdr:cNvPr>
        <xdr:cNvSpPr/>
      </xdr:nvSpPr>
      <xdr:spPr>
        <a:xfrm>
          <a:off x="14351000" y="255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99102</xdr:rowOff>
    </xdr:from>
    <xdr:ext cx="762000" cy="259045"/>
    <xdr:sp macro="" textlink="">
      <xdr:nvSpPr>
        <xdr:cNvPr id="461" name="テキスト ボックス 460">
          <a:extLst>
            <a:ext uri="{FF2B5EF4-FFF2-40B4-BE49-F238E27FC236}">
              <a16:creationId xmlns:a16="http://schemas.microsoft.com/office/drawing/2014/main" xmlns="" id="{00000000-0008-0000-0300-0000CD010000}"/>
            </a:ext>
          </a:extLst>
        </xdr:cNvPr>
        <xdr:cNvSpPr txBox="1"/>
      </xdr:nvSpPr>
      <xdr:spPr>
        <a:xfrm>
          <a:off x="14020800" y="2327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4699</xdr:rowOff>
    </xdr:from>
    <xdr:to>
      <xdr:col>64</xdr:col>
      <xdr:colOff>152400</xdr:colOff>
      <xdr:row>15</xdr:row>
      <xdr:rowOff>106299</xdr:rowOff>
    </xdr:to>
    <xdr:sp macro="" textlink="">
      <xdr:nvSpPr>
        <xdr:cNvPr id="462" name="フローチャート: 判断 461">
          <a:extLst>
            <a:ext uri="{FF2B5EF4-FFF2-40B4-BE49-F238E27FC236}">
              <a16:creationId xmlns:a16="http://schemas.microsoft.com/office/drawing/2014/main" xmlns="" id="{00000000-0008-0000-0300-0000CE010000}"/>
            </a:ext>
          </a:extLst>
        </xdr:cNvPr>
        <xdr:cNvSpPr/>
      </xdr:nvSpPr>
      <xdr:spPr>
        <a:xfrm>
          <a:off x="13462000" y="2576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116476</xdr:rowOff>
    </xdr:from>
    <xdr:ext cx="762000" cy="259045"/>
    <xdr:sp macro="" textlink="">
      <xdr:nvSpPr>
        <xdr:cNvPr id="463" name="テキスト ボックス 462">
          <a:extLst>
            <a:ext uri="{FF2B5EF4-FFF2-40B4-BE49-F238E27FC236}">
              <a16:creationId xmlns:a16="http://schemas.microsoft.com/office/drawing/2014/main" xmlns="" id="{00000000-0008-0000-0300-0000CF010000}"/>
            </a:ext>
          </a:extLst>
        </xdr:cNvPr>
        <xdr:cNvSpPr txBox="1"/>
      </xdr:nvSpPr>
      <xdr:spPr>
        <a:xfrm>
          <a:off x="13131800" y="2345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4" name="テキスト ボックス 463">
          <a:extLst>
            <a:ext uri="{FF2B5EF4-FFF2-40B4-BE49-F238E27FC236}">
              <a16:creationId xmlns:a16="http://schemas.microsoft.com/office/drawing/2014/main" xmlns="" id="{00000000-0008-0000-0300-0000D0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5" name="テキスト ボックス 464">
          <a:extLst>
            <a:ext uri="{FF2B5EF4-FFF2-40B4-BE49-F238E27FC236}">
              <a16:creationId xmlns:a16="http://schemas.microsoft.com/office/drawing/2014/main" xmlns="" id="{00000000-0008-0000-0300-0000D1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xmlns="" id="{00000000-0008-0000-0300-0000D2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7" name="テキスト ボックス 466">
          <a:extLst>
            <a:ext uri="{FF2B5EF4-FFF2-40B4-BE49-F238E27FC236}">
              <a16:creationId xmlns:a16="http://schemas.microsoft.com/office/drawing/2014/main" xmlns="" id="{00000000-0008-0000-0300-0000D3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8" name="テキスト ボックス 467">
          <a:extLst>
            <a:ext uri="{FF2B5EF4-FFF2-40B4-BE49-F238E27FC236}">
              <a16:creationId xmlns:a16="http://schemas.microsoft.com/office/drawing/2014/main" xmlns="" id="{00000000-0008-0000-0300-0000D4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117627</xdr:rowOff>
    </xdr:from>
    <xdr:to>
      <xdr:col>81</xdr:col>
      <xdr:colOff>95250</xdr:colOff>
      <xdr:row>16</xdr:row>
      <xdr:rowOff>47777</xdr:rowOff>
    </xdr:to>
    <xdr:sp macro="" textlink="">
      <xdr:nvSpPr>
        <xdr:cNvPr id="469" name="楕円 468">
          <a:extLst>
            <a:ext uri="{FF2B5EF4-FFF2-40B4-BE49-F238E27FC236}">
              <a16:creationId xmlns:a16="http://schemas.microsoft.com/office/drawing/2014/main" xmlns="" id="{00000000-0008-0000-0300-0000D5010000}"/>
            </a:ext>
          </a:extLst>
        </xdr:cNvPr>
        <xdr:cNvSpPr/>
      </xdr:nvSpPr>
      <xdr:spPr>
        <a:xfrm>
          <a:off x="16967200" y="2689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89704</xdr:rowOff>
    </xdr:from>
    <xdr:ext cx="762000" cy="259045"/>
    <xdr:sp macro="" textlink="">
      <xdr:nvSpPr>
        <xdr:cNvPr id="470" name="将来負担の状況該当値テキスト">
          <a:extLst>
            <a:ext uri="{FF2B5EF4-FFF2-40B4-BE49-F238E27FC236}">
              <a16:creationId xmlns:a16="http://schemas.microsoft.com/office/drawing/2014/main" xmlns="" id="{00000000-0008-0000-0300-0000D6010000}"/>
            </a:ext>
          </a:extLst>
        </xdr:cNvPr>
        <xdr:cNvSpPr txBox="1"/>
      </xdr:nvSpPr>
      <xdr:spPr>
        <a:xfrm>
          <a:off x="17106900" y="2661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137058</xdr:rowOff>
    </xdr:from>
    <xdr:to>
      <xdr:col>77</xdr:col>
      <xdr:colOff>95250</xdr:colOff>
      <xdr:row>15</xdr:row>
      <xdr:rowOff>67208</xdr:rowOff>
    </xdr:to>
    <xdr:sp macro="" textlink="">
      <xdr:nvSpPr>
        <xdr:cNvPr id="471" name="楕円 470">
          <a:extLst>
            <a:ext uri="{FF2B5EF4-FFF2-40B4-BE49-F238E27FC236}">
              <a16:creationId xmlns:a16="http://schemas.microsoft.com/office/drawing/2014/main" xmlns="" id="{00000000-0008-0000-0300-0000D7010000}"/>
            </a:ext>
          </a:extLst>
        </xdr:cNvPr>
        <xdr:cNvSpPr/>
      </xdr:nvSpPr>
      <xdr:spPr>
        <a:xfrm>
          <a:off x="16129000" y="2537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51985</xdr:rowOff>
    </xdr:from>
    <xdr:ext cx="736600" cy="259045"/>
    <xdr:sp macro="" textlink="">
      <xdr:nvSpPr>
        <xdr:cNvPr id="472" name="テキスト ボックス 471">
          <a:extLst>
            <a:ext uri="{FF2B5EF4-FFF2-40B4-BE49-F238E27FC236}">
              <a16:creationId xmlns:a16="http://schemas.microsoft.com/office/drawing/2014/main" xmlns="" id="{00000000-0008-0000-0300-0000D8010000}"/>
            </a:ext>
          </a:extLst>
        </xdr:cNvPr>
        <xdr:cNvSpPr txBox="1"/>
      </xdr:nvSpPr>
      <xdr:spPr>
        <a:xfrm>
          <a:off x="15798800" y="26237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147193</xdr:rowOff>
    </xdr:from>
    <xdr:to>
      <xdr:col>73</xdr:col>
      <xdr:colOff>44450</xdr:colOff>
      <xdr:row>15</xdr:row>
      <xdr:rowOff>77343</xdr:rowOff>
    </xdr:to>
    <xdr:sp macro="" textlink="">
      <xdr:nvSpPr>
        <xdr:cNvPr id="473" name="楕円 472">
          <a:extLst>
            <a:ext uri="{FF2B5EF4-FFF2-40B4-BE49-F238E27FC236}">
              <a16:creationId xmlns:a16="http://schemas.microsoft.com/office/drawing/2014/main" xmlns="" id="{00000000-0008-0000-0300-0000D9010000}"/>
            </a:ext>
          </a:extLst>
        </xdr:cNvPr>
        <xdr:cNvSpPr/>
      </xdr:nvSpPr>
      <xdr:spPr>
        <a:xfrm>
          <a:off x="15240000" y="2547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62120</xdr:rowOff>
    </xdr:from>
    <xdr:ext cx="762000" cy="259045"/>
    <xdr:sp macro="" textlink="">
      <xdr:nvSpPr>
        <xdr:cNvPr id="474" name="テキスト ボックス 473">
          <a:extLst>
            <a:ext uri="{FF2B5EF4-FFF2-40B4-BE49-F238E27FC236}">
              <a16:creationId xmlns:a16="http://schemas.microsoft.com/office/drawing/2014/main" xmlns="" id="{00000000-0008-0000-0300-0000DA010000}"/>
            </a:ext>
          </a:extLst>
        </xdr:cNvPr>
        <xdr:cNvSpPr txBox="1"/>
      </xdr:nvSpPr>
      <xdr:spPr>
        <a:xfrm>
          <a:off x="14909800" y="2633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97358</xdr:rowOff>
    </xdr:from>
    <xdr:to>
      <xdr:col>68</xdr:col>
      <xdr:colOff>203200</xdr:colOff>
      <xdr:row>16</xdr:row>
      <xdr:rowOff>27508</xdr:rowOff>
    </xdr:to>
    <xdr:sp macro="" textlink="">
      <xdr:nvSpPr>
        <xdr:cNvPr id="475" name="楕円 474">
          <a:extLst>
            <a:ext uri="{FF2B5EF4-FFF2-40B4-BE49-F238E27FC236}">
              <a16:creationId xmlns:a16="http://schemas.microsoft.com/office/drawing/2014/main" xmlns="" id="{00000000-0008-0000-0300-0000DB010000}"/>
            </a:ext>
          </a:extLst>
        </xdr:cNvPr>
        <xdr:cNvSpPr/>
      </xdr:nvSpPr>
      <xdr:spPr>
        <a:xfrm>
          <a:off x="14351000" y="2669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12285</xdr:rowOff>
    </xdr:from>
    <xdr:ext cx="762000" cy="259045"/>
    <xdr:sp macro="" textlink="">
      <xdr:nvSpPr>
        <xdr:cNvPr id="476" name="テキスト ボックス 475">
          <a:extLst>
            <a:ext uri="{FF2B5EF4-FFF2-40B4-BE49-F238E27FC236}">
              <a16:creationId xmlns:a16="http://schemas.microsoft.com/office/drawing/2014/main" xmlns="" id="{00000000-0008-0000-0300-0000DC010000}"/>
            </a:ext>
          </a:extLst>
        </xdr:cNvPr>
        <xdr:cNvSpPr txBox="1"/>
      </xdr:nvSpPr>
      <xdr:spPr>
        <a:xfrm>
          <a:off x="14020800" y="2755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153340</xdr:rowOff>
    </xdr:from>
    <xdr:to>
      <xdr:col>64</xdr:col>
      <xdr:colOff>152400</xdr:colOff>
      <xdr:row>16</xdr:row>
      <xdr:rowOff>83490</xdr:rowOff>
    </xdr:to>
    <xdr:sp macro="" textlink="">
      <xdr:nvSpPr>
        <xdr:cNvPr id="477" name="楕円 476">
          <a:extLst>
            <a:ext uri="{FF2B5EF4-FFF2-40B4-BE49-F238E27FC236}">
              <a16:creationId xmlns:a16="http://schemas.microsoft.com/office/drawing/2014/main" xmlns="" id="{00000000-0008-0000-0300-0000DD010000}"/>
            </a:ext>
          </a:extLst>
        </xdr:cNvPr>
        <xdr:cNvSpPr/>
      </xdr:nvSpPr>
      <xdr:spPr>
        <a:xfrm>
          <a:off x="13462000" y="2725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68267</xdr:rowOff>
    </xdr:from>
    <xdr:ext cx="762000" cy="259045"/>
    <xdr:sp macro="" textlink="">
      <xdr:nvSpPr>
        <xdr:cNvPr id="478" name="テキスト ボックス 477">
          <a:extLst>
            <a:ext uri="{FF2B5EF4-FFF2-40B4-BE49-F238E27FC236}">
              <a16:creationId xmlns:a16="http://schemas.microsoft.com/office/drawing/2014/main" xmlns="" id="{00000000-0008-0000-0300-0000DE010000}"/>
            </a:ext>
          </a:extLst>
        </xdr:cNvPr>
        <xdr:cNvSpPr txBox="1"/>
      </xdr:nvSpPr>
      <xdr:spPr>
        <a:xfrm>
          <a:off x="13131800" y="2811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xmlns=""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xmlns=""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xmlns=""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xmlns=""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神奈川県開成町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xmlns=""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xmlns=""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xmlns=""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xmlns=""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xmlns=""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xmlns=""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xmlns=""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18,005
17,867
6.55
8,532,173
8,037,316
372,273
3,894,901
6,706,649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xmlns=""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xmlns=""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xmlns=""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59.9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xmlns=""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xmlns=""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xmlns=""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xmlns=""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xmlns=""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xmlns=""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xmlns=""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xmlns=""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xmlns=""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xmlns=""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xmlns=""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xmlns=""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xmlns=""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xmlns=""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xmlns=""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xmlns=""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xmlns=""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xmlns=""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xmlns=""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xmlns=""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xmlns=""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xmlns=""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xmlns=""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xmlns=""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xmlns=""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xmlns=""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xmlns=""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xmlns=""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xmlns=""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分子となる人件費（経常・一般財源）は、前年度比▲</a:t>
          </a:r>
          <a:r>
            <a:rPr kumimoji="1" lang="en-US" altLang="ja-JP" sz="1100">
              <a:latin typeface="ＭＳ Ｐゴシック" panose="020B0600070205080204" pitchFamily="50" charset="-128"/>
              <a:ea typeface="ＭＳ Ｐゴシック" panose="020B0600070205080204" pitchFamily="50" charset="-128"/>
            </a:rPr>
            <a:t>7.3</a:t>
          </a:r>
          <a:r>
            <a:rPr kumimoji="1" lang="ja-JP" altLang="en-US" sz="1100">
              <a:latin typeface="ＭＳ Ｐゴシック" panose="020B0600070205080204" pitchFamily="50" charset="-128"/>
              <a:ea typeface="ＭＳ Ｐゴシック" panose="020B0600070205080204" pitchFamily="50" charset="-128"/>
            </a:rPr>
            <a:t>百万円となっている。分母となる経常一般財源収入額は、交付税及び臨時財政対策債が、平成</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年度の町民税（法人）の減収に伴うマイナスの精算の影響等により</a:t>
          </a:r>
          <a:r>
            <a:rPr kumimoji="1" lang="en-US" altLang="ja-JP" sz="1100">
              <a:latin typeface="ＭＳ Ｐゴシック" panose="020B0600070205080204" pitchFamily="50" charset="-128"/>
              <a:ea typeface="ＭＳ Ｐゴシック" panose="020B0600070205080204" pitchFamily="50" charset="-128"/>
            </a:rPr>
            <a:t>257</a:t>
          </a:r>
          <a:r>
            <a:rPr kumimoji="1" lang="ja-JP" altLang="en-US" sz="1100">
              <a:latin typeface="ＭＳ Ｐゴシック" panose="020B0600070205080204" pitchFamily="50" charset="-128"/>
              <a:ea typeface="ＭＳ Ｐゴシック" panose="020B0600070205080204" pitchFamily="50" charset="-128"/>
            </a:rPr>
            <a:t>百万円増額となるなど、比率が減少している。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年度間で退職者数及び採用者数により変動するがおおむね横ばいで推移している。</a:t>
          </a:r>
        </a:p>
        <a:p>
          <a:r>
            <a:rPr kumimoji="1" lang="ja-JP" altLang="en-US" sz="1100">
              <a:latin typeface="ＭＳ Ｐゴシック" panose="020B0600070205080204" pitchFamily="50" charset="-128"/>
              <a:ea typeface="ＭＳ Ｐゴシック" panose="020B0600070205080204" pitchFamily="50" charset="-128"/>
            </a:rPr>
            <a:t>　今後も職員定員適正化計画に基づき職員の適正配置に努めるとともに、業務の効率化等を図り時間外勤務手当の抑制など人件費の上昇を抑える。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xmlns=""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xmlns=""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xmlns=""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xmlns=""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xmlns=""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xmlns=""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xmlns=""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xmlns=""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xmlns=""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xmlns=""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xmlns=""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xmlns=""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xmlns=""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xmlns=""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49276</xdr:rowOff>
    </xdr:from>
    <xdr:to>
      <xdr:col>24</xdr:col>
      <xdr:colOff>25400</xdr:colOff>
      <xdr:row>40</xdr:row>
      <xdr:rowOff>108712</xdr:rowOff>
    </xdr:to>
    <xdr:cxnSp macro="">
      <xdr:nvCxnSpPr>
        <xdr:cNvPr id="59" name="直線コネクタ 58">
          <a:extLst>
            <a:ext uri="{FF2B5EF4-FFF2-40B4-BE49-F238E27FC236}">
              <a16:creationId xmlns:a16="http://schemas.microsoft.com/office/drawing/2014/main" xmlns="" id="{00000000-0008-0000-0400-00003B000000}"/>
            </a:ext>
          </a:extLst>
        </xdr:cNvPr>
        <xdr:cNvCxnSpPr/>
      </xdr:nvCxnSpPr>
      <xdr:spPr>
        <a:xfrm flipV="1">
          <a:off x="4826000" y="5878576"/>
          <a:ext cx="0" cy="1088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80789</xdr:rowOff>
    </xdr:from>
    <xdr:ext cx="762000" cy="259045"/>
    <xdr:sp macro="" textlink="">
      <xdr:nvSpPr>
        <xdr:cNvPr id="60" name="人件費最小値テキスト">
          <a:extLst>
            <a:ext uri="{FF2B5EF4-FFF2-40B4-BE49-F238E27FC236}">
              <a16:creationId xmlns:a16="http://schemas.microsoft.com/office/drawing/2014/main" xmlns="" id="{00000000-0008-0000-0400-00003C000000}"/>
            </a:ext>
          </a:extLst>
        </xdr:cNvPr>
        <xdr:cNvSpPr txBox="1"/>
      </xdr:nvSpPr>
      <xdr:spPr>
        <a:xfrm>
          <a:off x="4914900" y="6938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108712</xdr:rowOff>
    </xdr:from>
    <xdr:to>
      <xdr:col>24</xdr:col>
      <xdr:colOff>114300</xdr:colOff>
      <xdr:row>40</xdr:row>
      <xdr:rowOff>108712</xdr:rowOff>
    </xdr:to>
    <xdr:cxnSp macro="">
      <xdr:nvCxnSpPr>
        <xdr:cNvPr id="61" name="直線コネクタ 60">
          <a:extLst>
            <a:ext uri="{FF2B5EF4-FFF2-40B4-BE49-F238E27FC236}">
              <a16:creationId xmlns:a16="http://schemas.microsoft.com/office/drawing/2014/main" xmlns="" id="{00000000-0008-0000-0400-00003D000000}"/>
            </a:ext>
          </a:extLst>
        </xdr:cNvPr>
        <xdr:cNvCxnSpPr/>
      </xdr:nvCxnSpPr>
      <xdr:spPr>
        <a:xfrm>
          <a:off x="4737100" y="6966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135653</xdr:rowOff>
    </xdr:from>
    <xdr:ext cx="762000" cy="259045"/>
    <xdr:sp macro="" textlink="">
      <xdr:nvSpPr>
        <xdr:cNvPr id="62" name="人件費最大値テキスト">
          <a:extLst>
            <a:ext uri="{FF2B5EF4-FFF2-40B4-BE49-F238E27FC236}">
              <a16:creationId xmlns:a16="http://schemas.microsoft.com/office/drawing/2014/main" xmlns="" id="{00000000-0008-0000-0400-00003E000000}"/>
            </a:ext>
          </a:extLst>
        </xdr:cNvPr>
        <xdr:cNvSpPr txBox="1"/>
      </xdr:nvSpPr>
      <xdr:spPr>
        <a:xfrm>
          <a:off x="4914900" y="5622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49276</xdr:rowOff>
    </xdr:from>
    <xdr:to>
      <xdr:col>24</xdr:col>
      <xdr:colOff>114300</xdr:colOff>
      <xdr:row>34</xdr:row>
      <xdr:rowOff>49276</xdr:rowOff>
    </xdr:to>
    <xdr:cxnSp macro="">
      <xdr:nvCxnSpPr>
        <xdr:cNvPr id="63" name="直線コネクタ 62">
          <a:extLst>
            <a:ext uri="{FF2B5EF4-FFF2-40B4-BE49-F238E27FC236}">
              <a16:creationId xmlns:a16="http://schemas.microsoft.com/office/drawing/2014/main" xmlns="" id="{00000000-0008-0000-0400-00003F000000}"/>
            </a:ext>
          </a:extLst>
        </xdr:cNvPr>
        <xdr:cNvCxnSpPr/>
      </xdr:nvCxnSpPr>
      <xdr:spPr>
        <a:xfrm>
          <a:off x="4737100" y="5878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154432</xdr:rowOff>
    </xdr:from>
    <xdr:to>
      <xdr:col>24</xdr:col>
      <xdr:colOff>25400</xdr:colOff>
      <xdr:row>37</xdr:row>
      <xdr:rowOff>65278</xdr:rowOff>
    </xdr:to>
    <xdr:cxnSp macro="">
      <xdr:nvCxnSpPr>
        <xdr:cNvPr id="64" name="直線コネクタ 63">
          <a:extLst>
            <a:ext uri="{FF2B5EF4-FFF2-40B4-BE49-F238E27FC236}">
              <a16:creationId xmlns:a16="http://schemas.microsoft.com/office/drawing/2014/main" xmlns="" id="{00000000-0008-0000-0400-000040000000}"/>
            </a:ext>
          </a:extLst>
        </xdr:cNvPr>
        <xdr:cNvCxnSpPr/>
      </xdr:nvCxnSpPr>
      <xdr:spPr>
        <a:xfrm flipV="1">
          <a:off x="3987800" y="6326632"/>
          <a:ext cx="8382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112285</xdr:rowOff>
    </xdr:from>
    <xdr:ext cx="762000" cy="259045"/>
    <xdr:sp macro="" textlink="">
      <xdr:nvSpPr>
        <xdr:cNvPr id="65" name="人件費平均値テキスト">
          <a:extLst>
            <a:ext uri="{FF2B5EF4-FFF2-40B4-BE49-F238E27FC236}">
              <a16:creationId xmlns:a16="http://schemas.microsoft.com/office/drawing/2014/main" xmlns="" id="{00000000-0008-0000-0400-000041000000}"/>
            </a:ext>
          </a:extLst>
        </xdr:cNvPr>
        <xdr:cNvSpPr txBox="1"/>
      </xdr:nvSpPr>
      <xdr:spPr>
        <a:xfrm>
          <a:off x="4914900" y="6284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140208</xdr:rowOff>
    </xdr:from>
    <xdr:to>
      <xdr:col>24</xdr:col>
      <xdr:colOff>76200</xdr:colOff>
      <xdr:row>37</xdr:row>
      <xdr:rowOff>70358</xdr:rowOff>
    </xdr:to>
    <xdr:sp macro="" textlink="">
      <xdr:nvSpPr>
        <xdr:cNvPr id="66" name="フローチャート: 判断 65">
          <a:extLst>
            <a:ext uri="{FF2B5EF4-FFF2-40B4-BE49-F238E27FC236}">
              <a16:creationId xmlns:a16="http://schemas.microsoft.com/office/drawing/2014/main" xmlns="" id="{00000000-0008-0000-0400-000042000000}"/>
            </a:ext>
          </a:extLst>
        </xdr:cNvPr>
        <xdr:cNvSpPr/>
      </xdr:nvSpPr>
      <xdr:spPr>
        <a:xfrm>
          <a:off x="47752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113284</xdr:rowOff>
    </xdr:from>
    <xdr:to>
      <xdr:col>19</xdr:col>
      <xdr:colOff>187325</xdr:colOff>
      <xdr:row>37</xdr:row>
      <xdr:rowOff>65278</xdr:rowOff>
    </xdr:to>
    <xdr:cxnSp macro="">
      <xdr:nvCxnSpPr>
        <xdr:cNvPr id="67" name="直線コネクタ 66">
          <a:extLst>
            <a:ext uri="{FF2B5EF4-FFF2-40B4-BE49-F238E27FC236}">
              <a16:creationId xmlns:a16="http://schemas.microsoft.com/office/drawing/2014/main" xmlns="" id="{00000000-0008-0000-0400-000043000000}"/>
            </a:ext>
          </a:extLst>
        </xdr:cNvPr>
        <xdr:cNvCxnSpPr/>
      </xdr:nvCxnSpPr>
      <xdr:spPr>
        <a:xfrm>
          <a:off x="3098800" y="6285484"/>
          <a:ext cx="8890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144780</xdr:rowOff>
    </xdr:from>
    <xdr:to>
      <xdr:col>20</xdr:col>
      <xdr:colOff>38100</xdr:colOff>
      <xdr:row>37</xdr:row>
      <xdr:rowOff>74930</xdr:rowOff>
    </xdr:to>
    <xdr:sp macro="" textlink="">
      <xdr:nvSpPr>
        <xdr:cNvPr id="68" name="フローチャート: 判断 67">
          <a:extLst>
            <a:ext uri="{FF2B5EF4-FFF2-40B4-BE49-F238E27FC236}">
              <a16:creationId xmlns:a16="http://schemas.microsoft.com/office/drawing/2014/main" xmlns="" id="{00000000-0008-0000-0400-000044000000}"/>
            </a:ext>
          </a:extLst>
        </xdr:cNvPr>
        <xdr:cNvSpPr/>
      </xdr:nvSpPr>
      <xdr:spPr>
        <a:xfrm>
          <a:off x="3937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85107</xdr:rowOff>
    </xdr:from>
    <xdr:ext cx="736600" cy="259045"/>
    <xdr:sp macro="" textlink="">
      <xdr:nvSpPr>
        <xdr:cNvPr id="69" name="テキスト ボックス 68">
          <a:extLst>
            <a:ext uri="{FF2B5EF4-FFF2-40B4-BE49-F238E27FC236}">
              <a16:creationId xmlns:a16="http://schemas.microsoft.com/office/drawing/2014/main" xmlns="" id="{00000000-0008-0000-0400-000045000000}"/>
            </a:ext>
          </a:extLst>
        </xdr:cNvPr>
        <xdr:cNvSpPr txBox="1"/>
      </xdr:nvSpPr>
      <xdr:spPr>
        <a:xfrm>
          <a:off x="3606800" y="6085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113284</xdr:rowOff>
    </xdr:from>
    <xdr:to>
      <xdr:col>15</xdr:col>
      <xdr:colOff>98425</xdr:colOff>
      <xdr:row>37</xdr:row>
      <xdr:rowOff>19558</xdr:rowOff>
    </xdr:to>
    <xdr:cxnSp macro="">
      <xdr:nvCxnSpPr>
        <xdr:cNvPr id="70" name="直線コネクタ 69">
          <a:extLst>
            <a:ext uri="{FF2B5EF4-FFF2-40B4-BE49-F238E27FC236}">
              <a16:creationId xmlns:a16="http://schemas.microsoft.com/office/drawing/2014/main" xmlns="" id="{00000000-0008-0000-0400-000046000000}"/>
            </a:ext>
          </a:extLst>
        </xdr:cNvPr>
        <xdr:cNvCxnSpPr/>
      </xdr:nvCxnSpPr>
      <xdr:spPr>
        <a:xfrm flipV="1">
          <a:off x="2209800" y="6285484"/>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149352</xdr:rowOff>
    </xdr:from>
    <xdr:to>
      <xdr:col>15</xdr:col>
      <xdr:colOff>149225</xdr:colOff>
      <xdr:row>37</xdr:row>
      <xdr:rowOff>79502</xdr:rowOff>
    </xdr:to>
    <xdr:sp macro="" textlink="">
      <xdr:nvSpPr>
        <xdr:cNvPr id="71" name="フローチャート: 判断 70">
          <a:extLst>
            <a:ext uri="{FF2B5EF4-FFF2-40B4-BE49-F238E27FC236}">
              <a16:creationId xmlns:a16="http://schemas.microsoft.com/office/drawing/2014/main" xmlns="" id="{00000000-0008-0000-0400-000047000000}"/>
            </a:ext>
          </a:extLst>
        </xdr:cNvPr>
        <xdr:cNvSpPr/>
      </xdr:nvSpPr>
      <xdr:spPr>
        <a:xfrm>
          <a:off x="3048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64279</xdr:rowOff>
    </xdr:from>
    <xdr:ext cx="762000" cy="259045"/>
    <xdr:sp macro="" textlink="">
      <xdr:nvSpPr>
        <xdr:cNvPr id="72" name="テキスト ボックス 71">
          <a:extLst>
            <a:ext uri="{FF2B5EF4-FFF2-40B4-BE49-F238E27FC236}">
              <a16:creationId xmlns:a16="http://schemas.microsoft.com/office/drawing/2014/main" xmlns="" id="{00000000-0008-0000-0400-000048000000}"/>
            </a:ext>
          </a:extLst>
        </xdr:cNvPr>
        <xdr:cNvSpPr txBox="1"/>
      </xdr:nvSpPr>
      <xdr:spPr>
        <a:xfrm>
          <a:off x="2717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5842</xdr:rowOff>
    </xdr:from>
    <xdr:to>
      <xdr:col>11</xdr:col>
      <xdr:colOff>9525</xdr:colOff>
      <xdr:row>37</xdr:row>
      <xdr:rowOff>19558</xdr:rowOff>
    </xdr:to>
    <xdr:cxnSp macro="">
      <xdr:nvCxnSpPr>
        <xdr:cNvPr id="73" name="直線コネクタ 72">
          <a:extLst>
            <a:ext uri="{FF2B5EF4-FFF2-40B4-BE49-F238E27FC236}">
              <a16:creationId xmlns:a16="http://schemas.microsoft.com/office/drawing/2014/main" xmlns="" id="{00000000-0008-0000-0400-000049000000}"/>
            </a:ext>
          </a:extLst>
        </xdr:cNvPr>
        <xdr:cNvCxnSpPr/>
      </xdr:nvCxnSpPr>
      <xdr:spPr>
        <a:xfrm>
          <a:off x="1320800" y="634949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153924</xdr:rowOff>
    </xdr:from>
    <xdr:to>
      <xdr:col>11</xdr:col>
      <xdr:colOff>60325</xdr:colOff>
      <xdr:row>37</xdr:row>
      <xdr:rowOff>84074</xdr:rowOff>
    </xdr:to>
    <xdr:sp macro="" textlink="">
      <xdr:nvSpPr>
        <xdr:cNvPr id="74" name="フローチャート: 判断 73">
          <a:extLst>
            <a:ext uri="{FF2B5EF4-FFF2-40B4-BE49-F238E27FC236}">
              <a16:creationId xmlns:a16="http://schemas.microsoft.com/office/drawing/2014/main" xmlns="" id="{00000000-0008-0000-0400-00004A000000}"/>
            </a:ext>
          </a:extLst>
        </xdr:cNvPr>
        <xdr:cNvSpPr/>
      </xdr:nvSpPr>
      <xdr:spPr>
        <a:xfrm>
          <a:off x="2159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68851</xdr:rowOff>
    </xdr:from>
    <xdr:ext cx="762000" cy="259045"/>
    <xdr:sp macro="" textlink="">
      <xdr:nvSpPr>
        <xdr:cNvPr id="75" name="テキスト ボックス 74">
          <a:extLst>
            <a:ext uri="{FF2B5EF4-FFF2-40B4-BE49-F238E27FC236}">
              <a16:creationId xmlns:a16="http://schemas.microsoft.com/office/drawing/2014/main" xmlns="" id="{00000000-0008-0000-0400-00004B000000}"/>
            </a:ext>
          </a:extLst>
        </xdr:cNvPr>
        <xdr:cNvSpPr txBox="1"/>
      </xdr:nvSpPr>
      <xdr:spPr>
        <a:xfrm>
          <a:off x="1828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153924</xdr:rowOff>
    </xdr:from>
    <xdr:to>
      <xdr:col>6</xdr:col>
      <xdr:colOff>171450</xdr:colOff>
      <xdr:row>37</xdr:row>
      <xdr:rowOff>84074</xdr:rowOff>
    </xdr:to>
    <xdr:sp macro="" textlink="">
      <xdr:nvSpPr>
        <xdr:cNvPr id="76" name="フローチャート: 判断 75">
          <a:extLst>
            <a:ext uri="{FF2B5EF4-FFF2-40B4-BE49-F238E27FC236}">
              <a16:creationId xmlns:a16="http://schemas.microsoft.com/office/drawing/2014/main" xmlns="" id="{00000000-0008-0000-0400-00004C000000}"/>
            </a:ext>
          </a:extLst>
        </xdr:cNvPr>
        <xdr:cNvSpPr/>
      </xdr:nvSpPr>
      <xdr:spPr>
        <a:xfrm>
          <a:off x="1270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68851</xdr:rowOff>
    </xdr:from>
    <xdr:ext cx="762000" cy="259045"/>
    <xdr:sp macro="" textlink="">
      <xdr:nvSpPr>
        <xdr:cNvPr id="77" name="テキスト ボックス 76">
          <a:extLst>
            <a:ext uri="{FF2B5EF4-FFF2-40B4-BE49-F238E27FC236}">
              <a16:creationId xmlns:a16="http://schemas.microsoft.com/office/drawing/2014/main" xmlns="" id="{00000000-0008-0000-0400-00004D000000}"/>
            </a:ext>
          </a:extLst>
        </xdr:cNvPr>
        <xdr:cNvSpPr txBox="1"/>
      </xdr:nvSpPr>
      <xdr:spPr>
        <a:xfrm>
          <a:off x="939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xmlns=""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xmlns=""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xmlns=""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xmlns=""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xmlns=""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103632</xdr:rowOff>
    </xdr:from>
    <xdr:to>
      <xdr:col>24</xdr:col>
      <xdr:colOff>76200</xdr:colOff>
      <xdr:row>37</xdr:row>
      <xdr:rowOff>33782</xdr:rowOff>
    </xdr:to>
    <xdr:sp macro="" textlink="">
      <xdr:nvSpPr>
        <xdr:cNvPr id="83" name="楕円 82">
          <a:extLst>
            <a:ext uri="{FF2B5EF4-FFF2-40B4-BE49-F238E27FC236}">
              <a16:creationId xmlns:a16="http://schemas.microsoft.com/office/drawing/2014/main" xmlns="" id="{00000000-0008-0000-0400-000053000000}"/>
            </a:ext>
          </a:extLst>
        </xdr:cNvPr>
        <xdr:cNvSpPr/>
      </xdr:nvSpPr>
      <xdr:spPr>
        <a:xfrm>
          <a:off x="4775200" y="627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120159</xdr:rowOff>
    </xdr:from>
    <xdr:ext cx="762000" cy="259045"/>
    <xdr:sp macro="" textlink="">
      <xdr:nvSpPr>
        <xdr:cNvPr id="84" name="人件費該当値テキスト">
          <a:extLst>
            <a:ext uri="{FF2B5EF4-FFF2-40B4-BE49-F238E27FC236}">
              <a16:creationId xmlns:a16="http://schemas.microsoft.com/office/drawing/2014/main" xmlns="" id="{00000000-0008-0000-0400-000054000000}"/>
            </a:ext>
          </a:extLst>
        </xdr:cNvPr>
        <xdr:cNvSpPr txBox="1"/>
      </xdr:nvSpPr>
      <xdr:spPr>
        <a:xfrm>
          <a:off x="4914900" y="6120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14478</xdr:rowOff>
    </xdr:from>
    <xdr:to>
      <xdr:col>20</xdr:col>
      <xdr:colOff>38100</xdr:colOff>
      <xdr:row>37</xdr:row>
      <xdr:rowOff>116078</xdr:rowOff>
    </xdr:to>
    <xdr:sp macro="" textlink="">
      <xdr:nvSpPr>
        <xdr:cNvPr id="85" name="楕円 84">
          <a:extLst>
            <a:ext uri="{FF2B5EF4-FFF2-40B4-BE49-F238E27FC236}">
              <a16:creationId xmlns:a16="http://schemas.microsoft.com/office/drawing/2014/main" xmlns="" id="{00000000-0008-0000-0400-000055000000}"/>
            </a:ext>
          </a:extLst>
        </xdr:cNvPr>
        <xdr:cNvSpPr/>
      </xdr:nvSpPr>
      <xdr:spPr>
        <a:xfrm>
          <a:off x="3937000" y="635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100855</xdr:rowOff>
    </xdr:from>
    <xdr:ext cx="736600" cy="259045"/>
    <xdr:sp macro="" textlink="">
      <xdr:nvSpPr>
        <xdr:cNvPr id="86" name="テキスト ボックス 85">
          <a:extLst>
            <a:ext uri="{FF2B5EF4-FFF2-40B4-BE49-F238E27FC236}">
              <a16:creationId xmlns:a16="http://schemas.microsoft.com/office/drawing/2014/main" xmlns="" id="{00000000-0008-0000-0400-000056000000}"/>
            </a:ext>
          </a:extLst>
        </xdr:cNvPr>
        <xdr:cNvSpPr txBox="1"/>
      </xdr:nvSpPr>
      <xdr:spPr>
        <a:xfrm>
          <a:off x="3606800" y="6444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62484</xdr:rowOff>
    </xdr:from>
    <xdr:to>
      <xdr:col>15</xdr:col>
      <xdr:colOff>149225</xdr:colOff>
      <xdr:row>36</xdr:row>
      <xdr:rowOff>164084</xdr:rowOff>
    </xdr:to>
    <xdr:sp macro="" textlink="">
      <xdr:nvSpPr>
        <xdr:cNvPr id="87" name="楕円 86">
          <a:extLst>
            <a:ext uri="{FF2B5EF4-FFF2-40B4-BE49-F238E27FC236}">
              <a16:creationId xmlns:a16="http://schemas.microsoft.com/office/drawing/2014/main" xmlns="" id="{00000000-0008-0000-0400-000057000000}"/>
            </a:ext>
          </a:extLst>
        </xdr:cNvPr>
        <xdr:cNvSpPr/>
      </xdr:nvSpPr>
      <xdr:spPr>
        <a:xfrm>
          <a:off x="30480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2811</xdr:rowOff>
    </xdr:from>
    <xdr:ext cx="762000" cy="259045"/>
    <xdr:sp macro="" textlink="">
      <xdr:nvSpPr>
        <xdr:cNvPr id="88" name="テキスト ボックス 87">
          <a:extLst>
            <a:ext uri="{FF2B5EF4-FFF2-40B4-BE49-F238E27FC236}">
              <a16:creationId xmlns:a16="http://schemas.microsoft.com/office/drawing/2014/main" xmlns="" id="{00000000-0008-0000-0400-000058000000}"/>
            </a:ext>
          </a:extLst>
        </xdr:cNvPr>
        <xdr:cNvSpPr txBox="1"/>
      </xdr:nvSpPr>
      <xdr:spPr>
        <a:xfrm>
          <a:off x="2717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140208</xdr:rowOff>
    </xdr:from>
    <xdr:to>
      <xdr:col>11</xdr:col>
      <xdr:colOff>60325</xdr:colOff>
      <xdr:row>37</xdr:row>
      <xdr:rowOff>70358</xdr:rowOff>
    </xdr:to>
    <xdr:sp macro="" textlink="">
      <xdr:nvSpPr>
        <xdr:cNvPr id="89" name="楕円 88">
          <a:extLst>
            <a:ext uri="{FF2B5EF4-FFF2-40B4-BE49-F238E27FC236}">
              <a16:creationId xmlns:a16="http://schemas.microsoft.com/office/drawing/2014/main" xmlns="" id="{00000000-0008-0000-0400-000059000000}"/>
            </a:ext>
          </a:extLst>
        </xdr:cNvPr>
        <xdr:cNvSpPr/>
      </xdr:nvSpPr>
      <xdr:spPr>
        <a:xfrm>
          <a:off x="21590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80535</xdr:rowOff>
    </xdr:from>
    <xdr:ext cx="762000" cy="259045"/>
    <xdr:sp macro="" textlink="">
      <xdr:nvSpPr>
        <xdr:cNvPr id="90" name="テキスト ボックス 89">
          <a:extLst>
            <a:ext uri="{FF2B5EF4-FFF2-40B4-BE49-F238E27FC236}">
              <a16:creationId xmlns:a16="http://schemas.microsoft.com/office/drawing/2014/main" xmlns="" id="{00000000-0008-0000-0400-00005A000000}"/>
            </a:ext>
          </a:extLst>
        </xdr:cNvPr>
        <xdr:cNvSpPr txBox="1"/>
      </xdr:nvSpPr>
      <xdr:spPr>
        <a:xfrm>
          <a:off x="1828800" y="6081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126492</xdr:rowOff>
    </xdr:from>
    <xdr:to>
      <xdr:col>6</xdr:col>
      <xdr:colOff>171450</xdr:colOff>
      <xdr:row>37</xdr:row>
      <xdr:rowOff>56642</xdr:rowOff>
    </xdr:to>
    <xdr:sp macro="" textlink="">
      <xdr:nvSpPr>
        <xdr:cNvPr id="91" name="楕円 90">
          <a:extLst>
            <a:ext uri="{FF2B5EF4-FFF2-40B4-BE49-F238E27FC236}">
              <a16:creationId xmlns:a16="http://schemas.microsoft.com/office/drawing/2014/main" xmlns="" id="{00000000-0008-0000-0400-00005B000000}"/>
            </a:ext>
          </a:extLst>
        </xdr:cNvPr>
        <xdr:cNvSpPr/>
      </xdr:nvSpPr>
      <xdr:spPr>
        <a:xfrm>
          <a:off x="1270000" y="62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66819</xdr:rowOff>
    </xdr:from>
    <xdr:ext cx="762000" cy="259045"/>
    <xdr:sp macro="" textlink="">
      <xdr:nvSpPr>
        <xdr:cNvPr id="92" name="テキスト ボックス 91">
          <a:extLst>
            <a:ext uri="{FF2B5EF4-FFF2-40B4-BE49-F238E27FC236}">
              <a16:creationId xmlns:a16="http://schemas.microsoft.com/office/drawing/2014/main" xmlns="" id="{00000000-0008-0000-0400-00005C000000}"/>
            </a:ext>
          </a:extLst>
        </xdr:cNvPr>
        <xdr:cNvSpPr txBox="1"/>
      </xdr:nvSpPr>
      <xdr:spPr>
        <a:xfrm>
          <a:off x="939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xmlns=""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xmlns=""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xmlns=""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xmlns=""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xmlns=""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xmlns=""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xmlns=""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xmlns=""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xmlns=""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xmlns=""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xmlns=""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分子となる物件費（経常・一般財源）は、前年度比</a:t>
          </a:r>
          <a:r>
            <a:rPr kumimoji="1" lang="en-US" altLang="ja-JP" sz="1300">
              <a:latin typeface="ＭＳ Ｐゴシック" panose="020B0600070205080204" pitchFamily="50" charset="-128"/>
              <a:ea typeface="ＭＳ Ｐゴシック" panose="020B0600070205080204" pitchFamily="50" charset="-128"/>
            </a:rPr>
            <a:t>+6.5</a:t>
          </a:r>
          <a:r>
            <a:rPr kumimoji="1" lang="ja-JP" altLang="en-US" sz="1300">
              <a:latin typeface="ＭＳ Ｐゴシック" panose="020B0600070205080204" pitchFamily="50" charset="-128"/>
              <a:ea typeface="ＭＳ Ｐゴシック" panose="020B0600070205080204" pitchFamily="50" charset="-128"/>
            </a:rPr>
            <a:t>百万円となっている。個別接種委託料等各種委託料の増が主な要因と考える。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類似団体、神奈川県平均と比較しても高い比率のため、委託事業の見直し等経費削減に努める。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xmlns=""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xmlns=""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xmlns=""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xmlns=""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xmlns=""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xmlns=""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xmlns=""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xmlns=""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xmlns=""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xmlns=""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xmlns=""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xmlns=""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xmlns=""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xmlns=""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xmlns=""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xmlns=""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27940</xdr:rowOff>
    </xdr:from>
    <xdr:to>
      <xdr:col>82</xdr:col>
      <xdr:colOff>107950</xdr:colOff>
      <xdr:row>21</xdr:row>
      <xdr:rowOff>62230</xdr:rowOff>
    </xdr:to>
    <xdr:cxnSp macro="">
      <xdr:nvCxnSpPr>
        <xdr:cNvPr id="120" name="直線コネクタ 119">
          <a:extLst>
            <a:ext uri="{FF2B5EF4-FFF2-40B4-BE49-F238E27FC236}">
              <a16:creationId xmlns:a16="http://schemas.microsoft.com/office/drawing/2014/main" xmlns="" id="{00000000-0008-0000-0400-000078000000}"/>
            </a:ext>
          </a:extLst>
        </xdr:cNvPr>
        <xdr:cNvCxnSpPr/>
      </xdr:nvCxnSpPr>
      <xdr:spPr>
        <a:xfrm flipV="1">
          <a:off x="16510000" y="242824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34307</xdr:rowOff>
    </xdr:from>
    <xdr:ext cx="762000" cy="259045"/>
    <xdr:sp macro="" textlink="">
      <xdr:nvSpPr>
        <xdr:cNvPr id="121" name="物件費最小値テキスト">
          <a:extLst>
            <a:ext uri="{FF2B5EF4-FFF2-40B4-BE49-F238E27FC236}">
              <a16:creationId xmlns:a16="http://schemas.microsoft.com/office/drawing/2014/main" xmlns="" id="{00000000-0008-0000-0400-000079000000}"/>
            </a:ext>
          </a:extLst>
        </xdr:cNvPr>
        <xdr:cNvSpPr txBox="1"/>
      </xdr:nvSpPr>
      <xdr:spPr>
        <a:xfrm>
          <a:off x="16598900" y="3634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62230</xdr:rowOff>
    </xdr:from>
    <xdr:to>
      <xdr:col>82</xdr:col>
      <xdr:colOff>196850</xdr:colOff>
      <xdr:row>21</xdr:row>
      <xdr:rowOff>62230</xdr:rowOff>
    </xdr:to>
    <xdr:cxnSp macro="">
      <xdr:nvCxnSpPr>
        <xdr:cNvPr id="122" name="直線コネクタ 121">
          <a:extLst>
            <a:ext uri="{FF2B5EF4-FFF2-40B4-BE49-F238E27FC236}">
              <a16:creationId xmlns:a16="http://schemas.microsoft.com/office/drawing/2014/main" xmlns="" id="{00000000-0008-0000-0400-00007A000000}"/>
            </a:ext>
          </a:extLst>
        </xdr:cNvPr>
        <xdr:cNvCxnSpPr/>
      </xdr:nvCxnSpPr>
      <xdr:spPr>
        <a:xfrm>
          <a:off x="16421100" y="3662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114317</xdr:rowOff>
    </xdr:from>
    <xdr:ext cx="762000" cy="259045"/>
    <xdr:sp macro="" textlink="">
      <xdr:nvSpPr>
        <xdr:cNvPr id="123" name="物件費最大値テキスト">
          <a:extLst>
            <a:ext uri="{FF2B5EF4-FFF2-40B4-BE49-F238E27FC236}">
              <a16:creationId xmlns:a16="http://schemas.microsoft.com/office/drawing/2014/main" xmlns="" id="{00000000-0008-0000-0400-00007B000000}"/>
            </a:ext>
          </a:extLst>
        </xdr:cNvPr>
        <xdr:cNvSpPr txBox="1"/>
      </xdr:nvSpPr>
      <xdr:spPr>
        <a:xfrm>
          <a:off x="16598900" y="2171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27940</xdr:rowOff>
    </xdr:from>
    <xdr:to>
      <xdr:col>82</xdr:col>
      <xdr:colOff>196850</xdr:colOff>
      <xdr:row>14</xdr:row>
      <xdr:rowOff>27940</xdr:rowOff>
    </xdr:to>
    <xdr:cxnSp macro="">
      <xdr:nvCxnSpPr>
        <xdr:cNvPr id="124" name="直線コネクタ 123">
          <a:extLst>
            <a:ext uri="{FF2B5EF4-FFF2-40B4-BE49-F238E27FC236}">
              <a16:creationId xmlns:a16="http://schemas.microsoft.com/office/drawing/2014/main" xmlns="" id="{00000000-0008-0000-0400-00007C000000}"/>
            </a:ext>
          </a:extLst>
        </xdr:cNvPr>
        <xdr:cNvCxnSpPr/>
      </xdr:nvCxnSpPr>
      <xdr:spPr>
        <a:xfrm>
          <a:off x="16421100" y="2428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27940</xdr:rowOff>
    </xdr:from>
    <xdr:to>
      <xdr:col>82</xdr:col>
      <xdr:colOff>107950</xdr:colOff>
      <xdr:row>18</xdr:row>
      <xdr:rowOff>134620</xdr:rowOff>
    </xdr:to>
    <xdr:cxnSp macro="">
      <xdr:nvCxnSpPr>
        <xdr:cNvPr id="125" name="直線コネクタ 124">
          <a:extLst>
            <a:ext uri="{FF2B5EF4-FFF2-40B4-BE49-F238E27FC236}">
              <a16:creationId xmlns:a16="http://schemas.microsoft.com/office/drawing/2014/main" xmlns="" id="{00000000-0008-0000-0400-00007D000000}"/>
            </a:ext>
          </a:extLst>
        </xdr:cNvPr>
        <xdr:cNvCxnSpPr/>
      </xdr:nvCxnSpPr>
      <xdr:spPr>
        <a:xfrm flipV="1">
          <a:off x="15671800" y="3114040"/>
          <a:ext cx="8382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50817</xdr:rowOff>
    </xdr:from>
    <xdr:ext cx="762000" cy="259045"/>
    <xdr:sp macro="" textlink="">
      <xdr:nvSpPr>
        <xdr:cNvPr id="126" name="物件費平均値テキスト">
          <a:extLst>
            <a:ext uri="{FF2B5EF4-FFF2-40B4-BE49-F238E27FC236}">
              <a16:creationId xmlns:a16="http://schemas.microsoft.com/office/drawing/2014/main" xmlns="" id="{00000000-0008-0000-0400-00007E000000}"/>
            </a:ext>
          </a:extLst>
        </xdr:cNvPr>
        <xdr:cNvSpPr txBox="1"/>
      </xdr:nvSpPr>
      <xdr:spPr>
        <a:xfrm>
          <a:off x="16598900" y="2794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34290</xdr:rowOff>
    </xdr:from>
    <xdr:to>
      <xdr:col>82</xdr:col>
      <xdr:colOff>158750</xdr:colOff>
      <xdr:row>17</xdr:row>
      <xdr:rowOff>135890</xdr:rowOff>
    </xdr:to>
    <xdr:sp macro="" textlink="">
      <xdr:nvSpPr>
        <xdr:cNvPr id="127" name="フローチャート: 判断 126">
          <a:extLst>
            <a:ext uri="{FF2B5EF4-FFF2-40B4-BE49-F238E27FC236}">
              <a16:creationId xmlns:a16="http://schemas.microsoft.com/office/drawing/2014/main" xmlns="" id="{00000000-0008-0000-0400-00007F000000}"/>
            </a:ext>
          </a:extLst>
        </xdr:cNvPr>
        <xdr:cNvSpPr/>
      </xdr:nvSpPr>
      <xdr:spPr>
        <a:xfrm>
          <a:off x="16459200" y="294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66040</xdr:rowOff>
    </xdr:from>
    <xdr:to>
      <xdr:col>78</xdr:col>
      <xdr:colOff>69850</xdr:colOff>
      <xdr:row>18</xdr:row>
      <xdr:rowOff>134620</xdr:rowOff>
    </xdr:to>
    <xdr:cxnSp macro="">
      <xdr:nvCxnSpPr>
        <xdr:cNvPr id="128" name="直線コネクタ 127">
          <a:extLst>
            <a:ext uri="{FF2B5EF4-FFF2-40B4-BE49-F238E27FC236}">
              <a16:creationId xmlns:a16="http://schemas.microsoft.com/office/drawing/2014/main" xmlns="" id="{00000000-0008-0000-0400-000080000000}"/>
            </a:ext>
          </a:extLst>
        </xdr:cNvPr>
        <xdr:cNvCxnSpPr/>
      </xdr:nvCxnSpPr>
      <xdr:spPr>
        <a:xfrm>
          <a:off x="14782800" y="31521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19050</xdr:rowOff>
    </xdr:from>
    <xdr:to>
      <xdr:col>78</xdr:col>
      <xdr:colOff>120650</xdr:colOff>
      <xdr:row>17</xdr:row>
      <xdr:rowOff>120650</xdr:rowOff>
    </xdr:to>
    <xdr:sp macro="" textlink="">
      <xdr:nvSpPr>
        <xdr:cNvPr id="129" name="フローチャート: 判断 128">
          <a:extLst>
            <a:ext uri="{FF2B5EF4-FFF2-40B4-BE49-F238E27FC236}">
              <a16:creationId xmlns:a16="http://schemas.microsoft.com/office/drawing/2014/main" xmlns="" id="{00000000-0008-0000-0400-000081000000}"/>
            </a:ext>
          </a:extLst>
        </xdr:cNvPr>
        <xdr:cNvSpPr/>
      </xdr:nvSpPr>
      <xdr:spPr>
        <a:xfrm>
          <a:off x="15621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130827</xdr:rowOff>
    </xdr:from>
    <xdr:ext cx="736600" cy="259045"/>
    <xdr:sp macro="" textlink="">
      <xdr:nvSpPr>
        <xdr:cNvPr id="130" name="テキスト ボックス 129">
          <a:extLst>
            <a:ext uri="{FF2B5EF4-FFF2-40B4-BE49-F238E27FC236}">
              <a16:creationId xmlns:a16="http://schemas.microsoft.com/office/drawing/2014/main" xmlns="" id="{00000000-0008-0000-0400-000082000000}"/>
            </a:ext>
          </a:extLst>
        </xdr:cNvPr>
        <xdr:cNvSpPr txBox="1"/>
      </xdr:nvSpPr>
      <xdr:spPr>
        <a:xfrm>
          <a:off x="15290800" y="2702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66040</xdr:rowOff>
    </xdr:from>
    <xdr:to>
      <xdr:col>73</xdr:col>
      <xdr:colOff>180975</xdr:colOff>
      <xdr:row>18</xdr:row>
      <xdr:rowOff>134620</xdr:rowOff>
    </xdr:to>
    <xdr:cxnSp macro="">
      <xdr:nvCxnSpPr>
        <xdr:cNvPr id="131" name="直線コネクタ 130">
          <a:extLst>
            <a:ext uri="{FF2B5EF4-FFF2-40B4-BE49-F238E27FC236}">
              <a16:creationId xmlns:a16="http://schemas.microsoft.com/office/drawing/2014/main" xmlns="" id="{00000000-0008-0000-0400-000083000000}"/>
            </a:ext>
          </a:extLst>
        </xdr:cNvPr>
        <xdr:cNvCxnSpPr/>
      </xdr:nvCxnSpPr>
      <xdr:spPr>
        <a:xfrm flipV="1">
          <a:off x="13893800" y="31521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3810</xdr:rowOff>
    </xdr:from>
    <xdr:to>
      <xdr:col>74</xdr:col>
      <xdr:colOff>31750</xdr:colOff>
      <xdr:row>17</xdr:row>
      <xdr:rowOff>105410</xdr:rowOff>
    </xdr:to>
    <xdr:sp macro="" textlink="">
      <xdr:nvSpPr>
        <xdr:cNvPr id="132" name="フローチャート: 判断 131">
          <a:extLst>
            <a:ext uri="{FF2B5EF4-FFF2-40B4-BE49-F238E27FC236}">
              <a16:creationId xmlns:a16="http://schemas.microsoft.com/office/drawing/2014/main" xmlns="" id="{00000000-0008-0000-0400-000084000000}"/>
            </a:ext>
          </a:extLst>
        </xdr:cNvPr>
        <xdr:cNvSpPr/>
      </xdr:nvSpPr>
      <xdr:spPr>
        <a:xfrm>
          <a:off x="147320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115587</xdr:rowOff>
    </xdr:from>
    <xdr:ext cx="762000" cy="259045"/>
    <xdr:sp macro="" textlink="">
      <xdr:nvSpPr>
        <xdr:cNvPr id="133" name="テキスト ボックス 132">
          <a:extLst>
            <a:ext uri="{FF2B5EF4-FFF2-40B4-BE49-F238E27FC236}">
              <a16:creationId xmlns:a16="http://schemas.microsoft.com/office/drawing/2014/main" xmlns="" id="{00000000-0008-0000-0400-000085000000}"/>
            </a:ext>
          </a:extLst>
        </xdr:cNvPr>
        <xdr:cNvSpPr txBox="1"/>
      </xdr:nvSpPr>
      <xdr:spPr>
        <a:xfrm>
          <a:off x="14401800" y="2687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20320</xdr:rowOff>
    </xdr:from>
    <xdr:to>
      <xdr:col>69</xdr:col>
      <xdr:colOff>92075</xdr:colOff>
      <xdr:row>18</xdr:row>
      <xdr:rowOff>134620</xdr:rowOff>
    </xdr:to>
    <xdr:cxnSp macro="">
      <xdr:nvCxnSpPr>
        <xdr:cNvPr id="134" name="直線コネクタ 133">
          <a:extLst>
            <a:ext uri="{FF2B5EF4-FFF2-40B4-BE49-F238E27FC236}">
              <a16:creationId xmlns:a16="http://schemas.microsoft.com/office/drawing/2014/main" xmlns="" id="{00000000-0008-0000-0400-000086000000}"/>
            </a:ext>
          </a:extLst>
        </xdr:cNvPr>
        <xdr:cNvCxnSpPr/>
      </xdr:nvCxnSpPr>
      <xdr:spPr>
        <a:xfrm>
          <a:off x="13004800" y="310642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160020</xdr:rowOff>
    </xdr:from>
    <xdr:to>
      <xdr:col>69</xdr:col>
      <xdr:colOff>142875</xdr:colOff>
      <xdr:row>17</xdr:row>
      <xdr:rowOff>90170</xdr:rowOff>
    </xdr:to>
    <xdr:sp macro="" textlink="">
      <xdr:nvSpPr>
        <xdr:cNvPr id="135" name="フローチャート: 判断 134">
          <a:extLst>
            <a:ext uri="{FF2B5EF4-FFF2-40B4-BE49-F238E27FC236}">
              <a16:creationId xmlns:a16="http://schemas.microsoft.com/office/drawing/2014/main" xmlns="" id="{00000000-0008-0000-0400-000087000000}"/>
            </a:ext>
          </a:extLst>
        </xdr:cNvPr>
        <xdr:cNvSpPr/>
      </xdr:nvSpPr>
      <xdr:spPr>
        <a:xfrm>
          <a:off x="138430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100347</xdr:rowOff>
    </xdr:from>
    <xdr:ext cx="762000" cy="259045"/>
    <xdr:sp macro="" textlink="">
      <xdr:nvSpPr>
        <xdr:cNvPr id="136" name="テキスト ボックス 135">
          <a:extLst>
            <a:ext uri="{FF2B5EF4-FFF2-40B4-BE49-F238E27FC236}">
              <a16:creationId xmlns:a16="http://schemas.microsoft.com/office/drawing/2014/main" xmlns="" id="{00000000-0008-0000-0400-000088000000}"/>
            </a:ext>
          </a:extLst>
        </xdr:cNvPr>
        <xdr:cNvSpPr txBox="1"/>
      </xdr:nvSpPr>
      <xdr:spPr>
        <a:xfrm>
          <a:off x="13512800" y="2672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160020</xdr:rowOff>
    </xdr:from>
    <xdr:to>
      <xdr:col>65</xdr:col>
      <xdr:colOff>53975</xdr:colOff>
      <xdr:row>17</xdr:row>
      <xdr:rowOff>90170</xdr:rowOff>
    </xdr:to>
    <xdr:sp macro="" textlink="">
      <xdr:nvSpPr>
        <xdr:cNvPr id="137" name="フローチャート: 判断 136">
          <a:extLst>
            <a:ext uri="{FF2B5EF4-FFF2-40B4-BE49-F238E27FC236}">
              <a16:creationId xmlns:a16="http://schemas.microsoft.com/office/drawing/2014/main" xmlns="" id="{00000000-0008-0000-0400-000089000000}"/>
            </a:ext>
          </a:extLst>
        </xdr:cNvPr>
        <xdr:cNvSpPr/>
      </xdr:nvSpPr>
      <xdr:spPr>
        <a:xfrm>
          <a:off x="129540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100347</xdr:rowOff>
    </xdr:from>
    <xdr:ext cx="762000" cy="259045"/>
    <xdr:sp macro="" textlink="">
      <xdr:nvSpPr>
        <xdr:cNvPr id="138" name="テキスト ボックス 137">
          <a:extLst>
            <a:ext uri="{FF2B5EF4-FFF2-40B4-BE49-F238E27FC236}">
              <a16:creationId xmlns:a16="http://schemas.microsoft.com/office/drawing/2014/main" xmlns="" id="{00000000-0008-0000-0400-00008A000000}"/>
            </a:ext>
          </a:extLst>
        </xdr:cNvPr>
        <xdr:cNvSpPr txBox="1"/>
      </xdr:nvSpPr>
      <xdr:spPr>
        <a:xfrm>
          <a:off x="12623800" y="2672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xmlns=""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xmlns=""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xmlns=""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xmlns=""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xmlns=""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148590</xdr:rowOff>
    </xdr:from>
    <xdr:to>
      <xdr:col>82</xdr:col>
      <xdr:colOff>158750</xdr:colOff>
      <xdr:row>18</xdr:row>
      <xdr:rowOff>78740</xdr:rowOff>
    </xdr:to>
    <xdr:sp macro="" textlink="">
      <xdr:nvSpPr>
        <xdr:cNvPr id="144" name="楕円 143">
          <a:extLst>
            <a:ext uri="{FF2B5EF4-FFF2-40B4-BE49-F238E27FC236}">
              <a16:creationId xmlns:a16="http://schemas.microsoft.com/office/drawing/2014/main" xmlns="" id="{00000000-0008-0000-0400-000090000000}"/>
            </a:ext>
          </a:extLst>
        </xdr:cNvPr>
        <xdr:cNvSpPr/>
      </xdr:nvSpPr>
      <xdr:spPr>
        <a:xfrm>
          <a:off x="16459200" y="3063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120667</xdr:rowOff>
    </xdr:from>
    <xdr:ext cx="762000" cy="259045"/>
    <xdr:sp macro="" textlink="">
      <xdr:nvSpPr>
        <xdr:cNvPr id="145" name="物件費該当値テキスト">
          <a:extLst>
            <a:ext uri="{FF2B5EF4-FFF2-40B4-BE49-F238E27FC236}">
              <a16:creationId xmlns:a16="http://schemas.microsoft.com/office/drawing/2014/main" xmlns="" id="{00000000-0008-0000-0400-000091000000}"/>
            </a:ext>
          </a:extLst>
        </xdr:cNvPr>
        <xdr:cNvSpPr txBox="1"/>
      </xdr:nvSpPr>
      <xdr:spPr>
        <a:xfrm>
          <a:off x="16598900" y="303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83820</xdr:rowOff>
    </xdr:from>
    <xdr:to>
      <xdr:col>78</xdr:col>
      <xdr:colOff>120650</xdr:colOff>
      <xdr:row>19</xdr:row>
      <xdr:rowOff>13970</xdr:rowOff>
    </xdr:to>
    <xdr:sp macro="" textlink="">
      <xdr:nvSpPr>
        <xdr:cNvPr id="146" name="楕円 145">
          <a:extLst>
            <a:ext uri="{FF2B5EF4-FFF2-40B4-BE49-F238E27FC236}">
              <a16:creationId xmlns:a16="http://schemas.microsoft.com/office/drawing/2014/main" xmlns="" id="{00000000-0008-0000-0400-000092000000}"/>
            </a:ext>
          </a:extLst>
        </xdr:cNvPr>
        <xdr:cNvSpPr/>
      </xdr:nvSpPr>
      <xdr:spPr>
        <a:xfrm>
          <a:off x="15621000" y="3169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170197</xdr:rowOff>
    </xdr:from>
    <xdr:ext cx="736600" cy="259045"/>
    <xdr:sp macro="" textlink="">
      <xdr:nvSpPr>
        <xdr:cNvPr id="147" name="テキスト ボックス 146">
          <a:extLst>
            <a:ext uri="{FF2B5EF4-FFF2-40B4-BE49-F238E27FC236}">
              <a16:creationId xmlns:a16="http://schemas.microsoft.com/office/drawing/2014/main" xmlns="" id="{00000000-0008-0000-0400-000093000000}"/>
            </a:ext>
          </a:extLst>
        </xdr:cNvPr>
        <xdr:cNvSpPr txBox="1"/>
      </xdr:nvSpPr>
      <xdr:spPr>
        <a:xfrm>
          <a:off x="15290800" y="3256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15240</xdr:rowOff>
    </xdr:from>
    <xdr:to>
      <xdr:col>74</xdr:col>
      <xdr:colOff>31750</xdr:colOff>
      <xdr:row>18</xdr:row>
      <xdr:rowOff>116840</xdr:rowOff>
    </xdr:to>
    <xdr:sp macro="" textlink="">
      <xdr:nvSpPr>
        <xdr:cNvPr id="148" name="楕円 147">
          <a:extLst>
            <a:ext uri="{FF2B5EF4-FFF2-40B4-BE49-F238E27FC236}">
              <a16:creationId xmlns:a16="http://schemas.microsoft.com/office/drawing/2014/main" xmlns="" id="{00000000-0008-0000-0400-000094000000}"/>
            </a:ext>
          </a:extLst>
        </xdr:cNvPr>
        <xdr:cNvSpPr/>
      </xdr:nvSpPr>
      <xdr:spPr>
        <a:xfrm>
          <a:off x="14732000" y="3101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101617</xdr:rowOff>
    </xdr:from>
    <xdr:ext cx="762000" cy="259045"/>
    <xdr:sp macro="" textlink="">
      <xdr:nvSpPr>
        <xdr:cNvPr id="149" name="テキスト ボックス 148">
          <a:extLst>
            <a:ext uri="{FF2B5EF4-FFF2-40B4-BE49-F238E27FC236}">
              <a16:creationId xmlns:a16="http://schemas.microsoft.com/office/drawing/2014/main" xmlns="" id="{00000000-0008-0000-0400-000095000000}"/>
            </a:ext>
          </a:extLst>
        </xdr:cNvPr>
        <xdr:cNvSpPr txBox="1"/>
      </xdr:nvSpPr>
      <xdr:spPr>
        <a:xfrm>
          <a:off x="14401800" y="318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83820</xdr:rowOff>
    </xdr:from>
    <xdr:to>
      <xdr:col>69</xdr:col>
      <xdr:colOff>142875</xdr:colOff>
      <xdr:row>19</xdr:row>
      <xdr:rowOff>13970</xdr:rowOff>
    </xdr:to>
    <xdr:sp macro="" textlink="">
      <xdr:nvSpPr>
        <xdr:cNvPr id="150" name="楕円 149">
          <a:extLst>
            <a:ext uri="{FF2B5EF4-FFF2-40B4-BE49-F238E27FC236}">
              <a16:creationId xmlns:a16="http://schemas.microsoft.com/office/drawing/2014/main" xmlns="" id="{00000000-0008-0000-0400-000096000000}"/>
            </a:ext>
          </a:extLst>
        </xdr:cNvPr>
        <xdr:cNvSpPr/>
      </xdr:nvSpPr>
      <xdr:spPr>
        <a:xfrm>
          <a:off x="13843000" y="3169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170197</xdr:rowOff>
    </xdr:from>
    <xdr:ext cx="762000" cy="259045"/>
    <xdr:sp macro="" textlink="">
      <xdr:nvSpPr>
        <xdr:cNvPr id="151" name="テキスト ボックス 150">
          <a:extLst>
            <a:ext uri="{FF2B5EF4-FFF2-40B4-BE49-F238E27FC236}">
              <a16:creationId xmlns:a16="http://schemas.microsoft.com/office/drawing/2014/main" xmlns="" id="{00000000-0008-0000-0400-000097000000}"/>
            </a:ext>
          </a:extLst>
        </xdr:cNvPr>
        <xdr:cNvSpPr txBox="1"/>
      </xdr:nvSpPr>
      <xdr:spPr>
        <a:xfrm>
          <a:off x="13512800" y="325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140970</xdr:rowOff>
    </xdr:from>
    <xdr:to>
      <xdr:col>65</xdr:col>
      <xdr:colOff>53975</xdr:colOff>
      <xdr:row>18</xdr:row>
      <xdr:rowOff>71120</xdr:rowOff>
    </xdr:to>
    <xdr:sp macro="" textlink="">
      <xdr:nvSpPr>
        <xdr:cNvPr id="152" name="楕円 151">
          <a:extLst>
            <a:ext uri="{FF2B5EF4-FFF2-40B4-BE49-F238E27FC236}">
              <a16:creationId xmlns:a16="http://schemas.microsoft.com/office/drawing/2014/main" xmlns="" id="{00000000-0008-0000-0400-000098000000}"/>
            </a:ext>
          </a:extLst>
        </xdr:cNvPr>
        <xdr:cNvSpPr/>
      </xdr:nvSpPr>
      <xdr:spPr>
        <a:xfrm>
          <a:off x="12954000" y="3055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55897</xdr:rowOff>
    </xdr:from>
    <xdr:ext cx="762000" cy="259045"/>
    <xdr:sp macro="" textlink="">
      <xdr:nvSpPr>
        <xdr:cNvPr id="153" name="テキスト ボックス 152">
          <a:extLst>
            <a:ext uri="{FF2B5EF4-FFF2-40B4-BE49-F238E27FC236}">
              <a16:creationId xmlns:a16="http://schemas.microsoft.com/office/drawing/2014/main" xmlns="" id="{00000000-0008-0000-0400-000099000000}"/>
            </a:ext>
          </a:extLst>
        </xdr:cNvPr>
        <xdr:cNvSpPr txBox="1"/>
      </xdr:nvSpPr>
      <xdr:spPr>
        <a:xfrm>
          <a:off x="12623800" y="314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xmlns=""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xmlns=""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xmlns=""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xmlns=""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xmlns=""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xmlns=""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xmlns=""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xmlns=""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xmlns=""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xmlns=""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xmlns=""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分子となる扶助費（経常・一般財源）は、前年度比</a:t>
          </a:r>
          <a:r>
            <a:rPr kumimoji="1" lang="en-US" altLang="ja-JP" sz="1200">
              <a:latin typeface="ＭＳ Ｐゴシック" panose="020B0600070205080204" pitchFamily="50" charset="-128"/>
              <a:ea typeface="ＭＳ Ｐゴシック" panose="020B0600070205080204" pitchFamily="50" charset="-128"/>
            </a:rPr>
            <a:t>+26.0</a:t>
          </a:r>
          <a:r>
            <a:rPr kumimoji="1" lang="ja-JP" altLang="en-US" sz="1200">
              <a:latin typeface="ＭＳ Ｐゴシック" panose="020B0600070205080204" pitchFamily="50" charset="-128"/>
              <a:ea typeface="ＭＳ Ｐゴシック" panose="020B0600070205080204" pitchFamily="50" charset="-128"/>
            </a:rPr>
            <a:t>百万円となっている。人口増等に伴い、自立支援給付費や保育所入所児童委託料が増加したことが主な要因となっている。</a:t>
          </a:r>
        </a:p>
        <a:p>
          <a:r>
            <a:rPr kumimoji="1" lang="ja-JP" altLang="en-US" sz="1200">
              <a:latin typeface="ＭＳ Ｐゴシック" panose="020B0600070205080204" pitchFamily="50" charset="-128"/>
              <a:ea typeface="ＭＳ Ｐゴシック" panose="020B0600070205080204" pitchFamily="50" charset="-128"/>
            </a:rPr>
            <a:t>　障がい者自立支援給付費の増や保育園の入所児童委託料等の増、小児医療費の助成対象年齢の拡大により扶助費は増加している。</a:t>
          </a:r>
        </a:p>
        <a:p>
          <a:r>
            <a:rPr kumimoji="1" lang="ja-JP" altLang="en-US" sz="1200">
              <a:latin typeface="ＭＳ Ｐゴシック" panose="020B0600070205080204" pitchFamily="50" charset="-128"/>
              <a:ea typeface="ＭＳ Ｐゴシック" panose="020B0600070205080204" pitchFamily="50" charset="-128"/>
            </a:rPr>
            <a:t>　当町は人口が増加しており、今後も子育て支援施策の充実により増加が見込まれる。</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xmlns=""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xmlns=""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xmlns=""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xmlns=""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xmlns=""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xmlns=""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xmlns=""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xmlns=""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xmlns=""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xmlns=""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xmlns=""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xmlns=""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xmlns=""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xmlns=""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xmlns=""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xmlns=""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xmlns=""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xmlns=""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67128</xdr:rowOff>
    </xdr:from>
    <xdr:to>
      <xdr:col>24</xdr:col>
      <xdr:colOff>25400</xdr:colOff>
      <xdr:row>61</xdr:row>
      <xdr:rowOff>15422</xdr:rowOff>
    </xdr:to>
    <xdr:cxnSp macro="">
      <xdr:nvCxnSpPr>
        <xdr:cNvPr id="183" name="直線コネクタ 182">
          <a:extLst>
            <a:ext uri="{FF2B5EF4-FFF2-40B4-BE49-F238E27FC236}">
              <a16:creationId xmlns:a16="http://schemas.microsoft.com/office/drawing/2014/main" xmlns="" id="{00000000-0008-0000-0400-0000B7000000}"/>
            </a:ext>
          </a:extLst>
        </xdr:cNvPr>
        <xdr:cNvCxnSpPr/>
      </xdr:nvCxnSpPr>
      <xdr:spPr>
        <a:xfrm flipV="1">
          <a:off x="4826000" y="8982528"/>
          <a:ext cx="0" cy="14913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158949</xdr:rowOff>
    </xdr:from>
    <xdr:ext cx="762000" cy="259045"/>
    <xdr:sp macro="" textlink="">
      <xdr:nvSpPr>
        <xdr:cNvPr id="184" name="扶助費最小値テキスト">
          <a:extLst>
            <a:ext uri="{FF2B5EF4-FFF2-40B4-BE49-F238E27FC236}">
              <a16:creationId xmlns:a16="http://schemas.microsoft.com/office/drawing/2014/main" xmlns="" id="{00000000-0008-0000-0400-0000B8000000}"/>
            </a:ext>
          </a:extLst>
        </xdr:cNvPr>
        <xdr:cNvSpPr txBox="1"/>
      </xdr:nvSpPr>
      <xdr:spPr>
        <a:xfrm>
          <a:off x="4914900" y="1044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15422</xdr:rowOff>
    </xdr:from>
    <xdr:to>
      <xdr:col>24</xdr:col>
      <xdr:colOff>114300</xdr:colOff>
      <xdr:row>61</xdr:row>
      <xdr:rowOff>15422</xdr:rowOff>
    </xdr:to>
    <xdr:cxnSp macro="">
      <xdr:nvCxnSpPr>
        <xdr:cNvPr id="185" name="直線コネクタ 184">
          <a:extLst>
            <a:ext uri="{FF2B5EF4-FFF2-40B4-BE49-F238E27FC236}">
              <a16:creationId xmlns:a16="http://schemas.microsoft.com/office/drawing/2014/main" xmlns="" id="{00000000-0008-0000-0400-0000B9000000}"/>
            </a:ext>
          </a:extLst>
        </xdr:cNvPr>
        <xdr:cNvCxnSpPr/>
      </xdr:nvCxnSpPr>
      <xdr:spPr>
        <a:xfrm>
          <a:off x="4737100" y="10473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153505</xdr:rowOff>
    </xdr:from>
    <xdr:ext cx="762000" cy="259045"/>
    <xdr:sp macro="" textlink="">
      <xdr:nvSpPr>
        <xdr:cNvPr id="186" name="扶助費最大値テキスト">
          <a:extLst>
            <a:ext uri="{FF2B5EF4-FFF2-40B4-BE49-F238E27FC236}">
              <a16:creationId xmlns:a16="http://schemas.microsoft.com/office/drawing/2014/main" xmlns="" id="{00000000-0008-0000-0400-0000BA000000}"/>
            </a:ext>
          </a:extLst>
        </xdr:cNvPr>
        <xdr:cNvSpPr txBox="1"/>
      </xdr:nvSpPr>
      <xdr:spPr>
        <a:xfrm>
          <a:off x="4914900" y="8726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67128</xdr:rowOff>
    </xdr:from>
    <xdr:to>
      <xdr:col>24</xdr:col>
      <xdr:colOff>114300</xdr:colOff>
      <xdr:row>52</xdr:row>
      <xdr:rowOff>67128</xdr:rowOff>
    </xdr:to>
    <xdr:cxnSp macro="">
      <xdr:nvCxnSpPr>
        <xdr:cNvPr id="187" name="直線コネクタ 186">
          <a:extLst>
            <a:ext uri="{FF2B5EF4-FFF2-40B4-BE49-F238E27FC236}">
              <a16:creationId xmlns:a16="http://schemas.microsoft.com/office/drawing/2014/main" xmlns="" id="{00000000-0008-0000-0400-0000BB000000}"/>
            </a:ext>
          </a:extLst>
        </xdr:cNvPr>
        <xdr:cNvCxnSpPr/>
      </xdr:nvCxnSpPr>
      <xdr:spPr>
        <a:xfrm>
          <a:off x="4737100" y="8982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162378</xdr:rowOff>
    </xdr:from>
    <xdr:to>
      <xdr:col>24</xdr:col>
      <xdr:colOff>25400</xdr:colOff>
      <xdr:row>56</xdr:row>
      <xdr:rowOff>12700</xdr:rowOff>
    </xdr:to>
    <xdr:cxnSp macro="">
      <xdr:nvCxnSpPr>
        <xdr:cNvPr id="188" name="直線コネクタ 187">
          <a:extLst>
            <a:ext uri="{FF2B5EF4-FFF2-40B4-BE49-F238E27FC236}">
              <a16:creationId xmlns:a16="http://schemas.microsoft.com/office/drawing/2014/main" xmlns="" id="{00000000-0008-0000-0400-0000BC000000}"/>
            </a:ext>
          </a:extLst>
        </xdr:cNvPr>
        <xdr:cNvCxnSpPr/>
      </xdr:nvCxnSpPr>
      <xdr:spPr>
        <a:xfrm>
          <a:off x="3987800" y="9592128"/>
          <a:ext cx="8382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158042</xdr:rowOff>
    </xdr:from>
    <xdr:ext cx="762000" cy="259045"/>
    <xdr:sp macro="" textlink="">
      <xdr:nvSpPr>
        <xdr:cNvPr id="189" name="扶助費平均値テキスト">
          <a:extLst>
            <a:ext uri="{FF2B5EF4-FFF2-40B4-BE49-F238E27FC236}">
              <a16:creationId xmlns:a16="http://schemas.microsoft.com/office/drawing/2014/main" xmlns="" id="{00000000-0008-0000-0400-0000BD000000}"/>
            </a:ext>
          </a:extLst>
        </xdr:cNvPr>
        <xdr:cNvSpPr txBox="1"/>
      </xdr:nvSpPr>
      <xdr:spPr>
        <a:xfrm>
          <a:off x="4914900" y="92448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141515</xdr:rowOff>
    </xdr:from>
    <xdr:to>
      <xdr:col>24</xdr:col>
      <xdr:colOff>76200</xdr:colOff>
      <xdr:row>55</xdr:row>
      <xdr:rowOff>71665</xdr:rowOff>
    </xdr:to>
    <xdr:sp macro="" textlink="">
      <xdr:nvSpPr>
        <xdr:cNvPr id="190" name="フローチャート: 判断 189">
          <a:extLst>
            <a:ext uri="{FF2B5EF4-FFF2-40B4-BE49-F238E27FC236}">
              <a16:creationId xmlns:a16="http://schemas.microsoft.com/office/drawing/2014/main" xmlns="" id="{00000000-0008-0000-0400-0000BE000000}"/>
            </a:ext>
          </a:extLst>
        </xdr:cNvPr>
        <xdr:cNvSpPr/>
      </xdr:nvSpPr>
      <xdr:spPr>
        <a:xfrm>
          <a:off x="47752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53522</xdr:rowOff>
    </xdr:from>
    <xdr:to>
      <xdr:col>19</xdr:col>
      <xdr:colOff>187325</xdr:colOff>
      <xdr:row>55</xdr:row>
      <xdr:rowOff>162378</xdr:rowOff>
    </xdr:to>
    <xdr:cxnSp macro="">
      <xdr:nvCxnSpPr>
        <xdr:cNvPr id="191" name="直線コネクタ 190">
          <a:extLst>
            <a:ext uri="{FF2B5EF4-FFF2-40B4-BE49-F238E27FC236}">
              <a16:creationId xmlns:a16="http://schemas.microsoft.com/office/drawing/2014/main" xmlns="" id="{00000000-0008-0000-0400-0000BF000000}"/>
            </a:ext>
          </a:extLst>
        </xdr:cNvPr>
        <xdr:cNvCxnSpPr/>
      </xdr:nvCxnSpPr>
      <xdr:spPr>
        <a:xfrm>
          <a:off x="3098800" y="9483272"/>
          <a:ext cx="889000" cy="108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141515</xdr:rowOff>
    </xdr:from>
    <xdr:to>
      <xdr:col>20</xdr:col>
      <xdr:colOff>38100</xdr:colOff>
      <xdr:row>55</xdr:row>
      <xdr:rowOff>71665</xdr:rowOff>
    </xdr:to>
    <xdr:sp macro="" textlink="">
      <xdr:nvSpPr>
        <xdr:cNvPr id="192" name="フローチャート: 判断 191">
          <a:extLst>
            <a:ext uri="{FF2B5EF4-FFF2-40B4-BE49-F238E27FC236}">
              <a16:creationId xmlns:a16="http://schemas.microsoft.com/office/drawing/2014/main" xmlns="" id="{00000000-0008-0000-0400-0000C0000000}"/>
            </a:ext>
          </a:extLst>
        </xdr:cNvPr>
        <xdr:cNvSpPr/>
      </xdr:nvSpPr>
      <xdr:spPr>
        <a:xfrm>
          <a:off x="3937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81842</xdr:rowOff>
    </xdr:from>
    <xdr:ext cx="736600" cy="259045"/>
    <xdr:sp macro="" textlink="">
      <xdr:nvSpPr>
        <xdr:cNvPr id="193" name="テキスト ボックス 192">
          <a:extLst>
            <a:ext uri="{FF2B5EF4-FFF2-40B4-BE49-F238E27FC236}">
              <a16:creationId xmlns:a16="http://schemas.microsoft.com/office/drawing/2014/main" xmlns="" id="{00000000-0008-0000-0400-0000C1000000}"/>
            </a:ext>
          </a:extLst>
        </xdr:cNvPr>
        <xdr:cNvSpPr txBox="1"/>
      </xdr:nvSpPr>
      <xdr:spPr>
        <a:xfrm>
          <a:off x="3606800" y="9168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20865</xdr:rowOff>
    </xdr:from>
    <xdr:to>
      <xdr:col>15</xdr:col>
      <xdr:colOff>98425</xdr:colOff>
      <xdr:row>55</xdr:row>
      <xdr:rowOff>53522</xdr:rowOff>
    </xdr:to>
    <xdr:cxnSp macro="">
      <xdr:nvCxnSpPr>
        <xdr:cNvPr id="194" name="直線コネクタ 193">
          <a:extLst>
            <a:ext uri="{FF2B5EF4-FFF2-40B4-BE49-F238E27FC236}">
              <a16:creationId xmlns:a16="http://schemas.microsoft.com/office/drawing/2014/main" xmlns="" id="{00000000-0008-0000-0400-0000C2000000}"/>
            </a:ext>
          </a:extLst>
        </xdr:cNvPr>
        <xdr:cNvCxnSpPr/>
      </xdr:nvCxnSpPr>
      <xdr:spPr>
        <a:xfrm>
          <a:off x="2209800" y="94506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119743</xdr:rowOff>
    </xdr:from>
    <xdr:to>
      <xdr:col>15</xdr:col>
      <xdr:colOff>149225</xdr:colOff>
      <xdr:row>55</xdr:row>
      <xdr:rowOff>49893</xdr:rowOff>
    </xdr:to>
    <xdr:sp macro="" textlink="">
      <xdr:nvSpPr>
        <xdr:cNvPr id="195" name="フローチャート: 判断 194">
          <a:extLst>
            <a:ext uri="{FF2B5EF4-FFF2-40B4-BE49-F238E27FC236}">
              <a16:creationId xmlns:a16="http://schemas.microsoft.com/office/drawing/2014/main" xmlns="" id="{00000000-0008-0000-0400-0000C3000000}"/>
            </a:ext>
          </a:extLst>
        </xdr:cNvPr>
        <xdr:cNvSpPr/>
      </xdr:nvSpPr>
      <xdr:spPr>
        <a:xfrm>
          <a:off x="3048000" y="9378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60070</xdr:rowOff>
    </xdr:from>
    <xdr:ext cx="762000" cy="259045"/>
    <xdr:sp macro="" textlink="">
      <xdr:nvSpPr>
        <xdr:cNvPr id="196" name="テキスト ボックス 195">
          <a:extLst>
            <a:ext uri="{FF2B5EF4-FFF2-40B4-BE49-F238E27FC236}">
              <a16:creationId xmlns:a16="http://schemas.microsoft.com/office/drawing/2014/main" xmlns="" id="{00000000-0008-0000-0400-0000C4000000}"/>
            </a:ext>
          </a:extLst>
        </xdr:cNvPr>
        <xdr:cNvSpPr txBox="1"/>
      </xdr:nvSpPr>
      <xdr:spPr>
        <a:xfrm>
          <a:off x="2717800" y="914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137885</xdr:rowOff>
    </xdr:from>
    <xdr:to>
      <xdr:col>11</xdr:col>
      <xdr:colOff>9525</xdr:colOff>
      <xdr:row>55</xdr:row>
      <xdr:rowOff>20865</xdr:rowOff>
    </xdr:to>
    <xdr:cxnSp macro="">
      <xdr:nvCxnSpPr>
        <xdr:cNvPr id="197" name="直線コネクタ 196">
          <a:extLst>
            <a:ext uri="{FF2B5EF4-FFF2-40B4-BE49-F238E27FC236}">
              <a16:creationId xmlns:a16="http://schemas.microsoft.com/office/drawing/2014/main" xmlns="" id="{00000000-0008-0000-0400-0000C5000000}"/>
            </a:ext>
          </a:extLst>
        </xdr:cNvPr>
        <xdr:cNvCxnSpPr/>
      </xdr:nvCxnSpPr>
      <xdr:spPr>
        <a:xfrm>
          <a:off x="1320800" y="9396185"/>
          <a:ext cx="889000" cy="54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87085</xdr:rowOff>
    </xdr:from>
    <xdr:to>
      <xdr:col>11</xdr:col>
      <xdr:colOff>60325</xdr:colOff>
      <xdr:row>55</xdr:row>
      <xdr:rowOff>17235</xdr:rowOff>
    </xdr:to>
    <xdr:sp macro="" textlink="">
      <xdr:nvSpPr>
        <xdr:cNvPr id="198" name="フローチャート: 判断 197">
          <a:extLst>
            <a:ext uri="{FF2B5EF4-FFF2-40B4-BE49-F238E27FC236}">
              <a16:creationId xmlns:a16="http://schemas.microsoft.com/office/drawing/2014/main" xmlns="" id="{00000000-0008-0000-0400-0000C6000000}"/>
            </a:ext>
          </a:extLst>
        </xdr:cNvPr>
        <xdr:cNvSpPr/>
      </xdr:nvSpPr>
      <xdr:spPr>
        <a:xfrm>
          <a:off x="2159000" y="9345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27412</xdr:rowOff>
    </xdr:from>
    <xdr:ext cx="762000" cy="259045"/>
    <xdr:sp macro="" textlink="">
      <xdr:nvSpPr>
        <xdr:cNvPr id="199" name="テキスト ボックス 198">
          <a:extLst>
            <a:ext uri="{FF2B5EF4-FFF2-40B4-BE49-F238E27FC236}">
              <a16:creationId xmlns:a16="http://schemas.microsoft.com/office/drawing/2014/main" xmlns="" id="{00000000-0008-0000-0400-0000C7000000}"/>
            </a:ext>
          </a:extLst>
        </xdr:cNvPr>
        <xdr:cNvSpPr txBox="1"/>
      </xdr:nvSpPr>
      <xdr:spPr>
        <a:xfrm>
          <a:off x="1828800" y="9114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21772</xdr:rowOff>
    </xdr:from>
    <xdr:to>
      <xdr:col>6</xdr:col>
      <xdr:colOff>171450</xdr:colOff>
      <xdr:row>54</xdr:row>
      <xdr:rowOff>123372</xdr:rowOff>
    </xdr:to>
    <xdr:sp macro="" textlink="">
      <xdr:nvSpPr>
        <xdr:cNvPr id="200" name="フローチャート: 判断 199">
          <a:extLst>
            <a:ext uri="{FF2B5EF4-FFF2-40B4-BE49-F238E27FC236}">
              <a16:creationId xmlns:a16="http://schemas.microsoft.com/office/drawing/2014/main" xmlns="" id="{00000000-0008-0000-0400-0000C8000000}"/>
            </a:ext>
          </a:extLst>
        </xdr:cNvPr>
        <xdr:cNvSpPr/>
      </xdr:nvSpPr>
      <xdr:spPr>
        <a:xfrm>
          <a:off x="1270000" y="9280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133549</xdr:rowOff>
    </xdr:from>
    <xdr:ext cx="762000" cy="259045"/>
    <xdr:sp macro="" textlink="">
      <xdr:nvSpPr>
        <xdr:cNvPr id="201" name="テキスト ボックス 200">
          <a:extLst>
            <a:ext uri="{FF2B5EF4-FFF2-40B4-BE49-F238E27FC236}">
              <a16:creationId xmlns:a16="http://schemas.microsoft.com/office/drawing/2014/main" xmlns="" id="{00000000-0008-0000-0400-0000C9000000}"/>
            </a:ext>
          </a:extLst>
        </xdr:cNvPr>
        <xdr:cNvSpPr txBox="1"/>
      </xdr:nvSpPr>
      <xdr:spPr>
        <a:xfrm>
          <a:off x="939800" y="904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xmlns=""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xmlns=""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xmlns=""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xmlns=""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xmlns=""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207" name="楕円 206">
          <a:extLst>
            <a:ext uri="{FF2B5EF4-FFF2-40B4-BE49-F238E27FC236}">
              <a16:creationId xmlns:a16="http://schemas.microsoft.com/office/drawing/2014/main" xmlns="" id="{00000000-0008-0000-0400-0000CF000000}"/>
            </a:ext>
          </a:extLst>
        </xdr:cNvPr>
        <xdr:cNvSpPr/>
      </xdr:nvSpPr>
      <xdr:spPr>
        <a:xfrm>
          <a:off x="47752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105427</xdr:rowOff>
    </xdr:from>
    <xdr:ext cx="762000" cy="259045"/>
    <xdr:sp macro="" textlink="">
      <xdr:nvSpPr>
        <xdr:cNvPr id="208" name="扶助費該当値テキスト">
          <a:extLst>
            <a:ext uri="{FF2B5EF4-FFF2-40B4-BE49-F238E27FC236}">
              <a16:creationId xmlns:a16="http://schemas.microsoft.com/office/drawing/2014/main" xmlns="" id="{00000000-0008-0000-0400-0000D0000000}"/>
            </a:ext>
          </a:extLst>
        </xdr:cNvPr>
        <xdr:cNvSpPr txBox="1"/>
      </xdr:nvSpPr>
      <xdr:spPr>
        <a:xfrm>
          <a:off x="49149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111578</xdr:rowOff>
    </xdr:from>
    <xdr:to>
      <xdr:col>20</xdr:col>
      <xdr:colOff>38100</xdr:colOff>
      <xdr:row>56</xdr:row>
      <xdr:rowOff>41728</xdr:rowOff>
    </xdr:to>
    <xdr:sp macro="" textlink="">
      <xdr:nvSpPr>
        <xdr:cNvPr id="209" name="楕円 208">
          <a:extLst>
            <a:ext uri="{FF2B5EF4-FFF2-40B4-BE49-F238E27FC236}">
              <a16:creationId xmlns:a16="http://schemas.microsoft.com/office/drawing/2014/main" xmlns="" id="{00000000-0008-0000-0400-0000D1000000}"/>
            </a:ext>
          </a:extLst>
        </xdr:cNvPr>
        <xdr:cNvSpPr/>
      </xdr:nvSpPr>
      <xdr:spPr>
        <a:xfrm>
          <a:off x="3937000" y="9541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26505</xdr:rowOff>
    </xdr:from>
    <xdr:ext cx="736600" cy="259045"/>
    <xdr:sp macro="" textlink="">
      <xdr:nvSpPr>
        <xdr:cNvPr id="210" name="テキスト ボックス 209">
          <a:extLst>
            <a:ext uri="{FF2B5EF4-FFF2-40B4-BE49-F238E27FC236}">
              <a16:creationId xmlns:a16="http://schemas.microsoft.com/office/drawing/2014/main" xmlns="" id="{00000000-0008-0000-0400-0000D2000000}"/>
            </a:ext>
          </a:extLst>
        </xdr:cNvPr>
        <xdr:cNvSpPr txBox="1"/>
      </xdr:nvSpPr>
      <xdr:spPr>
        <a:xfrm>
          <a:off x="3606800" y="9627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2722</xdr:rowOff>
    </xdr:from>
    <xdr:to>
      <xdr:col>15</xdr:col>
      <xdr:colOff>149225</xdr:colOff>
      <xdr:row>55</xdr:row>
      <xdr:rowOff>104322</xdr:rowOff>
    </xdr:to>
    <xdr:sp macro="" textlink="">
      <xdr:nvSpPr>
        <xdr:cNvPr id="211" name="楕円 210">
          <a:extLst>
            <a:ext uri="{FF2B5EF4-FFF2-40B4-BE49-F238E27FC236}">
              <a16:creationId xmlns:a16="http://schemas.microsoft.com/office/drawing/2014/main" xmlns="" id="{00000000-0008-0000-0400-0000D3000000}"/>
            </a:ext>
          </a:extLst>
        </xdr:cNvPr>
        <xdr:cNvSpPr/>
      </xdr:nvSpPr>
      <xdr:spPr>
        <a:xfrm>
          <a:off x="30480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89099</xdr:rowOff>
    </xdr:from>
    <xdr:ext cx="762000" cy="259045"/>
    <xdr:sp macro="" textlink="">
      <xdr:nvSpPr>
        <xdr:cNvPr id="212" name="テキスト ボックス 211">
          <a:extLst>
            <a:ext uri="{FF2B5EF4-FFF2-40B4-BE49-F238E27FC236}">
              <a16:creationId xmlns:a16="http://schemas.microsoft.com/office/drawing/2014/main" xmlns="" id="{00000000-0008-0000-0400-0000D4000000}"/>
            </a:ext>
          </a:extLst>
        </xdr:cNvPr>
        <xdr:cNvSpPr txBox="1"/>
      </xdr:nvSpPr>
      <xdr:spPr>
        <a:xfrm>
          <a:off x="2717800" y="951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141515</xdr:rowOff>
    </xdr:from>
    <xdr:to>
      <xdr:col>11</xdr:col>
      <xdr:colOff>60325</xdr:colOff>
      <xdr:row>55</xdr:row>
      <xdr:rowOff>71665</xdr:rowOff>
    </xdr:to>
    <xdr:sp macro="" textlink="">
      <xdr:nvSpPr>
        <xdr:cNvPr id="213" name="楕円 212">
          <a:extLst>
            <a:ext uri="{FF2B5EF4-FFF2-40B4-BE49-F238E27FC236}">
              <a16:creationId xmlns:a16="http://schemas.microsoft.com/office/drawing/2014/main" xmlns="" id="{00000000-0008-0000-0400-0000D5000000}"/>
            </a:ext>
          </a:extLst>
        </xdr:cNvPr>
        <xdr:cNvSpPr/>
      </xdr:nvSpPr>
      <xdr:spPr>
        <a:xfrm>
          <a:off x="2159000" y="93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56442</xdr:rowOff>
    </xdr:from>
    <xdr:ext cx="762000" cy="259045"/>
    <xdr:sp macro="" textlink="">
      <xdr:nvSpPr>
        <xdr:cNvPr id="214" name="テキスト ボックス 213">
          <a:extLst>
            <a:ext uri="{FF2B5EF4-FFF2-40B4-BE49-F238E27FC236}">
              <a16:creationId xmlns:a16="http://schemas.microsoft.com/office/drawing/2014/main" xmlns="" id="{00000000-0008-0000-0400-0000D6000000}"/>
            </a:ext>
          </a:extLst>
        </xdr:cNvPr>
        <xdr:cNvSpPr txBox="1"/>
      </xdr:nvSpPr>
      <xdr:spPr>
        <a:xfrm>
          <a:off x="1828800" y="948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87085</xdr:rowOff>
    </xdr:from>
    <xdr:to>
      <xdr:col>6</xdr:col>
      <xdr:colOff>171450</xdr:colOff>
      <xdr:row>55</xdr:row>
      <xdr:rowOff>17235</xdr:rowOff>
    </xdr:to>
    <xdr:sp macro="" textlink="">
      <xdr:nvSpPr>
        <xdr:cNvPr id="215" name="楕円 214">
          <a:extLst>
            <a:ext uri="{FF2B5EF4-FFF2-40B4-BE49-F238E27FC236}">
              <a16:creationId xmlns:a16="http://schemas.microsoft.com/office/drawing/2014/main" xmlns="" id="{00000000-0008-0000-0400-0000D7000000}"/>
            </a:ext>
          </a:extLst>
        </xdr:cNvPr>
        <xdr:cNvSpPr/>
      </xdr:nvSpPr>
      <xdr:spPr>
        <a:xfrm>
          <a:off x="1270000" y="934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2012</xdr:rowOff>
    </xdr:from>
    <xdr:ext cx="762000" cy="259045"/>
    <xdr:sp macro="" textlink="">
      <xdr:nvSpPr>
        <xdr:cNvPr id="216" name="テキスト ボックス 215">
          <a:extLst>
            <a:ext uri="{FF2B5EF4-FFF2-40B4-BE49-F238E27FC236}">
              <a16:creationId xmlns:a16="http://schemas.microsoft.com/office/drawing/2014/main" xmlns="" id="{00000000-0008-0000-0400-0000D8000000}"/>
            </a:ext>
          </a:extLst>
        </xdr:cNvPr>
        <xdr:cNvSpPr txBox="1"/>
      </xdr:nvSpPr>
      <xdr:spPr>
        <a:xfrm>
          <a:off x="939800" y="9431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xmlns=""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xmlns=""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xmlns=""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xmlns=""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xmlns=""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xmlns=""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xmlns=""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xmlns=""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xmlns=""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xmlns=""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xmlns=""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その他を構成する主な区分は繰出金となるが、前年度比▲</a:t>
          </a:r>
          <a:r>
            <a:rPr kumimoji="1" lang="en-US" altLang="ja-JP" sz="1100">
              <a:latin typeface="ＭＳ Ｐゴシック" panose="020B0600070205080204" pitchFamily="50" charset="-128"/>
              <a:ea typeface="ＭＳ Ｐゴシック" panose="020B0600070205080204" pitchFamily="50" charset="-128"/>
            </a:rPr>
            <a:t>53.9</a:t>
          </a:r>
          <a:r>
            <a:rPr kumimoji="1" lang="ja-JP" altLang="en-US" sz="1100">
              <a:latin typeface="ＭＳ Ｐゴシック" panose="020B0600070205080204" pitchFamily="50" charset="-128"/>
              <a:ea typeface="ＭＳ Ｐゴシック" panose="020B0600070205080204" pitchFamily="50" charset="-128"/>
            </a:rPr>
            <a:t>百万円となっている。下水道事業の公営企業法の適用に伴い、繰出金から補助費に移行したことが主な要因となっている。</a:t>
          </a:r>
        </a:p>
        <a:p>
          <a:r>
            <a:rPr kumimoji="1" lang="ja-JP" altLang="en-US" sz="1100">
              <a:latin typeface="ＭＳ Ｐゴシック" panose="020B0600070205080204" pitchFamily="50" charset="-128"/>
              <a:ea typeface="ＭＳ Ｐゴシック" panose="020B0600070205080204" pitchFamily="50" charset="-128"/>
            </a:rPr>
            <a:t>　その他に係る経常収支比率は、類似団体のなかでも低い水準となっているが、高齢化に伴い介護保険事業特別会計や後期高齢者医療事業特別会計への繰出金が年々増加している。</a:t>
          </a:r>
        </a:p>
        <a:p>
          <a:r>
            <a:rPr kumimoji="1" lang="ja-JP" altLang="en-US" sz="1100">
              <a:latin typeface="ＭＳ Ｐゴシック" panose="020B0600070205080204" pitchFamily="50" charset="-128"/>
              <a:ea typeface="ＭＳ Ｐゴシック" panose="020B0600070205080204" pitchFamily="50" charset="-128"/>
            </a:rPr>
            <a:t>　今後も高齢化の進展は続くため、健康寿命の延伸や介護予防の推進等により、経費の削減に努める。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xmlns=""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xmlns=""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xmlns=""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xmlns=""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xmlns=""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xmlns=""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xmlns=""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xmlns=""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xmlns=""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xmlns=""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xmlns=""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xmlns=""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xmlns=""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xmlns=""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xmlns=""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xmlns=""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115570</xdr:rowOff>
    </xdr:from>
    <xdr:to>
      <xdr:col>82</xdr:col>
      <xdr:colOff>107950</xdr:colOff>
      <xdr:row>61</xdr:row>
      <xdr:rowOff>107950</xdr:rowOff>
    </xdr:to>
    <xdr:cxnSp macro="">
      <xdr:nvCxnSpPr>
        <xdr:cNvPr id="244" name="直線コネクタ 243">
          <a:extLst>
            <a:ext uri="{FF2B5EF4-FFF2-40B4-BE49-F238E27FC236}">
              <a16:creationId xmlns:a16="http://schemas.microsoft.com/office/drawing/2014/main" xmlns="" id="{00000000-0008-0000-0400-0000F4000000}"/>
            </a:ext>
          </a:extLst>
        </xdr:cNvPr>
        <xdr:cNvCxnSpPr/>
      </xdr:nvCxnSpPr>
      <xdr:spPr>
        <a:xfrm flipV="1">
          <a:off x="16510000" y="920242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80027</xdr:rowOff>
    </xdr:from>
    <xdr:ext cx="762000" cy="259045"/>
    <xdr:sp macro="" textlink="">
      <xdr:nvSpPr>
        <xdr:cNvPr id="245" name="その他最小値テキスト">
          <a:extLst>
            <a:ext uri="{FF2B5EF4-FFF2-40B4-BE49-F238E27FC236}">
              <a16:creationId xmlns:a16="http://schemas.microsoft.com/office/drawing/2014/main" xmlns="" id="{00000000-0008-0000-0400-0000F5000000}"/>
            </a:ext>
          </a:extLst>
        </xdr:cNvPr>
        <xdr:cNvSpPr txBox="1"/>
      </xdr:nvSpPr>
      <xdr:spPr>
        <a:xfrm>
          <a:off x="165989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107950</xdr:rowOff>
    </xdr:from>
    <xdr:to>
      <xdr:col>82</xdr:col>
      <xdr:colOff>196850</xdr:colOff>
      <xdr:row>61</xdr:row>
      <xdr:rowOff>107950</xdr:rowOff>
    </xdr:to>
    <xdr:cxnSp macro="">
      <xdr:nvCxnSpPr>
        <xdr:cNvPr id="246" name="直線コネクタ 245">
          <a:extLst>
            <a:ext uri="{FF2B5EF4-FFF2-40B4-BE49-F238E27FC236}">
              <a16:creationId xmlns:a16="http://schemas.microsoft.com/office/drawing/2014/main" xmlns="" id="{00000000-0008-0000-0400-0000F6000000}"/>
            </a:ext>
          </a:extLst>
        </xdr:cNvPr>
        <xdr:cNvCxnSpPr/>
      </xdr:nvCxnSpPr>
      <xdr:spPr>
        <a:xfrm>
          <a:off x="16421100" y="10566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30497</xdr:rowOff>
    </xdr:from>
    <xdr:ext cx="762000" cy="259045"/>
    <xdr:sp macro="" textlink="">
      <xdr:nvSpPr>
        <xdr:cNvPr id="247" name="その他最大値テキスト">
          <a:extLst>
            <a:ext uri="{FF2B5EF4-FFF2-40B4-BE49-F238E27FC236}">
              <a16:creationId xmlns:a16="http://schemas.microsoft.com/office/drawing/2014/main" xmlns="" id="{00000000-0008-0000-0400-0000F7000000}"/>
            </a:ext>
          </a:extLst>
        </xdr:cNvPr>
        <xdr:cNvSpPr txBox="1"/>
      </xdr:nvSpPr>
      <xdr:spPr>
        <a:xfrm>
          <a:off x="16598900" y="894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115570</xdr:rowOff>
    </xdr:from>
    <xdr:to>
      <xdr:col>82</xdr:col>
      <xdr:colOff>196850</xdr:colOff>
      <xdr:row>53</xdr:row>
      <xdr:rowOff>115570</xdr:rowOff>
    </xdr:to>
    <xdr:cxnSp macro="">
      <xdr:nvCxnSpPr>
        <xdr:cNvPr id="248" name="直線コネクタ 247">
          <a:extLst>
            <a:ext uri="{FF2B5EF4-FFF2-40B4-BE49-F238E27FC236}">
              <a16:creationId xmlns:a16="http://schemas.microsoft.com/office/drawing/2014/main" xmlns="" id="{00000000-0008-0000-0400-0000F8000000}"/>
            </a:ext>
          </a:extLst>
        </xdr:cNvPr>
        <xdr:cNvCxnSpPr/>
      </xdr:nvCxnSpPr>
      <xdr:spPr>
        <a:xfrm>
          <a:off x="16421100" y="9202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8890</xdr:rowOff>
    </xdr:from>
    <xdr:to>
      <xdr:col>82</xdr:col>
      <xdr:colOff>107950</xdr:colOff>
      <xdr:row>55</xdr:row>
      <xdr:rowOff>146050</xdr:rowOff>
    </xdr:to>
    <xdr:cxnSp macro="">
      <xdr:nvCxnSpPr>
        <xdr:cNvPr id="249" name="直線コネクタ 248">
          <a:extLst>
            <a:ext uri="{FF2B5EF4-FFF2-40B4-BE49-F238E27FC236}">
              <a16:creationId xmlns:a16="http://schemas.microsoft.com/office/drawing/2014/main" xmlns="" id="{00000000-0008-0000-0400-0000F9000000}"/>
            </a:ext>
          </a:extLst>
        </xdr:cNvPr>
        <xdr:cNvCxnSpPr/>
      </xdr:nvCxnSpPr>
      <xdr:spPr>
        <a:xfrm flipV="1">
          <a:off x="15671800" y="9438640"/>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6367</xdr:rowOff>
    </xdr:from>
    <xdr:ext cx="762000" cy="259045"/>
    <xdr:sp macro="" textlink="">
      <xdr:nvSpPr>
        <xdr:cNvPr id="250" name="その他平均値テキスト">
          <a:extLst>
            <a:ext uri="{FF2B5EF4-FFF2-40B4-BE49-F238E27FC236}">
              <a16:creationId xmlns:a16="http://schemas.microsoft.com/office/drawing/2014/main" xmlns="" id="{00000000-0008-0000-0400-0000FA000000}"/>
            </a:ext>
          </a:extLst>
        </xdr:cNvPr>
        <xdr:cNvSpPr txBox="1"/>
      </xdr:nvSpPr>
      <xdr:spPr>
        <a:xfrm>
          <a:off x="16598900" y="9779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34290</xdr:rowOff>
    </xdr:from>
    <xdr:to>
      <xdr:col>82</xdr:col>
      <xdr:colOff>158750</xdr:colOff>
      <xdr:row>57</xdr:row>
      <xdr:rowOff>135890</xdr:rowOff>
    </xdr:to>
    <xdr:sp macro="" textlink="">
      <xdr:nvSpPr>
        <xdr:cNvPr id="251" name="フローチャート: 判断 250">
          <a:extLst>
            <a:ext uri="{FF2B5EF4-FFF2-40B4-BE49-F238E27FC236}">
              <a16:creationId xmlns:a16="http://schemas.microsoft.com/office/drawing/2014/main" xmlns="" id="{00000000-0008-0000-0400-0000FB000000}"/>
            </a:ext>
          </a:extLst>
        </xdr:cNvPr>
        <xdr:cNvSpPr/>
      </xdr:nvSpPr>
      <xdr:spPr>
        <a:xfrm>
          <a:off x="164592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146050</xdr:rowOff>
    </xdr:from>
    <xdr:to>
      <xdr:col>78</xdr:col>
      <xdr:colOff>69850</xdr:colOff>
      <xdr:row>55</xdr:row>
      <xdr:rowOff>168910</xdr:rowOff>
    </xdr:to>
    <xdr:cxnSp macro="">
      <xdr:nvCxnSpPr>
        <xdr:cNvPr id="252" name="直線コネクタ 251">
          <a:extLst>
            <a:ext uri="{FF2B5EF4-FFF2-40B4-BE49-F238E27FC236}">
              <a16:creationId xmlns:a16="http://schemas.microsoft.com/office/drawing/2014/main" xmlns="" id="{00000000-0008-0000-0400-0000FC000000}"/>
            </a:ext>
          </a:extLst>
        </xdr:cNvPr>
        <xdr:cNvCxnSpPr/>
      </xdr:nvCxnSpPr>
      <xdr:spPr>
        <a:xfrm flipV="1">
          <a:off x="14782800" y="95758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19050</xdr:rowOff>
    </xdr:from>
    <xdr:to>
      <xdr:col>78</xdr:col>
      <xdr:colOff>120650</xdr:colOff>
      <xdr:row>57</xdr:row>
      <xdr:rowOff>120650</xdr:rowOff>
    </xdr:to>
    <xdr:sp macro="" textlink="">
      <xdr:nvSpPr>
        <xdr:cNvPr id="253" name="フローチャート: 判断 252">
          <a:extLst>
            <a:ext uri="{FF2B5EF4-FFF2-40B4-BE49-F238E27FC236}">
              <a16:creationId xmlns:a16="http://schemas.microsoft.com/office/drawing/2014/main" xmlns="" id="{00000000-0008-0000-0400-0000FD000000}"/>
            </a:ext>
          </a:extLst>
        </xdr:cNvPr>
        <xdr:cNvSpPr/>
      </xdr:nvSpPr>
      <xdr:spPr>
        <a:xfrm>
          <a:off x="15621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105427</xdr:rowOff>
    </xdr:from>
    <xdr:ext cx="736600" cy="259045"/>
    <xdr:sp macro="" textlink="">
      <xdr:nvSpPr>
        <xdr:cNvPr id="254" name="テキスト ボックス 253">
          <a:extLst>
            <a:ext uri="{FF2B5EF4-FFF2-40B4-BE49-F238E27FC236}">
              <a16:creationId xmlns:a16="http://schemas.microsoft.com/office/drawing/2014/main" xmlns="" id="{00000000-0008-0000-0400-0000FE000000}"/>
            </a:ext>
          </a:extLst>
        </xdr:cNvPr>
        <xdr:cNvSpPr txBox="1"/>
      </xdr:nvSpPr>
      <xdr:spPr>
        <a:xfrm>
          <a:off x="15290800" y="987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53</xdr:row>
      <xdr:rowOff>161290</xdr:rowOff>
    </xdr:from>
    <xdr:to>
      <xdr:col>73</xdr:col>
      <xdr:colOff>180975</xdr:colOff>
      <xdr:row>55</xdr:row>
      <xdr:rowOff>168910</xdr:rowOff>
    </xdr:to>
    <xdr:cxnSp macro="">
      <xdr:nvCxnSpPr>
        <xdr:cNvPr id="255" name="直線コネクタ 254">
          <a:extLst>
            <a:ext uri="{FF2B5EF4-FFF2-40B4-BE49-F238E27FC236}">
              <a16:creationId xmlns:a16="http://schemas.microsoft.com/office/drawing/2014/main" xmlns="" id="{00000000-0008-0000-0400-0000FF000000}"/>
            </a:ext>
          </a:extLst>
        </xdr:cNvPr>
        <xdr:cNvCxnSpPr/>
      </xdr:nvCxnSpPr>
      <xdr:spPr>
        <a:xfrm>
          <a:off x="13893800" y="9248140"/>
          <a:ext cx="889000" cy="350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11430</xdr:rowOff>
    </xdr:from>
    <xdr:to>
      <xdr:col>74</xdr:col>
      <xdr:colOff>31750</xdr:colOff>
      <xdr:row>57</xdr:row>
      <xdr:rowOff>113030</xdr:rowOff>
    </xdr:to>
    <xdr:sp macro="" textlink="">
      <xdr:nvSpPr>
        <xdr:cNvPr id="256" name="フローチャート: 判断 255">
          <a:extLst>
            <a:ext uri="{FF2B5EF4-FFF2-40B4-BE49-F238E27FC236}">
              <a16:creationId xmlns:a16="http://schemas.microsoft.com/office/drawing/2014/main" xmlns="" id="{00000000-0008-0000-0400-000000010000}"/>
            </a:ext>
          </a:extLst>
        </xdr:cNvPr>
        <xdr:cNvSpPr/>
      </xdr:nvSpPr>
      <xdr:spPr>
        <a:xfrm>
          <a:off x="147320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97807</xdr:rowOff>
    </xdr:from>
    <xdr:ext cx="762000" cy="259045"/>
    <xdr:sp macro="" textlink="">
      <xdr:nvSpPr>
        <xdr:cNvPr id="257" name="テキスト ボックス 256">
          <a:extLst>
            <a:ext uri="{FF2B5EF4-FFF2-40B4-BE49-F238E27FC236}">
              <a16:creationId xmlns:a16="http://schemas.microsoft.com/office/drawing/2014/main" xmlns="" id="{00000000-0008-0000-0400-000001010000}"/>
            </a:ext>
          </a:extLst>
        </xdr:cNvPr>
        <xdr:cNvSpPr txBox="1"/>
      </xdr:nvSpPr>
      <xdr:spPr>
        <a:xfrm>
          <a:off x="14401800" y="987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53</xdr:row>
      <xdr:rowOff>161290</xdr:rowOff>
    </xdr:from>
    <xdr:to>
      <xdr:col>69</xdr:col>
      <xdr:colOff>92075</xdr:colOff>
      <xdr:row>54</xdr:row>
      <xdr:rowOff>165100</xdr:rowOff>
    </xdr:to>
    <xdr:cxnSp macro="">
      <xdr:nvCxnSpPr>
        <xdr:cNvPr id="258" name="直線コネクタ 257">
          <a:extLst>
            <a:ext uri="{FF2B5EF4-FFF2-40B4-BE49-F238E27FC236}">
              <a16:creationId xmlns:a16="http://schemas.microsoft.com/office/drawing/2014/main" xmlns="" id="{00000000-0008-0000-0400-000002010000}"/>
            </a:ext>
          </a:extLst>
        </xdr:cNvPr>
        <xdr:cNvCxnSpPr/>
      </xdr:nvCxnSpPr>
      <xdr:spPr>
        <a:xfrm flipV="1">
          <a:off x="13004800" y="9248140"/>
          <a:ext cx="8890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3810</xdr:rowOff>
    </xdr:from>
    <xdr:to>
      <xdr:col>69</xdr:col>
      <xdr:colOff>142875</xdr:colOff>
      <xdr:row>57</xdr:row>
      <xdr:rowOff>105410</xdr:rowOff>
    </xdr:to>
    <xdr:sp macro="" textlink="">
      <xdr:nvSpPr>
        <xdr:cNvPr id="259" name="フローチャート: 判断 258">
          <a:extLst>
            <a:ext uri="{FF2B5EF4-FFF2-40B4-BE49-F238E27FC236}">
              <a16:creationId xmlns:a16="http://schemas.microsoft.com/office/drawing/2014/main" xmlns="" id="{00000000-0008-0000-0400-000003010000}"/>
            </a:ext>
          </a:extLst>
        </xdr:cNvPr>
        <xdr:cNvSpPr/>
      </xdr:nvSpPr>
      <xdr:spPr>
        <a:xfrm>
          <a:off x="13843000" y="9776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90187</xdr:rowOff>
    </xdr:from>
    <xdr:ext cx="762000" cy="259045"/>
    <xdr:sp macro="" textlink="">
      <xdr:nvSpPr>
        <xdr:cNvPr id="260" name="テキスト ボックス 259">
          <a:extLst>
            <a:ext uri="{FF2B5EF4-FFF2-40B4-BE49-F238E27FC236}">
              <a16:creationId xmlns:a16="http://schemas.microsoft.com/office/drawing/2014/main" xmlns="" id="{00000000-0008-0000-0400-000004010000}"/>
            </a:ext>
          </a:extLst>
        </xdr:cNvPr>
        <xdr:cNvSpPr txBox="1"/>
      </xdr:nvSpPr>
      <xdr:spPr>
        <a:xfrm>
          <a:off x="13512800" y="9862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137160</xdr:rowOff>
    </xdr:from>
    <xdr:to>
      <xdr:col>65</xdr:col>
      <xdr:colOff>53975</xdr:colOff>
      <xdr:row>57</xdr:row>
      <xdr:rowOff>67310</xdr:rowOff>
    </xdr:to>
    <xdr:sp macro="" textlink="">
      <xdr:nvSpPr>
        <xdr:cNvPr id="261" name="フローチャート: 判断 260">
          <a:extLst>
            <a:ext uri="{FF2B5EF4-FFF2-40B4-BE49-F238E27FC236}">
              <a16:creationId xmlns:a16="http://schemas.microsoft.com/office/drawing/2014/main" xmlns="" id="{00000000-0008-0000-0400-000005010000}"/>
            </a:ext>
          </a:extLst>
        </xdr:cNvPr>
        <xdr:cNvSpPr/>
      </xdr:nvSpPr>
      <xdr:spPr>
        <a:xfrm>
          <a:off x="12954000" y="973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52087</xdr:rowOff>
    </xdr:from>
    <xdr:ext cx="762000" cy="259045"/>
    <xdr:sp macro="" textlink="">
      <xdr:nvSpPr>
        <xdr:cNvPr id="262" name="テキスト ボックス 261">
          <a:extLst>
            <a:ext uri="{FF2B5EF4-FFF2-40B4-BE49-F238E27FC236}">
              <a16:creationId xmlns:a16="http://schemas.microsoft.com/office/drawing/2014/main" xmlns="" id="{00000000-0008-0000-0400-000006010000}"/>
            </a:ext>
          </a:extLst>
        </xdr:cNvPr>
        <xdr:cNvSpPr txBox="1"/>
      </xdr:nvSpPr>
      <xdr:spPr>
        <a:xfrm>
          <a:off x="12623800" y="9824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xmlns=""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xmlns=""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xmlns=""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xmlns=""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xmlns=""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129540</xdr:rowOff>
    </xdr:from>
    <xdr:to>
      <xdr:col>82</xdr:col>
      <xdr:colOff>158750</xdr:colOff>
      <xdr:row>55</xdr:row>
      <xdr:rowOff>59690</xdr:rowOff>
    </xdr:to>
    <xdr:sp macro="" textlink="">
      <xdr:nvSpPr>
        <xdr:cNvPr id="268" name="楕円 267">
          <a:extLst>
            <a:ext uri="{FF2B5EF4-FFF2-40B4-BE49-F238E27FC236}">
              <a16:creationId xmlns:a16="http://schemas.microsoft.com/office/drawing/2014/main" xmlns="" id="{00000000-0008-0000-0400-00000C010000}"/>
            </a:ext>
          </a:extLst>
        </xdr:cNvPr>
        <xdr:cNvSpPr/>
      </xdr:nvSpPr>
      <xdr:spPr>
        <a:xfrm>
          <a:off x="16459200" y="9387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146067</xdr:rowOff>
    </xdr:from>
    <xdr:ext cx="762000" cy="259045"/>
    <xdr:sp macro="" textlink="">
      <xdr:nvSpPr>
        <xdr:cNvPr id="269" name="その他該当値テキスト">
          <a:extLst>
            <a:ext uri="{FF2B5EF4-FFF2-40B4-BE49-F238E27FC236}">
              <a16:creationId xmlns:a16="http://schemas.microsoft.com/office/drawing/2014/main" xmlns="" id="{00000000-0008-0000-0400-00000D010000}"/>
            </a:ext>
          </a:extLst>
        </xdr:cNvPr>
        <xdr:cNvSpPr txBox="1"/>
      </xdr:nvSpPr>
      <xdr:spPr>
        <a:xfrm>
          <a:off x="16598900" y="923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95250</xdr:rowOff>
    </xdr:from>
    <xdr:to>
      <xdr:col>78</xdr:col>
      <xdr:colOff>120650</xdr:colOff>
      <xdr:row>56</xdr:row>
      <xdr:rowOff>25400</xdr:rowOff>
    </xdr:to>
    <xdr:sp macro="" textlink="">
      <xdr:nvSpPr>
        <xdr:cNvPr id="270" name="楕円 269">
          <a:extLst>
            <a:ext uri="{FF2B5EF4-FFF2-40B4-BE49-F238E27FC236}">
              <a16:creationId xmlns:a16="http://schemas.microsoft.com/office/drawing/2014/main" xmlns="" id="{00000000-0008-0000-0400-00000E010000}"/>
            </a:ext>
          </a:extLst>
        </xdr:cNvPr>
        <xdr:cNvSpPr/>
      </xdr:nvSpPr>
      <xdr:spPr>
        <a:xfrm>
          <a:off x="15621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35577</xdr:rowOff>
    </xdr:from>
    <xdr:ext cx="736600" cy="259045"/>
    <xdr:sp macro="" textlink="">
      <xdr:nvSpPr>
        <xdr:cNvPr id="271" name="テキスト ボックス 270">
          <a:extLst>
            <a:ext uri="{FF2B5EF4-FFF2-40B4-BE49-F238E27FC236}">
              <a16:creationId xmlns:a16="http://schemas.microsoft.com/office/drawing/2014/main" xmlns="" id="{00000000-0008-0000-0400-00000F010000}"/>
            </a:ext>
          </a:extLst>
        </xdr:cNvPr>
        <xdr:cNvSpPr txBox="1"/>
      </xdr:nvSpPr>
      <xdr:spPr>
        <a:xfrm>
          <a:off x="15290800" y="929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118110</xdr:rowOff>
    </xdr:from>
    <xdr:to>
      <xdr:col>74</xdr:col>
      <xdr:colOff>31750</xdr:colOff>
      <xdr:row>56</xdr:row>
      <xdr:rowOff>48260</xdr:rowOff>
    </xdr:to>
    <xdr:sp macro="" textlink="">
      <xdr:nvSpPr>
        <xdr:cNvPr id="272" name="楕円 271">
          <a:extLst>
            <a:ext uri="{FF2B5EF4-FFF2-40B4-BE49-F238E27FC236}">
              <a16:creationId xmlns:a16="http://schemas.microsoft.com/office/drawing/2014/main" xmlns="" id="{00000000-0008-0000-0400-000010010000}"/>
            </a:ext>
          </a:extLst>
        </xdr:cNvPr>
        <xdr:cNvSpPr/>
      </xdr:nvSpPr>
      <xdr:spPr>
        <a:xfrm>
          <a:off x="14732000" y="954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58437</xdr:rowOff>
    </xdr:from>
    <xdr:ext cx="762000" cy="259045"/>
    <xdr:sp macro="" textlink="">
      <xdr:nvSpPr>
        <xdr:cNvPr id="273" name="テキスト ボックス 272">
          <a:extLst>
            <a:ext uri="{FF2B5EF4-FFF2-40B4-BE49-F238E27FC236}">
              <a16:creationId xmlns:a16="http://schemas.microsoft.com/office/drawing/2014/main" xmlns="" id="{00000000-0008-0000-0400-000011010000}"/>
            </a:ext>
          </a:extLst>
        </xdr:cNvPr>
        <xdr:cNvSpPr txBox="1"/>
      </xdr:nvSpPr>
      <xdr:spPr>
        <a:xfrm>
          <a:off x="14401800" y="931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53</xdr:row>
      <xdr:rowOff>110490</xdr:rowOff>
    </xdr:from>
    <xdr:to>
      <xdr:col>69</xdr:col>
      <xdr:colOff>142875</xdr:colOff>
      <xdr:row>54</xdr:row>
      <xdr:rowOff>40640</xdr:rowOff>
    </xdr:to>
    <xdr:sp macro="" textlink="">
      <xdr:nvSpPr>
        <xdr:cNvPr id="274" name="楕円 273">
          <a:extLst>
            <a:ext uri="{FF2B5EF4-FFF2-40B4-BE49-F238E27FC236}">
              <a16:creationId xmlns:a16="http://schemas.microsoft.com/office/drawing/2014/main" xmlns="" id="{00000000-0008-0000-0400-000012010000}"/>
            </a:ext>
          </a:extLst>
        </xdr:cNvPr>
        <xdr:cNvSpPr/>
      </xdr:nvSpPr>
      <xdr:spPr>
        <a:xfrm>
          <a:off x="13843000" y="9197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52</xdr:row>
      <xdr:rowOff>50817</xdr:rowOff>
    </xdr:from>
    <xdr:ext cx="762000" cy="259045"/>
    <xdr:sp macro="" textlink="">
      <xdr:nvSpPr>
        <xdr:cNvPr id="275" name="テキスト ボックス 274">
          <a:extLst>
            <a:ext uri="{FF2B5EF4-FFF2-40B4-BE49-F238E27FC236}">
              <a16:creationId xmlns:a16="http://schemas.microsoft.com/office/drawing/2014/main" xmlns="" id="{00000000-0008-0000-0400-000013010000}"/>
            </a:ext>
          </a:extLst>
        </xdr:cNvPr>
        <xdr:cNvSpPr txBox="1"/>
      </xdr:nvSpPr>
      <xdr:spPr>
        <a:xfrm>
          <a:off x="13512800" y="896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114300</xdr:rowOff>
    </xdr:from>
    <xdr:to>
      <xdr:col>65</xdr:col>
      <xdr:colOff>53975</xdr:colOff>
      <xdr:row>55</xdr:row>
      <xdr:rowOff>44450</xdr:rowOff>
    </xdr:to>
    <xdr:sp macro="" textlink="">
      <xdr:nvSpPr>
        <xdr:cNvPr id="276" name="楕円 275">
          <a:extLst>
            <a:ext uri="{FF2B5EF4-FFF2-40B4-BE49-F238E27FC236}">
              <a16:creationId xmlns:a16="http://schemas.microsoft.com/office/drawing/2014/main" xmlns="" id="{00000000-0008-0000-0400-000014010000}"/>
            </a:ext>
          </a:extLst>
        </xdr:cNvPr>
        <xdr:cNvSpPr/>
      </xdr:nvSpPr>
      <xdr:spPr>
        <a:xfrm>
          <a:off x="129540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54627</xdr:rowOff>
    </xdr:from>
    <xdr:ext cx="762000" cy="259045"/>
    <xdr:sp macro="" textlink="">
      <xdr:nvSpPr>
        <xdr:cNvPr id="277" name="テキスト ボックス 276">
          <a:extLst>
            <a:ext uri="{FF2B5EF4-FFF2-40B4-BE49-F238E27FC236}">
              <a16:creationId xmlns:a16="http://schemas.microsoft.com/office/drawing/2014/main" xmlns="" id="{00000000-0008-0000-0400-000015010000}"/>
            </a:ext>
          </a:extLst>
        </xdr:cNvPr>
        <xdr:cNvSpPr txBox="1"/>
      </xdr:nvSpPr>
      <xdr:spPr>
        <a:xfrm>
          <a:off x="12623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xmlns=""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xmlns=""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xmlns=""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xmlns=""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xmlns=""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xmlns=""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xmlns=""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xmlns=""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xmlns=""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xmlns=""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xmlns=""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分子となる補助費等（経常・一般財源）は、前年度比</a:t>
          </a:r>
          <a:r>
            <a:rPr kumimoji="1" lang="en-US" altLang="ja-JP" sz="1100">
              <a:latin typeface="ＭＳ Ｐゴシック" panose="020B0600070205080204" pitchFamily="50" charset="-128"/>
              <a:ea typeface="ＭＳ Ｐゴシック" panose="020B0600070205080204" pitchFamily="50" charset="-128"/>
            </a:rPr>
            <a:t>+165.6</a:t>
          </a:r>
          <a:r>
            <a:rPr kumimoji="1" lang="ja-JP" altLang="en-US" sz="1100">
              <a:latin typeface="ＭＳ Ｐゴシック" panose="020B0600070205080204" pitchFamily="50" charset="-128"/>
              <a:ea typeface="ＭＳ Ｐゴシック" panose="020B0600070205080204" pitchFamily="50" charset="-128"/>
            </a:rPr>
            <a:t>百万円となっている。下水道事業の公営企業法の適用に伴い、繰出金から補助費に移行したことや、町村情報システム共同事業組合負担金や常備消防事務委託料が増となったことが主な要因となっている。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常備消防事務委託料や各種負担金では、人口割による負担が設定されているため、人口増に伴い人口割の負担は年々増加している。</a:t>
          </a:r>
        </a:p>
        <a:p>
          <a:r>
            <a:rPr kumimoji="1" lang="ja-JP" altLang="en-US" sz="1100">
              <a:latin typeface="ＭＳ Ｐゴシック" panose="020B0600070205080204" pitchFamily="50" charset="-128"/>
              <a:ea typeface="ＭＳ Ｐゴシック" panose="020B0600070205080204" pitchFamily="50" charset="-128"/>
            </a:rPr>
            <a:t>　町が補助金を交付している団体については、決算書などにより経営状況を確認し、補助金の適正化に努める。</a:t>
          </a: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xmlns=""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xmlns=""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xmlns=""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xmlns=""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xmlns=""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xmlns=""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xmlns=""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xmlns=""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xmlns=""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xmlns=""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xmlns=""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xmlns=""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xmlns=""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53848</xdr:rowOff>
    </xdr:from>
    <xdr:to>
      <xdr:col>82</xdr:col>
      <xdr:colOff>107950</xdr:colOff>
      <xdr:row>41</xdr:row>
      <xdr:rowOff>51562</xdr:rowOff>
    </xdr:to>
    <xdr:cxnSp macro="">
      <xdr:nvCxnSpPr>
        <xdr:cNvPr id="302" name="直線コネクタ 301">
          <a:extLst>
            <a:ext uri="{FF2B5EF4-FFF2-40B4-BE49-F238E27FC236}">
              <a16:creationId xmlns:a16="http://schemas.microsoft.com/office/drawing/2014/main" xmlns="" id="{00000000-0008-0000-0400-00002E010000}"/>
            </a:ext>
          </a:extLst>
        </xdr:cNvPr>
        <xdr:cNvCxnSpPr/>
      </xdr:nvCxnSpPr>
      <xdr:spPr>
        <a:xfrm flipV="1">
          <a:off x="16510000" y="5883148"/>
          <a:ext cx="0" cy="1197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23639</xdr:rowOff>
    </xdr:from>
    <xdr:ext cx="762000" cy="259045"/>
    <xdr:sp macro="" textlink="">
      <xdr:nvSpPr>
        <xdr:cNvPr id="303" name="補助費等最小値テキスト">
          <a:extLst>
            <a:ext uri="{FF2B5EF4-FFF2-40B4-BE49-F238E27FC236}">
              <a16:creationId xmlns:a16="http://schemas.microsoft.com/office/drawing/2014/main" xmlns="" id="{00000000-0008-0000-0400-00002F010000}"/>
            </a:ext>
          </a:extLst>
        </xdr:cNvPr>
        <xdr:cNvSpPr txBox="1"/>
      </xdr:nvSpPr>
      <xdr:spPr>
        <a:xfrm>
          <a:off x="16598900" y="7053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51562</xdr:rowOff>
    </xdr:from>
    <xdr:to>
      <xdr:col>82</xdr:col>
      <xdr:colOff>196850</xdr:colOff>
      <xdr:row>41</xdr:row>
      <xdr:rowOff>51562</xdr:rowOff>
    </xdr:to>
    <xdr:cxnSp macro="">
      <xdr:nvCxnSpPr>
        <xdr:cNvPr id="304" name="直線コネクタ 303">
          <a:extLst>
            <a:ext uri="{FF2B5EF4-FFF2-40B4-BE49-F238E27FC236}">
              <a16:creationId xmlns:a16="http://schemas.microsoft.com/office/drawing/2014/main" xmlns="" id="{00000000-0008-0000-0400-000030010000}"/>
            </a:ext>
          </a:extLst>
        </xdr:cNvPr>
        <xdr:cNvCxnSpPr/>
      </xdr:nvCxnSpPr>
      <xdr:spPr>
        <a:xfrm>
          <a:off x="16421100" y="7081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140225</xdr:rowOff>
    </xdr:from>
    <xdr:ext cx="762000" cy="259045"/>
    <xdr:sp macro="" textlink="">
      <xdr:nvSpPr>
        <xdr:cNvPr id="305" name="補助費等最大値テキスト">
          <a:extLst>
            <a:ext uri="{FF2B5EF4-FFF2-40B4-BE49-F238E27FC236}">
              <a16:creationId xmlns:a16="http://schemas.microsoft.com/office/drawing/2014/main" xmlns="" id="{00000000-0008-0000-0400-000031010000}"/>
            </a:ext>
          </a:extLst>
        </xdr:cNvPr>
        <xdr:cNvSpPr txBox="1"/>
      </xdr:nvSpPr>
      <xdr:spPr>
        <a:xfrm>
          <a:off x="16598900" y="5626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53848</xdr:rowOff>
    </xdr:from>
    <xdr:to>
      <xdr:col>82</xdr:col>
      <xdr:colOff>196850</xdr:colOff>
      <xdr:row>34</xdr:row>
      <xdr:rowOff>53848</xdr:rowOff>
    </xdr:to>
    <xdr:cxnSp macro="">
      <xdr:nvCxnSpPr>
        <xdr:cNvPr id="306" name="直線コネクタ 305">
          <a:extLst>
            <a:ext uri="{FF2B5EF4-FFF2-40B4-BE49-F238E27FC236}">
              <a16:creationId xmlns:a16="http://schemas.microsoft.com/office/drawing/2014/main" xmlns="" id="{00000000-0008-0000-0400-000032010000}"/>
            </a:ext>
          </a:extLst>
        </xdr:cNvPr>
        <xdr:cNvCxnSpPr/>
      </xdr:nvCxnSpPr>
      <xdr:spPr>
        <a:xfrm>
          <a:off x="16421100" y="5883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170434</xdr:rowOff>
    </xdr:from>
    <xdr:to>
      <xdr:col>82</xdr:col>
      <xdr:colOff>107950</xdr:colOff>
      <xdr:row>38</xdr:row>
      <xdr:rowOff>140716</xdr:rowOff>
    </xdr:to>
    <xdr:cxnSp macro="">
      <xdr:nvCxnSpPr>
        <xdr:cNvPr id="307" name="直線コネクタ 306">
          <a:extLst>
            <a:ext uri="{FF2B5EF4-FFF2-40B4-BE49-F238E27FC236}">
              <a16:creationId xmlns:a16="http://schemas.microsoft.com/office/drawing/2014/main" xmlns="" id="{00000000-0008-0000-0400-000033010000}"/>
            </a:ext>
          </a:extLst>
        </xdr:cNvPr>
        <xdr:cNvCxnSpPr/>
      </xdr:nvCxnSpPr>
      <xdr:spPr>
        <a:xfrm>
          <a:off x="15671800" y="6514084"/>
          <a:ext cx="838200" cy="14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8145</xdr:rowOff>
    </xdr:from>
    <xdr:ext cx="762000" cy="259045"/>
    <xdr:sp macro="" textlink="">
      <xdr:nvSpPr>
        <xdr:cNvPr id="308" name="補助費等平均値テキスト">
          <a:extLst>
            <a:ext uri="{FF2B5EF4-FFF2-40B4-BE49-F238E27FC236}">
              <a16:creationId xmlns:a16="http://schemas.microsoft.com/office/drawing/2014/main" xmlns="" id="{00000000-0008-0000-0400-000034010000}"/>
            </a:ext>
          </a:extLst>
        </xdr:cNvPr>
        <xdr:cNvSpPr txBox="1"/>
      </xdr:nvSpPr>
      <xdr:spPr>
        <a:xfrm>
          <a:off x="16598900" y="6180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163068</xdr:rowOff>
    </xdr:from>
    <xdr:to>
      <xdr:col>82</xdr:col>
      <xdr:colOff>158750</xdr:colOff>
      <xdr:row>37</xdr:row>
      <xdr:rowOff>93218</xdr:rowOff>
    </xdr:to>
    <xdr:sp macro="" textlink="">
      <xdr:nvSpPr>
        <xdr:cNvPr id="309" name="フローチャート: 判断 308">
          <a:extLst>
            <a:ext uri="{FF2B5EF4-FFF2-40B4-BE49-F238E27FC236}">
              <a16:creationId xmlns:a16="http://schemas.microsoft.com/office/drawing/2014/main" xmlns="" id="{00000000-0008-0000-0400-000035010000}"/>
            </a:ext>
          </a:extLst>
        </xdr:cNvPr>
        <xdr:cNvSpPr/>
      </xdr:nvSpPr>
      <xdr:spPr>
        <a:xfrm>
          <a:off x="164592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46990</xdr:rowOff>
    </xdr:from>
    <xdr:to>
      <xdr:col>78</xdr:col>
      <xdr:colOff>69850</xdr:colOff>
      <xdr:row>37</xdr:row>
      <xdr:rowOff>170434</xdr:rowOff>
    </xdr:to>
    <xdr:cxnSp macro="">
      <xdr:nvCxnSpPr>
        <xdr:cNvPr id="310" name="直線コネクタ 309">
          <a:extLst>
            <a:ext uri="{FF2B5EF4-FFF2-40B4-BE49-F238E27FC236}">
              <a16:creationId xmlns:a16="http://schemas.microsoft.com/office/drawing/2014/main" xmlns="" id="{00000000-0008-0000-0400-000036010000}"/>
            </a:ext>
          </a:extLst>
        </xdr:cNvPr>
        <xdr:cNvCxnSpPr/>
      </xdr:nvCxnSpPr>
      <xdr:spPr>
        <a:xfrm>
          <a:off x="14782800" y="6390640"/>
          <a:ext cx="8890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135636</xdr:rowOff>
    </xdr:from>
    <xdr:to>
      <xdr:col>78</xdr:col>
      <xdr:colOff>120650</xdr:colOff>
      <xdr:row>37</xdr:row>
      <xdr:rowOff>65786</xdr:rowOff>
    </xdr:to>
    <xdr:sp macro="" textlink="">
      <xdr:nvSpPr>
        <xdr:cNvPr id="311" name="フローチャート: 判断 310">
          <a:extLst>
            <a:ext uri="{FF2B5EF4-FFF2-40B4-BE49-F238E27FC236}">
              <a16:creationId xmlns:a16="http://schemas.microsoft.com/office/drawing/2014/main" xmlns="" id="{00000000-0008-0000-0400-000037010000}"/>
            </a:ext>
          </a:extLst>
        </xdr:cNvPr>
        <xdr:cNvSpPr/>
      </xdr:nvSpPr>
      <xdr:spPr>
        <a:xfrm>
          <a:off x="15621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75963</xdr:rowOff>
    </xdr:from>
    <xdr:ext cx="736600" cy="259045"/>
    <xdr:sp macro="" textlink="">
      <xdr:nvSpPr>
        <xdr:cNvPr id="312" name="テキスト ボックス 311">
          <a:extLst>
            <a:ext uri="{FF2B5EF4-FFF2-40B4-BE49-F238E27FC236}">
              <a16:creationId xmlns:a16="http://schemas.microsoft.com/office/drawing/2014/main" xmlns="" id="{00000000-0008-0000-0400-000038010000}"/>
            </a:ext>
          </a:extLst>
        </xdr:cNvPr>
        <xdr:cNvSpPr txBox="1"/>
      </xdr:nvSpPr>
      <xdr:spPr>
        <a:xfrm>
          <a:off x="15290800" y="60767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46990</xdr:rowOff>
    </xdr:from>
    <xdr:to>
      <xdr:col>73</xdr:col>
      <xdr:colOff>180975</xdr:colOff>
      <xdr:row>37</xdr:row>
      <xdr:rowOff>129286</xdr:rowOff>
    </xdr:to>
    <xdr:cxnSp macro="">
      <xdr:nvCxnSpPr>
        <xdr:cNvPr id="313" name="直線コネクタ 312">
          <a:extLst>
            <a:ext uri="{FF2B5EF4-FFF2-40B4-BE49-F238E27FC236}">
              <a16:creationId xmlns:a16="http://schemas.microsoft.com/office/drawing/2014/main" xmlns="" id="{00000000-0008-0000-0400-000039010000}"/>
            </a:ext>
          </a:extLst>
        </xdr:cNvPr>
        <xdr:cNvCxnSpPr/>
      </xdr:nvCxnSpPr>
      <xdr:spPr>
        <a:xfrm flipV="1">
          <a:off x="13893800" y="6390640"/>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135636</xdr:rowOff>
    </xdr:from>
    <xdr:to>
      <xdr:col>74</xdr:col>
      <xdr:colOff>31750</xdr:colOff>
      <xdr:row>37</xdr:row>
      <xdr:rowOff>65786</xdr:rowOff>
    </xdr:to>
    <xdr:sp macro="" textlink="">
      <xdr:nvSpPr>
        <xdr:cNvPr id="314" name="フローチャート: 判断 313">
          <a:extLst>
            <a:ext uri="{FF2B5EF4-FFF2-40B4-BE49-F238E27FC236}">
              <a16:creationId xmlns:a16="http://schemas.microsoft.com/office/drawing/2014/main" xmlns="" id="{00000000-0008-0000-0400-00003A010000}"/>
            </a:ext>
          </a:extLst>
        </xdr:cNvPr>
        <xdr:cNvSpPr/>
      </xdr:nvSpPr>
      <xdr:spPr>
        <a:xfrm>
          <a:off x="14732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75963</xdr:rowOff>
    </xdr:from>
    <xdr:ext cx="762000" cy="259045"/>
    <xdr:sp macro="" textlink="">
      <xdr:nvSpPr>
        <xdr:cNvPr id="315" name="テキスト ボックス 314">
          <a:extLst>
            <a:ext uri="{FF2B5EF4-FFF2-40B4-BE49-F238E27FC236}">
              <a16:creationId xmlns:a16="http://schemas.microsoft.com/office/drawing/2014/main" xmlns="" id="{00000000-0008-0000-0400-00003B010000}"/>
            </a:ext>
          </a:extLst>
        </xdr:cNvPr>
        <xdr:cNvSpPr txBox="1"/>
      </xdr:nvSpPr>
      <xdr:spPr>
        <a:xfrm>
          <a:off x="14401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129286</xdr:rowOff>
    </xdr:from>
    <xdr:to>
      <xdr:col>69</xdr:col>
      <xdr:colOff>92075</xdr:colOff>
      <xdr:row>38</xdr:row>
      <xdr:rowOff>44704</xdr:rowOff>
    </xdr:to>
    <xdr:cxnSp macro="">
      <xdr:nvCxnSpPr>
        <xdr:cNvPr id="316" name="直線コネクタ 315">
          <a:extLst>
            <a:ext uri="{FF2B5EF4-FFF2-40B4-BE49-F238E27FC236}">
              <a16:creationId xmlns:a16="http://schemas.microsoft.com/office/drawing/2014/main" xmlns="" id="{00000000-0008-0000-0400-00003C010000}"/>
            </a:ext>
          </a:extLst>
        </xdr:cNvPr>
        <xdr:cNvCxnSpPr/>
      </xdr:nvCxnSpPr>
      <xdr:spPr>
        <a:xfrm flipV="1">
          <a:off x="13004800" y="6472936"/>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131064</xdr:rowOff>
    </xdr:from>
    <xdr:to>
      <xdr:col>69</xdr:col>
      <xdr:colOff>142875</xdr:colOff>
      <xdr:row>37</xdr:row>
      <xdr:rowOff>61214</xdr:rowOff>
    </xdr:to>
    <xdr:sp macro="" textlink="">
      <xdr:nvSpPr>
        <xdr:cNvPr id="317" name="フローチャート: 判断 316">
          <a:extLst>
            <a:ext uri="{FF2B5EF4-FFF2-40B4-BE49-F238E27FC236}">
              <a16:creationId xmlns:a16="http://schemas.microsoft.com/office/drawing/2014/main" xmlns="" id="{00000000-0008-0000-0400-00003D010000}"/>
            </a:ext>
          </a:extLst>
        </xdr:cNvPr>
        <xdr:cNvSpPr/>
      </xdr:nvSpPr>
      <xdr:spPr>
        <a:xfrm>
          <a:off x="13843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71391</xdr:rowOff>
    </xdr:from>
    <xdr:ext cx="762000" cy="259045"/>
    <xdr:sp macro="" textlink="">
      <xdr:nvSpPr>
        <xdr:cNvPr id="318" name="テキスト ボックス 317">
          <a:extLst>
            <a:ext uri="{FF2B5EF4-FFF2-40B4-BE49-F238E27FC236}">
              <a16:creationId xmlns:a16="http://schemas.microsoft.com/office/drawing/2014/main" xmlns="" id="{00000000-0008-0000-0400-00003E010000}"/>
            </a:ext>
          </a:extLst>
        </xdr:cNvPr>
        <xdr:cNvSpPr txBox="1"/>
      </xdr:nvSpPr>
      <xdr:spPr>
        <a:xfrm>
          <a:off x="13512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89916</xdr:rowOff>
    </xdr:from>
    <xdr:to>
      <xdr:col>65</xdr:col>
      <xdr:colOff>53975</xdr:colOff>
      <xdr:row>37</xdr:row>
      <xdr:rowOff>20066</xdr:rowOff>
    </xdr:to>
    <xdr:sp macro="" textlink="">
      <xdr:nvSpPr>
        <xdr:cNvPr id="319" name="フローチャート: 判断 318">
          <a:extLst>
            <a:ext uri="{FF2B5EF4-FFF2-40B4-BE49-F238E27FC236}">
              <a16:creationId xmlns:a16="http://schemas.microsoft.com/office/drawing/2014/main" xmlns="" id="{00000000-0008-0000-0400-00003F010000}"/>
            </a:ext>
          </a:extLst>
        </xdr:cNvPr>
        <xdr:cNvSpPr/>
      </xdr:nvSpPr>
      <xdr:spPr>
        <a:xfrm>
          <a:off x="12954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30243</xdr:rowOff>
    </xdr:from>
    <xdr:ext cx="762000" cy="259045"/>
    <xdr:sp macro="" textlink="">
      <xdr:nvSpPr>
        <xdr:cNvPr id="320" name="テキスト ボックス 319">
          <a:extLst>
            <a:ext uri="{FF2B5EF4-FFF2-40B4-BE49-F238E27FC236}">
              <a16:creationId xmlns:a16="http://schemas.microsoft.com/office/drawing/2014/main" xmlns="" id="{00000000-0008-0000-0400-000040010000}"/>
            </a:ext>
          </a:extLst>
        </xdr:cNvPr>
        <xdr:cNvSpPr txBox="1"/>
      </xdr:nvSpPr>
      <xdr:spPr>
        <a:xfrm>
          <a:off x="12623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xmlns=""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xmlns=""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xmlns=""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xmlns=""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xmlns=""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89916</xdr:rowOff>
    </xdr:from>
    <xdr:to>
      <xdr:col>82</xdr:col>
      <xdr:colOff>158750</xdr:colOff>
      <xdr:row>39</xdr:row>
      <xdr:rowOff>20066</xdr:rowOff>
    </xdr:to>
    <xdr:sp macro="" textlink="">
      <xdr:nvSpPr>
        <xdr:cNvPr id="326" name="楕円 325">
          <a:extLst>
            <a:ext uri="{FF2B5EF4-FFF2-40B4-BE49-F238E27FC236}">
              <a16:creationId xmlns:a16="http://schemas.microsoft.com/office/drawing/2014/main" xmlns="" id="{00000000-0008-0000-0400-000046010000}"/>
            </a:ext>
          </a:extLst>
        </xdr:cNvPr>
        <xdr:cNvSpPr/>
      </xdr:nvSpPr>
      <xdr:spPr>
        <a:xfrm>
          <a:off x="16459200" y="6605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61993</xdr:rowOff>
    </xdr:from>
    <xdr:ext cx="762000" cy="259045"/>
    <xdr:sp macro="" textlink="">
      <xdr:nvSpPr>
        <xdr:cNvPr id="327" name="補助費等該当値テキスト">
          <a:extLst>
            <a:ext uri="{FF2B5EF4-FFF2-40B4-BE49-F238E27FC236}">
              <a16:creationId xmlns:a16="http://schemas.microsoft.com/office/drawing/2014/main" xmlns="" id="{00000000-0008-0000-0400-000047010000}"/>
            </a:ext>
          </a:extLst>
        </xdr:cNvPr>
        <xdr:cNvSpPr txBox="1"/>
      </xdr:nvSpPr>
      <xdr:spPr>
        <a:xfrm>
          <a:off x="16598900" y="6577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119634</xdr:rowOff>
    </xdr:from>
    <xdr:to>
      <xdr:col>78</xdr:col>
      <xdr:colOff>120650</xdr:colOff>
      <xdr:row>38</xdr:row>
      <xdr:rowOff>49785</xdr:rowOff>
    </xdr:to>
    <xdr:sp macro="" textlink="">
      <xdr:nvSpPr>
        <xdr:cNvPr id="328" name="楕円 327">
          <a:extLst>
            <a:ext uri="{FF2B5EF4-FFF2-40B4-BE49-F238E27FC236}">
              <a16:creationId xmlns:a16="http://schemas.microsoft.com/office/drawing/2014/main" xmlns="" id="{00000000-0008-0000-0400-000048010000}"/>
            </a:ext>
          </a:extLst>
        </xdr:cNvPr>
        <xdr:cNvSpPr/>
      </xdr:nvSpPr>
      <xdr:spPr>
        <a:xfrm>
          <a:off x="15621000" y="646328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34561</xdr:rowOff>
    </xdr:from>
    <xdr:ext cx="736600" cy="259045"/>
    <xdr:sp macro="" textlink="">
      <xdr:nvSpPr>
        <xdr:cNvPr id="329" name="テキスト ボックス 328">
          <a:extLst>
            <a:ext uri="{FF2B5EF4-FFF2-40B4-BE49-F238E27FC236}">
              <a16:creationId xmlns:a16="http://schemas.microsoft.com/office/drawing/2014/main" xmlns="" id="{00000000-0008-0000-0400-000049010000}"/>
            </a:ext>
          </a:extLst>
        </xdr:cNvPr>
        <xdr:cNvSpPr txBox="1"/>
      </xdr:nvSpPr>
      <xdr:spPr>
        <a:xfrm>
          <a:off x="15290800" y="65496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167640</xdr:rowOff>
    </xdr:from>
    <xdr:to>
      <xdr:col>74</xdr:col>
      <xdr:colOff>31750</xdr:colOff>
      <xdr:row>37</xdr:row>
      <xdr:rowOff>97790</xdr:rowOff>
    </xdr:to>
    <xdr:sp macro="" textlink="">
      <xdr:nvSpPr>
        <xdr:cNvPr id="330" name="楕円 329">
          <a:extLst>
            <a:ext uri="{FF2B5EF4-FFF2-40B4-BE49-F238E27FC236}">
              <a16:creationId xmlns:a16="http://schemas.microsoft.com/office/drawing/2014/main" xmlns="" id="{00000000-0008-0000-0400-00004A010000}"/>
            </a:ext>
          </a:extLst>
        </xdr:cNvPr>
        <xdr:cNvSpPr/>
      </xdr:nvSpPr>
      <xdr:spPr>
        <a:xfrm>
          <a:off x="14732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82567</xdr:rowOff>
    </xdr:from>
    <xdr:ext cx="762000" cy="259045"/>
    <xdr:sp macro="" textlink="">
      <xdr:nvSpPr>
        <xdr:cNvPr id="331" name="テキスト ボックス 330">
          <a:extLst>
            <a:ext uri="{FF2B5EF4-FFF2-40B4-BE49-F238E27FC236}">
              <a16:creationId xmlns:a16="http://schemas.microsoft.com/office/drawing/2014/main" xmlns="" id="{00000000-0008-0000-0400-00004B010000}"/>
            </a:ext>
          </a:extLst>
        </xdr:cNvPr>
        <xdr:cNvSpPr txBox="1"/>
      </xdr:nvSpPr>
      <xdr:spPr>
        <a:xfrm>
          <a:off x="144018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78486</xdr:rowOff>
    </xdr:from>
    <xdr:to>
      <xdr:col>69</xdr:col>
      <xdr:colOff>142875</xdr:colOff>
      <xdr:row>38</xdr:row>
      <xdr:rowOff>8636</xdr:rowOff>
    </xdr:to>
    <xdr:sp macro="" textlink="">
      <xdr:nvSpPr>
        <xdr:cNvPr id="332" name="楕円 331">
          <a:extLst>
            <a:ext uri="{FF2B5EF4-FFF2-40B4-BE49-F238E27FC236}">
              <a16:creationId xmlns:a16="http://schemas.microsoft.com/office/drawing/2014/main" xmlns="" id="{00000000-0008-0000-0400-00004C010000}"/>
            </a:ext>
          </a:extLst>
        </xdr:cNvPr>
        <xdr:cNvSpPr/>
      </xdr:nvSpPr>
      <xdr:spPr>
        <a:xfrm>
          <a:off x="13843000" y="6422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164863</xdr:rowOff>
    </xdr:from>
    <xdr:ext cx="762000" cy="259045"/>
    <xdr:sp macro="" textlink="">
      <xdr:nvSpPr>
        <xdr:cNvPr id="333" name="テキスト ボックス 332">
          <a:extLst>
            <a:ext uri="{FF2B5EF4-FFF2-40B4-BE49-F238E27FC236}">
              <a16:creationId xmlns:a16="http://schemas.microsoft.com/office/drawing/2014/main" xmlns="" id="{00000000-0008-0000-0400-00004D010000}"/>
            </a:ext>
          </a:extLst>
        </xdr:cNvPr>
        <xdr:cNvSpPr txBox="1"/>
      </xdr:nvSpPr>
      <xdr:spPr>
        <a:xfrm>
          <a:off x="13512800" y="6508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165354</xdr:rowOff>
    </xdr:from>
    <xdr:to>
      <xdr:col>65</xdr:col>
      <xdr:colOff>53975</xdr:colOff>
      <xdr:row>38</xdr:row>
      <xdr:rowOff>95504</xdr:rowOff>
    </xdr:to>
    <xdr:sp macro="" textlink="">
      <xdr:nvSpPr>
        <xdr:cNvPr id="334" name="楕円 333">
          <a:extLst>
            <a:ext uri="{FF2B5EF4-FFF2-40B4-BE49-F238E27FC236}">
              <a16:creationId xmlns:a16="http://schemas.microsoft.com/office/drawing/2014/main" xmlns="" id="{00000000-0008-0000-0400-00004E010000}"/>
            </a:ext>
          </a:extLst>
        </xdr:cNvPr>
        <xdr:cNvSpPr/>
      </xdr:nvSpPr>
      <xdr:spPr>
        <a:xfrm>
          <a:off x="12954000" y="6509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80281</xdr:rowOff>
    </xdr:from>
    <xdr:ext cx="762000" cy="259045"/>
    <xdr:sp macro="" textlink="">
      <xdr:nvSpPr>
        <xdr:cNvPr id="335" name="テキスト ボックス 334">
          <a:extLst>
            <a:ext uri="{FF2B5EF4-FFF2-40B4-BE49-F238E27FC236}">
              <a16:creationId xmlns:a16="http://schemas.microsoft.com/office/drawing/2014/main" xmlns="" id="{00000000-0008-0000-0400-00004F010000}"/>
            </a:ext>
          </a:extLst>
        </xdr:cNvPr>
        <xdr:cNvSpPr txBox="1"/>
      </xdr:nvSpPr>
      <xdr:spPr>
        <a:xfrm>
          <a:off x="12623800" y="6595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xmlns=""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xmlns=""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xmlns=""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xmlns=""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xmlns=""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xmlns=""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xmlns=""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xmlns=""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xmlns=""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xmlns=""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xmlns=""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公債費は、町債の発行を抑制してきたことから、前年度比▲</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百万円と微減となっている。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新庁舎建設に伴い町債を発行し、令和５年度以降元金の返済が始まるため比率が上昇する。</a:t>
          </a:r>
        </a:p>
        <a:p>
          <a:r>
            <a:rPr kumimoji="1" lang="ja-JP" altLang="en-US" sz="1300">
              <a:latin typeface="ＭＳ Ｐゴシック" panose="020B0600070205080204" pitchFamily="50" charset="-128"/>
              <a:ea typeface="ＭＳ Ｐゴシック" panose="020B0600070205080204" pitchFamily="50" charset="-128"/>
            </a:rPr>
            <a:t>　町債の発行は財源の確保はもとより世代間の負担の公平性もあることから、今後も町債発行に伴う将来の公債費の負担を考慮しつつ効果的に活用していく。</a:t>
          </a: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xmlns=""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xmlns=""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xmlns=""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0" name="直線コネクタ 349">
          <a:extLst>
            <a:ext uri="{FF2B5EF4-FFF2-40B4-BE49-F238E27FC236}">
              <a16:creationId xmlns:a16="http://schemas.microsoft.com/office/drawing/2014/main" xmlns="" id="{00000000-0008-0000-0400-00005E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1" name="テキスト ボックス 350">
          <a:extLst>
            <a:ext uri="{FF2B5EF4-FFF2-40B4-BE49-F238E27FC236}">
              <a16:creationId xmlns:a16="http://schemas.microsoft.com/office/drawing/2014/main" xmlns="" id="{00000000-0008-0000-0400-00005F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2" name="直線コネクタ 351">
          <a:extLst>
            <a:ext uri="{FF2B5EF4-FFF2-40B4-BE49-F238E27FC236}">
              <a16:creationId xmlns:a16="http://schemas.microsoft.com/office/drawing/2014/main" xmlns="" id="{00000000-0008-0000-0400-000060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3" name="テキスト ボックス 352">
          <a:extLst>
            <a:ext uri="{FF2B5EF4-FFF2-40B4-BE49-F238E27FC236}">
              <a16:creationId xmlns:a16="http://schemas.microsoft.com/office/drawing/2014/main" xmlns="" id="{00000000-0008-0000-0400-000061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4" name="直線コネクタ 353">
          <a:extLst>
            <a:ext uri="{FF2B5EF4-FFF2-40B4-BE49-F238E27FC236}">
              <a16:creationId xmlns:a16="http://schemas.microsoft.com/office/drawing/2014/main" xmlns="" id="{00000000-0008-0000-0400-000062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5" name="テキスト ボックス 354">
          <a:extLst>
            <a:ext uri="{FF2B5EF4-FFF2-40B4-BE49-F238E27FC236}">
              <a16:creationId xmlns:a16="http://schemas.microsoft.com/office/drawing/2014/main" xmlns="" id="{00000000-0008-0000-0400-000063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6" name="直線コネクタ 355">
          <a:extLst>
            <a:ext uri="{FF2B5EF4-FFF2-40B4-BE49-F238E27FC236}">
              <a16:creationId xmlns:a16="http://schemas.microsoft.com/office/drawing/2014/main" xmlns="" id="{00000000-0008-0000-0400-000064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7" name="テキスト ボックス 356">
          <a:extLst>
            <a:ext uri="{FF2B5EF4-FFF2-40B4-BE49-F238E27FC236}">
              <a16:creationId xmlns:a16="http://schemas.microsoft.com/office/drawing/2014/main" xmlns="" id="{00000000-0008-0000-0400-000065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8" name="直線コネクタ 357">
          <a:extLst>
            <a:ext uri="{FF2B5EF4-FFF2-40B4-BE49-F238E27FC236}">
              <a16:creationId xmlns:a16="http://schemas.microsoft.com/office/drawing/2014/main" xmlns="" id="{00000000-0008-0000-0400-000066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9" name="公債費グラフ枠">
          <a:extLst>
            <a:ext uri="{FF2B5EF4-FFF2-40B4-BE49-F238E27FC236}">
              <a16:creationId xmlns:a16="http://schemas.microsoft.com/office/drawing/2014/main" xmlns="" id="{00000000-0008-0000-0400-000067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88138</xdr:rowOff>
    </xdr:from>
    <xdr:to>
      <xdr:col>24</xdr:col>
      <xdr:colOff>25400</xdr:colOff>
      <xdr:row>80</xdr:row>
      <xdr:rowOff>8128</xdr:rowOff>
    </xdr:to>
    <xdr:cxnSp macro="">
      <xdr:nvCxnSpPr>
        <xdr:cNvPr id="360" name="直線コネクタ 359">
          <a:extLst>
            <a:ext uri="{FF2B5EF4-FFF2-40B4-BE49-F238E27FC236}">
              <a16:creationId xmlns:a16="http://schemas.microsoft.com/office/drawing/2014/main" xmlns="" id="{00000000-0008-0000-0400-000068010000}"/>
            </a:ext>
          </a:extLst>
        </xdr:cNvPr>
        <xdr:cNvCxnSpPr/>
      </xdr:nvCxnSpPr>
      <xdr:spPr>
        <a:xfrm flipV="1">
          <a:off x="4826000" y="12603988"/>
          <a:ext cx="0" cy="1120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151655</xdr:rowOff>
    </xdr:from>
    <xdr:ext cx="762000" cy="259045"/>
    <xdr:sp macro="" textlink="">
      <xdr:nvSpPr>
        <xdr:cNvPr id="361" name="公債費最小値テキスト">
          <a:extLst>
            <a:ext uri="{FF2B5EF4-FFF2-40B4-BE49-F238E27FC236}">
              <a16:creationId xmlns:a16="http://schemas.microsoft.com/office/drawing/2014/main" xmlns="" id="{00000000-0008-0000-0400-000069010000}"/>
            </a:ext>
          </a:extLst>
        </xdr:cNvPr>
        <xdr:cNvSpPr txBox="1"/>
      </xdr:nvSpPr>
      <xdr:spPr>
        <a:xfrm>
          <a:off x="4914900" y="13696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8128</xdr:rowOff>
    </xdr:from>
    <xdr:to>
      <xdr:col>24</xdr:col>
      <xdr:colOff>114300</xdr:colOff>
      <xdr:row>80</xdr:row>
      <xdr:rowOff>8128</xdr:rowOff>
    </xdr:to>
    <xdr:cxnSp macro="">
      <xdr:nvCxnSpPr>
        <xdr:cNvPr id="362" name="直線コネクタ 361">
          <a:extLst>
            <a:ext uri="{FF2B5EF4-FFF2-40B4-BE49-F238E27FC236}">
              <a16:creationId xmlns:a16="http://schemas.microsoft.com/office/drawing/2014/main" xmlns="" id="{00000000-0008-0000-0400-00006A010000}"/>
            </a:ext>
          </a:extLst>
        </xdr:cNvPr>
        <xdr:cNvCxnSpPr/>
      </xdr:nvCxnSpPr>
      <xdr:spPr>
        <a:xfrm>
          <a:off x="4737100" y="13724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3065</xdr:rowOff>
    </xdr:from>
    <xdr:ext cx="762000" cy="259045"/>
    <xdr:sp macro="" textlink="">
      <xdr:nvSpPr>
        <xdr:cNvPr id="363" name="公債費最大値テキスト">
          <a:extLst>
            <a:ext uri="{FF2B5EF4-FFF2-40B4-BE49-F238E27FC236}">
              <a16:creationId xmlns:a16="http://schemas.microsoft.com/office/drawing/2014/main" xmlns="" id="{00000000-0008-0000-0400-00006B010000}"/>
            </a:ext>
          </a:extLst>
        </xdr:cNvPr>
        <xdr:cNvSpPr txBox="1"/>
      </xdr:nvSpPr>
      <xdr:spPr>
        <a:xfrm>
          <a:off x="4914900" y="12347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88138</xdr:rowOff>
    </xdr:from>
    <xdr:to>
      <xdr:col>24</xdr:col>
      <xdr:colOff>114300</xdr:colOff>
      <xdr:row>73</xdr:row>
      <xdr:rowOff>88138</xdr:rowOff>
    </xdr:to>
    <xdr:cxnSp macro="">
      <xdr:nvCxnSpPr>
        <xdr:cNvPr id="364" name="直線コネクタ 363">
          <a:extLst>
            <a:ext uri="{FF2B5EF4-FFF2-40B4-BE49-F238E27FC236}">
              <a16:creationId xmlns:a16="http://schemas.microsoft.com/office/drawing/2014/main" xmlns="" id="{00000000-0008-0000-0400-00006C010000}"/>
            </a:ext>
          </a:extLst>
        </xdr:cNvPr>
        <xdr:cNvCxnSpPr/>
      </xdr:nvCxnSpPr>
      <xdr:spPr>
        <a:xfrm>
          <a:off x="4737100" y="12603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81280</xdr:rowOff>
    </xdr:from>
    <xdr:to>
      <xdr:col>24</xdr:col>
      <xdr:colOff>25400</xdr:colOff>
      <xdr:row>76</xdr:row>
      <xdr:rowOff>113285</xdr:rowOff>
    </xdr:to>
    <xdr:cxnSp macro="">
      <xdr:nvCxnSpPr>
        <xdr:cNvPr id="365" name="直線コネクタ 364">
          <a:extLst>
            <a:ext uri="{FF2B5EF4-FFF2-40B4-BE49-F238E27FC236}">
              <a16:creationId xmlns:a16="http://schemas.microsoft.com/office/drawing/2014/main" xmlns="" id="{00000000-0008-0000-0400-00006D010000}"/>
            </a:ext>
          </a:extLst>
        </xdr:cNvPr>
        <xdr:cNvCxnSpPr/>
      </xdr:nvCxnSpPr>
      <xdr:spPr>
        <a:xfrm flipV="1">
          <a:off x="3987800" y="13111480"/>
          <a:ext cx="8382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167149</xdr:rowOff>
    </xdr:from>
    <xdr:ext cx="762000" cy="259045"/>
    <xdr:sp macro="" textlink="">
      <xdr:nvSpPr>
        <xdr:cNvPr id="366" name="公債費平均値テキスト">
          <a:extLst>
            <a:ext uri="{FF2B5EF4-FFF2-40B4-BE49-F238E27FC236}">
              <a16:creationId xmlns:a16="http://schemas.microsoft.com/office/drawing/2014/main" xmlns="" id="{00000000-0008-0000-0400-00006E010000}"/>
            </a:ext>
          </a:extLst>
        </xdr:cNvPr>
        <xdr:cNvSpPr txBox="1"/>
      </xdr:nvSpPr>
      <xdr:spPr>
        <a:xfrm>
          <a:off x="4914900" y="13197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23622</xdr:rowOff>
    </xdr:from>
    <xdr:to>
      <xdr:col>24</xdr:col>
      <xdr:colOff>76200</xdr:colOff>
      <xdr:row>77</xdr:row>
      <xdr:rowOff>125222</xdr:rowOff>
    </xdr:to>
    <xdr:sp macro="" textlink="">
      <xdr:nvSpPr>
        <xdr:cNvPr id="367" name="フローチャート: 判断 366">
          <a:extLst>
            <a:ext uri="{FF2B5EF4-FFF2-40B4-BE49-F238E27FC236}">
              <a16:creationId xmlns:a16="http://schemas.microsoft.com/office/drawing/2014/main" xmlns="" id="{00000000-0008-0000-0400-00006F010000}"/>
            </a:ext>
          </a:extLst>
        </xdr:cNvPr>
        <xdr:cNvSpPr/>
      </xdr:nvSpPr>
      <xdr:spPr>
        <a:xfrm>
          <a:off x="47752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40132</xdr:rowOff>
    </xdr:from>
    <xdr:to>
      <xdr:col>19</xdr:col>
      <xdr:colOff>187325</xdr:colOff>
      <xdr:row>76</xdr:row>
      <xdr:rowOff>113285</xdr:rowOff>
    </xdr:to>
    <xdr:cxnSp macro="">
      <xdr:nvCxnSpPr>
        <xdr:cNvPr id="368" name="直線コネクタ 367">
          <a:extLst>
            <a:ext uri="{FF2B5EF4-FFF2-40B4-BE49-F238E27FC236}">
              <a16:creationId xmlns:a16="http://schemas.microsoft.com/office/drawing/2014/main" xmlns="" id="{00000000-0008-0000-0400-000070010000}"/>
            </a:ext>
          </a:extLst>
        </xdr:cNvPr>
        <xdr:cNvCxnSpPr/>
      </xdr:nvCxnSpPr>
      <xdr:spPr>
        <a:xfrm>
          <a:off x="3098800" y="13070332"/>
          <a:ext cx="889000" cy="73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37337</xdr:rowOff>
    </xdr:from>
    <xdr:to>
      <xdr:col>20</xdr:col>
      <xdr:colOff>38100</xdr:colOff>
      <xdr:row>77</xdr:row>
      <xdr:rowOff>138937</xdr:rowOff>
    </xdr:to>
    <xdr:sp macro="" textlink="">
      <xdr:nvSpPr>
        <xdr:cNvPr id="369" name="フローチャート: 判断 368">
          <a:extLst>
            <a:ext uri="{FF2B5EF4-FFF2-40B4-BE49-F238E27FC236}">
              <a16:creationId xmlns:a16="http://schemas.microsoft.com/office/drawing/2014/main" xmlns="" id="{00000000-0008-0000-0400-000071010000}"/>
            </a:ext>
          </a:extLst>
        </xdr:cNvPr>
        <xdr:cNvSpPr/>
      </xdr:nvSpPr>
      <xdr:spPr>
        <a:xfrm>
          <a:off x="3937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123714</xdr:rowOff>
    </xdr:from>
    <xdr:ext cx="736600" cy="259045"/>
    <xdr:sp macro="" textlink="">
      <xdr:nvSpPr>
        <xdr:cNvPr id="370" name="テキスト ボックス 369">
          <a:extLst>
            <a:ext uri="{FF2B5EF4-FFF2-40B4-BE49-F238E27FC236}">
              <a16:creationId xmlns:a16="http://schemas.microsoft.com/office/drawing/2014/main" xmlns="" id="{00000000-0008-0000-0400-000072010000}"/>
            </a:ext>
          </a:extLst>
        </xdr:cNvPr>
        <xdr:cNvSpPr txBox="1"/>
      </xdr:nvSpPr>
      <xdr:spPr>
        <a:xfrm>
          <a:off x="3606800" y="133253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40132</xdr:rowOff>
    </xdr:from>
    <xdr:to>
      <xdr:col>15</xdr:col>
      <xdr:colOff>98425</xdr:colOff>
      <xdr:row>76</xdr:row>
      <xdr:rowOff>53848</xdr:rowOff>
    </xdr:to>
    <xdr:cxnSp macro="">
      <xdr:nvCxnSpPr>
        <xdr:cNvPr id="371" name="直線コネクタ 370">
          <a:extLst>
            <a:ext uri="{FF2B5EF4-FFF2-40B4-BE49-F238E27FC236}">
              <a16:creationId xmlns:a16="http://schemas.microsoft.com/office/drawing/2014/main" xmlns="" id="{00000000-0008-0000-0400-000073010000}"/>
            </a:ext>
          </a:extLst>
        </xdr:cNvPr>
        <xdr:cNvCxnSpPr/>
      </xdr:nvCxnSpPr>
      <xdr:spPr>
        <a:xfrm flipV="1">
          <a:off x="2209800" y="1307033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32765</xdr:rowOff>
    </xdr:from>
    <xdr:to>
      <xdr:col>15</xdr:col>
      <xdr:colOff>149225</xdr:colOff>
      <xdr:row>77</xdr:row>
      <xdr:rowOff>134365</xdr:rowOff>
    </xdr:to>
    <xdr:sp macro="" textlink="">
      <xdr:nvSpPr>
        <xdr:cNvPr id="372" name="フローチャート: 判断 371">
          <a:extLst>
            <a:ext uri="{FF2B5EF4-FFF2-40B4-BE49-F238E27FC236}">
              <a16:creationId xmlns:a16="http://schemas.microsoft.com/office/drawing/2014/main" xmlns="" id="{00000000-0008-0000-0400-000074010000}"/>
            </a:ext>
          </a:extLst>
        </xdr:cNvPr>
        <xdr:cNvSpPr/>
      </xdr:nvSpPr>
      <xdr:spPr>
        <a:xfrm>
          <a:off x="3048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119142</xdr:rowOff>
    </xdr:from>
    <xdr:ext cx="762000" cy="259045"/>
    <xdr:sp macro="" textlink="">
      <xdr:nvSpPr>
        <xdr:cNvPr id="373" name="テキスト ボックス 372">
          <a:extLst>
            <a:ext uri="{FF2B5EF4-FFF2-40B4-BE49-F238E27FC236}">
              <a16:creationId xmlns:a16="http://schemas.microsoft.com/office/drawing/2014/main" xmlns="" id="{00000000-0008-0000-0400-000075010000}"/>
            </a:ext>
          </a:extLst>
        </xdr:cNvPr>
        <xdr:cNvSpPr txBox="1"/>
      </xdr:nvSpPr>
      <xdr:spPr>
        <a:xfrm>
          <a:off x="2717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12700</xdr:rowOff>
    </xdr:from>
    <xdr:to>
      <xdr:col>11</xdr:col>
      <xdr:colOff>9525</xdr:colOff>
      <xdr:row>76</xdr:row>
      <xdr:rowOff>53848</xdr:rowOff>
    </xdr:to>
    <xdr:cxnSp macro="">
      <xdr:nvCxnSpPr>
        <xdr:cNvPr id="374" name="直線コネクタ 373">
          <a:extLst>
            <a:ext uri="{FF2B5EF4-FFF2-40B4-BE49-F238E27FC236}">
              <a16:creationId xmlns:a16="http://schemas.microsoft.com/office/drawing/2014/main" xmlns="" id="{00000000-0008-0000-0400-000076010000}"/>
            </a:ext>
          </a:extLst>
        </xdr:cNvPr>
        <xdr:cNvCxnSpPr/>
      </xdr:nvCxnSpPr>
      <xdr:spPr>
        <a:xfrm>
          <a:off x="1320800" y="1304290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37337</xdr:rowOff>
    </xdr:from>
    <xdr:to>
      <xdr:col>11</xdr:col>
      <xdr:colOff>60325</xdr:colOff>
      <xdr:row>77</xdr:row>
      <xdr:rowOff>138937</xdr:rowOff>
    </xdr:to>
    <xdr:sp macro="" textlink="">
      <xdr:nvSpPr>
        <xdr:cNvPr id="375" name="フローチャート: 判断 374">
          <a:extLst>
            <a:ext uri="{FF2B5EF4-FFF2-40B4-BE49-F238E27FC236}">
              <a16:creationId xmlns:a16="http://schemas.microsoft.com/office/drawing/2014/main" xmlns="" id="{00000000-0008-0000-0400-000077010000}"/>
            </a:ext>
          </a:extLst>
        </xdr:cNvPr>
        <xdr:cNvSpPr/>
      </xdr:nvSpPr>
      <xdr:spPr>
        <a:xfrm>
          <a:off x="2159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123714</xdr:rowOff>
    </xdr:from>
    <xdr:ext cx="762000" cy="259045"/>
    <xdr:sp macro="" textlink="">
      <xdr:nvSpPr>
        <xdr:cNvPr id="376" name="テキスト ボックス 375">
          <a:extLst>
            <a:ext uri="{FF2B5EF4-FFF2-40B4-BE49-F238E27FC236}">
              <a16:creationId xmlns:a16="http://schemas.microsoft.com/office/drawing/2014/main" xmlns="" id="{00000000-0008-0000-0400-000078010000}"/>
            </a:ext>
          </a:extLst>
        </xdr:cNvPr>
        <xdr:cNvSpPr txBox="1"/>
      </xdr:nvSpPr>
      <xdr:spPr>
        <a:xfrm>
          <a:off x="18288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23622</xdr:rowOff>
    </xdr:from>
    <xdr:to>
      <xdr:col>6</xdr:col>
      <xdr:colOff>171450</xdr:colOff>
      <xdr:row>77</xdr:row>
      <xdr:rowOff>125222</xdr:rowOff>
    </xdr:to>
    <xdr:sp macro="" textlink="">
      <xdr:nvSpPr>
        <xdr:cNvPr id="377" name="フローチャート: 判断 376">
          <a:extLst>
            <a:ext uri="{FF2B5EF4-FFF2-40B4-BE49-F238E27FC236}">
              <a16:creationId xmlns:a16="http://schemas.microsoft.com/office/drawing/2014/main" xmlns="" id="{00000000-0008-0000-0400-000079010000}"/>
            </a:ext>
          </a:extLst>
        </xdr:cNvPr>
        <xdr:cNvSpPr/>
      </xdr:nvSpPr>
      <xdr:spPr>
        <a:xfrm>
          <a:off x="1270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109999</xdr:rowOff>
    </xdr:from>
    <xdr:ext cx="762000" cy="259045"/>
    <xdr:sp macro="" textlink="">
      <xdr:nvSpPr>
        <xdr:cNvPr id="378" name="テキスト ボックス 377">
          <a:extLst>
            <a:ext uri="{FF2B5EF4-FFF2-40B4-BE49-F238E27FC236}">
              <a16:creationId xmlns:a16="http://schemas.microsoft.com/office/drawing/2014/main" xmlns="" id="{00000000-0008-0000-0400-00007A010000}"/>
            </a:ext>
          </a:extLst>
        </xdr:cNvPr>
        <xdr:cNvSpPr txBox="1"/>
      </xdr:nvSpPr>
      <xdr:spPr>
        <a:xfrm>
          <a:off x="939800" y="1331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9" name="テキスト ボックス 378">
          <a:extLst>
            <a:ext uri="{FF2B5EF4-FFF2-40B4-BE49-F238E27FC236}">
              <a16:creationId xmlns:a16="http://schemas.microsoft.com/office/drawing/2014/main" xmlns="" id="{00000000-0008-0000-0400-00007B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xmlns="" id="{00000000-0008-0000-0400-00007C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xmlns="" id="{00000000-0008-0000-0400-00007D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xmlns="" id="{00000000-0008-0000-0400-00007E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xmlns="" id="{00000000-0008-0000-0400-00007F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30480</xdr:rowOff>
    </xdr:from>
    <xdr:to>
      <xdr:col>24</xdr:col>
      <xdr:colOff>76200</xdr:colOff>
      <xdr:row>76</xdr:row>
      <xdr:rowOff>132080</xdr:rowOff>
    </xdr:to>
    <xdr:sp macro="" textlink="">
      <xdr:nvSpPr>
        <xdr:cNvPr id="384" name="楕円 383">
          <a:extLst>
            <a:ext uri="{FF2B5EF4-FFF2-40B4-BE49-F238E27FC236}">
              <a16:creationId xmlns:a16="http://schemas.microsoft.com/office/drawing/2014/main" xmlns="" id="{00000000-0008-0000-0400-000080010000}"/>
            </a:ext>
          </a:extLst>
        </xdr:cNvPr>
        <xdr:cNvSpPr/>
      </xdr:nvSpPr>
      <xdr:spPr>
        <a:xfrm>
          <a:off x="47752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47007</xdr:rowOff>
    </xdr:from>
    <xdr:ext cx="762000" cy="259045"/>
    <xdr:sp macro="" textlink="">
      <xdr:nvSpPr>
        <xdr:cNvPr id="385" name="公債費該当値テキスト">
          <a:extLst>
            <a:ext uri="{FF2B5EF4-FFF2-40B4-BE49-F238E27FC236}">
              <a16:creationId xmlns:a16="http://schemas.microsoft.com/office/drawing/2014/main" xmlns="" id="{00000000-0008-0000-0400-000081010000}"/>
            </a:ext>
          </a:extLst>
        </xdr:cNvPr>
        <xdr:cNvSpPr txBox="1"/>
      </xdr:nvSpPr>
      <xdr:spPr>
        <a:xfrm>
          <a:off x="4914900" y="1290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62485</xdr:rowOff>
    </xdr:from>
    <xdr:to>
      <xdr:col>20</xdr:col>
      <xdr:colOff>38100</xdr:colOff>
      <xdr:row>76</xdr:row>
      <xdr:rowOff>164085</xdr:rowOff>
    </xdr:to>
    <xdr:sp macro="" textlink="">
      <xdr:nvSpPr>
        <xdr:cNvPr id="386" name="楕円 385">
          <a:extLst>
            <a:ext uri="{FF2B5EF4-FFF2-40B4-BE49-F238E27FC236}">
              <a16:creationId xmlns:a16="http://schemas.microsoft.com/office/drawing/2014/main" xmlns="" id="{00000000-0008-0000-0400-000082010000}"/>
            </a:ext>
          </a:extLst>
        </xdr:cNvPr>
        <xdr:cNvSpPr/>
      </xdr:nvSpPr>
      <xdr:spPr>
        <a:xfrm>
          <a:off x="3937000" y="1309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2811</xdr:rowOff>
    </xdr:from>
    <xdr:ext cx="736600" cy="259045"/>
    <xdr:sp macro="" textlink="">
      <xdr:nvSpPr>
        <xdr:cNvPr id="387" name="テキスト ボックス 386">
          <a:extLst>
            <a:ext uri="{FF2B5EF4-FFF2-40B4-BE49-F238E27FC236}">
              <a16:creationId xmlns:a16="http://schemas.microsoft.com/office/drawing/2014/main" xmlns="" id="{00000000-0008-0000-0400-000083010000}"/>
            </a:ext>
          </a:extLst>
        </xdr:cNvPr>
        <xdr:cNvSpPr txBox="1"/>
      </xdr:nvSpPr>
      <xdr:spPr>
        <a:xfrm>
          <a:off x="3606800" y="12861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160782</xdr:rowOff>
    </xdr:from>
    <xdr:to>
      <xdr:col>15</xdr:col>
      <xdr:colOff>149225</xdr:colOff>
      <xdr:row>76</xdr:row>
      <xdr:rowOff>90932</xdr:rowOff>
    </xdr:to>
    <xdr:sp macro="" textlink="">
      <xdr:nvSpPr>
        <xdr:cNvPr id="388" name="楕円 387">
          <a:extLst>
            <a:ext uri="{FF2B5EF4-FFF2-40B4-BE49-F238E27FC236}">
              <a16:creationId xmlns:a16="http://schemas.microsoft.com/office/drawing/2014/main" xmlns="" id="{00000000-0008-0000-0400-000084010000}"/>
            </a:ext>
          </a:extLst>
        </xdr:cNvPr>
        <xdr:cNvSpPr/>
      </xdr:nvSpPr>
      <xdr:spPr>
        <a:xfrm>
          <a:off x="3048000" y="13019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101109</xdr:rowOff>
    </xdr:from>
    <xdr:ext cx="762000" cy="259045"/>
    <xdr:sp macro="" textlink="">
      <xdr:nvSpPr>
        <xdr:cNvPr id="389" name="テキスト ボックス 388">
          <a:extLst>
            <a:ext uri="{FF2B5EF4-FFF2-40B4-BE49-F238E27FC236}">
              <a16:creationId xmlns:a16="http://schemas.microsoft.com/office/drawing/2014/main" xmlns="" id="{00000000-0008-0000-0400-000085010000}"/>
            </a:ext>
          </a:extLst>
        </xdr:cNvPr>
        <xdr:cNvSpPr txBox="1"/>
      </xdr:nvSpPr>
      <xdr:spPr>
        <a:xfrm>
          <a:off x="2717800" y="12788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3048</xdr:rowOff>
    </xdr:from>
    <xdr:to>
      <xdr:col>11</xdr:col>
      <xdr:colOff>60325</xdr:colOff>
      <xdr:row>76</xdr:row>
      <xdr:rowOff>104648</xdr:rowOff>
    </xdr:to>
    <xdr:sp macro="" textlink="">
      <xdr:nvSpPr>
        <xdr:cNvPr id="390" name="楕円 389">
          <a:extLst>
            <a:ext uri="{FF2B5EF4-FFF2-40B4-BE49-F238E27FC236}">
              <a16:creationId xmlns:a16="http://schemas.microsoft.com/office/drawing/2014/main" xmlns="" id="{00000000-0008-0000-0400-000086010000}"/>
            </a:ext>
          </a:extLst>
        </xdr:cNvPr>
        <xdr:cNvSpPr/>
      </xdr:nvSpPr>
      <xdr:spPr>
        <a:xfrm>
          <a:off x="2159000" y="1303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114825</xdr:rowOff>
    </xdr:from>
    <xdr:ext cx="762000" cy="259045"/>
    <xdr:sp macro="" textlink="">
      <xdr:nvSpPr>
        <xdr:cNvPr id="391" name="テキスト ボックス 390">
          <a:extLst>
            <a:ext uri="{FF2B5EF4-FFF2-40B4-BE49-F238E27FC236}">
              <a16:creationId xmlns:a16="http://schemas.microsoft.com/office/drawing/2014/main" xmlns="" id="{00000000-0008-0000-0400-000087010000}"/>
            </a:ext>
          </a:extLst>
        </xdr:cNvPr>
        <xdr:cNvSpPr txBox="1"/>
      </xdr:nvSpPr>
      <xdr:spPr>
        <a:xfrm>
          <a:off x="1828800" y="12802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133350</xdr:rowOff>
    </xdr:from>
    <xdr:to>
      <xdr:col>6</xdr:col>
      <xdr:colOff>171450</xdr:colOff>
      <xdr:row>76</xdr:row>
      <xdr:rowOff>63500</xdr:rowOff>
    </xdr:to>
    <xdr:sp macro="" textlink="">
      <xdr:nvSpPr>
        <xdr:cNvPr id="392" name="楕円 391">
          <a:extLst>
            <a:ext uri="{FF2B5EF4-FFF2-40B4-BE49-F238E27FC236}">
              <a16:creationId xmlns:a16="http://schemas.microsoft.com/office/drawing/2014/main" xmlns="" id="{00000000-0008-0000-0400-000088010000}"/>
            </a:ext>
          </a:extLst>
        </xdr:cNvPr>
        <xdr:cNvSpPr/>
      </xdr:nvSpPr>
      <xdr:spPr>
        <a:xfrm>
          <a:off x="1270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73677</xdr:rowOff>
    </xdr:from>
    <xdr:ext cx="762000" cy="259045"/>
    <xdr:sp macro="" textlink="">
      <xdr:nvSpPr>
        <xdr:cNvPr id="393" name="テキスト ボックス 392">
          <a:extLst>
            <a:ext uri="{FF2B5EF4-FFF2-40B4-BE49-F238E27FC236}">
              <a16:creationId xmlns:a16="http://schemas.microsoft.com/office/drawing/2014/main" xmlns="" id="{00000000-0008-0000-0400-000089010000}"/>
            </a:ext>
          </a:extLst>
        </xdr:cNvPr>
        <xdr:cNvSpPr txBox="1"/>
      </xdr:nvSpPr>
      <xdr:spPr>
        <a:xfrm>
          <a:off x="939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4" name="正方形/長方形 393">
          <a:extLst>
            <a:ext uri="{FF2B5EF4-FFF2-40B4-BE49-F238E27FC236}">
              <a16:creationId xmlns:a16="http://schemas.microsoft.com/office/drawing/2014/main" xmlns="" id="{00000000-0008-0000-0400-00008A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5" name="正方形/長方形 394">
          <a:extLst>
            <a:ext uri="{FF2B5EF4-FFF2-40B4-BE49-F238E27FC236}">
              <a16:creationId xmlns:a16="http://schemas.microsoft.com/office/drawing/2014/main" xmlns="" id="{00000000-0008-0000-0400-00008B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6" name="正方形/長方形 395">
          <a:extLst>
            <a:ext uri="{FF2B5EF4-FFF2-40B4-BE49-F238E27FC236}">
              <a16:creationId xmlns:a16="http://schemas.microsoft.com/office/drawing/2014/main" xmlns="" id="{00000000-0008-0000-0400-00008C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7" name="正方形/長方形 396">
          <a:extLst>
            <a:ext uri="{FF2B5EF4-FFF2-40B4-BE49-F238E27FC236}">
              <a16:creationId xmlns:a16="http://schemas.microsoft.com/office/drawing/2014/main" xmlns="" id="{00000000-0008-0000-0400-00008D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8" name="正方形/長方形 397">
          <a:extLst>
            <a:ext uri="{FF2B5EF4-FFF2-40B4-BE49-F238E27FC236}">
              <a16:creationId xmlns:a16="http://schemas.microsoft.com/office/drawing/2014/main" xmlns="" id="{00000000-0008-0000-0400-00008E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9" name="正方形/長方形 398">
          <a:extLst>
            <a:ext uri="{FF2B5EF4-FFF2-40B4-BE49-F238E27FC236}">
              <a16:creationId xmlns:a16="http://schemas.microsoft.com/office/drawing/2014/main" xmlns="" id="{00000000-0008-0000-0400-00008F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0" name="正方形/長方形 399">
          <a:extLst>
            <a:ext uri="{FF2B5EF4-FFF2-40B4-BE49-F238E27FC236}">
              <a16:creationId xmlns:a16="http://schemas.microsoft.com/office/drawing/2014/main" xmlns="" id="{00000000-0008-0000-0400-000090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1" name="正方形/長方形 400">
          <a:extLst>
            <a:ext uri="{FF2B5EF4-FFF2-40B4-BE49-F238E27FC236}">
              <a16:creationId xmlns:a16="http://schemas.microsoft.com/office/drawing/2014/main" xmlns="" id="{00000000-0008-0000-0400-000091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2" name="正方形/長方形 401">
          <a:extLst>
            <a:ext uri="{FF2B5EF4-FFF2-40B4-BE49-F238E27FC236}">
              <a16:creationId xmlns:a16="http://schemas.microsoft.com/office/drawing/2014/main" xmlns="" id="{00000000-0008-0000-0400-000092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3" name="正方形/長方形 402">
          <a:extLst>
            <a:ext uri="{FF2B5EF4-FFF2-40B4-BE49-F238E27FC236}">
              <a16:creationId xmlns:a16="http://schemas.microsoft.com/office/drawing/2014/main" xmlns="" id="{00000000-0008-0000-0400-000093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4" name="テキスト ボックス 403">
          <a:extLst>
            <a:ext uri="{FF2B5EF4-FFF2-40B4-BE49-F238E27FC236}">
              <a16:creationId xmlns:a16="http://schemas.microsoft.com/office/drawing/2014/main" xmlns="" id="{00000000-0008-0000-0400-000094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分母となる経常一般財源収入額は、交付税及び臨時財政対策債が、平成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年度の町民税（法人）の減収に伴うマイナスの精算の影響等により分母が</a:t>
          </a:r>
          <a:r>
            <a:rPr kumimoji="1" lang="en-US" altLang="ja-JP" sz="1300">
              <a:latin typeface="ＭＳ Ｐゴシック" panose="020B0600070205080204" pitchFamily="50" charset="-128"/>
              <a:ea typeface="ＭＳ Ｐゴシック" panose="020B0600070205080204" pitchFamily="50" charset="-128"/>
            </a:rPr>
            <a:t>257</a:t>
          </a:r>
          <a:r>
            <a:rPr kumimoji="1" lang="ja-JP" altLang="en-US" sz="1300">
              <a:latin typeface="ＭＳ Ｐゴシック" panose="020B0600070205080204" pitchFamily="50" charset="-128"/>
              <a:ea typeface="ＭＳ Ｐゴシック" panose="020B0600070205080204" pitchFamily="50" charset="-128"/>
            </a:rPr>
            <a:t>百万円増額となるなど、比率が減少している。</a:t>
          </a:r>
        </a:p>
        <a:p>
          <a:r>
            <a:rPr kumimoji="1" lang="ja-JP" altLang="en-US" sz="1300">
              <a:latin typeface="ＭＳ Ｐゴシック" panose="020B0600070205080204" pitchFamily="50" charset="-128"/>
              <a:ea typeface="ＭＳ Ｐゴシック" panose="020B0600070205080204" pitchFamily="50" charset="-128"/>
            </a:rPr>
            <a:t>　</a:t>
          </a:r>
        </a:p>
      </xdr:txBody>
    </xdr:sp>
    <xdr:clientData/>
  </xdr:twoCellAnchor>
  <xdr:oneCellAnchor>
    <xdr:from>
      <xdr:col>62</xdr:col>
      <xdr:colOff>6350</xdr:colOff>
      <xdr:row>69</xdr:row>
      <xdr:rowOff>107950</xdr:rowOff>
    </xdr:from>
    <xdr:ext cx="298543" cy="225703"/>
    <xdr:sp macro="" textlink="">
      <xdr:nvSpPr>
        <xdr:cNvPr id="405" name="テキスト ボックス 404">
          <a:extLst>
            <a:ext uri="{FF2B5EF4-FFF2-40B4-BE49-F238E27FC236}">
              <a16:creationId xmlns:a16="http://schemas.microsoft.com/office/drawing/2014/main" xmlns="" id="{00000000-0008-0000-0400-000095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6" name="直線コネクタ 405">
          <a:extLst>
            <a:ext uri="{FF2B5EF4-FFF2-40B4-BE49-F238E27FC236}">
              <a16:creationId xmlns:a16="http://schemas.microsoft.com/office/drawing/2014/main" xmlns="" id="{00000000-0008-0000-0400-000096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7" name="テキスト ボックス 406">
          <a:extLst>
            <a:ext uri="{FF2B5EF4-FFF2-40B4-BE49-F238E27FC236}">
              <a16:creationId xmlns:a16="http://schemas.microsoft.com/office/drawing/2014/main" xmlns="" id="{00000000-0008-0000-0400-000097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8" name="直線コネクタ 407">
          <a:extLst>
            <a:ext uri="{FF2B5EF4-FFF2-40B4-BE49-F238E27FC236}">
              <a16:creationId xmlns:a16="http://schemas.microsoft.com/office/drawing/2014/main" xmlns="" id="{00000000-0008-0000-0400-000098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9" name="テキスト ボックス 408">
          <a:extLst>
            <a:ext uri="{FF2B5EF4-FFF2-40B4-BE49-F238E27FC236}">
              <a16:creationId xmlns:a16="http://schemas.microsoft.com/office/drawing/2014/main" xmlns="" id="{00000000-0008-0000-0400-000099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10" name="直線コネクタ 409">
          <a:extLst>
            <a:ext uri="{FF2B5EF4-FFF2-40B4-BE49-F238E27FC236}">
              <a16:creationId xmlns:a16="http://schemas.microsoft.com/office/drawing/2014/main" xmlns="" id="{00000000-0008-0000-0400-00009A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1" name="テキスト ボックス 410">
          <a:extLst>
            <a:ext uri="{FF2B5EF4-FFF2-40B4-BE49-F238E27FC236}">
              <a16:creationId xmlns:a16="http://schemas.microsoft.com/office/drawing/2014/main" xmlns="" id="{00000000-0008-0000-0400-00009B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2" name="直線コネクタ 411">
          <a:extLst>
            <a:ext uri="{FF2B5EF4-FFF2-40B4-BE49-F238E27FC236}">
              <a16:creationId xmlns:a16="http://schemas.microsoft.com/office/drawing/2014/main" xmlns="" id="{00000000-0008-0000-0400-00009C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3" name="テキスト ボックス 412">
          <a:extLst>
            <a:ext uri="{FF2B5EF4-FFF2-40B4-BE49-F238E27FC236}">
              <a16:creationId xmlns:a16="http://schemas.microsoft.com/office/drawing/2014/main" xmlns="" id="{00000000-0008-0000-0400-00009D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4" name="直線コネクタ 413">
          <a:extLst>
            <a:ext uri="{FF2B5EF4-FFF2-40B4-BE49-F238E27FC236}">
              <a16:creationId xmlns:a16="http://schemas.microsoft.com/office/drawing/2014/main" xmlns="" id="{00000000-0008-0000-0400-00009E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5" name="テキスト ボックス 414">
          <a:extLst>
            <a:ext uri="{FF2B5EF4-FFF2-40B4-BE49-F238E27FC236}">
              <a16:creationId xmlns:a16="http://schemas.microsoft.com/office/drawing/2014/main" xmlns="" id="{00000000-0008-0000-0400-00009F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6" name="直線コネクタ 415">
          <a:extLst>
            <a:ext uri="{FF2B5EF4-FFF2-40B4-BE49-F238E27FC236}">
              <a16:creationId xmlns:a16="http://schemas.microsoft.com/office/drawing/2014/main" xmlns="" id="{00000000-0008-0000-0400-0000A0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7" name="テキスト ボックス 416">
          <a:extLst>
            <a:ext uri="{FF2B5EF4-FFF2-40B4-BE49-F238E27FC236}">
              <a16:creationId xmlns:a16="http://schemas.microsoft.com/office/drawing/2014/main" xmlns="" id="{00000000-0008-0000-0400-0000A1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8" name="直線コネクタ 417">
          <a:extLst>
            <a:ext uri="{FF2B5EF4-FFF2-40B4-BE49-F238E27FC236}">
              <a16:creationId xmlns:a16="http://schemas.microsoft.com/office/drawing/2014/main" xmlns="" id="{00000000-0008-0000-0400-0000A2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9" name="テキスト ボックス 418">
          <a:extLst>
            <a:ext uri="{FF2B5EF4-FFF2-40B4-BE49-F238E27FC236}">
              <a16:creationId xmlns:a16="http://schemas.microsoft.com/office/drawing/2014/main" xmlns="" id="{00000000-0008-0000-0400-0000A3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xmlns=""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xmlns=""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xmlns=""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141696</xdr:rowOff>
    </xdr:from>
    <xdr:to>
      <xdr:col>82</xdr:col>
      <xdr:colOff>107950</xdr:colOff>
      <xdr:row>80</xdr:row>
      <xdr:rowOff>130266</xdr:rowOff>
    </xdr:to>
    <xdr:cxnSp macro="">
      <xdr:nvCxnSpPr>
        <xdr:cNvPr id="423" name="直線コネクタ 422">
          <a:extLst>
            <a:ext uri="{FF2B5EF4-FFF2-40B4-BE49-F238E27FC236}">
              <a16:creationId xmlns:a16="http://schemas.microsoft.com/office/drawing/2014/main" xmlns="" id="{00000000-0008-0000-0400-0000A7010000}"/>
            </a:ext>
          </a:extLst>
        </xdr:cNvPr>
        <xdr:cNvCxnSpPr/>
      </xdr:nvCxnSpPr>
      <xdr:spPr>
        <a:xfrm flipV="1">
          <a:off x="16510000" y="12657546"/>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102343</xdr:rowOff>
    </xdr:from>
    <xdr:ext cx="762000" cy="259045"/>
    <xdr:sp macro="" textlink="">
      <xdr:nvSpPr>
        <xdr:cNvPr id="424" name="公債費以外最小値テキスト">
          <a:extLst>
            <a:ext uri="{FF2B5EF4-FFF2-40B4-BE49-F238E27FC236}">
              <a16:creationId xmlns:a16="http://schemas.microsoft.com/office/drawing/2014/main" xmlns="" id="{00000000-0008-0000-0400-0000A8010000}"/>
            </a:ext>
          </a:extLst>
        </xdr:cNvPr>
        <xdr:cNvSpPr txBox="1"/>
      </xdr:nvSpPr>
      <xdr:spPr>
        <a:xfrm>
          <a:off x="16598900" y="13818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130266</xdr:rowOff>
    </xdr:from>
    <xdr:to>
      <xdr:col>82</xdr:col>
      <xdr:colOff>196850</xdr:colOff>
      <xdr:row>80</xdr:row>
      <xdr:rowOff>130266</xdr:rowOff>
    </xdr:to>
    <xdr:cxnSp macro="">
      <xdr:nvCxnSpPr>
        <xdr:cNvPr id="425" name="直線コネクタ 424">
          <a:extLst>
            <a:ext uri="{FF2B5EF4-FFF2-40B4-BE49-F238E27FC236}">
              <a16:creationId xmlns:a16="http://schemas.microsoft.com/office/drawing/2014/main" xmlns="" id="{00000000-0008-0000-0400-0000A9010000}"/>
            </a:ext>
          </a:extLst>
        </xdr:cNvPr>
        <xdr:cNvCxnSpPr/>
      </xdr:nvCxnSpPr>
      <xdr:spPr>
        <a:xfrm>
          <a:off x="16421100" y="13846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56623</xdr:rowOff>
    </xdr:from>
    <xdr:ext cx="762000" cy="259045"/>
    <xdr:sp macro="" textlink="">
      <xdr:nvSpPr>
        <xdr:cNvPr id="426" name="公債費以外最大値テキスト">
          <a:extLst>
            <a:ext uri="{FF2B5EF4-FFF2-40B4-BE49-F238E27FC236}">
              <a16:creationId xmlns:a16="http://schemas.microsoft.com/office/drawing/2014/main" xmlns="" id="{00000000-0008-0000-0400-0000AA010000}"/>
            </a:ext>
          </a:extLst>
        </xdr:cNvPr>
        <xdr:cNvSpPr txBox="1"/>
      </xdr:nvSpPr>
      <xdr:spPr>
        <a:xfrm>
          <a:off x="16598900" y="12401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141696</xdr:rowOff>
    </xdr:from>
    <xdr:to>
      <xdr:col>82</xdr:col>
      <xdr:colOff>196850</xdr:colOff>
      <xdr:row>73</xdr:row>
      <xdr:rowOff>141696</xdr:rowOff>
    </xdr:to>
    <xdr:cxnSp macro="">
      <xdr:nvCxnSpPr>
        <xdr:cNvPr id="427" name="直線コネクタ 426">
          <a:extLst>
            <a:ext uri="{FF2B5EF4-FFF2-40B4-BE49-F238E27FC236}">
              <a16:creationId xmlns:a16="http://schemas.microsoft.com/office/drawing/2014/main" xmlns="" id="{00000000-0008-0000-0400-0000AB010000}"/>
            </a:ext>
          </a:extLst>
        </xdr:cNvPr>
        <xdr:cNvCxnSpPr/>
      </xdr:nvCxnSpPr>
      <xdr:spPr>
        <a:xfrm>
          <a:off x="16421100" y="12657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2902</xdr:rowOff>
    </xdr:from>
    <xdr:to>
      <xdr:col>82</xdr:col>
      <xdr:colOff>107950</xdr:colOff>
      <xdr:row>78</xdr:row>
      <xdr:rowOff>58420</xdr:rowOff>
    </xdr:to>
    <xdr:cxnSp macro="">
      <xdr:nvCxnSpPr>
        <xdr:cNvPr id="428" name="直線コネクタ 427">
          <a:extLst>
            <a:ext uri="{FF2B5EF4-FFF2-40B4-BE49-F238E27FC236}">
              <a16:creationId xmlns:a16="http://schemas.microsoft.com/office/drawing/2014/main" xmlns="" id="{00000000-0008-0000-0400-0000AC010000}"/>
            </a:ext>
          </a:extLst>
        </xdr:cNvPr>
        <xdr:cNvCxnSpPr/>
      </xdr:nvCxnSpPr>
      <xdr:spPr>
        <a:xfrm flipV="1">
          <a:off x="15671800" y="13376002"/>
          <a:ext cx="838200" cy="5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55171</xdr:rowOff>
    </xdr:from>
    <xdr:ext cx="762000" cy="259045"/>
    <xdr:sp macro="" textlink="">
      <xdr:nvSpPr>
        <xdr:cNvPr id="429" name="公債費以外平均値テキスト">
          <a:extLst>
            <a:ext uri="{FF2B5EF4-FFF2-40B4-BE49-F238E27FC236}">
              <a16:creationId xmlns:a16="http://schemas.microsoft.com/office/drawing/2014/main" xmlns="" id="{00000000-0008-0000-0400-0000AD010000}"/>
            </a:ext>
          </a:extLst>
        </xdr:cNvPr>
        <xdr:cNvSpPr txBox="1"/>
      </xdr:nvSpPr>
      <xdr:spPr>
        <a:xfrm>
          <a:off x="16598900" y="130853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38644</xdr:rowOff>
    </xdr:from>
    <xdr:to>
      <xdr:col>82</xdr:col>
      <xdr:colOff>158750</xdr:colOff>
      <xdr:row>77</xdr:row>
      <xdr:rowOff>140244</xdr:rowOff>
    </xdr:to>
    <xdr:sp macro="" textlink="">
      <xdr:nvSpPr>
        <xdr:cNvPr id="430" name="フローチャート: 判断 429">
          <a:extLst>
            <a:ext uri="{FF2B5EF4-FFF2-40B4-BE49-F238E27FC236}">
              <a16:creationId xmlns:a16="http://schemas.microsoft.com/office/drawing/2014/main" xmlns="" id="{00000000-0008-0000-0400-0000AE010000}"/>
            </a:ext>
          </a:extLst>
        </xdr:cNvPr>
        <xdr:cNvSpPr/>
      </xdr:nvSpPr>
      <xdr:spPr>
        <a:xfrm>
          <a:off x="16459200" y="1324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1270</xdr:rowOff>
    </xdr:from>
    <xdr:to>
      <xdr:col>78</xdr:col>
      <xdr:colOff>69850</xdr:colOff>
      <xdr:row>78</xdr:row>
      <xdr:rowOff>58420</xdr:rowOff>
    </xdr:to>
    <xdr:cxnSp macro="">
      <xdr:nvCxnSpPr>
        <xdr:cNvPr id="431" name="直線コネクタ 430">
          <a:extLst>
            <a:ext uri="{FF2B5EF4-FFF2-40B4-BE49-F238E27FC236}">
              <a16:creationId xmlns:a16="http://schemas.microsoft.com/office/drawing/2014/main" xmlns="" id="{00000000-0008-0000-0400-0000AF010000}"/>
            </a:ext>
          </a:extLst>
        </xdr:cNvPr>
        <xdr:cNvCxnSpPr/>
      </xdr:nvCxnSpPr>
      <xdr:spPr>
        <a:xfrm>
          <a:off x="14782800" y="1320292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9252</xdr:rowOff>
    </xdr:from>
    <xdr:to>
      <xdr:col>78</xdr:col>
      <xdr:colOff>120650</xdr:colOff>
      <xdr:row>77</xdr:row>
      <xdr:rowOff>110852</xdr:rowOff>
    </xdr:to>
    <xdr:sp macro="" textlink="">
      <xdr:nvSpPr>
        <xdr:cNvPr id="432" name="フローチャート: 判断 431">
          <a:extLst>
            <a:ext uri="{FF2B5EF4-FFF2-40B4-BE49-F238E27FC236}">
              <a16:creationId xmlns:a16="http://schemas.microsoft.com/office/drawing/2014/main" xmlns="" id="{00000000-0008-0000-0400-0000B0010000}"/>
            </a:ext>
          </a:extLst>
        </xdr:cNvPr>
        <xdr:cNvSpPr/>
      </xdr:nvSpPr>
      <xdr:spPr>
        <a:xfrm>
          <a:off x="15621000" y="13210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121029</xdr:rowOff>
    </xdr:from>
    <xdr:ext cx="736600" cy="259045"/>
    <xdr:sp macro="" textlink="">
      <xdr:nvSpPr>
        <xdr:cNvPr id="433" name="テキスト ボックス 432">
          <a:extLst>
            <a:ext uri="{FF2B5EF4-FFF2-40B4-BE49-F238E27FC236}">
              <a16:creationId xmlns:a16="http://schemas.microsoft.com/office/drawing/2014/main" xmlns="" id="{00000000-0008-0000-0400-0000B1010000}"/>
            </a:ext>
          </a:extLst>
        </xdr:cNvPr>
        <xdr:cNvSpPr txBox="1"/>
      </xdr:nvSpPr>
      <xdr:spPr>
        <a:xfrm>
          <a:off x="15290800" y="129797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156392</xdr:rowOff>
    </xdr:from>
    <xdr:to>
      <xdr:col>73</xdr:col>
      <xdr:colOff>180975</xdr:colOff>
      <xdr:row>77</xdr:row>
      <xdr:rowOff>1270</xdr:rowOff>
    </xdr:to>
    <xdr:cxnSp macro="">
      <xdr:nvCxnSpPr>
        <xdr:cNvPr id="434" name="直線コネクタ 433">
          <a:extLst>
            <a:ext uri="{FF2B5EF4-FFF2-40B4-BE49-F238E27FC236}">
              <a16:creationId xmlns:a16="http://schemas.microsoft.com/office/drawing/2014/main" xmlns="" id="{00000000-0008-0000-0400-0000B2010000}"/>
            </a:ext>
          </a:extLst>
        </xdr:cNvPr>
        <xdr:cNvCxnSpPr/>
      </xdr:nvCxnSpPr>
      <xdr:spPr>
        <a:xfrm>
          <a:off x="13893800" y="13186592"/>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167639</xdr:rowOff>
    </xdr:from>
    <xdr:to>
      <xdr:col>74</xdr:col>
      <xdr:colOff>31750</xdr:colOff>
      <xdr:row>77</xdr:row>
      <xdr:rowOff>97789</xdr:rowOff>
    </xdr:to>
    <xdr:sp macro="" textlink="">
      <xdr:nvSpPr>
        <xdr:cNvPr id="435" name="フローチャート: 判断 434">
          <a:extLst>
            <a:ext uri="{FF2B5EF4-FFF2-40B4-BE49-F238E27FC236}">
              <a16:creationId xmlns:a16="http://schemas.microsoft.com/office/drawing/2014/main" xmlns="" id="{00000000-0008-0000-0400-0000B3010000}"/>
            </a:ext>
          </a:extLst>
        </xdr:cNvPr>
        <xdr:cNvSpPr/>
      </xdr:nvSpPr>
      <xdr:spPr>
        <a:xfrm>
          <a:off x="14732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82566</xdr:rowOff>
    </xdr:from>
    <xdr:ext cx="762000" cy="259045"/>
    <xdr:sp macro="" textlink="">
      <xdr:nvSpPr>
        <xdr:cNvPr id="436" name="テキスト ボックス 435">
          <a:extLst>
            <a:ext uri="{FF2B5EF4-FFF2-40B4-BE49-F238E27FC236}">
              <a16:creationId xmlns:a16="http://schemas.microsoft.com/office/drawing/2014/main" xmlns="" id="{00000000-0008-0000-0400-0000B4010000}"/>
            </a:ext>
          </a:extLst>
        </xdr:cNvPr>
        <xdr:cNvSpPr txBox="1"/>
      </xdr:nvSpPr>
      <xdr:spPr>
        <a:xfrm>
          <a:off x="14401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156392</xdr:rowOff>
    </xdr:from>
    <xdr:to>
      <xdr:col>69</xdr:col>
      <xdr:colOff>92075</xdr:colOff>
      <xdr:row>77</xdr:row>
      <xdr:rowOff>46989</xdr:rowOff>
    </xdr:to>
    <xdr:cxnSp macro="">
      <xdr:nvCxnSpPr>
        <xdr:cNvPr id="437" name="直線コネクタ 436">
          <a:extLst>
            <a:ext uri="{FF2B5EF4-FFF2-40B4-BE49-F238E27FC236}">
              <a16:creationId xmlns:a16="http://schemas.microsoft.com/office/drawing/2014/main" xmlns="" id="{00000000-0008-0000-0400-0000B5010000}"/>
            </a:ext>
          </a:extLst>
        </xdr:cNvPr>
        <xdr:cNvCxnSpPr/>
      </xdr:nvCxnSpPr>
      <xdr:spPr>
        <a:xfrm flipV="1">
          <a:off x="13004800" y="13186592"/>
          <a:ext cx="889000" cy="62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148045</xdr:rowOff>
    </xdr:from>
    <xdr:to>
      <xdr:col>69</xdr:col>
      <xdr:colOff>142875</xdr:colOff>
      <xdr:row>77</xdr:row>
      <xdr:rowOff>78195</xdr:rowOff>
    </xdr:to>
    <xdr:sp macro="" textlink="">
      <xdr:nvSpPr>
        <xdr:cNvPr id="438" name="フローチャート: 判断 437">
          <a:extLst>
            <a:ext uri="{FF2B5EF4-FFF2-40B4-BE49-F238E27FC236}">
              <a16:creationId xmlns:a16="http://schemas.microsoft.com/office/drawing/2014/main" xmlns="" id="{00000000-0008-0000-0400-0000B6010000}"/>
            </a:ext>
          </a:extLst>
        </xdr:cNvPr>
        <xdr:cNvSpPr/>
      </xdr:nvSpPr>
      <xdr:spPr>
        <a:xfrm>
          <a:off x="13843000" y="13178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62972</xdr:rowOff>
    </xdr:from>
    <xdr:ext cx="762000" cy="259045"/>
    <xdr:sp macro="" textlink="">
      <xdr:nvSpPr>
        <xdr:cNvPr id="439" name="テキスト ボックス 438">
          <a:extLst>
            <a:ext uri="{FF2B5EF4-FFF2-40B4-BE49-F238E27FC236}">
              <a16:creationId xmlns:a16="http://schemas.microsoft.com/office/drawing/2014/main" xmlns="" id="{00000000-0008-0000-0400-0000B7010000}"/>
            </a:ext>
          </a:extLst>
        </xdr:cNvPr>
        <xdr:cNvSpPr txBox="1"/>
      </xdr:nvSpPr>
      <xdr:spPr>
        <a:xfrm>
          <a:off x="13512800" y="13264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82731</xdr:rowOff>
    </xdr:from>
    <xdr:to>
      <xdr:col>65</xdr:col>
      <xdr:colOff>53975</xdr:colOff>
      <xdr:row>77</xdr:row>
      <xdr:rowOff>12881</xdr:rowOff>
    </xdr:to>
    <xdr:sp macro="" textlink="">
      <xdr:nvSpPr>
        <xdr:cNvPr id="440" name="フローチャート: 判断 439">
          <a:extLst>
            <a:ext uri="{FF2B5EF4-FFF2-40B4-BE49-F238E27FC236}">
              <a16:creationId xmlns:a16="http://schemas.microsoft.com/office/drawing/2014/main" xmlns="" id="{00000000-0008-0000-0400-0000B8010000}"/>
            </a:ext>
          </a:extLst>
        </xdr:cNvPr>
        <xdr:cNvSpPr/>
      </xdr:nvSpPr>
      <xdr:spPr>
        <a:xfrm>
          <a:off x="12954000" y="13112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23058</xdr:rowOff>
    </xdr:from>
    <xdr:ext cx="762000" cy="259045"/>
    <xdr:sp macro="" textlink="">
      <xdr:nvSpPr>
        <xdr:cNvPr id="441" name="テキスト ボックス 440">
          <a:extLst>
            <a:ext uri="{FF2B5EF4-FFF2-40B4-BE49-F238E27FC236}">
              <a16:creationId xmlns:a16="http://schemas.microsoft.com/office/drawing/2014/main" xmlns="" id="{00000000-0008-0000-0400-0000B9010000}"/>
            </a:ext>
          </a:extLst>
        </xdr:cNvPr>
        <xdr:cNvSpPr txBox="1"/>
      </xdr:nvSpPr>
      <xdr:spPr>
        <a:xfrm>
          <a:off x="12623800" y="128818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xmlns=""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xmlns=""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xmlns=""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xmlns=""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xmlns=""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123552</xdr:rowOff>
    </xdr:from>
    <xdr:to>
      <xdr:col>82</xdr:col>
      <xdr:colOff>158750</xdr:colOff>
      <xdr:row>78</xdr:row>
      <xdr:rowOff>53702</xdr:rowOff>
    </xdr:to>
    <xdr:sp macro="" textlink="">
      <xdr:nvSpPr>
        <xdr:cNvPr id="447" name="楕円 446">
          <a:extLst>
            <a:ext uri="{FF2B5EF4-FFF2-40B4-BE49-F238E27FC236}">
              <a16:creationId xmlns:a16="http://schemas.microsoft.com/office/drawing/2014/main" xmlns="" id="{00000000-0008-0000-0400-0000BF010000}"/>
            </a:ext>
          </a:extLst>
        </xdr:cNvPr>
        <xdr:cNvSpPr/>
      </xdr:nvSpPr>
      <xdr:spPr>
        <a:xfrm>
          <a:off x="16459200" y="13325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95629</xdr:rowOff>
    </xdr:from>
    <xdr:ext cx="762000" cy="259045"/>
    <xdr:sp macro="" textlink="">
      <xdr:nvSpPr>
        <xdr:cNvPr id="448" name="公債費以外該当値テキスト">
          <a:extLst>
            <a:ext uri="{FF2B5EF4-FFF2-40B4-BE49-F238E27FC236}">
              <a16:creationId xmlns:a16="http://schemas.microsoft.com/office/drawing/2014/main" xmlns="" id="{00000000-0008-0000-0400-0000C0010000}"/>
            </a:ext>
          </a:extLst>
        </xdr:cNvPr>
        <xdr:cNvSpPr txBox="1"/>
      </xdr:nvSpPr>
      <xdr:spPr>
        <a:xfrm>
          <a:off x="16598900" y="13297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7620</xdr:rowOff>
    </xdr:from>
    <xdr:to>
      <xdr:col>78</xdr:col>
      <xdr:colOff>120650</xdr:colOff>
      <xdr:row>78</xdr:row>
      <xdr:rowOff>109220</xdr:rowOff>
    </xdr:to>
    <xdr:sp macro="" textlink="">
      <xdr:nvSpPr>
        <xdr:cNvPr id="449" name="楕円 448">
          <a:extLst>
            <a:ext uri="{FF2B5EF4-FFF2-40B4-BE49-F238E27FC236}">
              <a16:creationId xmlns:a16="http://schemas.microsoft.com/office/drawing/2014/main" xmlns="" id="{00000000-0008-0000-0400-0000C1010000}"/>
            </a:ext>
          </a:extLst>
        </xdr:cNvPr>
        <xdr:cNvSpPr/>
      </xdr:nvSpPr>
      <xdr:spPr>
        <a:xfrm>
          <a:off x="156210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93997</xdr:rowOff>
    </xdr:from>
    <xdr:ext cx="736600" cy="259045"/>
    <xdr:sp macro="" textlink="">
      <xdr:nvSpPr>
        <xdr:cNvPr id="450" name="テキスト ボックス 449">
          <a:extLst>
            <a:ext uri="{FF2B5EF4-FFF2-40B4-BE49-F238E27FC236}">
              <a16:creationId xmlns:a16="http://schemas.microsoft.com/office/drawing/2014/main" xmlns="" id="{00000000-0008-0000-0400-0000C2010000}"/>
            </a:ext>
          </a:extLst>
        </xdr:cNvPr>
        <xdr:cNvSpPr txBox="1"/>
      </xdr:nvSpPr>
      <xdr:spPr>
        <a:xfrm>
          <a:off x="15290800" y="13467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121920</xdr:rowOff>
    </xdr:from>
    <xdr:to>
      <xdr:col>74</xdr:col>
      <xdr:colOff>31750</xdr:colOff>
      <xdr:row>77</xdr:row>
      <xdr:rowOff>52070</xdr:rowOff>
    </xdr:to>
    <xdr:sp macro="" textlink="">
      <xdr:nvSpPr>
        <xdr:cNvPr id="451" name="楕円 450">
          <a:extLst>
            <a:ext uri="{FF2B5EF4-FFF2-40B4-BE49-F238E27FC236}">
              <a16:creationId xmlns:a16="http://schemas.microsoft.com/office/drawing/2014/main" xmlns="" id="{00000000-0008-0000-0400-0000C3010000}"/>
            </a:ext>
          </a:extLst>
        </xdr:cNvPr>
        <xdr:cNvSpPr/>
      </xdr:nvSpPr>
      <xdr:spPr>
        <a:xfrm>
          <a:off x="14732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62247</xdr:rowOff>
    </xdr:from>
    <xdr:ext cx="762000" cy="259045"/>
    <xdr:sp macro="" textlink="">
      <xdr:nvSpPr>
        <xdr:cNvPr id="452" name="テキスト ボックス 451">
          <a:extLst>
            <a:ext uri="{FF2B5EF4-FFF2-40B4-BE49-F238E27FC236}">
              <a16:creationId xmlns:a16="http://schemas.microsoft.com/office/drawing/2014/main" xmlns="" id="{00000000-0008-0000-0400-0000C4010000}"/>
            </a:ext>
          </a:extLst>
        </xdr:cNvPr>
        <xdr:cNvSpPr txBox="1"/>
      </xdr:nvSpPr>
      <xdr:spPr>
        <a:xfrm>
          <a:off x="14401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105592</xdr:rowOff>
    </xdr:from>
    <xdr:to>
      <xdr:col>69</xdr:col>
      <xdr:colOff>142875</xdr:colOff>
      <xdr:row>77</xdr:row>
      <xdr:rowOff>35742</xdr:rowOff>
    </xdr:to>
    <xdr:sp macro="" textlink="">
      <xdr:nvSpPr>
        <xdr:cNvPr id="453" name="楕円 452">
          <a:extLst>
            <a:ext uri="{FF2B5EF4-FFF2-40B4-BE49-F238E27FC236}">
              <a16:creationId xmlns:a16="http://schemas.microsoft.com/office/drawing/2014/main" xmlns="" id="{00000000-0008-0000-0400-0000C5010000}"/>
            </a:ext>
          </a:extLst>
        </xdr:cNvPr>
        <xdr:cNvSpPr/>
      </xdr:nvSpPr>
      <xdr:spPr>
        <a:xfrm>
          <a:off x="13843000" y="13135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45918</xdr:rowOff>
    </xdr:from>
    <xdr:ext cx="762000" cy="259045"/>
    <xdr:sp macro="" textlink="">
      <xdr:nvSpPr>
        <xdr:cNvPr id="454" name="テキスト ボックス 453">
          <a:extLst>
            <a:ext uri="{FF2B5EF4-FFF2-40B4-BE49-F238E27FC236}">
              <a16:creationId xmlns:a16="http://schemas.microsoft.com/office/drawing/2014/main" xmlns="" id="{00000000-0008-0000-0400-0000C6010000}"/>
            </a:ext>
          </a:extLst>
        </xdr:cNvPr>
        <xdr:cNvSpPr txBox="1"/>
      </xdr:nvSpPr>
      <xdr:spPr>
        <a:xfrm>
          <a:off x="13512800" y="12904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167639</xdr:rowOff>
    </xdr:from>
    <xdr:to>
      <xdr:col>65</xdr:col>
      <xdr:colOff>53975</xdr:colOff>
      <xdr:row>77</xdr:row>
      <xdr:rowOff>97789</xdr:rowOff>
    </xdr:to>
    <xdr:sp macro="" textlink="">
      <xdr:nvSpPr>
        <xdr:cNvPr id="455" name="楕円 454">
          <a:extLst>
            <a:ext uri="{FF2B5EF4-FFF2-40B4-BE49-F238E27FC236}">
              <a16:creationId xmlns:a16="http://schemas.microsoft.com/office/drawing/2014/main" xmlns="" id="{00000000-0008-0000-0400-0000C7010000}"/>
            </a:ext>
          </a:extLst>
        </xdr:cNvPr>
        <xdr:cNvSpPr/>
      </xdr:nvSpPr>
      <xdr:spPr>
        <a:xfrm>
          <a:off x="12954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82566</xdr:rowOff>
    </xdr:from>
    <xdr:ext cx="762000" cy="259045"/>
    <xdr:sp macro="" textlink="">
      <xdr:nvSpPr>
        <xdr:cNvPr id="456" name="テキスト ボックス 455">
          <a:extLst>
            <a:ext uri="{FF2B5EF4-FFF2-40B4-BE49-F238E27FC236}">
              <a16:creationId xmlns:a16="http://schemas.microsoft.com/office/drawing/2014/main" xmlns="" id="{00000000-0008-0000-0400-0000C8010000}"/>
            </a:ext>
          </a:extLst>
        </xdr:cNvPr>
        <xdr:cNvSpPr txBox="1"/>
      </xdr:nvSpPr>
      <xdr:spPr>
        <a:xfrm>
          <a:off x="12623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xmlns=""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xmlns=""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xmlns=""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xmlns=""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神奈川県開成町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xmlns=""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xmlns=""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xmlns=""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xmlns=""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xmlns=""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xmlns=""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xmlns=""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xmlns=""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xmlns=""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xmlns=""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xmlns=""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xmlns=""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xmlns=""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xmlns=""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xmlns=""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xmlns=""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xmlns=""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xmlns=""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xmlns=""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xmlns=""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xmlns=""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xmlns=""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xmlns=""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xmlns=""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xmlns=""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xmlns=""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xmlns=""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xmlns=""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xmlns=""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xmlns=""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xmlns=""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xmlns=""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xmlns=""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xmlns=""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xmlns=""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xmlns=""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xmlns=""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xmlns=""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xmlns=""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xmlns=""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113752</xdr:rowOff>
    </xdr:from>
    <xdr:to>
      <xdr:col>29</xdr:col>
      <xdr:colOff>127000</xdr:colOff>
      <xdr:row>20</xdr:row>
      <xdr:rowOff>171343</xdr:rowOff>
    </xdr:to>
    <xdr:cxnSp macro="">
      <xdr:nvCxnSpPr>
        <xdr:cNvPr id="47" name="直線コネクタ 46">
          <a:extLst>
            <a:ext uri="{FF2B5EF4-FFF2-40B4-BE49-F238E27FC236}">
              <a16:creationId xmlns:a16="http://schemas.microsoft.com/office/drawing/2014/main" xmlns="" id="{00000000-0008-0000-0500-00002F000000}"/>
            </a:ext>
          </a:extLst>
        </xdr:cNvPr>
        <xdr:cNvCxnSpPr/>
      </xdr:nvCxnSpPr>
      <xdr:spPr bwMode="auto">
        <a:xfrm flipV="1">
          <a:off x="5651500" y="2047327"/>
          <a:ext cx="0" cy="160064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21</xdr:row>
      <xdr:rowOff>10070</xdr:rowOff>
    </xdr:from>
    <xdr:ext cx="762000" cy="259045"/>
    <xdr:sp macro="" textlink="">
      <xdr:nvSpPr>
        <xdr:cNvPr id="48" name="人口1人当たり決算額の推移最小値テキスト130">
          <a:extLst>
            <a:ext uri="{FF2B5EF4-FFF2-40B4-BE49-F238E27FC236}">
              <a16:creationId xmlns:a16="http://schemas.microsoft.com/office/drawing/2014/main" xmlns="" id="{00000000-0008-0000-0500-000030000000}"/>
            </a:ext>
          </a:extLst>
        </xdr:cNvPr>
        <xdr:cNvSpPr txBox="1"/>
      </xdr:nvSpPr>
      <xdr:spPr>
        <a:xfrm>
          <a:off x="5740400" y="3658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171343</xdr:rowOff>
    </xdr:from>
    <xdr:to>
      <xdr:col>30</xdr:col>
      <xdr:colOff>25400</xdr:colOff>
      <xdr:row>20</xdr:row>
      <xdr:rowOff>171343</xdr:rowOff>
    </xdr:to>
    <xdr:cxnSp macro="">
      <xdr:nvCxnSpPr>
        <xdr:cNvPr id="49" name="直線コネクタ 48">
          <a:extLst>
            <a:ext uri="{FF2B5EF4-FFF2-40B4-BE49-F238E27FC236}">
              <a16:creationId xmlns:a16="http://schemas.microsoft.com/office/drawing/2014/main" xmlns="" id="{00000000-0008-0000-0500-000031000000}"/>
            </a:ext>
          </a:extLst>
        </xdr:cNvPr>
        <xdr:cNvCxnSpPr/>
      </xdr:nvCxnSpPr>
      <xdr:spPr bwMode="auto">
        <a:xfrm>
          <a:off x="5562600" y="364796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28679</xdr:rowOff>
    </xdr:from>
    <xdr:ext cx="762000" cy="259045"/>
    <xdr:sp macro="" textlink="">
      <xdr:nvSpPr>
        <xdr:cNvPr id="50" name="人口1人当たり決算額の推移最大値テキスト130">
          <a:extLst>
            <a:ext uri="{FF2B5EF4-FFF2-40B4-BE49-F238E27FC236}">
              <a16:creationId xmlns:a16="http://schemas.microsoft.com/office/drawing/2014/main" xmlns="" id="{00000000-0008-0000-0500-000032000000}"/>
            </a:ext>
          </a:extLst>
        </xdr:cNvPr>
        <xdr:cNvSpPr txBox="1"/>
      </xdr:nvSpPr>
      <xdr:spPr>
        <a:xfrm>
          <a:off x="5740400" y="1790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113752</xdr:rowOff>
    </xdr:from>
    <xdr:to>
      <xdr:col>30</xdr:col>
      <xdr:colOff>25400</xdr:colOff>
      <xdr:row>11</xdr:row>
      <xdr:rowOff>113752</xdr:rowOff>
    </xdr:to>
    <xdr:cxnSp macro="">
      <xdr:nvCxnSpPr>
        <xdr:cNvPr id="51" name="直線コネクタ 50">
          <a:extLst>
            <a:ext uri="{FF2B5EF4-FFF2-40B4-BE49-F238E27FC236}">
              <a16:creationId xmlns:a16="http://schemas.microsoft.com/office/drawing/2014/main" xmlns="" id="{00000000-0008-0000-0500-000033000000}"/>
            </a:ext>
          </a:extLst>
        </xdr:cNvPr>
        <xdr:cNvCxnSpPr/>
      </xdr:nvCxnSpPr>
      <xdr:spPr bwMode="auto">
        <a:xfrm>
          <a:off x="5562600" y="204732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20</xdr:row>
      <xdr:rowOff>171343</xdr:rowOff>
    </xdr:from>
    <xdr:to>
      <xdr:col>29</xdr:col>
      <xdr:colOff>127000</xdr:colOff>
      <xdr:row>21</xdr:row>
      <xdr:rowOff>2179</xdr:rowOff>
    </xdr:to>
    <xdr:cxnSp macro="">
      <xdr:nvCxnSpPr>
        <xdr:cNvPr id="52" name="直線コネクタ 51">
          <a:extLst>
            <a:ext uri="{FF2B5EF4-FFF2-40B4-BE49-F238E27FC236}">
              <a16:creationId xmlns:a16="http://schemas.microsoft.com/office/drawing/2014/main" xmlns="" id="{00000000-0008-0000-0500-000034000000}"/>
            </a:ext>
          </a:extLst>
        </xdr:cNvPr>
        <xdr:cNvCxnSpPr/>
      </xdr:nvCxnSpPr>
      <xdr:spPr bwMode="auto">
        <a:xfrm flipV="1">
          <a:off x="5003800" y="3647968"/>
          <a:ext cx="647700" cy="22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96444</xdr:rowOff>
    </xdr:from>
    <xdr:ext cx="762000" cy="259045"/>
    <xdr:sp macro="" textlink="">
      <xdr:nvSpPr>
        <xdr:cNvPr id="53" name="人口1人当たり決算額の推移平均値テキスト130">
          <a:extLst>
            <a:ext uri="{FF2B5EF4-FFF2-40B4-BE49-F238E27FC236}">
              <a16:creationId xmlns:a16="http://schemas.microsoft.com/office/drawing/2014/main" xmlns="" id="{00000000-0008-0000-0500-000035000000}"/>
            </a:ext>
          </a:extLst>
        </xdr:cNvPr>
        <xdr:cNvSpPr txBox="1"/>
      </xdr:nvSpPr>
      <xdr:spPr>
        <a:xfrm>
          <a:off x="5740400" y="27158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79917</xdr:rowOff>
    </xdr:from>
    <xdr:to>
      <xdr:col>29</xdr:col>
      <xdr:colOff>177800</xdr:colOff>
      <xdr:row>17</xdr:row>
      <xdr:rowOff>10067</xdr:rowOff>
    </xdr:to>
    <xdr:sp macro="" textlink="">
      <xdr:nvSpPr>
        <xdr:cNvPr id="54" name="フローチャート: 判断 53">
          <a:extLst>
            <a:ext uri="{FF2B5EF4-FFF2-40B4-BE49-F238E27FC236}">
              <a16:creationId xmlns:a16="http://schemas.microsoft.com/office/drawing/2014/main" xmlns="" id="{00000000-0008-0000-0500-000036000000}"/>
            </a:ext>
          </a:extLst>
        </xdr:cNvPr>
        <xdr:cNvSpPr/>
      </xdr:nvSpPr>
      <xdr:spPr bwMode="auto">
        <a:xfrm>
          <a:off x="5600700" y="28707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20</xdr:row>
      <xdr:rowOff>152451</xdr:rowOff>
    </xdr:from>
    <xdr:to>
      <xdr:col>26</xdr:col>
      <xdr:colOff>50800</xdr:colOff>
      <xdr:row>21</xdr:row>
      <xdr:rowOff>2179</xdr:rowOff>
    </xdr:to>
    <xdr:cxnSp macro="">
      <xdr:nvCxnSpPr>
        <xdr:cNvPr id="55" name="直線コネクタ 54">
          <a:extLst>
            <a:ext uri="{FF2B5EF4-FFF2-40B4-BE49-F238E27FC236}">
              <a16:creationId xmlns:a16="http://schemas.microsoft.com/office/drawing/2014/main" xmlns="" id="{00000000-0008-0000-0500-000037000000}"/>
            </a:ext>
          </a:extLst>
        </xdr:cNvPr>
        <xdr:cNvCxnSpPr/>
      </xdr:nvCxnSpPr>
      <xdr:spPr bwMode="auto">
        <a:xfrm>
          <a:off x="4305300" y="3629076"/>
          <a:ext cx="698500" cy="211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109374</xdr:rowOff>
    </xdr:from>
    <xdr:to>
      <xdr:col>26</xdr:col>
      <xdr:colOff>101600</xdr:colOff>
      <xdr:row>17</xdr:row>
      <xdr:rowOff>39524</xdr:rowOff>
    </xdr:to>
    <xdr:sp macro="" textlink="">
      <xdr:nvSpPr>
        <xdr:cNvPr id="56" name="フローチャート: 判断 55">
          <a:extLst>
            <a:ext uri="{FF2B5EF4-FFF2-40B4-BE49-F238E27FC236}">
              <a16:creationId xmlns:a16="http://schemas.microsoft.com/office/drawing/2014/main" xmlns="" id="{00000000-0008-0000-0500-000038000000}"/>
            </a:ext>
          </a:extLst>
        </xdr:cNvPr>
        <xdr:cNvSpPr/>
      </xdr:nvSpPr>
      <xdr:spPr bwMode="auto">
        <a:xfrm>
          <a:off x="4953000" y="29001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49701</xdr:rowOff>
    </xdr:from>
    <xdr:ext cx="736600" cy="259045"/>
    <xdr:sp macro="" textlink="">
      <xdr:nvSpPr>
        <xdr:cNvPr id="57" name="テキスト ボックス 56">
          <a:extLst>
            <a:ext uri="{FF2B5EF4-FFF2-40B4-BE49-F238E27FC236}">
              <a16:creationId xmlns:a16="http://schemas.microsoft.com/office/drawing/2014/main" xmlns="" id="{00000000-0008-0000-0500-000039000000}"/>
            </a:ext>
          </a:extLst>
        </xdr:cNvPr>
        <xdr:cNvSpPr txBox="1"/>
      </xdr:nvSpPr>
      <xdr:spPr>
        <a:xfrm>
          <a:off x="4622800" y="26690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20</xdr:row>
      <xdr:rowOff>152451</xdr:rowOff>
    </xdr:from>
    <xdr:to>
      <xdr:col>22</xdr:col>
      <xdr:colOff>114300</xdr:colOff>
      <xdr:row>20</xdr:row>
      <xdr:rowOff>161301</xdr:rowOff>
    </xdr:to>
    <xdr:cxnSp macro="">
      <xdr:nvCxnSpPr>
        <xdr:cNvPr id="58" name="直線コネクタ 57">
          <a:extLst>
            <a:ext uri="{FF2B5EF4-FFF2-40B4-BE49-F238E27FC236}">
              <a16:creationId xmlns:a16="http://schemas.microsoft.com/office/drawing/2014/main" xmlns="" id="{00000000-0008-0000-0500-00003A000000}"/>
            </a:ext>
          </a:extLst>
        </xdr:cNvPr>
        <xdr:cNvCxnSpPr/>
      </xdr:nvCxnSpPr>
      <xdr:spPr bwMode="auto">
        <a:xfrm flipV="1">
          <a:off x="3606800" y="3629076"/>
          <a:ext cx="698500" cy="88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137721</xdr:rowOff>
    </xdr:from>
    <xdr:to>
      <xdr:col>22</xdr:col>
      <xdr:colOff>165100</xdr:colOff>
      <xdr:row>17</xdr:row>
      <xdr:rowOff>67871</xdr:rowOff>
    </xdr:to>
    <xdr:sp macro="" textlink="">
      <xdr:nvSpPr>
        <xdr:cNvPr id="59" name="フローチャート: 判断 58">
          <a:extLst>
            <a:ext uri="{FF2B5EF4-FFF2-40B4-BE49-F238E27FC236}">
              <a16:creationId xmlns:a16="http://schemas.microsoft.com/office/drawing/2014/main" xmlns="" id="{00000000-0008-0000-0500-00003B000000}"/>
            </a:ext>
          </a:extLst>
        </xdr:cNvPr>
        <xdr:cNvSpPr/>
      </xdr:nvSpPr>
      <xdr:spPr bwMode="auto">
        <a:xfrm>
          <a:off x="4254500" y="29285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78048</xdr:rowOff>
    </xdr:from>
    <xdr:ext cx="762000" cy="259045"/>
    <xdr:sp macro="" textlink="">
      <xdr:nvSpPr>
        <xdr:cNvPr id="60" name="テキスト ボックス 59">
          <a:extLst>
            <a:ext uri="{FF2B5EF4-FFF2-40B4-BE49-F238E27FC236}">
              <a16:creationId xmlns:a16="http://schemas.microsoft.com/office/drawing/2014/main" xmlns="" id="{00000000-0008-0000-0500-00003C000000}"/>
            </a:ext>
          </a:extLst>
        </xdr:cNvPr>
        <xdr:cNvSpPr txBox="1"/>
      </xdr:nvSpPr>
      <xdr:spPr>
        <a:xfrm>
          <a:off x="3924300" y="269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20</xdr:row>
      <xdr:rowOff>141184</xdr:rowOff>
    </xdr:from>
    <xdr:to>
      <xdr:col>18</xdr:col>
      <xdr:colOff>177800</xdr:colOff>
      <xdr:row>20</xdr:row>
      <xdr:rowOff>161301</xdr:rowOff>
    </xdr:to>
    <xdr:cxnSp macro="">
      <xdr:nvCxnSpPr>
        <xdr:cNvPr id="61" name="直線コネクタ 60">
          <a:extLst>
            <a:ext uri="{FF2B5EF4-FFF2-40B4-BE49-F238E27FC236}">
              <a16:creationId xmlns:a16="http://schemas.microsoft.com/office/drawing/2014/main" xmlns="" id="{00000000-0008-0000-0500-00003D000000}"/>
            </a:ext>
          </a:extLst>
        </xdr:cNvPr>
        <xdr:cNvCxnSpPr/>
      </xdr:nvCxnSpPr>
      <xdr:spPr bwMode="auto">
        <a:xfrm>
          <a:off x="2908300" y="3617809"/>
          <a:ext cx="698500" cy="201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160793</xdr:rowOff>
    </xdr:from>
    <xdr:to>
      <xdr:col>19</xdr:col>
      <xdr:colOff>38100</xdr:colOff>
      <xdr:row>17</xdr:row>
      <xdr:rowOff>90943</xdr:rowOff>
    </xdr:to>
    <xdr:sp macro="" textlink="">
      <xdr:nvSpPr>
        <xdr:cNvPr id="62" name="フローチャート: 判断 61">
          <a:extLst>
            <a:ext uri="{FF2B5EF4-FFF2-40B4-BE49-F238E27FC236}">
              <a16:creationId xmlns:a16="http://schemas.microsoft.com/office/drawing/2014/main" xmlns="" id="{00000000-0008-0000-0500-00003E000000}"/>
            </a:ext>
          </a:extLst>
        </xdr:cNvPr>
        <xdr:cNvSpPr/>
      </xdr:nvSpPr>
      <xdr:spPr bwMode="auto">
        <a:xfrm>
          <a:off x="3556000" y="29516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101120</xdr:rowOff>
    </xdr:from>
    <xdr:ext cx="762000" cy="259045"/>
    <xdr:sp macro="" textlink="">
      <xdr:nvSpPr>
        <xdr:cNvPr id="63" name="テキスト ボックス 62">
          <a:extLst>
            <a:ext uri="{FF2B5EF4-FFF2-40B4-BE49-F238E27FC236}">
              <a16:creationId xmlns:a16="http://schemas.microsoft.com/office/drawing/2014/main" xmlns="" id="{00000000-0008-0000-0500-00003F000000}"/>
            </a:ext>
          </a:extLst>
        </xdr:cNvPr>
        <xdr:cNvSpPr txBox="1"/>
      </xdr:nvSpPr>
      <xdr:spPr>
        <a:xfrm>
          <a:off x="3225800" y="2720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267</xdr:rowOff>
    </xdr:from>
    <xdr:to>
      <xdr:col>15</xdr:col>
      <xdr:colOff>101600</xdr:colOff>
      <xdr:row>17</xdr:row>
      <xdr:rowOff>101867</xdr:rowOff>
    </xdr:to>
    <xdr:sp macro="" textlink="">
      <xdr:nvSpPr>
        <xdr:cNvPr id="64" name="フローチャート: 判断 63">
          <a:extLst>
            <a:ext uri="{FF2B5EF4-FFF2-40B4-BE49-F238E27FC236}">
              <a16:creationId xmlns:a16="http://schemas.microsoft.com/office/drawing/2014/main" xmlns="" id="{00000000-0008-0000-0500-000040000000}"/>
            </a:ext>
          </a:extLst>
        </xdr:cNvPr>
        <xdr:cNvSpPr/>
      </xdr:nvSpPr>
      <xdr:spPr bwMode="auto">
        <a:xfrm>
          <a:off x="2857500" y="2962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112044</xdr:rowOff>
    </xdr:from>
    <xdr:ext cx="762000" cy="259045"/>
    <xdr:sp macro="" textlink="">
      <xdr:nvSpPr>
        <xdr:cNvPr id="65" name="テキスト ボックス 64">
          <a:extLst>
            <a:ext uri="{FF2B5EF4-FFF2-40B4-BE49-F238E27FC236}">
              <a16:creationId xmlns:a16="http://schemas.microsoft.com/office/drawing/2014/main" xmlns="" id="{00000000-0008-0000-0500-000041000000}"/>
            </a:ext>
          </a:extLst>
        </xdr:cNvPr>
        <xdr:cNvSpPr txBox="1"/>
      </xdr:nvSpPr>
      <xdr:spPr>
        <a:xfrm>
          <a:off x="2527300" y="2731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xmlns=""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xmlns=""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xmlns=""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xmlns=""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xmlns=""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20</xdr:row>
      <xdr:rowOff>120543</xdr:rowOff>
    </xdr:from>
    <xdr:to>
      <xdr:col>29</xdr:col>
      <xdr:colOff>177800</xdr:colOff>
      <xdr:row>21</xdr:row>
      <xdr:rowOff>50693</xdr:rowOff>
    </xdr:to>
    <xdr:sp macro="" textlink="">
      <xdr:nvSpPr>
        <xdr:cNvPr id="71" name="楕円 70">
          <a:extLst>
            <a:ext uri="{FF2B5EF4-FFF2-40B4-BE49-F238E27FC236}">
              <a16:creationId xmlns:a16="http://schemas.microsoft.com/office/drawing/2014/main" xmlns="" id="{00000000-0008-0000-0500-000047000000}"/>
            </a:ext>
          </a:extLst>
        </xdr:cNvPr>
        <xdr:cNvSpPr/>
      </xdr:nvSpPr>
      <xdr:spPr bwMode="auto">
        <a:xfrm>
          <a:off x="5600700" y="35971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20</xdr:row>
      <xdr:rowOff>29120</xdr:rowOff>
    </xdr:from>
    <xdr:ext cx="762000" cy="259045"/>
    <xdr:sp macro="" textlink="">
      <xdr:nvSpPr>
        <xdr:cNvPr id="72" name="人口1人当たり決算額の推移該当値テキスト130">
          <a:extLst>
            <a:ext uri="{FF2B5EF4-FFF2-40B4-BE49-F238E27FC236}">
              <a16:creationId xmlns:a16="http://schemas.microsoft.com/office/drawing/2014/main" xmlns="" id="{00000000-0008-0000-0500-000048000000}"/>
            </a:ext>
          </a:extLst>
        </xdr:cNvPr>
        <xdr:cNvSpPr txBox="1"/>
      </xdr:nvSpPr>
      <xdr:spPr>
        <a:xfrm>
          <a:off x="5740400" y="3505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20</xdr:row>
      <xdr:rowOff>122829</xdr:rowOff>
    </xdr:from>
    <xdr:to>
      <xdr:col>26</xdr:col>
      <xdr:colOff>101600</xdr:colOff>
      <xdr:row>21</xdr:row>
      <xdr:rowOff>52979</xdr:rowOff>
    </xdr:to>
    <xdr:sp macro="" textlink="">
      <xdr:nvSpPr>
        <xdr:cNvPr id="73" name="楕円 72">
          <a:extLst>
            <a:ext uri="{FF2B5EF4-FFF2-40B4-BE49-F238E27FC236}">
              <a16:creationId xmlns:a16="http://schemas.microsoft.com/office/drawing/2014/main" xmlns="" id="{00000000-0008-0000-0500-000049000000}"/>
            </a:ext>
          </a:extLst>
        </xdr:cNvPr>
        <xdr:cNvSpPr/>
      </xdr:nvSpPr>
      <xdr:spPr bwMode="auto">
        <a:xfrm>
          <a:off x="4953000" y="35994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21</xdr:row>
      <xdr:rowOff>37756</xdr:rowOff>
    </xdr:from>
    <xdr:ext cx="736600" cy="259045"/>
    <xdr:sp macro="" textlink="">
      <xdr:nvSpPr>
        <xdr:cNvPr id="74" name="テキスト ボックス 73">
          <a:extLst>
            <a:ext uri="{FF2B5EF4-FFF2-40B4-BE49-F238E27FC236}">
              <a16:creationId xmlns:a16="http://schemas.microsoft.com/office/drawing/2014/main" xmlns="" id="{00000000-0008-0000-0500-00004A000000}"/>
            </a:ext>
          </a:extLst>
        </xdr:cNvPr>
        <xdr:cNvSpPr txBox="1"/>
      </xdr:nvSpPr>
      <xdr:spPr>
        <a:xfrm>
          <a:off x="4622800" y="36858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20</xdr:row>
      <xdr:rowOff>101651</xdr:rowOff>
    </xdr:from>
    <xdr:to>
      <xdr:col>22</xdr:col>
      <xdr:colOff>165100</xdr:colOff>
      <xdr:row>21</xdr:row>
      <xdr:rowOff>31801</xdr:rowOff>
    </xdr:to>
    <xdr:sp macro="" textlink="">
      <xdr:nvSpPr>
        <xdr:cNvPr id="75" name="楕円 74">
          <a:extLst>
            <a:ext uri="{FF2B5EF4-FFF2-40B4-BE49-F238E27FC236}">
              <a16:creationId xmlns:a16="http://schemas.microsoft.com/office/drawing/2014/main" xmlns="" id="{00000000-0008-0000-0500-00004B000000}"/>
            </a:ext>
          </a:extLst>
        </xdr:cNvPr>
        <xdr:cNvSpPr/>
      </xdr:nvSpPr>
      <xdr:spPr bwMode="auto">
        <a:xfrm>
          <a:off x="4254500" y="35782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21</xdr:row>
      <xdr:rowOff>16578</xdr:rowOff>
    </xdr:from>
    <xdr:ext cx="762000" cy="259045"/>
    <xdr:sp macro="" textlink="">
      <xdr:nvSpPr>
        <xdr:cNvPr id="76" name="テキスト ボックス 75">
          <a:extLst>
            <a:ext uri="{FF2B5EF4-FFF2-40B4-BE49-F238E27FC236}">
              <a16:creationId xmlns:a16="http://schemas.microsoft.com/office/drawing/2014/main" xmlns="" id="{00000000-0008-0000-0500-00004C000000}"/>
            </a:ext>
          </a:extLst>
        </xdr:cNvPr>
        <xdr:cNvSpPr txBox="1"/>
      </xdr:nvSpPr>
      <xdr:spPr>
        <a:xfrm>
          <a:off x="3924300" y="3664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20</xdr:row>
      <xdr:rowOff>110501</xdr:rowOff>
    </xdr:from>
    <xdr:to>
      <xdr:col>19</xdr:col>
      <xdr:colOff>38100</xdr:colOff>
      <xdr:row>21</xdr:row>
      <xdr:rowOff>40651</xdr:rowOff>
    </xdr:to>
    <xdr:sp macro="" textlink="">
      <xdr:nvSpPr>
        <xdr:cNvPr id="77" name="楕円 76">
          <a:extLst>
            <a:ext uri="{FF2B5EF4-FFF2-40B4-BE49-F238E27FC236}">
              <a16:creationId xmlns:a16="http://schemas.microsoft.com/office/drawing/2014/main" xmlns="" id="{00000000-0008-0000-0500-00004D000000}"/>
            </a:ext>
          </a:extLst>
        </xdr:cNvPr>
        <xdr:cNvSpPr/>
      </xdr:nvSpPr>
      <xdr:spPr bwMode="auto">
        <a:xfrm>
          <a:off x="3556000" y="35871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21</xdr:row>
      <xdr:rowOff>25428</xdr:rowOff>
    </xdr:from>
    <xdr:ext cx="762000" cy="259045"/>
    <xdr:sp macro="" textlink="">
      <xdr:nvSpPr>
        <xdr:cNvPr id="78" name="テキスト ボックス 77">
          <a:extLst>
            <a:ext uri="{FF2B5EF4-FFF2-40B4-BE49-F238E27FC236}">
              <a16:creationId xmlns:a16="http://schemas.microsoft.com/office/drawing/2014/main" xmlns="" id="{00000000-0008-0000-0500-00004E000000}"/>
            </a:ext>
          </a:extLst>
        </xdr:cNvPr>
        <xdr:cNvSpPr txBox="1"/>
      </xdr:nvSpPr>
      <xdr:spPr>
        <a:xfrm>
          <a:off x="3225800" y="3673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20</xdr:row>
      <xdr:rowOff>90384</xdr:rowOff>
    </xdr:from>
    <xdr:to>
      <xdr:col>15</xdr:col>
      <xdr:colOff>101600</xdr:colOff>
      <xdr:row>21</xdr:row>
      <xdr:rowOff>20534</xdr:rowOff>
    </xdr:to>
    <xdr:sp macro="" textlink="">
      <xdr:nvSpPr>
        <xdr:cNvPr id="79" name="楕円 78">
          <a:extLst>
            <a:ext uri="{FF2B5EF4-FFF2-40B4-BE49-F238E27FC236}">
              <a16:creationId xmlns:a16="http://schemas.microsoft.com/office/drawing/2014/main" xmlns="" id="{00000000-0008-0000-0500-00004F000000}"/>
            </a:ext>
          </a:extLst>
        </xdr:cNvPr>
        <xdr:cNvSpPr/>
      </xdr:nvSpPr>
      <xdr:spPr bwMode="auto">
        <a:xfrm>
          <a:off x="2857500" y="35670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21</xdr:row>
      <xdr:rowOff>5311</xdr:rowOff>
    </xdr:from>
    <xdr:ext cx="762000" cy="259045"/>
    <xdr:sp macro="" textlink="">
      <xdr:nvSpPr>
        <xdr:cNvPr id="80" name="テキスト ボックス 79">
          <a:extLst>
            <a:ext uri="{FF2B5EF4-FFF2-40B4-BE49-F238E27FC236}">
              <a16:creationId xmlns:a16="http://schemas.microsoft.com/office/drawing/2014/main" xmlns="" id="{00000000-0008-0000-0500-000050000000}"/>
            </a:ext>
          </a:extLst>
        </xdr:cNvPr>
        <xdr:cNvSpPr txBox="1"/>
      </xdr:nvSpPr>
      <xdr:spPr>
        <a:xfrm>
          <a:off x="2527300" y="3653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xmlns=""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xmlns=""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xmlns=""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xmlns=""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xmlns=""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xmlns=""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xmlns=""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xmlns=""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xmlns=""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xmlns=""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xmlns=""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xmlns=""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xmlns=""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xmlns=""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xmlns=""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xmlns=""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a:extLst>
            <a:ext uri="{FF2B5EF4-FFF2-40B4-BE49-F238E27FC236}">
              <a16:creationId xmlns:a16="http://schemas.microsoft.com/office/drawing/2014/main" xmlns="" id="{00000000-0008-0000-0500-000061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a:extLst>
            <a:ext uri="{FF2B5EF4-FFF2-40B4-BE49-F238E27FC236}">
              <a16:creationId xmlns:a16="http://schemas.microsoft.com/office/drawing/2014/main" xmlns="" id="{00000000-0008-0000-0500-000062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a:extLst>
            <a:ext uri="{FF2B5EF4-FFF2-40B4-BE49-F238E27FC236}">
              <a16:creationId xmlns:a16="http://schemas.microsoft.com/office/drawing/2014/main" xmlns="" id="{00000000-0008-0000-0500-000063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a:extLst>
            <a:ext uri="{FF2B5EF4-FFF2-40B4-BE49-F238E27FC236}">
              <a16:creationId xmlns:a16="http://schemas.microsoft.com/office/drawing/2014/main" xmlns="" id="{00000000-0008-0000-0500-000064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a:extLst>
            <a:ext uri="{FF2B5EF4-FFF2-40B4-BE49-F238E27FC236}">
              <a16:creationId xmlns:a16="http://schemas.microsoft.com/office/drawing/2014/main" xmlns="" id="{00000000-0008-0000-0500-000065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a:extLst>
            <a:ext uri="{FF2B5EF4-FFF2-40B4-BE49-F238E27FC236}">
              <a16:creationId xmlns:a16="http://schemas.microsoft.com/office/drawing/2014/main" xmlns="" id="{00000000-0008-0000-0500-000066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a:extLst>
            <a:ext uri="{FF2B5EF4-FFF2-40B4-BE49-F238E27FC236}">
              <a16:creationId xmlns:a16="http://schemas.microsoft.com/office/drawing/2014/main" xmlns="" id="{00000000-0008-0000-0500-000067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a:extLst>
            <a:ext uri="{FF2B5EF4-FFF2-40B4-BE49-F238E27FC236}">
              <a16:creationId xmlns:a16="http://schemas.microsoft.com/office/drawing/2014/main" xmlns="" id="{00000000-0008-0000-0500-000068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xmlns=""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xmlns=""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xmlns=""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259397</xdr:rowOff>
    </xdr:from>
    <xdr:to>
      <xdr:col>29</xdr:col>
      <xdr:colOff>127000</xdr:colOff>
      <xdr:row>37</xdr:row>
      <xdr:rowOff>210363</xdr:rowOff>
    </xdr:to>
    <xdr:cxnSp macro="">
      <xdr:nvCxnSpPr>
        <xdr:cNvPr id="108" name="直線コネクタ 107">
          <a:extLst>
            <a:ext uri="{FF2B5EF4-FFF2-40B4-BE49-F238E27FC236}">
              <a16:creationId xmlns:a16="http://schemas.microsoft.com/office/drawing/2014/main" xmlns="" id="{00000000-0008-0000-0500-00006C000000}"/>
            </a:ext>
          </a:extLst>
        </xdr:cNvPr>
        <xdr:cNvCxnSpPr/>
      </xdr:nvCxnSpPr>
      <xdr:spPr bwMode="auto">
        <a:xfrm flipV="1">
          <a:off x="5651500" y="6183947"/>
          <a:ext cx="0" cy="115111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182440</xdr:rowOff>
    </xdr:from>
    <xdr:ext cx="762000" cy="259045"/>
    <xdr:sp macro="" textlink="">
      <xdr:nvSpPr>
        <xdr:cNvPr id="109" name="人口1人当たり決算額の推移最小値テキスト445">
          <a:extLst>
            <a:ext uri="{FF2B5EF4-FFF2-40B4-BE49-F238E27FC236}">
              <a16:creationId xmlns:a16="http://schemas.microsoft.com/office/drawing/2014/main" xmlns="" id="{00000000-0008-0000-0500-00006D000000}"/>
            </a:ext>
          </a:extLst>
        </xdr:cNvPr>
        <xdr:cNvSpPr txBox="1"/>
      </xdr:nvSpPr>
      <xdr:spPr>
        <a:xfrm>
          <a:off x="5740400" y="7307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210363</xdr:rowOff>
    </xdr:from>
    <xdr:to>
      <xdr:col>30</xdr:col>
      <xdr:colOff>25400</xdr:colOff>
      <xdr:row>37</xdr:row>
      <xdr:rowOff>210363</xdr:rowOff>
    </xdr:to>
    <xdr:cxnSp macro="">
      <xdr:nvCxnSpPr>
        <xdr:cNvPr id="110" name="直線コネクタ 109">
          <a:extLst>
            <a:ext uri="{FF2B5EF4-FFF2-40B4-BE49-F238E27FC236}">
              <a16:creationId xmlns:a16="http://schemas.microsoft.com/office/drawing/2014/main" xmlns="" id="{00000000-0008-0000-0500-00006E000000}"/>
            </a:ext>
          </a:extLst>
        </xdr:cNvPr>
        <xdr:cNvCxnSpPr/>
      </xdr:nvCxnSpPr>
      <xdr:spPr bwMode="auto">
        <a:xfrm>
          <a:off x="5562600" y="733506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2874</xdr:rowOff>
    </xdr:from>
    <xdr:ext cx="762000" cy="259045"/>
    <xdr:sp macro="" textlink="">
      <xdr:nvSpPr>
        <xdr:cNvPr id="111" name="人口1人当たり決算額の推移最大値テキスト445">
          <a:extLst>
            <a:ext uri="{FF2B5EF4-FFF2-40B4-BE49-F238E27FC236}">
              <a16:creationId xmlns:a16="http://schemas.microsoft.com/office/drawing/2014/main" xmlns="" id="{00000000-0008-0000-0500-00006F000000}"/>
            </a:ext>
          </a:extLst>
        </xdr:cNvPr>
        <xdr:cNvSpPr txBox="1"/>
      </xdr:nvSpPr>
      <xdr:spPr>
        <a:xfrm>
          <a:off x="5740400" y="5927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259397</xdr:rowOff>
    </xdr:from>
    <xdr:to>
      <xdr:col>30</xdr:col>
      <xdr:colOff>25400</xdr:colOff>
      <xdr:row>33</xdr:row>
      <xdr:rowOff>259397</xdr:rowOff>
    </xdr:to>
    <xdr:cxnSp macro="">
      <xdr:nvCxnSpPr>
        <xdr:cNvPr id="112" name="直線コネクタ 111">
          <a:extLst>
            <a:ext uri="{FF2B5EF4-FFF2-40B4-BE49-F238E27FC236}">
              <a16:creationId xmlns:a16="http://schemas.microsoft.com/office/drawing/2014/main" xmlns="" id="{00000000-0008-0000-0500-000070000000}"/>
            </a:ext>
          </a:extLst>
        </xdr:cNvPr>
        <xdr:cNvCxnSpPr/>
      </xdr:nvCxnSpPr>
      <xdr:spPr bwMode="auto">
        <a:xfrm>
          <a:off x="5562600" y="618394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333349</xdr:rowOff>
    </xdr:from>
    <xdr:to>
      <xdr:col>29</xdr:col>
      <xdr:colOff>127000</xdr:colOff>
      <xdr:row>36</xdr:row>
      <xdr:rowOff>8375</xdr:rowOff>
    </xdr:to>
    <xdr:cxnSp macro="">
      <xdr:nvCxnSpPr>
        <xdr:cNvPr id="113" name="直線コネクタ 112">
          <a:extLst>
            <a:ext uri="{FF2B5EF4-FFF2-40B4-BE49-F238E27FC236}">
              <a16:creationId xmlns:a16="http://schemas.microsoft.com/office/drawing/2014/main" xmlns="" id="{00000000-0008-0000-0500-000071000000}"/>
            </a:ext>
          </a:extLst>
        </xdr:cNvPr>
        <xdr:cNvCxnSpPr/>
      </xdr:nvCxnSpPr>
      <xdr:spPr bwMode="auto">
        <a:xfrm>
          <a:off x="5003800" y="6943699"/>
          <a:ext cx="647700" cy="179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330738</xdr:rowOff>
    </xdr:from>
    <xdr:ext cx="762000" cy="259045"/>
    <xdr:sp macro="" textlink="">
      <xdr:nvSpPr>
        <xdr:cNvPr id="114" name="人口1人当たり決算額の推移平均値テキスト445">
          <a:extLst>
            <a:ext uri="{FF2B5EF4-FFF2-40B4-BE49-F238E27FC236}">
              <a16:creationId xmlns:a16="http://schemas.microsoft.com/office/drawing/2014/main" xmlns="" id="{00000000-0008-0000-0500-000072000000}"/>
            </a:ext>
          </a:extLst>
        </xdr:cNvPr>
        <xdr:cNvSpPr txBox="1"/>
      </xdr:nvSpPr>
      <xdr:spPr>
        <a:xfrm>
          <a:off x="5740400" y="65981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142761</xdr:rowOff>
    </xdr:from>
    <xdr:to>
      <xdr:col>29</xdr:col>
      <xdr:colOff>177800</xdr:colOff>
      <xdr:row>35</xdr:row>
      <xdr:rowOff>244361</xdr:rowOff>
    </xdr:to>
    <xdr:sp macro="" textlink="">
      <xdr:nvSpPr>
        <xdr:cNvPr id="115" name="フローチャート: 判断 114">
          <a:extLst>
            <a:ext uri="{FF2B5EF4-FFF2-40B4-BE49-F238E27FC236}">
              <a16:creationId xmlns:a16="http://schemas.microsoft.com/office/drawing/2014/main" xmlns="" id="{00000000-0008-0000-0500-000073000000}"/>
            </a:ext>
          </a:extLst>
        </xdr:cNvPr>
        <xdr:cNvSpPr/>
      </xdr:nvSpPr>
      <xdr:spPr bwMode="auto">
        <a:xfrm>
          <a:off x="5600700" y="67531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333349</xdr:rowOff>
    </xdr:from>
    <xdr:to>
      <xdr:col>26</xdr:col>
      <xdr:colOff>50800</xdr:colOff>
      <xdr:row>35</xdr:row>
      <xdr:rowOff>341674</xdr:rowOff>
    </xdr:to>
    <xdr:cxnSp macro="">
      <xdr:nvCxnSpPr>
        <xdr:cNvPr id="116" name="直線コネクタ 115">
          <a:extLst>
            <a:ext uri="{FF2B5EF4-FFF2-40B4-BE49-F238E27FC236}">
              <a16:creationId xmlns:a16="http://schemas.microsoft.com/office/drawing/2014/main" xmlns="" id="{00000000-0008-0000-0500-000074000000}"/>
            </a:ext>
          </a:extLst>
        </xdr:cNvPr>
        <xdr:cNvCxnSpPr/>
      </xdr:nvCxnSpPr>
      <xdr:spPr bwMode="auto">
        <a:xfrm flipV="1">
          <a:off x="4305300" y="6943699"/>
          <a:ext cx="698500" cy="83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140608</xdr:rowOff>
    </xdr:from>
    <xdr:to>
      <xdr:col>26</xdr:col>
      <xdr:colOff>101600</xdr:colOff>
      <xdr:row>35</xdr:row>
      <xdr:rowOff>242208</xdr:rowOff>
    </xdr:to>
    <xdr:sp macro="" textlink="">
      <xdr:nvSpPr>
        <xdr:cNvPr id="117" name="フローチャート: 判断 116">
          <a:extLst>
            <a:ext uri="{FF2B5EF4-FFF2-40B4-BE49-F238E27FC236}">
              <a16:creationId xmlns:a16="http://schemas.microsoft.com/office/drawing/2014/main" xmlns="" id="{00000000-0008-0000-0500-000075000000}"/>
            </a:ext>
          </a:extLst>
        </xdr:cNvPr>
        <xdr:cNvSpPr/>
      </xdr:nvSpPr>
      <xdr:spPr bwMode="auto">
        <a:xfrm>
          <a:off x="4953000" y="67509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252385</xdr:rowOff>
    </xdr:from>
    <xdr:ext cx="736600" cy="259045"/>
    <xdr:sp macro="" textlink="">
      <xdr:nvSpPr>
        <xdr:cNvPr id="118" name="テキスト ボックス 117">
          <a:extLst>
            <a:ext uri="{FF2B5EF4-FFF2-40B4-BE49-F238E27FC236}">
              <a16:creationId xmlns:a16="http://schemas.microsoft.com/office/drawing/2014/main" xmlns="" id="{00000000-0008-0000-0500-000076000000}"/>
            </a:ext>
          </a:extLst>
        </xdr:cNvPr>
        <xdr:cNvSpPr txBox="1"/>
      </xdr:nvSpPr>
      <xdr:spPr>
        <a:xfrm>
          <a:off x="4622800" y="65198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341674</xdr:rowOff>
    </xdr:from>
    <xdr:to>
      <xdr:col>22</xdr:col>
      <xdr:colOff>114300</xdr:colOff>
      <xdr:row>36</xdr:row>
      <xdr:rowOff>5861</xdr:rowOff>
    </xdr:to>
    <xdr:cxnSp macro="">
      <xdr:nvCxnSpPr>
        <xdr:cNvPr id="119" name="直線コネクタ 118">
          <a:extLst>
            <a:ext uri="{FF2B5EF4-FFF2-40B4-BE49-F238E27FC236}">
              <a16:creationId xmlns:a16="http://schemas.microsoft.com/office/drawing/2014/main" xmlns="" id="{00000000-0008-0000-0500-000077000000}"/>
            </a:ext>
          </a:extLst>
        </xdr:cNvPr>
        <xdr:cNvCxnSpPr/>
      </xdr:nvCxnSpPr>
      <xdr:spPr bwMode="auto">
        <a:xfrm flipV="1">
          <a:off x="3606800" y="6952024"/>
          <a:ext cx="698500" cy="70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136551</xdr:rowOff>
    </xdr:from>
    <xdr:to>
      <xdr:col>22</xdr:col>
      <xdr:colOff>165100</xdr:colOff>
      <xdr:row>35</xdr:row>
      <xdr:rowOff>238151</xdr:rowOff>
    </xdr:to>
    <xdr:sp macro="" textlink="">
      <xdr:nvSpPr>
        <xdr:cNvPr id="120" name="フローチャート: 判断 119">
          <a:extLst>
            <a:ext uri="{FF2B5EF4-FFF2-40B4-BE49-F238E27FC236}">
              <a16:creationId xmlns:a16="http://schemas.microsoft.com/office/drawing/2014/main" xmlns="" id="{00000000-0008-0000-0500-000078000000}"/>
            </a:ext>
          </a:extLst>
        </xdr:cNvPr>
        <xdr:cNvSpPr/>
      </xdr:nvSpPr>
      <xdr:spPr bwMode="auto">
        <a:xfrm>
          <a:off x="4254500" y="67469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248328</xdr:rowOff>
    </xdr:from>
    <xdr:ext cx="762000" cy="259045"/>
    <xdr:sp macro="" textlink="">
      <xdr:nvSpPr>
        <xdr:cNvPr id="121" name="テキスト ボックス 120">
          <a:extLst>
            <a:ext uri="{FF2B5EF4-FFF2-40B4-BE49-F238E27FC236}">
              <a16:creationId xmlns:a16="http://schemas.microsoft.com/office/drawing/2014/main" xmlns="" id="{00000000-0008-0000-0500-000079000000}"/>
            </a:ext>
          </a:extLst>
        </xdr:cNvPr>
        <xdr:cNvSpPr txBox="1"/>
      </xdr:nvSpPr>
      <xdr:spPr>
        <a:xfrm>
          <a:off x="3924300" y="65157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292049</xdr:rowOff>
    </xdr:from>
    <xdr:to>
      <xdr:col>18</xdr:col>
      <xdr:colOff>177800</xdr:colOff>
      <xdr:row>36</xdr:row>
      <xdr:rowOff>5861</xdr:rowOff>
    </xdr:to>
    <xdr:cxnSp macro="">
      <xdr:nvCxnSpPr>
        <xdr:cNvPr id="122" name="直線コネクタ 121">
          <a:extLst>
            <a:ext uri="{FF2B5EF4-FFF2-40B4-BE49-F238E27FC236}">
              <a16:creationId xmlns:a16="http://schemas.microsoft.com/office/drawing/2014/main" xmlns="" id="{00000000-0008-0000-0500-00007A000000}"/>
            </a:ext>
          </a:extLst>
        </xdr:cNvPr>
        <xdr:cNvCxnSpPr/>
      </xdr:nvCxnSpPr>
      <xdr:spPr bwMode="auto">
        <a:xfrm>
          <a:off x="2908300" y="6902399"/>
          <a:ext cx="698500" cy="567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133674</xdr:rowOff>
    </xdr:from>
    <xdr:to>
      <xdr:col>19</xdr:col>
      <xdr:colOff>38100</xdr:colOff>
      <xdr:row>35</xdr:row>
      <xdr:rowOff>235274</xdr:rowOff>
    </xdr:to>
    <xdr:sp macro="" textlink="">
      <xdr:nvSpPr>
        <xdr:cNvPr id="123" name="フローチャート: 判断 122">
          <a:extLst>
            <a:ext uri="{FF2B5EF4-FFF2-40B4-BE49-F238E27FC236}">
              <a16:creationId xmlns:a16="http://schemas.microsoft.com/office/drawing/2014/main" xmlns="" id="{00000000-0008-0000-0500-00007B000000}"/>
            </a:ext>
          </a:extLst>
        </xdr:cNvPr>
        <xdr:cNvSpPr/>
      </xdr:nvSpPr>
      <xdr:spPr bwMode="auto">
        <a:xfrm>
          <a:off x="3556000" y="67440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245451</xdr:rowOff>
    </xdr:from>
    <xdr:ext cx="762000" cy="259045"/>
    <xdr:sp macro="" textlink="">
      <xdr:nvSpPr>
        <xdr:cNvPr id="124" name="テキスト ボックス 123">
          <a:extLst>
            <a:ext uri="{FF2B5EF4-FFF2-40B4-BE49-F238E27FC236}">
              <a16:creationId xmlns:a16="http://schemas.microsoft.com/office/drawing/2014/main" xmlns="" id="{00000000-0008-0000-0500-00007C000000}"/>
            </a:ext>
          </a:extLst>
        </xdr:cNvPr>
        <xdr:cNvSpPr txBox="1"/>
      </xdr:nvSpPr>
      <xdr:spPr>
        <a:xfrm>
          <a:off x="3225800" y="6512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120358</xdr:rowOff>
    </xdr:from>
    <xdr:to>
      <xdr:col>15</xdr:col>
      <xdr:colOff>101600</xdr:colOff>
      <xdr:row>35</xdr:row>
      <xdr:rowOff>221958</xdr:rowOff>
    </xdr:to>
    <xdr:sp macro="" textlink="">
      <xdr:nvSpPr>
        <xdr:cNvPr id="125" name="フローチャート: 判断 124">
          <a:extLst>
            <a:ext uri="{FF2B5EF4-FFF2-40B4-BE49-F238E27FC236}">
              <a16:creationId xmlns:a16="http://schemas.microsoft.com/office/drawing/2014/main" xmlns="" id="{00000000-0008-0000-0500-00007D000000}"/>
            </a:ext>
          </a:extLst>
        </xdr:cNvPr>
        <xdr:cNvSpPr/>
      </xdr:nvSpPr>
      <xdr:spPr bwMode="auto">
        <a:xfrm>
          <a:off x="2857500" y="67307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232135</xdr:rowOff>
    </xdr:from>
    <xdr:ext cx="762000" cy="259045"/>
    <xdr:sp macro="" textlink="">
      <xdr:nvSpPr>
        <xdr:cNvPr id="126" name="テキスト ボックス 125">
          <a:extLst>
            <a:ext uri="{FF2B5EF4-FFF2-40B4-BE49-F238E27FC236}">
              <a16:creationId xmlns:a16="http://schemas.microsoft.com/office/drawing/2014/main" xmlns="" id="{00000000-0008-0000-0500-00007E000000}"/>
            </a:ext>
          </a:extLst>
        </xdr:cNvPr>
        <xdr:cNvSpPr txBox="1"/>
      </xdr:nvSpPr>
      <xdr:spPr>
        <a:xfrm>
          <a:off x="2527300" y="6499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xmlns=""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xmlns=""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xmlns=""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xmlns=""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xmlns=""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300475</xdr:rowOff>
    </xdr:from>
    <xdr:to>
      <xdr:col>29</xdr:col>
      <xdr:colOff>177800</xdr:colOff>
      <xdr:row>36</xdr:row>
      <xdr:rowOff>59175</xdr:rowOff>
    </xdr:to>
    <xdr:sp macro="" textlink="">
      <xdr:nvSpPr>
        <xdr:cNvPr id="132" name="楕円 131">
          <a:extLst>
            <a:ext uri="{FF2B5EF4-FFF2-40B4-BE49-F238E27FC236}">
              <a16:creationId xmlns:a16="http://schemas.microsoft.com/office/drawing/2014/main" xmlns="" id="{00000000-0008-0000-0500-000084000000}"/>
            </a:ext>
          </a:extLst>
        </xdr:cNvPr>
        <xdr:cNvSpPr/>
      </xdr:nvSpPr>
      <xdr:spPr bwMode="auto">
        <a:xfrm>
          <a:off x="5600700" y="69108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272552</xdr:rowOff>
    </xdr:from>
    <xdr:ext cx="762000" cy="259045"/>
    <xdr:sp macro="" textlink="">
      <xdr:nvSpPr>
        <xdr:cNvPr id="133" name="人口1人当たり決算額の推移該当値テキスト445">
          <a:extLst>
            <a:ext uri="{FF2B5EF4-FFF2-40B4-BE49-F238E27FC236}">
              <a16:creationId xmlns:a16="http://schemas.microsoft.com/office/drawing/2014/main" xmlns="" id="{00000000-0008-0000-0500-000085000000}"/>
            </a:ext>
          </a:extLst>
        </xdr:cNvPr>
        <xdr:cNvSpPr txBox="1"/>
      </xdr:nvSpPr>
      <xdr:spPr>
        <a:xfrm>
          <a:off x="5740400" y="6882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282549</xdr:rowOff>
    </xdr:from>
    <xdr:to>
      <xdr:col>26</xdr:col>
      <xdr:colOff>101600</xdr:colOff>
      <xdr:row>36</xdr:row>
      <xdr:rowOff>41249</xdr:rowOff>
    </xdr:to>
    <xdr:sp macro="" textlink="">
      <xdr:nvSpPr>
        <xdr:cNvPr id="134" name="楕円 133">
          <a:extLst>
            <a:ext uri="{FF2B5EF4-FFF2-40B4-BE49-F238E27FC236}">
              <a16:creationId xmlns:a16="http://schemas.microsoft.com/office/drawing/2014/main" xmlns="" id="{00000000-0008-0000-0500-000086000000}"/>
            </a:ext>
          </a:extLst>
        </xdr:cNvPr>
        <xdr:cNvSpPr/>
      </xdr:nvSpPr>
      <xdr:spPr bwMode="auto">
        <a:xfrm>
          <a:off x="4953000" y="68928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26026</xdr:rowOff>
    </xdr:from>
    <xdr:ext cx="736600" cy="259045"/>
    <xdr:sp macro="" textlink="">
      <xdr:nvSpPr>
        <xdr:cNvPr id="135" name="テキスト ボックス 134">
          <a:extLst>
            <a:ext uri="{FF2B5EF4-FFF2-40B4-BE49-F238E27FC236}">
              <a16:creationId xmlns:a16="http://schemas.microsoft.com/office/drawing/2014/main" xmlns="" id="{00000000-0008-0000-0500-000087000000}"/>
            </a:ext>
          </a:extLst>
        </xdr:cNvPr>
        <xdr:cNvSpPr txBox="1"/>
      </xdr:nvSpPr>
      <xdr:spPr>
        <a:xfrm>
          <a:off x="4622800" y="69792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290874</xdr:rowOff>
    </xdr:from>
    <xdr:to>
      <xdr:col>22</xdr:col>
      <xdr:colOff>165100</xdr:colOff>
      <xdr:row>36</xdr:row>
      <xdr:rowOff>49574</xdr:rowOff>
    </xdr:to>
    <xdr:sp macro="" textlink="">
      <xdr:nvSpPr>
        <xdr:cNvPr id="136" name="楕円 135">
          <a:extLst>
            <a:ext uri="{FF2B5EF4-FFF2-40B4-BE49-F238E27FC236}">
              <a16:creationId xmlns:a16="http://schemas.microsoft.com/office/drawing/2014/main" xmlns="" id="{00000000-0008-0000-0500-000088000000}"/>
            </a:ext>
          </a:extLst>
        </xdr:cNvPr>
        <xdr:cNvSpPr/>
      </xdr:nvSpPr>
      <xdr:spPr bwMode="auto">
        <a:xfrm>
          <a:off x="4254500" y="69012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34351</xdr:rowOff>
    </xdr:from>
    <xdr:ext cx="762000" cy="259045"/>
    <xdr:sp macro="" textlink="">
      <xdr:nvSpPr>
        <xdr:cNvPr id="137" name="テキスト ボックス 136">
          <a:extLst>
            <a:ext uri="{FF2B5EF4-FFF2-40B4-BE49-F238E27FC236}">
              <a16:creationId xmlns:a16="http://schemas.microsoft.com/office/drawing/2014/main" xmlns="" id="{00000000-0008-0000-0500-000089000000}"/>
            </a:ext>
          </a:extLst>
        </xdr:cNvPr>
        <xdr:cNvSpPr txBox="1"/>
      </xdr:nvSpPr>
      <xdr:spPr>
        <a:xfrm>
          <a:off x="3924300" y="6987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297961</xdr:rowOff>
    </xdr:from>
    <xdr:to>
      <xdr:col>19</xdr:col>
      <xdr:colOff>38100</xdr:colOff>
      <xdr:row>36</xdr:row>
      <xdr:rowOff>56661</xdr:rowOff>
    </xdr:to>
    <xdr:sp macro="" textlink="">
      <xdr:nvSpPr>
        <xdr:cNvPr id="138" name="楕円 137">
          <a:extLst>
            <a:ext uri="{FF2B5EF4-FFF2-40B4-BE49-F238E27FC236}">
              <a16:creationId xmlns:a16="http://schemas.microsoft.com/office/drawing/2014/main" xmlns="" id="{00000000-0008-0000-0500-00008A000000}"/>
            </a:ext>
          </a:extLst>
        </xdr:cNvPr>
        <xdr:cNvSpPr/>
      </xdr:nvSpPr>
      <xdr:spPr bwMode="auto">
        <a:xfrm>
          <a:off x="3556000" y="69083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41438</xdr:rowOff>
    </xdr:from>
    <xdr:ext cx="762000" cy="259045"/>
    <xdr:sp macro="" textlink="">
      <xdr:nvSpPr>
        <xdr:cNvPr id="139" name="テキスト ボックス 138">
          <a:extLst>
            <a:ext uri="{FF2B5EF4-FFF2-40B4-BE49-F238E27FC236}">
              <a16:creationId xmlns:a16="http://schemas.microsoft.com/office/drawing/2014/main" xmlns="" id="{00000000-0008-0000-0500-00008B000000}"/>
            </a:ext>
          </a:extLst>
        </xdr:cNvPr>
        <xdr:cNvSpPr txBox="1"/>
      </xdr:nvSpPr>
      <xdr:spPr>
        <a:xfrm>
          <a:off x="3225800" y="6994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241249</xdr:rowOff>
    </xdr:from>
    <xdr:to>
      <xdr:col>15</xdr:col>
      <xdr:colOff>101600</xdr:colOff>
      <xdr:row>35</xdr:row>
      <xdr:rowOff>342849</xdr:rowOff>
    </xdr:to>
    <xdr:sp macro="" textlink="">
      <xdr:nvSpPr>
        <xdr:cNvPr id="140" name="楕円 139">
          <a:extLst>
            <a:ext uri="{FF2B5EF4-FFF2-40B4-BE49-F238E27FC236}">
              <a16:creationId xmlns:a16="http://schemas.microsoft.com/office/drawing/2014/main" xmlns="" id="{00000000-0008-0000-0500-00008C000000}"/>
            </a:ext>
          </a:extLst>
        </xdr:cNvPr>
        <xdr:cNvSpPr/>
      </xdr:nvSpPr>
      <xdr:spPr bwMode="auto">
        <a:xfrm>
          <a:off x="2857500" y="68515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327626</xdr:rowOff>
    </xdr:from>
    <xdr:ext cx="762000" cy="259045"/>
    <xdr:sp macro="" textlink="">
      <xdr:nvSpPr>
        <xdr:cNvPr id="141" name="テキスト ボックス 140">
          <a:extLst>
            <a:ext uri="{FF2B5EF4-FFF2-40B4-BE49-F238E27FC236}">
              <a16:creationId xmlns:a16="http://schemas.microsoft.com/office/drawing/2014/main" xmlns="" id="{00000000-0008-0000-0500-00008D000000}"/>
            </a:ext>
          </a:extLst>
        </xdr:cNvPr>
        <xdr:cNvSpPr txBox="1"/>
      </xdr:nvSpPr>
      <xdr:spPr>
        <a:xfrm>
          <a:off x="2527300" y="6937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xmlns=""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xmlns=""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xmlns=""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神奈川県開成町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xmlns=""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18,005
17,867
6.55
8,532,173
8,037,316
372,273
3,894,901
6,706,649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59.9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xmlns=""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xmlns=""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xmlns=""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xmlns=""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xmlns=""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xmlns=""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xmlns=""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xmlns=""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xmlns=""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xmlns=""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xmlns=""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xmlns=""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xmlns=""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xmlns=""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xmlns=""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xmlns=""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xmlns=""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xmlns=""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xmlns=""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xmlns=""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xmlns=""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xmlns=""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xmlns=""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xmlns=""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xmlns=""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xmlns=""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xmlns=""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xmlns=""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xmlns=""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xmlns=""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xmlns=""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xmlns=""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xmlns=""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xmlns=""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xmlns=""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xmlns=""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xmlns=""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xmlns=""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67593</xdr:rowOff>
    </xdr:from>
    <xdr:to>
      <xdr:col>24</xdr:col>
      <xdr:colOff>62865</xdr:colOff>
      <xdr:row>39</xdr:row>
      <xdr:rowOff>108023</xdr:rowOff>
    </xdr:to>
    <xdr:cxnSp macro="">
      <xdr:nvCxnSpPr>
        <xdr:cNvPr id="58" name="直線コネクタ 57">
          <a:extLst>
            <a:ext uri="{FF2B5EF4-FFF2-40B4-BE49-F238E27FC236}">
              <a16:creationId xmlns:a16="http://schemas.microsoft.com/office/drawing/2014/main" xmlns="" id="{00000000-0008-0000-0600-00003A000000}"/>
            </a:ext>
          </a:extLst>
        </xdr:cNvPr>
        <xdr:cNvCxnSpPr/>
      </xdr:nvCxnSpPr>
      <xdr:spPr>
        <a:xfrm flipV="1">
          <a:off x="4633595" y="5211093"/>
          <a:ext cx="1270" cy="1583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111850</xdr:rowOff>
    </xdr:from>
    <xdr:ext cx="534377" cy="259045"/>
    <xdr:sp macro="" textlink="">
      <xdr:nvSpPr>
        <xdr:cNvPr id="59" name="人件費最小値テキスト">
          <a:extLst>
            <a:ext uri="{FF2B5EF4-FFF2-40B4-BE49-F238E27FC236}">
              <a16:creationId xmlns:a16="http://schemas.microsoft.com/office/drawing/2014/main" xmlns="" id="{00000000-0008-0000-0600-00003B000000}"/>
            </a:ext>
          </a:extLst>
        </xdr:cNvPr>
        <xdr:cNvSpPr txBox="1"/>
      </xdr:nvSpPr>
      <xdr:spPr>
        <a:xfrm>
          <a:off x="4686300" y="6798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108023</xdr:rowOff>
    </xdr:from>
    <xdr:to>
      <xdr:col>24</xdr:col>
      <xdr:colOff>152400</xdr:colOff>
      <xdr:row>39</xdr:row>
      <xdr:rowOff>108023</xdr:rowOff>
    </xdr:to>
    <xdr:cxnSp macro="">
      <xdr:nvCxnSpPr>
        <xdr:cNvPr id="60" name="直線コネクタ 59">
          <a:extLst>
            <a:ext uri="{FF2B5EF4-FFF2-40B4-BE49-F238E27FC236}">
              <a16:creationId xmlns:a16="http://schemas.microsoft.com/office/drawing/2014/main" xmlns="" id="{00000000-0008-0000-0600-00003C000000}"/>
            </a:ext>
          </a:extLst>
        </xdr:cNvPr>
        <xdr:cNvCxnSpPr/>
      </xdr:nvCxnSpPr>
      <xdr:spPr>
        <a:xfrm>
          <a:off x="4546600" y="6794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14270</xdr:rowOff>
    </xdr:from>
    <xdr:ext cx="599010" cy="259045"/>
    <xdr:sp macro="" textlink="">
      <xdr:nvSpPr>
        <xdr:cNvPr id="61" name="人件費最大値テキスト">
          <a:extLst>
            <a:ext uri="{FF2B5EF4-FFF2-40B4-BE49-F238E27FC236}">
              <a16:creationId xmlns:a16="http://schemas.microsoft.com/office/drawing/2014/main" xmlns="" id="{00000000-0008-0000-0600-00003D000000}"/>
            </a:ext>
          </a:extLst>
        </xdr:cNvPr>
        <xdr:cNvSpPr txBox="1"/>
      </xdr:nvSpPr>
      <xdr:spPr>
        <a:xfrm>
          <a:off x="4686300" y="4986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67593</xdr:rowOff>
    </xdr:from>
    <xdr:to>
      <xdr:col>24</xdr:col>
      <xdr:colOff>152400</xdr:colOff>
      <xdr:row>30</xdr:row>
      <xdr:rowOff>67593</xdr:rowOff>
    </xdr:to>
    <xdr:cxnSp macro="">
      <xdr:nvCxnSpPr>
        <xdr:cNvPr id="62" name="直線コネクタ 61">
          <a:extLst>
            <a:ext uri="{FF2B5EF4-FFF2-40B4-BE49-F238E27FC236}">
              <a16:creationId xmlns:a16="http://schemas.microsoft.com/office/drawing/2014/main" xmlns="" id="{00000000-0008-0000-0600-00003E000000}"/>
            </a:ext>
          </a:extLst>
        </xdr:cNvPr>
        <xdr:cNvCxnSpPr/>
      </xdr:nvCxnSpPr>
      <xdr:spPr>
        <a:xfrm>
          <a:off x="4546600" y="5211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42055</xdr:rowOff>
    </xdr:from>
    <xdr:to>
      <xdr:col>24</xdr:col>
      <xdr:colOff>63500</xdr:colOff>
      <xdr:row>38</xdr:row>
      <xdr:rowOff>55608</xdr:rowOff>
    </xdr:to>
    <xdr:cxnSp macro="">
      <xdr:nvCxnSpPr>
        <xdr:cNvPr id="63" name="直線コネクタ 62">
          <a:extLst>
            <a:ext uri="{FF2B5EF4-FFF2-40B4-BE49-F238E27FC236}">
              <a16:creationId xmlns:a16="http://schemas.microsoft.com/office/drawing/2014/main" xmlns="" id="{00000000-0008-0000-0600-00003F000000}"/>
            </a:ext>
          </a:extLst>
        </xdr:cNvPr>
        <xdr:cNvCxnSpPr/>
      </xdr:nvCxnSpPr>
      <xdr:spPr>
        <a:xfrm>
          <a:off x="3797300" y="6557155"/>
          <a:ext cx="838200" cy="13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77373</xdr:rowOff>
    </xdr:from>
    <xdr:ext cx="534377" cy="259045"/>
    <xdr:sp macro="" textlink="">
      <xdr:nvSpPr>
        <xdr:cNvPr id="64" name="人件費平均値テキスト">
          <a:extLst>
            <a:ext uri="{FF2B5EF4-FFF2-40B4-BE49-F238E27FC236}">
              <a16:creationId xmlns:a16="http://schemas.microsoft.com/office/drawing/2014/main" xmlns="" id="{00000000-0008-0000-0600-000040000000}"/>
            </a:ext>
          </a:extLst>
        </xdr:cNvPr>
        <xdr:cNvSpPr txBox="1"/>
      </xdr:nvSpPr>
      <xdr:spPr>
        <a:xfrm>
          <a:off x="4686300" y="59066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54496</xdr:rowOff>
    </xdr:from>
    <xdr:to>
      <xdr:col>24</xdr:col>
      <xdr:colOff>114300</xdr:colOff>
      <xdr:row>35</xdr:row>
      <xdr:rowOff>156096</xdr:rowOff>
    </xdr:to>
    <xdr:sp macro="" textlink="">
      <xdr:nvSpPr>
        <xdr:cNvPr id="65" name="フローチャート: 判断 64">
          <a:extLst>
            <a:ext uri="{FF2B5EF4-FFF2-40B4-BE49-F238E27FC236}">
              <a16:creationId xmlns:a16="http://schemas.microsoft.com/office/drawing/2014/main" xmlns="" id="{00000000-0008-0000-0600-000041000000}"/>
            </a:ext>
          </a:extLst>
        </xdr:cNvPr>
        <xdr:cNvSpPr/>
      </xdr:nvSpPr>
      <xdr:spPr>
        <a:xfrm>
          <a:off x="4584700" y="6055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19179</xdr:rowOff>
    </xdr:from>
    <xdr:to>
      <xdr:col>19</xdr:col>
      <xdr:colOff>177800</xdr:colOff>
      <xdr:row>38</xdr:row>
      <xdr:rowOff>42055</xdr:rowOff>
    </xdr:to>
    <xdr:cxnSp macro="">
      <xdr:nvCxnSpPr>
        <xdr:cNvPr id="66" name="直線コネクタ 65">
          <a:extLst>
            <a:ext uri="{FF2B5EF4-FFF2-40B4-BE49-F238E27FC236}">
              <a16:creationId xmlns:a16="http://schemas.microsoft.com/office/drawing/2014/main" xmlns="" id="{00000000-0008-0000-0600-000042000000}"/>
            </a:ext>
          </a:extLst>
        </xdr:cNvPr>
        <xdr:cNvCxnSpPr/>
      </xdr:nvCxnSpPr>
      <xdr:spPr>
        <a:xfrm>
          <a:off x="2908300" y="6534279"/>
          <a:ext cx="889000" cy="22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72277</xdr:rowOff>
    </xdr:from>
    <xdr:to>
      <xdr:col>20</xdr:col>
      <xdr:colOff>38100</xdr:colOff>
      <xdr:row>36</xdr:row>
      <xdr:rowOff>2427</xdr:rowOff>
    </xdr:to>
    <xdr:sp macro="" textlink="">
      <xdr:nvSpPr>
        <xdr:cNvPr id="67" name="フローチャート: 判断 66">
          <a:extLst>
            <a:ext uri="{FF2B5EF4-FFF2-40B4-BE49-F238E27FC236}">
              <a16:creationId xmlns:a16="http://schemas.microsoft.com/office/drawing/2014/main" xmlns="" id="{00000000-0008-0000-0600-000043000000}"/>
            </a:ext>
          </a:extLst>
        </xdr:cNvPr>
        <xdr:cNvSpPr/>
      </xdr:nvSpPr>
      <xdr:spPr>
        <a:xfrm>
          <a:off x="3746500" y="6073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18954</xdr:rowOff>
    </xdr:from>
    <xdr:ext cx="534377" cy="259045"/>
    <xdr:sp macro="" textlink="">
      <xdr:nvSpPr>
        <xdr:cNvPr id="68" name="テキスト ボックス 67">
          <a:extLst>
            <a:ext uri="{FF2B5EF4-FFF2-40B4-BE49-F238E27FC236}">
              <a16:creationId xmlns:a16="http://schemas.microsoft.com/office/drawing/2014/main" xmlns="" id="{00000000-0008-0000-0600-000044000000}"/>
            </a:ext>
          </a:extLst>
        </xdr:cNvPr>
        <xdr:cNvSpPr txBox="1"/>
      </xdr:nvSpPr>
      <xdr:spPr>
        <a:xfrm>
          <a:off x="3530111" y="5848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19179</xdr:rowOff>
    </xdr:from>
    <xdr:to>
      <xdr:col>15</xdr:col>
      <xdr:colOff>50800</xdr:colOff>
      <xdr:row>38</xdr:row>
      <xdr:rowOff>34658</xdr:rowOff>
    </xdr:to>
    <xdr:cxnSp macro="">
      <xdr:nvCxnSpPr>
        <xdr:cNvPr id="69" name="直線コネクタ 68">
          <a:extLst>
            <a:ext uri="{FF2B5EF4-FFF2-40B4-BE49-F238E27FC236}">
              <a16:creationId xmlns:a16="http://schemas.microsoft.com/office/drawing/2014/main" xmlns="" id="{00000000-0008-0000-0600-000045000000}"/>
            </a:ext>
          </a:extLst>
        </xdr:cNvPr>
        <xdr:cNvCxnSpPr/>
      </xdr:nvCxnSpPr>
      <xdr:spPr>
        <a:xfrm flipV="1">
          <a:off x="2019300" y="6534279"/>
          <a:ext cx="889000" cy="15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82548</xdr:rowOff>
    </xdr:from>
    <xdr:to>
      <xdr:col>15</xdr:col>
      <xdr:colOff>101600</xdr:colOff>
      <xdr:row>36</xdr:row>
      <xdr:rowOff>12698</xdr:rowOff>
    </xdr:to>
    <xdr:sp macro="" textlink="">
      <xdr:nvSpPr>
        <xdr:cNvPr id="70" name="フローチャート: 判断 69">
          <a:extLst>
            <a:ext uri="{FF2B5EF4-FFF2-40B4-BE49-F238E27FC236}">
              <a16:creationId xmlns:a16="http://schemas.microsoft.com/office/drawing/2014/main" xmlns="" id="{00000000-0008-0000-0600-000046000000}"/>
            </a:ext>
          </a:extLst>
        </xdr:cNvPr>
        <xdr:cNvSpPr/>
      </xdr:nvSpPr>
      <xdr:spPr>
        <a:xfrm>
          <a:off x="2857500" y="6083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29225</xdr:rowOff>
    </xdr:from>
    <xdr:ext cx="534377" cy="259045"/>
    <xdr:sp macro="" textlink="">
      <xdr:nvSpPr>
        <xdr:cNvPr id="71" name="テキスト ボックス 70">
          <a:extLst>
            <a:ext uri="{FF2B5EF4-FFF2-40B4-BE49-F238E27FC236}">
              <a16:creationId xmlns:a16="http://schemas.microsoft.com/office/drawing/2014/main" xmlns="" id="{00000000-0008-0000-0600-000047000000}"/>
            </a:ext>
          </a:extLst>
        </xdr:cNvPr>
        <xdr:cNvSpPr txBox="1"/>
      </xdr:nvSpPr>
      <xdr:spPr>
        <a:xfrm>
          <a:off x="2641111" y="5858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21138</xdr:rowOff>
    </xdr:from>
    <xdr:to>
      <xdr:col>10</xdr:col>
      <xdr:colOff>114300</xdr:colOff>
      <xdr:row>38</xdr:row>
      <xdr:rowOff>34658</xdr:rowOff>
    </xdr:to>
    <xdr:cxnSp macro="">
      <xdr:nvCxnSpPr>
        <xdr:cNvPr id="72" name="直線コネクタ 71">
          <a:extLst>
            <a:ext uri="{FF2B5EF4-FFF2-40B4-BE49-F238E27FC236}">
              <a16:creationId xmlns:a16="http://schemas.microsoft.com/office/drawing/2014/main" xmlns="" id="{00000000-0008-0000-0600-000048000000}"/>
            </a:ext>
          </a:extLst>
        </xdr:cNvPr>
        <xdr:cNvCxnSpPr/>
      </xdr:nvCxnSpPr>
      <xdr:spPr>
        <a:xfrm>
          <a:off x="1130300" y="6536238"/>
          <a:ext cx="889000" cy="13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87904</xdr:rowOff>
    </xdr:from>
    <xdr:to>
      <xdr:col>10</xdr:col>
      <xdr:colOff>165100</xdr:colOff>
      <xdr:row>36</xdr:row>
      <xdr:rowOff>18054</xdr:rowOff>
    </xdr:to>
    <xdr:sp macro="" textlink="">
      <xdr:nvSpPr>
        <xdr:cNvPr id="73" name="フローチャート: 判断 72">
          <a:extLst>
            <a:ext uri="{FF2B5EF4-FFF2-40B4-BE49-F238E27FC236}">
              <a16:creationId xmlns:a16="http://schemas.microsoft.com/office/drawing/2014/main" xmlns="" id="{00000000-0008-0000-0600-000049000000}"/>
            </a:ext>
          </a:extLst>
        </xdr:cNvPr>
        <xdr:cNvSpPr/>
      </xdr:nvSpPr>
      <xdr:spPr>
        <a:xfrm>
          <a:off x="1968500" y="6088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34581</xdr:rowOff>
    </xdr:from>
    <xdr:ext cx="534377" cy="259045"/>
    <xdr:sp macro="" textlink="">
      <xdr:nvSpPr>
        <xdr:cNvPr id="74" name="テキスト ボックス 73">
          <a:extLst>
            <a:ext uri="{FF2B5EF4-FFF2-40B4-BE49-F238E27FC236}">
              <a16:creationId xmlns:a16="http://schemas.microsoft.com/office/drawing/2014/main" xmlns="" id="{00000000-0008-0000-0600-00004A000000}"/>
            </a:ext>
          </a:extLst>
        </xdr:cNvPr>
        <xdr:cNvSpPr txBox="1"/>
      </xdr:nvSpPr>
      <xdr:spPr>
        <a:xfrm>
          <a:off x="1752111" y="5863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79478</xdr:rowOff>
    </xdr:from>
    <xdr:to>
      <xdr:col>6</xdr:col>
      <xdr:colOff>38100</xdr:colOff>
      <xdr:row>36</xdr:row>
      <xdr:rowOff>9628</xdr:rowOff>
    </xdr:to>
    <xdr:sp macro="" textlink="">
      <xdr:nvSpPr>
        <xdr:cNvPr id="75" name="フローチャート: 判断 74">
          <a:extLst>
            <a:ext uri="{FF2B5EF4-FFF2-40B4-BE49-F238E27FC236}">
              <a16:creationId xmlns:a16="http://schemas.microsoft.com/office/drawing/2014/main" xmlns="" id="{00000000-0008-0000-0600-00004B000000}"/>
            </a:ext>
          </a:extLst>
        </xdr:cNvPr>
        <xdr:cNvSpPr/>
      </xdr:nvSpPr>
      <xdr:spPr>
        <a:xfrm>
          <a:off x="1079500" y="608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26155</xdr:rowOff>
    </xdr:from>
    <xdr:ext cx="534377" cy="259045"/>
    <xdr:sp macro="" textlink="">
      <xdr:nvSpPr>
        <xdr:cNvPr id="76" name="テキスト ボックス 75">
          <a:extLst>
            <a:ext uri="{FF2B5EF4-FFF2-40B4-BE49-F238E27FC236}">
              <a16:creationId xmlns:a16="http://schemas.microsoft.com/office/drawing/2014/main" xmlns="" id="{00000000-0008-0000-0600-00004C000000}"/>
            </a:ext>
          </a:extLst>
        </xdr:cNvPr>
        <xdr:cNvSpPr txBox="1"/>
      </xdr:nvSpPr>
      <xdr:spPr>
        <a:xfrm>
          <a:off x="863111" y="5855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xmlns=""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xmlns=""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xmlns=""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xmlns=""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xmlns=""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4808</xdr:rowOff>
    </xdr:from>
    <xdr:to>
      <xdr:col>24</xdr:col>
      <xdr:colOff>114300</xdr:colOff>
      <xdr:row>38</xdr:row>
      <xdr:rowOff>106408</xdr:rowOff>
    </xdr:to>
    <xdr:sp macro="" textlink="">
      <xdr:nvSpPr>
        <xdr:cNvPr id="82" name="楕円 81">
          <a:extLst>
            <a:ext uri="{FF2B5EF4-FFF2-40B4-BE49-F238E27FC236}">
              <a16:creationId xmlns:a16="http://schemas.microsoft.com/office/drawing/2014/main" xmlns="" id="{00000000-0008-0000-0600-000052000000}"/>
            </a:ext>
          </a:extLst>
        </xdr:cNvPr>
        <xdr:cNvSpPr/>
      </xdr:nvSpPr>
      <xdr:spPr>
        <a:xfrm>
          <a:off x="4584700" y="6519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154685</xdr:rowOff>
    </xdr:from>
    <xdr:ext cx="534377" cy="259045"/>
    <xdr:sp macro="" textlink="">
      <xdr:nvSpPr>
        <xdr:cNvPr id="83" name="人件費該当値テキスト">
          <a:extLst>
            <a:ext uri="{FF2B5EF4-FFF2-40B4-BE49-F238E27FC236}">
              <a16:creationId xmlns:a16="http://schemas.microsoft.com/office/drawing/2014/main" xmlns="" id="{00000000-0008-0000-0600-000053000000}"/>
            </a:ext>
          </a:extLst>
        </xdr:cNvPr>
        <xdr:cNvSpPr txBox="1"/>
      </xdr:nvSpPr>
      <xdr:spPr>
        <a:xfrm>
          <a:off x="4686300" y="6498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162705</xdr:rowOff>
    </xdr:from>
    <xdr:to>
      <xdr:col>20</xdr:col>
      <xdr:colOff>38100</xdr:colOff>
      <xdr:row>38</xdr:row>
      <xdr:rowOff>92855</xdr:rowOff>
    </xdr:to>
    <xdr:sp macro="" textlink="">
      <xdr:nvSpPr>
        <xdr:cNvPr id="84" name="楕円 83">
          <a:extLst>
            <a:ext uri="{FF2B5EF4-FFF2-40B4-BE49-F238E27FC236}">
              <a16:creationId xmlns:a16="http://schemas.microsoft.com/office/drawing/2014/main" xmlns="" id="{00000000-0008-0000-0600-000054000000}"/>
            </a:ext>
          </a:extLst>
        </xdr:cNvPr>
        <xdr:cNvSpPr/>
      </xdr:nvSpPr>
      <xdr:spPr>
        <a:xfrm>
          <a:off x="3746500" y="6506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83982</xdr:rowOff>
    </xdr:from>
    <xdr:ext cx="534377" cy="259045"/>
    <xdr:sp macro="" textlink="">
      <xdr:nvSpPr>
        <xdr:cNvPr id="85" name="テキスト ボックス 84">
          <a:extLst>
            <a:ext uri="{FF2B5EF4-FFF2-40B4-BE49-F238E27FC236}">
              <a16:creationId xmlns:a16="http://schemas.microsoft.com/office/drawing/2014/main" xmlns="" id="{00000000-0008-0000-0600-000055000000}"/>
            </a:ext>
          </a:extLst>
        </xdr:cNvPr>
        <xdr:cNvSpPr txBox="1"/>
      </xdr:nvSpPr>
      <xdr:spPr>
        <a:xfrm>
          <a:off x="3530111" y="6599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139829</xdr:rowOff>
    </xdr:from>
    <xdr:to>
      <xdr:col>15</xdr:col>
      <xdr:colOff>101600</xdr:colOff>
      <xdr:row>38</xdr:row>
      <xdr:rowOff>69979</xdr:rowOff>
    </xdr:to>
    <xdr:sp macro="" textlink="">
      <xdr:nvSpPr>
        <xdr:cNvPr id="86" name="楕円 85">
          <a:extLst>
            <a:ext uri="{FF2B5EF4-FFF2-40B4-BE49-F238E27FC236}">
              <a16:creationId xmlns:a16="http://schemas.microsoft.com/office/drawing/2014/main" xmlns="" id="{00000000-0008-0000-0600-000056000000}"/>
            </a:ext>
          </a:extLst>
        </xdr:cNvPr>
        <xdr:cNvSpPr/>
      </xdr:nvSpPr>
      <xdr:spPr>
        <a:xfrm>
          <a:off x="2857500" y="6483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61106</xdr:rowOff>
    </xdr:from>
    <xdr:ext cx="534377" cy="259045"/>
    <xdr:sp macro="" textlink="">
      <xdr:nvSpPr>
        <xdr:cNvPr id="87" name="テキスト ボックス 86">
          <a:extLst>
            <a:ext uri="{FF2B5EF4-FFF2-40B4-BE49-F238E27FC236}">
              <a16:creationId xmlns:a16="http://schemas.microsoft.com/office/drawing/2014/main" xmlns="" id="{00000000-0008-0000-0600-000057000000}"/>
            </a:ext>
          </a:extLst>
        </xdr:cNvPr>
        <xdr:cNvSpPr txBox="1"/>
      </xdr:nvSpPr>
      <xdr:spPr>
        <a:xfrm>
          <a:off x="2641111" y="6576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155308</xdr:rowOff>
    </xdr:from>
    <xdr:to>
      <xdr:col>10</xdr:col>
      <xdr:colOff>165100</xdr:colOff>
      <xdr:row>38</xdr:row>
      <xdr:rowOff>85458</xdr:rowOff>
    </xdr:to>
    <xdr:sp macro="" textlink="">
      <xdr:nvSpPr>
        <xdr:cNvPr id="88" name="楕円 87">
          <a:extLst>
            <a:ext uri="{FF2B5EF4-FFF2-40B4-BE49-F238E27FC236}">
              <a16:creationId xmlns:a16="http://schemas.microsoft.com/office/drawing/2014/main" xmlns="" id="{00000000-0008-0000-0600-000058000000}"/>
            </a:ext>
          </a:extLst>
        </xdr:cNvPr>
        <xdr:cNvSpPr/>
      </xdr:nvSpPr>
      <xdr:spPr>
        <a:xfrm>
          <a:off x="1968500" y="6498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76585</xdr:rowOff>
    </xdr:from>
    <xdr:ext cx="534377" cy="259045"/>
    <xdr:sp macro="" textlink="">
      <xdr:nvSpPr>
        <xdr:cNvPr id="89" name="テキスト ボックス 88">
          <a:extLst>
            <a:ext uri="{FF2B5EF4-FFF2-40B4-BE49-F238E27FC236}">
              <a16:creationId xmlns:a16="http://schemas.microsoft.com/office/drawing/2014/main" xmlns="" id="{00000000-0008-0000-0600-000059000000}"/>
            </a:ext>
          </a:extLst>
        </xdr:cNvPr>
        <xdr:cNvSpPr txBox="1"/>
      </xdr:nvSpPr>
      <xdr:spPr>
        <a:xfrm>
          <a:off x="1752111" y="6591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141788</xdr:rowOff>
    </xdr:from>
    <xdr:to>
      <xdr:col>6</xdr:col>
      <xdr:colOff>38100</xdr:colOff>
      <xdr:row>38</xdr:row>
      <xdr:rowOff>71938</xdr:rowOff>
    </xdr:to>
    <xdr:sp macro="" textlink="">
      <xdr:nvSpPr>
        <xdr:cNvPr id="90" name="楕円 89">
          <a:extLst>
            <a:ext uri="{FF2B5EF4-FFF2-40B4-BE49-F238E27FC236}">
              <a16:creationId xmlns:a16="http://schemas.microsoft.com/office/drawing/2014/main" xmlns="" id="{00000000-0008-0000-0600-00005A000000}"/>
            </a:ext>
          </a:extLst>
        </xdr:cNvPr>
        <xdr:cNvSpPr/>
      </xdr:nvSpPr>
      <xdr:spPr>
        <a:xfrm>
          <a:off x="1079500" y="6485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63065</xdr:rowOff>
    </xdr:from>
    <xdr:ext cx="534377" cy="259045"/>
    <xdr:sp macro="" textlink="">
      <xdr:nvSpPr>
        <xdr:cNvPr id="91" name="テキスト ボックス 90">
          <a:extLst>
            <a:ext uri="{FF2B5EF4-FFF2-40B4-BE49-F238E27FC236}">
              <a16:creationId xmlns:a16="http://schemas.microsoft.com/office/drawing/2014/main" xmlns="" id="{00000000-0008-0000-0600-00005B000000}"/>
            </a:ext>
          </a:extLst>
        </xdr:cNvPr>
        <xdr:cNvSpPr txBox="1"/>
      </xdr:nvSpPr>
      <xdr:spPr>
        <a:xfrm>
          <a:off x="863111" y="6578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xmlns=""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xmlns=""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xmlns=""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xmlns=""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xmlns=""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xmlns=""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xmlns=""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xmlns=""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xmlns=""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xmlns=""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xmlns=""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a:extLst>
            <a:ext uri="{FF2B5EF4-FFF2-40B4-BE49-F238E27FC236}">
              <a16:creationId xmlns:a16="http://schemas.microsoft.com/office/drawing/2014/main" xmlns="" id="{00000000-0008-0000-0600-000067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a:extLst>
            <a:ext uri="{FF2B5EF4-FFF2-40B4-BE49-F238E27FC236}">
              <a16:creationId xmlns:a16="http://schemas.microsoft.com/office/drawing/2014/main" xmlns="" id="{00000000-0008-0000-0600-000068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a:extLst>
            <a:ext uri="{FF2B5EF4-FFF2-40B4-BE49-F238E27FC236}">
              <a16:creationId xmlns:a16="http://schemas.microsoft.com/office/drawing/2014/main" xmlns="" id="{00000000-0008-0000-0600-000069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a:extLst>
            <a:ext uri="{FF2B5EF4-FFF2-40B4-BE49-F238E27FC236}">
              <a16:creationId xmlns:a16="http://schemas.microsoft.com/office/drawing/2014/main" xmlns="" id="{00000000-0008-0000-0600-00006A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a:extLst>
            <a:ext uri="{FF2B5EF4-FFF2-40B4-BE49-F238E27FC236}">
              <a16:creationId xmlns:a16="http://schemas.microsoft.com/office/drawing/2014/main" xmlns="" id="{00000000-0008-0000-0600-00006B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a:extLst>
            <a:ext uri="{FF2B5EF4-FFF2-40B4-BE49-F238E27FC236}">
              <a16:creationId xmlns:a16="http://schemas.microsoft.com/office/drawing/2014/main" xmlns="" id="{00000000-0008-0000-0600-00006C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a:extLst>
            <a:ext uri="{FF2B5EF4-FFF2-40B4-BE49-F238E27FC236}">
              <a16:creationId xmlns:a16="http://schemas.microsoft.com/office/drawing/2014/main" xmlns="" id="{00000000-0008-0000-0600-00006D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a:extLst>
            <a:ext uri="{FF2B5EF4-FFF2-40B4-BE49-F238E27FC236}">
              <a16:creationId xmlns:a16="http://schemas.microsoft.com/office/drawing/2014/main" xmlns="" id="{00000000-0008-0000-0600-00006E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a:extLst>
            <a:ext uri="{FF2B5EF4-FFF2-40B4-BE49-F238E27FC236}">
              <a16:creationId xmlns:a16="http://schemas.microsoft.com/office/drawing/2014/main" xmlns="" id="{00000000-0008-0000-0600-00006F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a:extLst>
            <a:ext uri="{FF2B5EF4-FFF2-40B4-BE49-F238E27FC236}">
              <a16:creationId xmlns:a16="http://schemas.microsoft.com/office/drawing/2014/main" xmlns="" id="{00000000-0008-0000-0600-000070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a:extLst>
            <a:ext uri="{FF2B5EF4-FFF2-40B4-BE49-F238E27FC236}">
              <a16:creationId xmlns:a16="http://schemas.microsoft.com/office/drawing/2014/main" xmlns="" id="{00000000-0008-0000-0600-000071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a:extLst>
            <a:ext uri="{FF2B5EF4-FFF2-40B4-BE49-F238E27FC236}">
              <a16:creationId xmlns:a16="http://schemas.microsoft.com/office/drawing/2014/main" xmlns="" id="{00000000-0008-0000-0600-000072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xmlns="" id="{00000000-0008-0000-06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xmlns="" id="{00000000-0008-0000-06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a:extLst>
            <a:ext uri="{FF2B5EF4-FFF2-40B4-BE49-F238E27FC236}">
              <a16:creationId xmlns:a16="http://schemas.microsoft.com/office/drawing/2014/main" xmlns="" id="{00000000-0008-0000-06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64605</xdr:rowOff>
    </xdr:from>
    <xdr:to>
      <xdr:col>24</xdr:col>
      <xdr:colOff>62865</xdr:colOff>
      <xdr:row>58</xdr:row>
      <xdr:rowOff>161825</xdr:rowOff>
    </xdr:to>
    <xdr:cxnSp macro="">
      <xdr:nvCxnSpPr>
        <xdr:cNvPr id="118" name="直線コネクタ 117">
          <a:extLst>
            <a:ext uri="{FF2B5EF4-FFF2-40B4-BE49-F238E27FC236}">
              <a16:creationId xmlns:a16="http://schemas.microsoft.com/office/drawing/2014/main" xmlns="" id="{00000000-0008-0000-0600-000076000000}"/>
            </a:ext>
          </a:extLst>
        </xdr:cNvPr>
        <xdr:cNvCxnSpPr/>
      </xdr:nvCxnSpPr>
      <xdr:spPr>
        <a:xfrm flipV="1">
          <a:off x="4633595" y="8637105"/>
          <a:ext cx="1270" cy="1468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165652</xdr:rowOff>
    </xdr:from>
    <xdr:ext cx="534377" cy="259045"/>
    <xdr:sp macro="" textlink="">
      <xdr:nvSpPr>
        <xdr:cNvPr id="119" name="物件費最小値テキスト">
          <a:extLst>
            <a:ext uri="{FF2B5EF4-FFF2-40B4-BE49-F238E27FC236}">
              <a16:creationId xmlns:a16="http://schemas.microsoft.com/office/drawing/2014/main" xmlns="" id="{00000000-0008-0000-0600-000077000000}"/>
            </a:ext>
          </a:extLst>
        </xdr:cNvPr>
        <xdr:cNvSpPr txBox="1"/>
      </xdr:nvSpPr>
      <xdr:spPr>
        <a:xfrm>
          <a:off x="4686300" y="10109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161825</xdr:rowOff>
    </xdr:from>
    <xdr:to>
      <xdr:col>24</xdr:col>
      <xdr:colOff>152400</xdr:colOff>
      <xdr:row>58</xdr:row>
      <xdr:rowOff>161825</xdr:rowOff>
    </xdr:to>
    <xdr:cxnSp macro="">
      <xdr:nvCxnSpPr>
        <xdr:cNvPr id="120" name="直線コネクタ 119">
          <a:extLst>
            <a:ext uri="{FF2B5EF4-FFF2-40B4-BE49-F238E27FC236}">
              <a16:creationId xmlns:a16="http://schemas.microsoft.com/office/drawing/2014/main" xmlns="" id="{00000000-0008-0000-0600-000078000000}"/>
            </a:ext>
          </a:extLst>
        </xdr:cNvPr>
        <xdr:cNvCxnSpPr/>
      </xdr:nvCxnSpPr>
      <xdr:spPr>
        <a:xfrm>
          <a:off x="4546600" y="10105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11282</xdr:rowOff>
    </xdr:from>
    <xdr:ext cx="599010" cy="259045"/>
    <xdr:sp macro="" textlink="">
      <xdr:nvSpPr>
        <xdr:cNvPr id="121" name="物件費最大値テキスト">
          <a:extLst>
            <a:ext uri="{FF2B5EF4-FFF2-40B4-BE49-F238E27FC236}">
              <a16:creationId xmlns:a16="http://schemas.microsoft.com/office/drawing/2014/main" xmlns="" id="{00000000-0008-0000-0600-000079000000}"/>
            </a:ext>
          </a:extLst>
        </xdr:cNvPr>
        <xdr:cNvSpPr txBox="1"/>
      </xdr:nvSpPr>
      <xdr:spPr>
        <a:xfrm>
          <a:off x="4686300" y="8412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136,599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64605</xdr:rowOff>
    </xdr:from>
    <xdr:to>
      <xdr:col>24</xdr:col>
      <xdr:colOff>152400</xdr:colOff>
      <xdr:row>50</xdr:row>
      <xdr:rowOff>64605</xdr:rowOff>
    </xdr:to>
    <xdr:cxnSp macro="">
      <xdr:nvCxnSpPr>
        <xdr:cNvPr id="122" name="直線コネクタ 121">
          <a:extLst>
            <a:ext uri="{FF2B5EF4-FFF2-40B4-BE49-F238E27FC236}">
              <a16:creationId xmlns:a16="http://schemas.microsoft.com/office/drawing/2014/main" xmlns="" id="{00000000-0008-0000-0600-00007A000000}"/>
            </a:ext>
          </a:extLst>
        </xdr:cNvPr>
        <xdr:cNvCxnSpPr/>
      </xdr:nvCxnSpPr>
      <xdr:spPr>
        <a:xfrm>
          <a:off x="4546600" y="8637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95531</xdr:rowOff>
    </xdr:from>
    <xdr:to>
      <xdr:col>24</xdr:col>
      <xdr:colOff>63500</xdr:colOff>
      <xdr:row>57</xdr:row>
      <xdr:rowOff>136303</xdr:rowOff>
    </xdr:to>
    <xdr:cxnSp macro="">
      <xdr:nvCxnSpPr>
        <xdr:cNvPr id="123" name="直線コネクタ 122">
          <a:extLst>
            <a:ext uri="{FF2B5EF4-FFF2-40B4-BE49-F238E27FC236}">
              <a16:creationId xmlns:a16="http://schemas.microsoft.com/office/drawing/2014/main" xmlns="" id="{00000000-0008-0000-0600-00007B000000}"/>
            </a:ext>
          </a:extLst>
        </xdr:cNvPr>
        <xdr:cNvCxnSpPr/>
      </xdr:nvCxnSpPr>
      <xdr:spPr>
        <a:xfrm flipV="1">
          <a:off x="3797300" y="9868181"/>
          <a:ext cx="838200" cy="40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92705</xdr:rowOff>
    </xdr:from>
    <xdr:ext cx="534377" cy="259045"/>
    <xdr:sp macro="" textlink="">
      <xdr:nvSpPr>
        <xdr:cNvPr id="124" name="物件費平均値テキスト">
          <a:extLst>
            <a:ext uri="{FF2B5EF4-FFF2-40B4-BE49-F238E27FC236}">
              <a16:creationId xmlns:a16="http://schemas.microsoft.com/office/drawing/2014/main" xmlns="" id="{00000000-0008-0000-0600-00007C000000}"/>
            </a:ext>
          </a:extLst>
        </xdr:cNvPr>
        <xdr:cNvSpPr txBox="1"/>
      </xdr:nvSpPr>
      <xdr:spPr>
        <a:xfrm>
          <a:off x="4686300" y="93510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69828</xdr:rowOff>
    </xdr:from>
    <xdr:to>
      <xdr:col>24</xdr:col>
      <xdr:colOff>114300</xdr:colOff>
      <xdr:row>55</xdr:row>
      <xdr:rowOff>171428</xdr:rowOff>
    </xdr:to>
    <xdr:sp macro="" textlink="">
      <xdr:nvSpPr>
        <xdr:cNvPr id="125" name="フローチャート: 判断 124">
          <a:extLst>
            <a:ext uri="{FF2B5EF4-FFF2-40B4-BE49-F238E27FC236}">
              <a16:creationId xmlns:a16="http://schemas.microsoft.com/office/drawing/2014/main" xmlns="" id="{00000000-0008-0000-0600-00007D000000}"/>
            </a:ext>
          </a:extLst>
        </xdr:cNvPr>
        <xdr:cNvSpPr/>
      </xdr:nvSpPr>
      <xdr:spPr>
        <a:xfrm>
          <a:off x="4584700" y="9499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136303</xdr:rowOff>
    </xdr:from>
    <xdr:to>
      <xdr:col>19</xdr:col>
      <xdr:colOff>177800</xdr:colOff>
      <xdr:row>58</xdr:row>
      <xdr:rowOff>16745</xdr:rowOff>
    </xdr:to>
    <xdr:cxnSp macro="">
      <xdr:nvCxnSpPr>
        <xdr:cNvPr id="126" name="直線コネクタ 125">
          <a:extLst>
            <a:ext uri="{FF2B5EF4-FFF2-40B4-BE49-F238E27FC236}">
              <a16:creationId xmlns:a16="http://schemas.microsoft.com/office/drawing/2014/main" xmlns="" id="{00000000-0008-0000-0600-00007E000000}"/>
            </a:ext>
          </a:extLst>
        </xdr:cNvPr>
        <xdr:cNvCxnSpPr/>
      </xdr:nvCxnSpPr>
      <xdr:spPr>
        <a:xfrm flipV="1">
          <a:off x="2908300" y="9908953"/>
          <a:ext cx="889000" cy="51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65795</xdr:rowOff>
    </xdr:from>
    <xdr:to>
      <xdr:col>20</xdr:col>
      <xdr:colOff>38100</xdr:colOff>
      <xdr:row>54</xdr:row>
      <xdr:rowOff>167395</xdr:rowOff>
    </xdr:to>
    <xdr:sp macro="" textlink="">
      <xdr:nvSpPr>
        <xdr:cNvPr id="127" name="フローチャート: 判断 126">
          <a:extLst>
            <a:ext uri="{FF2B5EF4-FFF2-40B4-BE49-F238E27FC236}">
              <a16:creationId xmlns:a16="http://schemas.microsoft.com/office/drawing/2014/main" xmlns="" id="{00000000-0008-0000-0600-00007F000000}"/>
            </a:ext>
          </a:extLst>
        </xdr:cNvPr>
        <xdr:cNvSpPr/>
      </xdr:nvSpPr>
      <xdr:spPr>
        <a:xfrm>
          <a:off x="3746500" y="9324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12472</xdr:rowOff>
    </xdr:from>
    <xdr:ext cx="534377" cy="259045"/>
    <xdr:sp macro="" textlink="">
      <xdr:nvSpPr>
        <xdr:cNvPr id="128" name="テキスト ボックス 127">
          <a:extLst>
            <a:ext uri="{FF2B5EF4-FFF2-40B4-BE49-F238E27FC236}">
              <a16:creationId xmlns:a16="http://schemas.microsoft.com/office/drawing/2014/main" xmlns="" id="{00000000-0008-0000-0600-000080000000}"/>
            </a:ext>
          </a:extLst>
        </xdr:cNvPr>
        <xdr:cNvSpPr txBox="1"/>
      </xdr:nvSpPr>
      <xdr:spPr>
        <a:xfrm>
          <a:off x="3530111" y="9099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2393</xdr:rowOff>
    </xdr:from>
    <xdr:to>
      <xdr:col>15</xdr:col>
      <xdr:colOff>50800</xdr:colOff>
      <xdr:row>58</xdr:row>
      <xdr:rowOff>16745</xdr:rowOff>
    </xdr:to>
    <xdr:cxnSp macro="">
      <xdr:nvCxnSpPr>
        <xdr:cNvPr id="129" name="直線コネクタ 128">
          <a:extLst>
            <a:ext uri="{FF2B5EF4-FFF2-40B4-BE49-F238E27FC236}">
              <a16:creationId xmlns:a16="http://schemas.microsoft.com/office/drawing/2014/main" xmlns="" id="{00000000-0008-0000-0600-000081000000}"/>
            </a:ext>
          </a:extLst>
        </xdr:cNvPr>
        <xdr:cNvCxnSpPr/>
      </xdr:nvCxnSpPr>
      <xdr:spPr>
        <a:xfrm>
          <a:off x="2019300" y="9946493"/>
          <a:ext cx="889000" cy="14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158149</xdr:rowOff>
    </xdr:from>
    <xdr:to>
      <xdr:col>15</xdr:col>
      <xdr:colOff>101600</xdr:colOff>
      <xdr:row>56</xdr:row>
      <xdr:rowOff>88299</xdr:rowOff>
    </xdr:to>
    <xdr:sp macro="" textlink="">
      <xdr:nvSpPr>
        <xdr:cNvPr id="130" name="フローチャート: 判断 129">
          <a:extLst>
            <a:ext uri="{FF2B5EF4-FFF2-40B4-BE49-F238E27FC236}">
              <a16:creationId xmlns:a16="http://schemas.microsoft.com/office/drawing/2014/main" xmlns="" id="{00000000-0008-0000-0600-000082000000}"/>
            </a:ext>
          </a:extLst>
        </xdr:cNvPr>
        <xdr:cNvSpPr/>
      </xdr:nvSpPr>
      <xdr:spPr>
        <a:xfrm>
          <a:off x="2857500" y="9587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104826</xdr:rowOff>
    </xdr:from>
    <xdr:ext cx="534377" cy="259045"/>
    <xdr:sp macro="" textlink="">
      <xdr:nvSpPr>
        <xdr:cNvPr id="131" name="テキスト ボックス 130">
          <a:extLst>
            <a:ext uri="{FF2B5EF4-FFF2-40B4-BE49-F238E27FC236}">
              <a16:creationId xmlns:a16="http://schemas.microsoft.com/office/drawing/2014/main" xmlns="" id="{00000000-0008-0000-0600-000083000000}"/>
            </a:ext>
          </a:extLst>
        </xdr:cNvPr>
        <xdr:cNvSpPr txBox="1"/>
      </xdr:nvSpPr>
      <xdr:spPr>
        <a:xfrm>
          <a:off x="2641111" y="9363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2393</xdr:rowOff>
    </xdr:from>
    <xdr:to>
      <xdr:col>10</xdr:col>
      <xdr:colOff>114300</xdr:colOff>
      <xdr:row>58</xdr:row>
      <xdr:rowOff>137610</xdr:rowOff>
    </xdr:to>
    <xdr:cxnSp macro="">
      <xdr:nvCxnSpPr>
        <xdr:cNvPr id="132" name="直線コネクタ 131">
          <a:extLst>
            <a:ext uri="{FF2B5EF4-FFF2-40B4-BE49-F238E27FC236}">
              <a16:creationId xmlns:a16="http://schemas.microsoft.com/office/drawing/2014/main" xmlns="" id="{00000000-0008-0000-0600-000084000000}"/>
            </a:ext>
          </a:extLst>
        </xdr:cNvPr>
        <xdr:cNvCxnSpPr/>
      </xdr:nvCxnSpPr>
      <xdr:spPr>
        <a:xfrm flipV="1">
          <a:off x="1130300" y="9946493"/>
          <a:ext cx="889000" cy="135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133265</xdr:rowOff>
    </xdr:from>
    <xdr:to>
      <xdr:col>10</xdr:col>
      <xdr:colOff>165100</xdr:colOff>
      <xdr:row>56</xdr:row>
      <xdr:rowOff>63415</xdr:rowOff>
    </xdr:to>
    <xdr:sp macro="" textlink="">
      <xdr:nvSpPr>
        <xdr:cNvPr id="133" name="フローチャート: 判断 132">
          <a:extLst>
            <a:ext uri="{FF2B5EF4-FFF2-40B4-BE49-F238E27FC236}">
              <a16:creationId xmlns:a16="http://schemas.microsoft.com/office/drawing/2014/main" xmlns="" id="{00000000-0008-0000-0600-000085000000}"/>
            </a:ext>
          </a:extLst>
        </xdr:cNvPr>
        <xdr:cNvSpPr/>
      </xdr:nvSpPr>
      <xdr:spPr>
        <a:xfrm>
          <a:off x="1968500" y="956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79942</xdr:rowOff>
    </xdr:from>
    <xdr:ext cx="534377" cy="259045"/>
    <xdr:sp macro="" textlink="">
      <xdr:nvSpPr>
        <xdr:cNvPr id="134" name="テキスト ボックス 133">
          <a:extLst>
            <a:ext uri="{FF2B5EF4-FFF2-40B4-BE49-F238E27FC236}">
              <a16:creationId xmlns:a16="http://schemas.microsoft.com/office/drawing/2014/main" xmlns="" id="{00000000-0008-0000-0600-000086000000}"/>
            </a:ext>
          </a:extLst>
        </xdr:cNvPr>
        <xdr:cNvSpPr txBox="1"/>
      </xdr:nvSpPr>
      <xdr:spPr>
        <a:xfrm>
          <a:off x="1752111" y="9338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67934</xdr:rowOff>
    </xdr:from>
    <xdr:to>
      <xdr:col>6</xdr:col>
      <xdr:colOff>38100</xdr:colOff>
      <xdr:row>56</xdr:row>
      <xdr:rowOff>169534</xdr:rowOff>
    </xdr:to>
    <xdr:sp macro="" textlink="">
      <xdr:nvSpPr>
        <xdr:cNvPr id="135" name="フローチャート: 判断 134">
          <a:extLst>
            <a:ext uri="{FF2B5EF4-FFF2-40B4-BE49-F238E27FC236}">
              <a16:creationId xmlns:a16="http://schemas.microsoft.com/office/drawing/2014/main" xmlns="" id="{00000000-0008-0000-0600-000087000000}"/>
            </a:ext>
          </a:extLst>
        </xdr:cNvPr>
        <xdr:cNvSpPr/>
      </xdr:nvSpPr>
      <xdr:spPr>
        <a:xfrm>
          <a:off x="1079500" y="9669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14611</xdr:rowOff>
    </xdr:from>
    <xdr:ext cx="534377" cy="259045"/>
    <xdr:sp macro="" textlink="">
      <xdr:nvSpPr>
        <xdr:cNvPr id="136" name="テキスト ボックス 135">
          <a:extLst>
            <a:ext uri="{FF2B5EF4-FFF2-40B4-BE49-F238E27FC236}">
              <a16:creationId xmlns:a16="http://schemas.microsoft.com/office/drawing/2014/main" xmlns="" id="{00000000-0008-0000-0600-000088000000}"/>
            </a:ext>
          </a:extLst>
        </xdr:cNvPr>
        <xdr:cNvSpPr txBox="1"/>
      </xdr:nvSpPr>
      <xdr:spPr>
        <a:xfrm>
          <a:off x="863111" y="9444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xmlns="" id="{00000000-0008-0000-06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xmlns="" id="{00000000-0008-0000-06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xmlns="" id="{00000000-0008-0000-06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xmlns="" id="{00000000-0008-0000-06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xmlns="" id="{00000000-0008-0000-06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44731</xdr:rowOff>
    </xdr:from>
    <xdr:to>
      <xdr:col>24</xdr:col>
      <xdr:colOff>114300</xdr:colOff>
      <xdr:row>57</xdr:row>
      <xdr:rowOff>146331</xdr:rowOff>
    </xdr:to>
    <xdr:sp macro="" textlink="">
      <xdr:nvSpPr>
        <xdr:cNvPr id="142" name="楕円 141">
          <a:extLst>
            <a:ext uri="{FF2B5EF4-FFF2-40B4-BE49-F238E27FC236}">
              <a16:creationId xmlns:a16="http://schemas.microsoft.com/office/drawing/2014/main" xmlns="" id="{00000000-0008-0000-0600-00008E000000}"/>
            </a:ext>
          </a:extLst>
        </xdr:cNvPr>
        <xdr:cNvSpPr/>
      </xdr:nvSpPr>
      <xdr:spPr>
        <a:xfrm>
          <a:off x="4584700" y="9817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23158</xdr:rowOff>
    </xdr:from>
    <xdr:ext cx="534377" cy="259045"/>
    <xdr:sp macro="" textlink="">
      <xdr:nvSpPr>
        <xdr:cNvPr id="143" name="物件費該当値テキスト">
          <a:extLst>
            <a:ext uri="{FF2B5EF4-FFF2-40B4-BE49-F238E27FC236}">
              <a16:creationId xmlns:a16="http://schemas.microsoft.com/office/drawing/2014/main" xmlns="" id="{00000000-0008-0000-0600-00008F000000}"/>
            </a:ext>
          </a:extLst>
        </xdr:cNvPr>
        <xdr:cNvSpPr txBox="1"/>
      </xdr:nvSpPr>
      <xdr:spPr>
        <a:xfrm>
          <a:off x="4686300" y="9795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85503</xdr:rowOff>
    </xdr:from>
    <xdr:to>
      <xdr:col>20</xdr:col>
      <xdr:colOff>38100</xdr:colOff>
      <xdr:row>58</xdr:row>
      <xdr:rowOff>15653</xdr:rowOff>
    </xdr:to>
    <xdr:sp macro="" textlink="">
      <xdr:nvSpPr>
        <xdr:cNvPr id="144" name="楕円 143">
          <a:extLst>
            <a:ext uri="{FF2B5EF4-FFF2-40B4-BE49-F238E27FC236}">
              <a16:creationId xmlns:a16="http://schemas.microsoft.com/office/drawing/2014/main" xmlns="" id="{00000000-0008-0000-0600-000090000000}"/>
            </a:ext>
          </a:extLst>
        </xdr:cNvPr>
        <xdr:cNvSpPr/>
      </xdr:nvSpPr>
      <xdr:spPr>
        <a:xfrm>
          <a:off x="3746500" y="9858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6780</xdr:rowOff>
    </xdr:from>
    <xdr:ext cx="534377" cy="259045"/>
    <xdr:sp macro="" textlink="">
      <xdr:nvSpPr>
        <xdr:cNvPr id="145" name="テキスト ボックス 144">
          <a:extLst>
            <a:ext uri="{FF2B5EF4-FFF2-40B4-BE49-F238E27FC236}">
              <a16:creationId xmlns:a16="http://schemas.microsoft.com/office/drawing/2014/main" xmlns="" id="{00000000-0008-0000-0600-000091000000}"/>
            </a:ext>
          </a:extLst>
        </xdr:cNvPr>
        <xdr:cNvSpPr txBox="1"/>
      </xdr:nvSpPr>
      <xdr:spPr>
        <a:xfrm>
          <a:off x="3530111" y="9950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137395</xdr:rowOff>
    </xdr:from>
    <xdr:to>
      <xdr:col>15</xdr:col>
      <xdr:colOff>101600</xdr:colOff>
      <xdr:row>58</xdr:row>
      <xdr:rowOff>67545</xdr:rowOff>
    </xdr:to>
    <xdr:sp macro="" textlink="">
      <xdr:nvSpPr>
        <xdr:cNvPr id="146" name="楕円 145">
          <a:extLst>
            <a:ext uri="{FF2B5EF4-FFF2-40B4-BE49-F238E27FC236}">
              <a16:creationId xmlns:a16="http://schemas.microsoft.com/office/drawing/2014/main" xmlns="" id="{00000000-0008-0000-0600-000092000000}"/>
            </a:ext>
          </a:extLst>
        </xdr:cNvPr>
        <xdr:cNvSpPr/>
      </xdr:nvSpPr>
      <xdr:spPr>
        <a:xfrm>
          <a:off x="2857500" y="991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58672</xdr:rowOff>
    </xdr:from>
    <xdr:ext cx="534377" cy="259045"/>
    <xdr:sp macro="" textlink="">
      <xdr:nvSpPr>
        <xdr:cNvPr id="147" name="テキスト ボックス 146">
          <a:extLst>
            <a:ext uri="{FF2B5EF4-FFF2-40B4-BE49-F238E27FC236}">
              <a16:creationId xmlns:a16="http://schemas.microsoft.com/office/drawing/2014/main" xmlns="" id="{00000000-0008-0000-0600-000093000000}"/>
            </a:ext>
          </a:extLst>
        </xdr:cNvPr>
        <xdr:cNvSpPr txBox="1"/>
      </xdr:nvSpPr>
      <xdr:spPr>
        <a:xfrm>
          <a:off x="2641111" y="10002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123043</xdr:rowOff>
    </xdr:from>
    <xdr:to>
      <xdr:col>10</xdr:col>
      <xdr:colOff>165100</xdr:colOff>
      <xdr:row>58</xdr:row>
      <xdr:rowOff>53193</xdr:rowOff>
    </xdr:to>
    <xdr:sp macro="" textlink="">
      <xdr:nvSpPr>
        <xdr:cNvPr id="148" name="楕円 147">
          <a:extLst>
            <a:ext uri="{FF2B5EF4-FFF2-40B4-BE49-F238E27FC236}">
              <a16:creationId xmlns:a16="http://schemas.microsoft.com/office/drawing/2014/main" xmlns="" id="{00000000-0008-0000-0600-000094000000}"/>
            </a:ext>
          </a:extLst>
        </xdr:cNvPr>
        <xdr:cNvSpPr/>
      </xdr:nvSpPr>
      <xdr:spPr>
        <a:xfrm>
          <a:off x="1968500" y="9895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44320</xdr:rowOff>
    </xdr:from>
    <xdr:ext cx="534377" cy="259045"/>
    <xdr:sp macro="" textlink="">
      <xdr:nvSpPr>
        <xdr:cNvPr id="149" name="テキスト ボックス 148">
          <a:extLst>
            <a:ext uri="{FF2B5EF4-FFF2-40B4-BE49-F238E27FC236}">
              <a16:creationId xmlns:a16="http://schemas.microsoft.com/office/drawing/2014/main" xmlns="" id="{00000000-0008-0000-0600-000095000000}"/>
            </a:ext>
          </a:extLst>
        </xdr:cNvPr>
        <xdr:cNvSpPr txBox="1"/>
      </xdr:nvSpPr>
      <xdr:spPr>
        <a:xfrm>
          <a:off x="1752111" y="9988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86810</xdr:rowOff>
    </xdr:from>
    <xdr:to>
      <xdr:col>6</xdr:col>
      <xdr:colOff>38100</xdr:colOff>
      <xdr:row>59</xdr:row>
      <xdr:rowOff>16960</xdr:rowOff>
    </xdr:to>
    <xdr:sp macro="" textlink="">
      <xdr:nvSpPr>
        <xdr:cNvPr id="150" name="楕円 149">
          <a:extLst>
            <a:ext uri="{FF2B5EF4-FFF2-40B4-BE49-F238E27FC236}">
              <a16:creationId xmlns:a16="http://schemas.microsoft.com/office/drawing/2014/main" xmlns="" id="{00000000-0008-0000-0600-000096000000}"/>
            </a:ext>
          </a:extLst>
        </xdr:cNvPr>
        <xdr:cNvSpPr/>
      </xdr:nvSpPr>
      <xdr:spPr>
        <a:xfrm>
          <a:off x="1079500" y="10030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8087</xdr:rowOff>
    </xdr:from>
    <xdr:ext cx="534377" cy="259045"/>
    <xdr:sp macro="" textlink="">
      <xdr:nvSpPr>
        <xdr:cNvPr id="151" name="テキスト ボックス 150">
          <a:extLst>
            <a:ext uri="{FF2B5EF4-FFF2-40B4-BE49-F238E27FC236}">
              <a16:creationId xmlns:a16="http://schemas.microsoft.com/office/drawing/2014/main" xmlns="" id="{00000000-0008-0000-0600-000097000000}"/>
            </a:ext>
          </a:extLst>
        </xdr:cNvPr>
        <xdr:cNvSpPr txBox="1"/>
      </xdr:nvSpPr>
      <xdr:spPr>
        <a:xfrm>
          <a:off x="863111" y="10123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xmlns="" id="{00000000-0008-0000-06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xmlns="" id="{00000000-0008-0000-06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xmlns="" id="{00000000-0008-0000-06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xmlns="" id="{00000000-0008-0000-06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xmlns="" id="{00000000-0008-0000-06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xmlns="" id="{00000000-0008-0000-06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xmlns="" id="{00000000-0008-0000-06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xmlns="" id="{00000000-0008-0000-06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xmlns="" id="{00000000-0008-0000-06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xmlns="" id="{00000000-0008-0000-06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2" name="直線コネクタ 161">
          <a:extLst>
            <a:ext uri="{FF2B5EF4-FFF2-40B4-BE49-F238E27FC236}">
              <a16:creationId xmlns:a16="http://schemas.microsoft.com/office/drawing/2014/main" xmlns="" id="{00000000-0008-0000-0600-0000A2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3" name="テキスト ボックス 162">
          <a:extLst>
            <a:ext uri="{FF2B5EF4-FFF2-40B4-BE49-F238E27FC236}">
              <a16:creationId xmlns:a16="http://schemas.microsoft.com/office/drawing/2014/main" xmlns="" id="{00000000-0008-0000-0600-0000A3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a:extLst>
            <a:ext uri="{FF2B5EF4-FFF2-40B4-BE49-F238E27FC236}">
              <a16:creationId xmlns:a16="http://schemas.microsoft.com/office/drawing/2014/main" xmlns="" id="{00000000-0008-0000-0600-0000A4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5" name="テキスト ボックス 164">
          <a:extLst>
            <a:ext uri="{FF2B5EF4-FFF2-40B4-BE49-F238E27FC236}">
              <a16:creationId xmlns:a16="http://schemas.microsoft.com/office/drawing/2014/main" xmlns="" id="{00000000-0008-0000-0600-0000A5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a:extLst>
            <a:ext uri="{FF2B5EF4-FFF2-40B4-BE49-F238E27FC236}">
              <a16:creationId xmlns:a16="http://schemas.microsoft.com/office/drawing/2014/main" xmlns="" id="{00000000-0008-0000-0600-0000A6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7" name="テキスト ボックス 166">
          <a:extLst>
            <a:ext uri="{FF2B5EF4-FFF2-40B4-BE49-F238E27FC236}">
              <a16:creationId xmlns:a16="http://schemas.microsoft.com/office/drawing/2014/main" xmlns="" id="{00000000-0008-0000-0600-0000A7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a:extLst>
            <a:ext uri="{FF2B5EF4-FFF2-40B4-BE49-F238E27FC236}">
              <a16:creationId xmlns:a16="http://schemas.microsoft.com/office/drawing/2014/main" xmlns="" id="{00000000-0008-0000-0600-0000A8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9" name="テキスト ボックス 168">
          <a:extLst>
            <a:ext uri="{FF2B5EF4-FFF2-40B4-BE49-F238E27FC236}">
              <a16:creationId xmlns:a16="http://schemas.microsoft.com/office/drawing/2014/main" xmlns="" id="{00000000-0008-0000-0600-0000A9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a:extLst>
            <a:ext uri="{FF2B5EF4-FFF2-40B4-BE49-F238E27FC236}">
              <a16:creationId xmlns:a16="http://schemas.microsoft.com/office/drawing/2014/main" xmlns="" id="{00000000-0008-0000-0600-0000AA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1" name="テキスト ボックス 170">
          <a:extLst>
            <a:ext uri="{FF2B5EF4-FFF2-40B4-BE49-F238E27FC236}">
              <a16:creationId xmlns:a16="http://schemas.microsoft.com/office/drawing/2014/main" xmlns="" id="{00000000-0008-0000-0600-0000AB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xmlns="" id="{00000000-0008-0000-06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a:extLst>
            <a:ext uri="{FF2B5EF4-FFF2-40B4-BE49-F238E27FC236}">
              <a16:creationId xmlns:a16="http://schemas.microsoft.com/office/drawing/2014/main" xmlns="" id="{00000000-0008-0000-0600-0000AD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a:extLst>
            <a:ext uri="{FF2B5EF4-FFF2-40B4-BE49-F238E27FC236}">
              <a16:creationId xmlns:a16="http://schemas.microsoft.com/office/drawing/2014/main" xmlns="" id="{00000000-0008-0000-06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118935</xdr:rowOff>
    </xdr:from>
    <xdr:to>
      <xdr:col>24</xdr:col>
      <xdr:colOff>62865</xdr:colOff>
      <xdr:row>79</xdr:row>
      <xdr:rowOff>33820</xdr:rowOff>
    </xdr:to>
    <xdr:cxnSp macro="">
      <xdr:nvCxnSpPr>
        <xdr:cNvPr id="175" name="直線コネクタ 174">
          <a:extLst>
            <a:ext uri="{FF2B5EF4-FFF2-40B4-BE49-F238E27FC236}">
              <a16:creationId xmlns:a16="http://schemas.microsoft.com/office/drawing/2014/main" xmlns="" id="{00000000-0008-0000-0600-0000AF000000}"/>
            </a:ext>
          </a:extLst>
        </xdr:cNvPr>
        <xdr:cNvCxnSpPr/>
      </xdr:nvCxnSpPr>
      <xdr:spPr>
        <a:xfrm flipV="1">
          <a:off x="4633595" y="12291885"/>
          <a:ext cx="1270" cy="1286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37647</xdr:rowOff>
    </xdr:from>
    <xdr:ext cx="378565" cy="259045"/>
    <xdr:sp macro="" textlink="">
      <xdr:nvSpPr>
        <xdr:cNvPr id="176" name="維持補修費最小値テキスト">
          <a:extLst>
            <a:ext uri="{FF2B5EF4-FFF2-40B4-BE49-F238E27FC236}">
              <a16:creationId xmlns:a16="http://schemas.microsoft.com/office/drawing/2014/main" xmlns="" id="{00000000-0008-0000-0600-0000B0000000}"/>
            </a:ext>
          </a:extLst>
        </xdr:cNvPr>
        <xdr:cNvSpPr txBox="1"/>
      </xdr:nvSpPr>
      <xdr:spPr>
        <a:xfrm>
          <a:off x="4686300" y="135821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33820</xdr:rowOff>
    </xdr:from>
    <xdr:to>
      <xdr:col>24</xdr:col>
      <xdr:colOff>152400</xdr:colOff>
      <xdr:row>79</xdr:row>
      <xdr:rowOff>33820</xdr:rowOff>
    </xdr:to>
    <xdr:cxnSp macro="">
      <xdr:nvCxnSpPr>
        <xdr:cNvPr id="177" name="直線コネクタ 176">
          <a:extLst>
            <a:ext uri="{FF2B5EF4-FFF2-40B4-BE49-F238E27FC236}">
              <a16:creationId xmlns:a16="http://schemas.microsoft.com/office/drawing/2014/main" xmlns="" id="{00000000-0008-0000-0600-0000B1000000}"/>
            </a:ext>
          </a:extLst>
        </xdr:cNvPr>
        <xdr:cNvCxnSpPr/>
      </xdr:nvCxnSpPr>
      <xdr:spPr>
        <a:xfrm>
          <a:off x="4546600" y="13578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65612</xdr:rowOff>
    </xdr:from>
    <xdr:ext cx="534377" cy="259045"/>
    <xdr:sp macro="" textlink="">
      <xdr:nvSpPr>
        <xdr:cNvPr id="178" name="維持補修費最大値テキスト">
          <a:extLst>
            <a:ext uri="{FF2B5EF4-FFF2-40B4-BE49-F238E27FC236}">
              <a16:creationId xmlns:a16="http://schemas.microsoft.com/office/drawing/2014/main" xmlns="" id="{00000000-0008-0000-0600-0000B2000000}"/>
            </a:ext>
          </a:extLst>
        </xdr:cNvPr>
        <xdr:cNvSpPr txBox="1"/>
      </xdr:nvSpPr>
      <xdr:spPr>
        <a:xfrm>
          <a:off x="4686300" y="12067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118935</xdr:rowOff>
    </xdr:from>
    <xdr:to>
      <xdr:col>24</xdr:col>
      <xdr:colOff>152400</xdr:colOff>
      <xdr:row>71</xdr:row>
      <xdr:rowOff>118935</xdr:rowOff>
    </xdr:to>
    <xdr:cxnSp macro="">
      <xdr:nvCxnSpPr>
        <xdr:cNvPr id="179" name="直線コネクタ 178">
          <a:extLst>
            <a:ext uri="{FF2B5EF4-FFF2-40B4-BE49-F238E27FC236}">
              <a16:creationId xmlns:a16="http://schemas.microsoft.com/office/drawing/2014/main" xmlns="" id="{00000000-0008-0000-0600-0000B3000000}"/>
            </a:ext>
          </a:extLst>
        </xdr:cNvPr>
        <xdr:cNvCxnSpPr/>
      </xdr:nvCxnSpPr>
      <xdr:spPr>
        <a:xfrm>
          <a:off x="4546600" y="12291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158865</xdr:rowOff>
    </xdr:from>
    <xdr:to>
      <xdr:col>24</xdr:col>
      <xdr:colOff>63500</xdr:colOff>
      <xdr:row>79</xdr:row>
      <xdr:rowOff>22428</xdr:rowOff>
    </xdr:to>
    <xdr:cxnSp macro="">
      <xdr:nvCxnSpPr>
        <xdr:cNvPr id="180" name="直線コネクタ 179">
          <a:extLst>
            <a:ext uri="{FF2B5EF4-FFF2-40B4-BE49-F238E27FC236}">
              <a16:creationId xmlns:a16="http://schemas.microsoft.com/office/drawing/2014/main" xmlns="" id="{00000000-0008-0000-0600-0000B4000000}"/>
            </a:ext>
          </a:extLst>
        </xdr:cNvPr>
        <xdr:cNvCxnSpPr/>
      </xdr:nvCxnSpPr>
      <xdr:spPr>
        <a:xfrm flipV="1">
          <a:off x="3797300" y="13531965"/>
          <a:ext cx="838200" cy="35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114140</xdr:rowOff>
    </xdr:from>
    <xdr:ext cx="469744" cy="259045"/>
    <xdr:sp macro="" textlink="">
      <xdr:nvSpPr>
        <xdr:cNvPr id="181" name="維持補修費平均値テキスト">
          <a:extLst>
            <a:ext uri="{FF2B5EF4-FFF2-40B4-BE49-F238E27FC236}">
              <a16:creationId xmlns:a16="http://schemas.microsoft.com/office/drawing/2014/main" xmlns="" id="{00000000-0008-0000-0600-0000B5000000}"/>
            </a:ext>
          </a:extLst>
        </xdr:cNvPr>
        <xdr:cNvSpPr txBox="1"/>
      </xdr:nvSpPr>
      <xdr:spPr>
        <a:xfrm>
          <a:off x="4686300" y="131443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91263</xdr:rowOff>
    </xdr:from>
    <xdr:to>
      <xdr:col>24</xdr:col>
      <xdr:colOff>114300</xdr:colOff>
      <xdr:row>78</xdr:row>
      <xdr:rowOff>21413</xdr:rowOff>
    </xdr:to>
    <xdr:sp macro="" textlink="">
      <xdr:nvSpPr>
        <xdr:cNvPr id="182" name="フローチャート: 判断 181">
          <a:extLst>
            <a:ext uri="{FF2B5EF4-FFF2-40B4-BE49-F238E27FC236}">
              <a16:creationId xmlns:a16="http://schemas.microsoft.com/office/drawing/2014/main" xmlns="" id="{00000000-0008-0000-0600-0000B6000000}"/>
            </a:ext>
          </a:extLst>
        </xdr:cNvPr>
        <xdr:cNvSpPr/>
      </xdr:nvSpPr>
      <xdr:spPr>
        <a:xfrm>
          <a:off x="4584700" y="13292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22428</xdr:rowOff>
    </xdr:from>
    <xdr:to>
      <xdr:col>19</xdr:col>
      <xdr:colOff>177800</xdr:colOff>
      <xdr:row>79</xdr:row>
      <xdr:rowOff>29744</xdr:rowOff>
    </xdr:to>
    <xdr:cxnSp macro="">
      <xdr:nvCxnSpPr>
        <xdr:cNvPr id="183" name="直線コネクタ 182">
          <a:extLst>
            <a:ext uri="{FF2B5EF4-FFF2-40B4-BE49-F238E27FC236}">
              <a16:creationId xmlns:a16="http://schemas.microsoft.com/office/drawing/2014/main" xmlns="" id="{00000000-0008-0000-0600-0000B7000000}"/>
            </a:ext>
          </a:extLst>
        </xdr:cNvPr>
        <xdr:cNvCxnSpPr/>
      </xdr:nvCxnSpPr>
      <xdr:spPr>
        <a:xfrm flipV="1">
          <a:off x="2908300" y="13566978"/>
          <a:ext cx="889000" cy="7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101891</xdr:rowOff>
    </xdr:from>
    <xdr:to>
      <xdr:col>20</xdr:col>
      <xdr:colOff>38100</xdr:colOff>
      <xdr:row>78</xdr:row>
      <xdr:rowOff>32041</xdr:rowOff>
    </xdr:to>
    <xdr:sp macro="" textlink="">
      <xdr:nvSpPr>
        <xdr:cNvPr id="184" name="フローチャート: 判断 183">
          <a:extLst>
            <a:ext uri="{FF2B5EF4-FFF2-40B4-BE49-F238E27FC236}">
              <a16:creationId xmlns:a16="http://schemas.microsoft.com/office/drawing/2014/main" xmlns="" id="{00000000-0008-0000-0600-0000B8000000}"/>
            </a:ext>
          </a:extLst>
        </xdr:cNvPr>
        <xdr:cNvSpPr/>
      </xdr:nvSpPr>
      <xdr:spPr>
        <a:xfrm>
          <a:off x="3746500" y="13303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48568</xdr:rowOff>
    </xdr:from>
    <xdr:ext cx="469744" cy="259045"/>
    <xdr:sp macro="" textlink="">
      <xdr:nvSpPr>
        <xdr:cNvPr id="185" name="テキスト ボックス 184">
          <a:extLst>
            <a:ext uri="{FF2B5EF4-FFF2-40B4-BE49-F238E27FC236}">
              <a16:creationId xmlns:a16="http://schemas.microsoft.com/office/drawing/2014/main" xmlns="" id="{00000000-0008-0000-0600-0000B9000000}"/>
            </a:ext>
          </a:extLst>
        </xdr:cNvPr>
        <xdr:cNvSpPr txBox="1"/>
      </xdr:nvSpPr>
      <xdr:spPr>
        <a:xfrm>
          <a:off x="3562428" y="13078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29744</xdr:rowOff>
    </xdr:from>
    <xdr:to>
      <xdr:col>15</xdr:col>
      <xdr:colOff>50800</xdr:colOff>
      <xdr:row>79</xdr:row>
      <xdr:rowOff>31725</xdr:rowOff>
    </xdr:to>
    <xdr:cxnSp macro="">
      <xdr:nvCxnSpPr>
        <xdr:cNvPr id="186" name="直線コネクタ 185">
          <a:extLst>
            <a:ext uri="{FF2B5EF4-FFF2-40B4-BE49-F238E27FC236}">
              <a16:creationId xmlns:a16="http://schemas.microsoft.com/office/drawing/2014/main" xmlns="" id="{00000000-0008-0000-0600-0000BA000000}"/>
            </a:ext>
          </a:extLst>
        </xdr:cNvPr>
        <xdr:cNvCxnSpPr/>
      </xdr:nvCxnSpPr>
      <xdr:spPr>
        <a:xfrm flipV="1">
          <a:off x="2019300" y="13574294"/>
          <a:ext cx="889000" cy="1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97930</xdr:rowOff>
    </xdr:from>
    <xdr:to>
      <xdr:col>15</xdr:col>
      <xdr:colOff>101600</xdr:colOff>
      <xdr:row>78</xdr:row>
      <xdr:rowOff>28080</xdr:rowOff>
    </xdr:to>
    <xdr:sp macro="" textlink="">
      <xdr:nvSpPr>
        <xdr:cNvPr id="187" name="フローチャート: 判断 186">
          <a:extLst>
            <a:ext uri="{FF2B5EF4-FFF2-40B4-BE49-F238E27FC236}">
              <a16:creationId xmlns:a16="http://schemas.microsoft.com/office/drawing/2014/main" xmlns="" id="{00000000-0008-0000-0600-0000BB000000}"/>
            </a:ext>
          </a:extLst>
        </xdr:cNvPr>
        <xdr:cNvSpPr/>
      </xdr:nvSpPr>
      <xdr:spPr>
        <a:xfrm>
          <a:off x="2857500" y="1329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44607</xdr:rowOff>
    </xdr:from>
    <xdr:ext cx="469744" cy="259045"/>
    <xdr:sp macro="" textlink="">
      <xdr:nvSpPr>
        <xdr:cNvPr id="188" name="テキスト ボックス 187">
          <a:extLst>
            <a:ext uri="{FF2B5EF4-FFF2-40B4-BE49-F238E27FC236}">
              <a16:creationId xmlns:a16="http://schemas.microsoft.com/office/drawing/2014/main" xmlns="" id="{00000000-0008-0000-0600-0000BC000000}"/>
            </a:ext>
          </a:extLst>
        </xdr:cNvPr>
        <xdr:cNvSpPr txBox="1"/>
      </xdr:nvSpPr>
      <xdr:spPr>
        <a:xfrm>
          <a:off x="2673428" y="13074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27496</xdr:rowOff>
    </xdr:from>
    <xdr:to>
      <xdr:col>10</xdr:col>
      <xdr:colOff>114300</xdr:colOff>
      <xdr:row>79</xdr:row>
      <xdr:rowOff>31725</xdr:rowOff>
    </xdr:to>
    <xdr:cxnSp macro="">
      <xdr:nvCxnSpPr>
        <xdr:cNvPr id="189" name="直線コネクタ 188">
          <a:extLst>
            <a:ext uri="{FF2B5EF4-FFF2-40B4-BE49-F238E27FC236}">
              <a16:creationId xmlns:a16="http://schemas.microsoft.com/office/drawing/2014/main" xmlns="" id="{00000000-0008-0000-0600-0000BD000000}"/>
            </a:ext>
          </a:extLst>
        </xdr:cNvPr>
        <xdr:cNvCxnSpPr/>
      </xdr:nvCxnSpPr>
      <xdr:spPr>
        <a:xfrm>
          <a:off x="1130300" y="13572046"/>
          <a:ext cx="889000" cy="4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114694</xdr:rowOff>
    </xdr:from>
    <xdr:to>
      <xdr:col>10</xdr:col>
      <xdr:colOff>165100</xdr:colOff>
      <xdr:row>78</xdr:row>
      <xdr:rowOff>44844</xdr:rowOff>
    </xdr:to>
    <xdr:sp macro="" textlink="">
      <xdr:nvSpPr>
        <xdr:cNvPr id="190" name="フローチャート: 判断 189">
          <a:extLst>
            <a:ext uri="{FF2B5EF4-FFF2-40B4-BE49-F238E27FC236}">
              <a16:creationId xmlns:a16="http://schemas.microsoft.com/office/drawing/2014/main" xmlns="" id="{00000000-0008-0000-0600-0000BE000000}"/>
            </a:ext>
          </a:extLst>
        </xdr:cNvPr>
        <xdr:cNvSpPr/>
      </xdr:nvSpPr>
      <xdr:spPr>
        <a:xfrm>
          <a:off x="1968500" y="13316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61371</xdr:rowOff>
    </xdr:from>
    <xdr:ext cx="469744" cy="259045"/>
    <xdr:sp macro="" textlink="">
      <xdr:nvSpPr>
        <xdr:cNvPr id="191" name="テキスト ボックス 190">
          <a:extLst>
            <a:ext uri="{FF2B5EF4-FFF2-40B4-BE49-F238E27FC236}">
              <a16:creationId xmlns:a16="http://schemas.microsoft.com/office/drawing/2014/main" xmlns="" id="{00000000-0008-0000-0600-0000BF000000}"/>
            </a:ext>
          </a:extLst>
        </xdr:cNvPr>
        <xdr:cNvSpPr txBox="1"/>
      </xdr:nvSpPr>
      <xdr:spPr>
        <a:xfrm>
          <a:off x="1784428" y="13091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127724</xdr:rowOff>
    </xdr:from>
    <xdr:to>
      <xdr:col>6</xdr:col>
      <xdr:colOff>38100</xdr:colOff>
      <xdr:row>78</xdr:row>
      <xdr:rowOff>57874</xdr:rowOff>
    </xdr:to>
    <xdr:sp macro="" textlink="">
      <xdr:nvSpPr>
        <xdr:cNvPr id="192" name="フローチャート: 判断 191">
          <a:extLst>
            <a:ext uri="{FF2B5EF4-FFF2-40B4-BE49-F238E27FC236}">
              <a16:creationId xmlns:a16="http://schemas.microsoft.com/office/drawing/2014/main" xmlns="" id="{00000000-0008-0000-0600-0000C0000000}"/>
            </a:ext>
          </a:extLst>
        </xdr:cNvPr>
        <xdr:cNvSpPr/>
      </xdr:nvSpPr>
      <xdr:spPr>
        <a:xfrm>
          <a:off x="1079500" y="13329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74401</xdr:rowOff>
    </xdr:from>
    <xdr:ext cx="469744" cy="259045"/>
    <xdr:sp macro="" textlink="">
      <xdr:nvSpPr>
        <xdr:cNvPr id="193" name="テキスト ボックス 192">
          <a:extLst>
            <a:ext uri="{FF2B5EF4-FFF2-40B4-BE49-F238E27FC236}">
              <a16:creationId xmlns:a16="http://schemas.microsoft.com/office/drawing/2014/main" xmlns="" id="{00000000-0008-0000-0600-0000C1000000}"/>
            </a:ext>
          </a:extLst>
        </xdr:cNvPr>
        <xdr:cNvSpPr txBox="1"/>
      </xdr:nvSpPr>
      <xdr:spPr>
        <a:xfrm>
          <a:off x="895428" y="13104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xmlns="" id="{00000000-0008-0000-06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xmlns="" id="{00000000-0008-0000-06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xmlns="" id="{00000000-0008-0000-06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xmlns="" id="{00000000-0008-0000-06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xmlns="" id="{00000000-0008-0000-06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108065</xdr:rowOff>
    </xdr:from>
    <xdr:to>
      <xdr:col>24</xdr:col>
      <xdr:colOff>114300</xdr:colOff>
      <xdr:row>79</xdr:row>
      <xdr:rowOff>38215</xdr:rowOff>
    </xdr:to>
    <xdr:sp macro="" textlink="">
      <xdr:nvSpPr>
        <xdr:cNvPr id="199" name="楕円 198">
          <a:extLst>
            <a:ext uri="{FF2B5EF4-FFF2-40B4-BE49-F238E27FC236}">
              <a16:creationId xmlns:a16="http://schemas.microsoft.com/office/drawing/2014/main" xmlns="" id="{00000000-0008-0000-0600-0000C7000000}"/>
            </a:ext>
          </a:extLst>
        </xdr:cNvPr>
        <xdr:cNvSpPr/>
      </xdr:nvSpPr>
      <xdr:spPr>
        <a:xfrm>
          <a:off x="4584700" y="13481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22992</xdr:rowOff>
    </xdr:from>
    <xdr:ext cx="469744" cy="259045"/>
    <xdr:sp macro="" textlink="">
      <xdr:nvSpPr>
        <xdr:cNvPr id="200" name="維持補修費該当値テキスト">
          <a:extLst>
            <a:ext uri="{FF2B5EF4-FFF2-40B4-BE49-F238E27FC236}">
              <a16:creationId xmlns:a16="http://schemas.microsoft.com/office/drawing/2014/main" xmlns="" id="{00000000-0008-0000-0600-0000C8000000}"/>
            </a:ext>
          </a:extLst>
        </xdr:cNvPr>
        <xdr:cNvSpPr txBox="1"/>
      </xdr:nvSpPr>
      <xdr:spPr>
        <a:xfrm>
          <a:off x="4686300" y="13396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143078</xdr:rowOff>
    </xdr:from>
    <xdr:to>
      <xdr:col>20</xdr:col>
      <xdr:colOff>38100</xdr:colOff>
      <xdr:row>79</xdr:row>
      <xdr:rowOff>73228</xdr:rowOff>
    </xdr:to>
    <xdr:sp macro="" textlink="">
      <xdr:nvSpPr>
        <xdr:cNvPr id="201" name="楕円 200">
          <a:extLst>
            <a:ext uri="{FF2B5EF4-FFF2-40B4-BE49-F238E27FC236}">
              <a16:creationId xmlns:a16="http://schemas.microsoft.com/office/drawing/2014/main" xmlns="" id="{00000000-0008-0000-0600-0000C9000000}"/>
            </a:ext>
          </a:extLst>
        </xdr:cNvPr>
        <xdr:cNvSpPr/>
      </xdr:nvSpPr>
      <xdr:spPr>
        <a:xfrm>
          <a:off x="3746500" y="13516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179017</xdr:colOff>
      <xdr:row>79</xdr:row>
      <xdr:rowOff>64355</xdr:rowOff>
    </xdr:from>
    <xdr:ext cx="378565" cy="259045"/>
    <xdr:sp macro="" textlink="">
      <xdr:nvSpPr>
        <xdr:cNvPr id="202" name="テキスト ボックス 201">
          <a:extLst>
            <a:ext uri="{FF2B5EF4-FFF2-40B4-BE49-F238E27FC236}">
              <a16:creationId xmlns:a16="http://schemas.microsoft.com/office/drawing/2014/main" xmlns="" id="{00000000-0008-0000-0600-0000CA000000}"/>
            </a:ext>
          </a:extLst>
        </xdr:cNvPr>
        <xdr:cNvSpPr txBox="1"/>
      </xdr:nvSpPr>
      <xdr:spPr>
        <a:xfrm>
          <a:off x="3608017" y="136089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150394</xdr:rowOff>
    </xdr:from>
    <xdr:to>
      <xdr:col>15</xdr:col>
      <xdr:colOff>101600</xdr:colOff>
      <xdr:row>79</xdr:row>
      <xdr:rowOff>80544</xdr:rowOff>
    </xdr:to>
    <xdr:sp macro="" textlink="">
      <xdr:nvSpPr>
        <xdr:cNvPr id="203" name="楕円 202">
          <a:extLst>
            <a:ext uri="{FF2B5EF4-FFF2-40B4-BE49-F238E27FC236}">
              <a16:creationId xmlns:a16="http://schemas.microsoft.com/office/drawing/2014/main" xmlns="" id="{00000000-0008-0000-0600-0000CB000000}"/>
            </a:ext>
          </a:extLst>
        </xdr:cNvPr>
        <xdr:cNvSpPr/>
      </xdr:nvSpPr>
      <xdr:spPr>
        <a:xfrm>
          <a:off x="2857500" y="13523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79</xdr:row>
      <xdr:rowOff>71671</xdr:rowOff>
    </xdr:from>
    <xdr:ext cx="378565" cy="259045"/>
    <xdr:sp macro="" textlink="">
      <xdr:nvSpPr>
        <xdr:cNvPr id="204" name="テキスト ボックス 203">
          <a:extLst>
            <a:ext uri="{FF2B5EF4-FFF2-40B4-BE49-F238E27FC236}">
              <a16:creationId xmlns:a16="http://schemas.microsoft.com/office/drawing/2014/main" xmlns="" id="{00000000-0008-0000-0600-0000CC000000}"/>
            </a:ext>
          </a:extLst>
        </xdr:cNvPr>
        <xdr:cNvSpPr txBox="1"/>
      </xdr:nvSpPr>
      <xdr:spPr>
        <a:xfrm>
          <a:off x="2719017" y="136162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152375</xdr:rowOff>
    </xdr:from>
    <xdr:to>
      <xdr:col>10</xdr:col>
      <xdr:colOff>165100</xdr:colOff>
      <xdr:row>79</xdr:row>
      <xdr:rowOff>82525</xdr:rowOff>
    </xdr:to>
    <xdr:sp macro="" textlink="">
      <xdr:nvSpPr>
        <xdr:cNvPr id="205" name="楕円 204">
          <a:extLst>
            <a:ext uri="{FF2B5EF4-FFF2-40B4-BE49-F238E27FC236}">
              <a16:creationId xmlns:a16="http://schemas.microsoft.com/office/drawing/2014/main" xmlns="" id="{00000000-0008-0000-0600-0000CD000000}"/>
            </a:ext>
          </a:extLst>
        </xdr:cNvPr>
        <xdr:cNvSpPr/>
      </xdr:nvSpPr>
      <xdr:spPr>
        <a:xfrm>
          <a:off x="1968500" y="13525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79</xdr:row>
      <xdr:rowOff>73652</xdr:rowOff>
    </xdr:from>
    <xdr:ext cx="378565" cy="259045"/>
    <xdr:sp macro="" textlink="">
      <xdr:nvSpPr>
        <xdr:cNvPr id="206" name="テキスト ボックス 205">
          <a:extLst>
            <a:ext uri="{FF2B5EF4-FFF2-40B4-BE49-F238E27FC236}">
              <a16:creationId xmlns:a16="http://schemas.microsoft.com/office/drawing/2014/main" xmlns="" id="{00000000-0008-0000-0600-0000CE000000}"/>
            </a:ext>
          </a:extLst>
        </xdr:cNvPr>
        <xdr:cNvSpPr txBox="1"/>
      </xdr:nvSpPr>
      <xdr:spPr>
        <a:xfrm>
          <a:off x="1830017" y="136182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148146</xdr:rowOff>
    </xdr:from>
    <xdr:to>
      <xdr:col>6</xdr:col>
      <xdr:colOff>38100</xdr:colOff>
      <xdr:row>79</xdr:row>
      <xdr:rowOff>78296</xdr:rowOff>
    </xdr:to>
    <xdr:sp macro="" textlink="">
      <xdr:nvSpPr>
        <xdr:cNvPr id="207" name="楕円 206">
          <a:extLst>
            <a:ext uri="{FF2B5EF4-FFF2-40B4-BE49-F238E27FC236}">
              <a16:creationId xmlns:a16="http://schemas.microsoft.com/office/drawing/2014/main" xmlns="" id="{00000000-0008-0000-0600-0000CF000000}"/>
            </a:ext>
          </a:extLst>
        </xdr:cNvPr>
        <xdr:cNvSpPr/>
      </xdr:nvSpPr>
      <xdr:spPr>
        <a:xfrm>
          <a:off x="1079500" y="13521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79</xdr:row>
      <xdr:rowOff>69423</xdr:rowOff>
    </xdr:from>
    <xdr:ext cx="378565" cy="259045"/>
    <xdr:sp macro="" textlink="">
      <xdr:nvSpPr>
        <xdr:cNvPr id="208" name="テキスト ボックス 207">
          <a:extLst>
            <a:ext uri="{FF2B5EF4-FFF2-40B4-BE49-F238E27FC236}">
              <a16:creationId xmlns:a16="http://schemas.microsoft.com/office/drawing/2014/main" xmlns="" id="{00000000-0008-0000-0600-0000D0000000}"/>
            </a:ext>
          </a:extLst>
        </xdr:cNvPr>
        <xdr:cNvSpPr txBox="1"/>
      </xdr:nvSpPr>
      <xdr:spPr>
        <a:xfrm>
          <a:off x="941017" y="136139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xmlns="" id="{00000000-0008-0000-06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xmlns="" id="{00000000-0008-0000-06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xmlns="" id="{00000000-0008-0000-06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xmlns="" id="{00000000-0008-0000-06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xmlns="" id="{00000000-0008-0000-06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xmlns="" id="{00000000-0008-0000-06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xmlns="" id="{00000000-0008-0000-06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xmlns="" id="{00000000-0008-0000-06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xmlns="" id="{00000000-0008-0000-06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xmlns="" id="{00000000-0008-0000-06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9" name="テキスト ボックス 218">
          <a:extLst>
            <a:ext uri="{FF2B5EF4-FFF2-40B4-BE49-F238E27FC236}">
              <a16:creationId xmlns:a16="http://schemas.microsoft.com/office/drawing/2014/main" xmlns="" id="{00000000-0008-0000-0600-0000DB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0" name="直線コネクタ 219">
          <a:extLst>
            <a:ext uri="{FF2B5EF4-FFF2-40B4-BE49-F238E27FC236}">
              <a16:creationId xmlns:a16="http://schemas.microsoft.com/office/drawing/2014/main" xmlns="" id="{00000000-0008-0000-0600-0000DC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1" name="テキスト ボックス 220">
          <a:extLst>
            <a:ext uri="{FF2B5EF4-FFF2-40B4-BE49-F238E27FC236}">
              <a16:creationId xmlns:a16="http://schemas.microsoft.com/office/drawing/2014/main" xmlns="" id="{00000000-0008-0000-0600-0000DD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2" name="直線コネクタ 221">
          <a:extLst>
            <a:ext uri="{FF2B5EF4-FFF2-40B4-BE49-F238E27FC236}">
              <a16:creationId xmlns:a16="http://schemas.microsoft.com/office/drawing/2014/main" xmlns="" id="{00000000-0008-0000-0600-0000DE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3" name="テキスト ボックス 222">
          <a:extLst>
            <a:ext uri="{FF2B5EF4-FFF2-40B4-BE49-F238E27FC236}">
              <a16:creationId xmlns:a16="http://schemas.microsoft.com/office/drawing/2014/main" xmlns="" id="{00000000-0008-0000-0600-0000DF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4" name="直線コネクタ 223">
          <a:extLst>
            <a:ext uri="{FF2B5EF4-FFF2-40B4-BE49-F238E27FC236}">
              <a16:creationId xmlns:a16="http://schemas.microsoft.com/office/drawing/2014/main" xmlns="" id="{00000000-0008-0000-0600-0000E0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5" name="テキスト ボックス 224">
          <a:extLst>
            <a:ext uri="{FF2B5EF4-FFF2-40B4-BE49-F238E27FC236}">
              <a16:creationId xmlns:a16="http://schemas.microsoft.com/office/drawing/2014/main" xmlns="" id="{00000000-0008-0000-0600-0000E1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6" name="直線コネクタ 225">
          <a:extLst>
            <a:ext uri="{FF2B5EF4-FFF2-40B4-BE49-F238E27FC236}">
              <a16:creationId xmlns:a16="http://schemas.microsoft.com/office/drawing/2014/main" xmlns="" id="{00000000-0008-0000-0600-0000E2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7" name="テキスト ボックス 226">
          <a:extLst>
            <a:ext uri="{FF2B5EF4-FFF2-40B4-BE49-F238E27FC236}">
              <a16:creationId xmlns:a16="http://schemas.microsoft.com/office/drawing/2014/main" xmlns="" id="{00000000-0008-0000-0600-0000E3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8" name="直線コネクタ 227">
          <a:extLst>
            <a:ext uri="{FF2B5EF4-FFF2-40B4-BE49-F238E27FC236}">
              <a16:creationId xmlns:a16="http://schemas.microsoft.com/office/drawing/2014/main" xmlns="" id="{00000000-0008-0000-0600-0000E4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9" name="テキスト ボックス 228">
          <a:extLst>
            <a:ext uri="{FF2B5EF4-FFF2-40B4-BE49-F238E27FC236}">
              <a16:creationId xmlns:a16="http://schemas.microsoft.com/office/drawing/2014/main" xmlns="" id="{00000000-0008-0000-0600-0000E5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0" name="直線コネクタ 229">
          <a:extLst>
            <a:ext uri="{FF2B5EF4-FFF2-40B4-BE49-F238E27FC236}">
              <a16:creationId xmlns:a16="http://schemas.microsoft.com/office/drawing/2014/main" xmlns="" id="{00000000-0008-0000-0600-0000E6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1" name="テキスト ボックス 230">
          <a:extLst>
            <a:ext uri="{FF2B5EF4-FFF2-40B4-BE49-F238E27FC236}">
              <a16:creationId xmlns:a16="http://schemas.microsoft.com/office/drawing/2014/main" xmlns="" id="{00000000-0008-0000-0600-0000E7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a:extLst>
            <a:ext uri="{FF2B5EF4-FFF2-40B4-BE49-F238E27FC236}">
              <a16:creationId xmlns:a16="http://schemas.microsoft.com/office/drawing/2014/main" xmlns="" id="{00000000-0008-0000-0600-0000E8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a:extLst>
            <a:ext uri="{FF2B5EF4-FFF2-40B4-BE49-F238E27FC236}">
              <a16:creationId xmlns:a16="http://schemas.microsoft.com/office/drawing/2014/main" xmlns="" id="{00000000-0008-0000-0600-0000E9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扶助費グラフ枠">
          <a:extLst>
            <a:ext uri="{FF2B5EF4-FFF2-40B4-BE49-F238E27FC236}">
              <a16:creationId xmlns:a16="http://schemas.microsoft.com/office/drawing/2014/main" xmlns="" id="{00000000-0008-0000-0600-0000EA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21155</xdr:rowOff>
    </xdr:from>
    <xdr:to>
      <xdr:col>24</xdr:col>
      <xdr:colOff>62865</xdr:colOff>
      <xdr:row>98</xdr:row>
      <xdr:rowOff>103646</xdr:rowOff>
    </xdr:to>
    <xdr:cxnSp macro="">
      <xdr:nvCxnSpPr>
        <xdr:cNvPr id="235" name="直線コネクタ 234">
          <a:extLst>
            <a:ext uri="{FF2B5EF4-FFF2-40B4-BE49-F238E27FC236}">
              <a16:creationId xmlns:a16="http://schemas.microsoft.com/office/drawing/2014/main" xmlns="" id="{00000000-0008-0000-0600-0000EB000000}"/>
            </a:ext>
          </a:extLst>
        </xdr:cNvPr>
        <xdr:cNvCxnSpPr/>
      </xdr:nvCxnSpPr>
      <xdr:spPr>
        <a:xfrm flipV="1">
          <a:off x="4633595" y="15451655"/>
          <a:ext cx="1270" cy="14540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107473</xdr:rowOff>
    </xdr:from>
    <xdr:ext cx="534377" cy="259045"/>
    <xdr:sp macro="" textlink="">
      <xdr:nvSpPr>
        <xdr:cNvPr id="236" name="扶助費最小値テキスト">
          <a:extLst>
            <a:ext uri="{FF2B5EF4-FFF2-40B4-BE49-F238E27FC236}">
              <a16:creationId xmlns:a16="http://schemas.microsoft.com/office/drawing/2014/main" xmlns="" id="{00000000-0008-0000-0600-0000EC000000}"/>
            </a:ext>
          </a:extLst>
        </xdr:cNvPr>
        <xdr:cNvSpPr txBox="1"/>
      </xdr:nvSpPr>
      <xdr:spPr>
        <a:xfrm>
          <a:off x="4686300" y="16909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103646</xdr:rowOff>
    </xdr:from>
    <xdr:to>
      <xdr:col>24</xdr:col>
      <xdr:colOff>152400</xdr:colOff>
      <xdr:row>98</xdr:row>
      <xdr:rowOff>103646</xdr:rowOff>
    </xdr:to>
    <xdr:cxnSp macro="">
      <xdr:nvCxnSpPr>
        <xdr:cNvPr id="237" name="直線コネクタ 236">
          <a:extLst>
            <a:ext uri="{FF2B5EF4-FFF2-40B4-BE49-F238E27FC236}">
              <a16:creationId xmlns:a16="http://schemas.microsoft.com/office/drawing/2014/main" xmlns="" id="{00000000-0008-0000-0600-0000ED000000}"/>
            </a:ext>
          </a:extLst>
        </xdr:cNvPr>
        <xdr:cNvCxnSpPr/>
      </xdr:nvCxnSpPr>
      <xdr:spPr>
        <a:xfrm>
          <a:off x="4546600" y="16905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139282</xdr:rowOff>
    </xdr:from>
    <xdr:ext cx="599010" cy="259045"/>
    <xdr:sp macro="" textlink="">
      <xdr:nvSpPr>
        <xdr:cNvPr id="238" name="扶助費最大値テキスト">
          <a:extLst>
            <a:ext uri="{FF2B5EF4-FFF2-40B4-BE49-F238E27FC236}">
              <a16:creationId xmlns:a16="http://schemas.microsoft.com/office/drawing/2014/main" xmlns="" id="{00000000-0008-0000-0600-0000EE000000}"/>
            </a:ext>
          </a:extLst>
        </xdr:cNvPr>
        <xdr:cNvSpPr txBox="1"/>
      </xdr:nvSpPr>
      <xdr:spPr>
        <a:xfrm>
          <a:off x="4686300" y="152268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21155</xdr:rowOff>
    </xdr:from>
    <xdr:to>
      <xdr:col>24</xdr:col>
      <xdr:colOff>152400</xdr:colOff>
      <xdr:row>90</xdr:row>
      <xdr:rowOff>21155</xdr:rowOff>
    </xdr:to>
    <xdr:cxnSp macro="">
      <xdr:nvCxnSpPr>
        <xdr:cNvPr id="239" name="直線コネクタ 238">
          <a:extLst>
            <a:ext uri="{FF2B5EF4-FFF2-40B4-BE49-F238E27FC236}">
              <a16:creationId xmlns:a16="http://schemas.microsoft.com/office/drawing/2014/main" xmlns="" id="{00000000-0008-0000-0600-0000EF000000}"/>
            </a:ext>
          </a:extLst>
        </xdr:cNvPr>
        <xdr:cNvCxnSpPr/>
      </xdr:nvCxnSpPr>
      <xdr:spPr>
        <a:xfrm>
          <a:off x="4546600" y="15451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17284</xdr:rowOff>
    </xdr:from>
    <xdr:to>
      <xdr:col>24</xdr:col>
      <xdr:colOff>63500</xdr:colOff>
      <xdr:row>95</xdr:row>
      <xdr:rowOff>52783</xdr:rowOff>
    </xdr:to>
    <xdr:cxnSp macro="">
      <xdr:nvCxnSpPr>
        <xdr:cNvPr id="240" name="直線コネクタ 239">
          <a:extLst>
            <a:ext uri="{FF2B5EF4-FFF2-40B4-BE49-F238E27FC236}">
              <a16:creationId xmlns:a16="http://schemas.microsoft.com/office/drawing/2014/main" xmlns="" id="{00000000-0008-0000-0600-0000F0000000}"/>
            </a:ext>
          </a:extLst>
        </xdr:cNvPr>
        <xdr:cNvCxnSpPr/>
      </xdr:nvCxnSpPr>
      <xdr:spPr>
        <a:xfrm flipV="1">
          <a:off x="3797300" y="16305034"/>
          <a:ext cx="838200" cy="35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73699</xdr:rowOff>
    </xdr:from>
    <xdr:ext cx="534377" cy="259045"/>
    <xdr:sp macro="" textlink="">
      <xdr:nvSpPr>
        <xdr:cNvPr id="241" name="扶助費平均値テキスト">
          <a:extLst>
            <a:ext uri="{FF2B5EF4-FFF2-40B4-BE49-F238E27FC236}">
              <a16:creationId xmlns:a16="http://schemas.microsoft.com/office/drawing/2014/main" xmlns="" id="{00000000-0008-0000-0600-0000F1000000}"/>
            </a:ext>
          </a:extLst>
        </xdr:cNvPr>
        <xdr:cNvSpPr txBox="1"/>
      </xdr:nvSpPr>
      <xdr:spPr>
        <a:xfrm>
          <a:off x="4686300" y="160185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50822</xdr:rowOff>
    </xdr:from>
    <xdr:to>
      <xdr:col>24</xdr:col>
      <xdr:colOff>114300</xdr:colOff>
      <xdr:row>94</xdr:row>
      <xdr:rowOff>152422</xdr:rowOff>
    </xdr:to>
    <xdr:sp macro="" textlink="">
      <xdr:nvSpPr>
        <xdr:cNvPr id="242" name="フローチャート: 判断 241">
          <a:extLst>
            <a:ext uri="{FF2B5EF4-FFF2-40B4-BE49-F238E27FC236}">
              <a16:creationId xmlns:a16="http://schemas.microsoft.com/office/drawing/2014/main" xmlns="" id="{00000000-0008-0000-0600-0000F2000000}"/>
            </a:ext>
          </a:extLst>
        </xdr:cNvPr>
        <xdr:cNvSpPr/>
      </xdr:nvSpPr>
      <xdr:spPr>
        <a:xfrm>
          <a:off x="4584700" y="16167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47411</xdr:rowOff>
    </xdr:from>
    <xdr:to>
      <xdr:col>19</xdr:col>
      <xdr:colOff>177800</xdr:colOff>
      <xdr:row>95</xdr:row>
      <xdr:rowOff>52783</xdr:rowOff>
    </xdr:to>
    <xdr:cxnSp macro="">
      <xdr:nvCxnSpPr>
        <xdr:cNvPr id="243" name="直線コネクタ 242">
          <a:extLst>
            <a:ext uri="{FF2B5EF4-FFF2-40B4-BE49-F238E27FC236}">
              <a16:creationId xmlns:a16="http://schemas.microsoft.com/office/drawing/2014/main" xmlns="" id="{00000000-0008-0000-0600-0000F3000000}"/>
            </a:ext>
          </a:extLst>
        </xdr:cNvPr>
        <xdr:cNvCxnSpPr/>
      </xdr:nvCxnSpPr>
      <xdr:spPr>
        <a:xfrm>
          <a:off x="2908300" y="16335161"/>
          <a:ext cx="889000" cy="5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94304</xdr:rowOff>
    </xdr:from>
    <xdr:to>
      <xdr:col>20</xdr:col>
      <xdr:colOff>38100</xdr:colOff>
      <xdr:row>95</xdr:row>
      <xdr:rowOff>24454</xdr:rowOff>
    </xdr:to>
    <xdr:sp macro="" textlink="">
      <xdr:nvSpPr>
        <xdr:cNvPr id="244" name="フローチャート: 判断 243">
          <a:extLst>
            <a:ext uri="{FF2B5EF4-FFF2-40B4-BE49-F238E27FC236}">
              <a16:creationId xmlns:a16="http://schemas.microsoft.com/office/drawing/2014/main" xmlns="" id="{00000000-0008-0000-0600-0000F4000000}"/>
            </a:ext>
          </a:extLst>
        </xdr:cNvPr>
        <xdr:cNvSpPr/>
      </xdr:nvSpPr>
      <xdr:spPr>
        <a:xfrm>
          <a:off x="3746500" y="16210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40981</xdr:rowOff>
    </xdr:from>
    <xdr:ext cx="534377" cy="259045"/>
    <xdr:sp macro="" textlink="">
      <xdr:nvSpPr>
        <xdr:cNvPr id="245" name="テキスト ボックス 244">
          <a:extLst>
            <a:ext uri="{FF2B5EF4-FFF2-40B4-BE49-F238E27FC236}">
              <a16:creationId xmlns:a16="http://schemas.microsoft.com/office/drawing/2014/main" xmlns="" id="{00000000-0008-0000-0600-0000F5000000}"/>
            </a:ext>
          </a:extLst>
        </xdr:cNvPr>
        <xdr:cNvSpPr txBox="1"/>
      </xdr:nvSpPr>
      <xdr:spPr>
        <a:xfrm>
          <a:off x="3530111" y="15985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47411</xdr:rowOff>
    </xdr:from>
    <xdr:to>
      <xdr:col>15</xdr:col>
      <xdr:colOff>50800</xdr:colOff>
      <xdr:row>95</xdr:row>
      <xdr:rowOff>92641</xdr:rowOff>
    </xdr:to>
    <xdr:cxnSp macro="">
      <xdr:nvCxnSpPr>
        <xdr:cNvPr id="246" name="直線コネクタ 245">
          <a:extLst>
            <a:ext uri="{FF2B5EF4-FFF2-40B4-BE49-F238E27FC236}">
              <a16:creationId xmlns:a16="http://schemas.microsoft.com/office/drawing/2014/main" xmlns="" id="{00000000-0008-0000-0600-0000F6000000}"/>
            </a:ext>
          </a:extLst>
        </xdr:cNvPr>
        <xdr:cNvCxnSpPr/>
      </xdr:nvCxnSpPr>
      <xdr:spPr>
        <a:xfrm flipV="1">
          <a:off x="2019300" y="16335161"/>
          <a:ext cx="889000" cy="45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105327</xdr:rowOff>
    </xdr:from>
    <xdr:to>
      <xdr:col>15</xdr:col>
      <xdr:colOff>101600</xdr:colOff>
      <xdr:row>95</xdr:row>
      <xdr:rowOff>35477</xdr:rowOff>
    </xdr:to>
    <xdr:sp macro="" textlink="">
      <xdr:nvSpPr>
        <xdr:cNvPr id="247" name="フローチャート: 判断 246">
          <a:extLst>
            <a:ext uri="{FF2B5EF4-FFF2-40B4-BE49-F238E27FC236}">
              <a16:creationId xmlns:a16="http://schemas.microsoft.com/office/drawing/2014/main" xmlns="" id="{00000000-0008-0000-0600-0000F7000000}"/>
            </a:ext>
          </a:extLst>
        </xdr:cNvPr>
        <xdr:cNvSpPr/>
      </xdr:nvSpPr>
      <xdr:spPr>
        <a:xfrm>
          <a:off x="2857500" y="16221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52004</xdr:rowOff>
    </xdr:from>
    <xdr:ext cx="534377" cy="259045"/>
    <xdr:sp macro="" textlink="">
      <xdr:nvSpPr>
        <xdr:cNvPr id="248" name="テキスト ボックス 247">
          <a:extLst>
            <a:ext uri="{FF2B5EF4-FFF2-40B4-BE49-F238E27FC236}">
              <a16:creationId xmlns:a16="http://schemas.microsoft.com/office/drawing/2014/main" xmlns="" id="{00000000-0008-0000-0600-0000F8000000}"/>
            </a:ext>
          </a:extLst>
        </xdr:cNvPr>
        <xdr:cNvSpPr txBox="1"/>
      </xdr:nvSpPr>
      <xdr:spPr>
        <a:xfrm>
          <a:off x="2641111" y="15996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92641</xdr:rowOff>
    </xdr:from>
    <xdr:to>
      <xdr:col>10</xdr:col>
      <xdr:colOff>114300</xdr:colOff>
      <xdr:row>95</xdr:row>
      <xdr:rowOff>154885</xdr:rowOff>
    </xdr:to>
    <xdr:cxnSp macro="">
      <xdr:nvCxnSpPr>
        <xdr:cNvPr id="249" name="直線コネクタ 248">
          <a:extLst>
            <a:ext uri="{FF2B5EF4-FFF2-40B4-BE49-F238E27FC236}">
              <a16:creationId xmlns:a16="http://schemas.microsoft.com/office/drawing/2014/main" xmlns="" id="{00000000-0008-0000-0600-0000F9000000}"/>
            </a:ext>
          </a:extLst>
        </xdr:cNvPr>
        <xdr:cNvCxnSpPr/>
      </xdr:nvCxnSpPr>
      <xdr:spPr>
        <a:xfrm flipV="1">
          <a:off x="1130300" y="16380391"/>
          <a:ext cx="889000" cy="62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128905</xdr:rowOff>
    </xdr:from>
    <xdr:to>
      <xdr:col>10</xdr:col>
      <xdr:colOff>165100</xdr:colOff>
      <xdr:row>95</xdr:row>
      <xdr:rowOff>59055</xdr:rowOff>
    </xdr:to>
    <xdr:sp macro="" textlink="">
      <xdr:nvSpPr>
        <xdr:cNvPr id="250" name="フローチャート: 判断 249">
          <a:extLst>
            <a:ext uri="{FF2B5EF4-FFF2-40B4-BE49-F238E27FC236}">
              <a16:creationId xmlns:a16="http://schemas.microsoft.com/office/drawing/2014/main" xmlns="" id="{00000000-0008-0000-0600-0000FA000000}"/>
            </a:ext>
          </a:extLst>
        </xdr:cNvPr>
        <xdr:cNvSpPr/>
      </xdr:nvSpPr>
      <xdr:spPr>
        <a:xfrm>
          <a:off x="1968500" y="16245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75582</xdr:rowOff>
    </xdr:from>
    <xdr:ext cx="534377" cy="259045"/>
    <xdr:sp macro="" textlink="">
      <xdr:nvSpPr>
        <xdr:cNvPr id="251" name="テキスト ボックス 250">
          <a:extLst>
            <a:ext uri="{FF2B5EF4-FFF2-40B4-BE49-F238E27FC236}">
              <a16:creationId xmlns:a16="http://schemas.microsoft.com/office/drawing/2014/main" xmlns="" id="{00000000-0008-0000-0600-0000FB000000}"/>
            </a:ext>
          </a:extLst>
        </xdr:cNvPr>
        <xdr:cNvSpPr txBox="1"/>
      </xdr:nvSpPr>
      <xdr:spPr>
        <a:xfrm>
          <a:off x="1752111" y="16020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91170</xdr:rowOff>
    </xdr:from>
    <xdr:to>
      <xdr:col>6</xdr:col>
      <xdr:colOff>38100</xdr:colOff>
      <xdr:row>96</xdr:row>
      <xdr:rowOff>21320</xdr:rowOff>
    </xdr:to>
    <xdr:sp macro="" textlink="">
      <xdr:nvSpPr>
        <xdr:cNvPr id="252" name="フローチャート: 判断 251">
          <a:extLst>
            <a:ext uri="{FF2B5EF4-FFF2-40B4-BE49-F238E27FC236}">
              <a16:creationId xmlns:a16="http://schemas.microsoft.com/office/drawing/2014/main" xmlns="" id="{00000000-0008-0000-0600-0000FC000000}"/>
            </a:ext>
          </a:extLst>
        </xdr:cNvPr>
        <xdr:cNvSpPr/>
      </xdr:nvSpPr>
      <xdr:spPr>
        <a:xfrm>
          <a:off x="1079500" y="1637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37847</xdr:rowOff>
    </xdr:from>
    <xdr:ext cx="534377" cy="259045"/>
    <xdr:sp macro="" textlink="">
      <xdr:nvSpPr>
        <xdr:cNvPr id="253" name="テキスト ボックス 252">
          <a:extLst>
            <a:ext uri="{FF2B5EF4-FFF2-40B4-BE49-F238E27FC236}">
              <a16:creationId xmlns:a16="http://schemas.microsoft.com/office/drawing/2014/main" xmlns="" id="{00000000-0008-0000-0600-0000FD000000}"/>
            </a:ext>
          </a:extLst>
        </xdr:cNvPr>
        <xdr:cNvSpPr txBox="1"/>
      </xdr:nvSpPr>
      <xdr:spPr>
        <a:xfrm>
          <a:off x="863111" y="16154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xmlns="" id="{00000000-0008-0000-0600-0000FE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xmlns="" id="{00000000-0008-0000-0600-0000FF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xmlns="" id="{00000000-0008-0000-0600-00000001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xmlns="" id="{00000000-0008-0000-0600-000001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a:extLst>
            <a:ext uri="{FF2B5EF4-FFF2-40B4-BE49-F238E27FC236}">
              <a16:creationId xmlns:a16="http://schemas.microsoft.com/office/drawing/2014/main" xmlns="" id="{00000000-0008-0000-0600-000002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137934</xdr:rowOff>
    </xdr:from>
    <xdr:to>
      <xdr:col>24</xdr:col>
      <xdr:colOff>114300</xdr:colOff>
      <xdr:row>95</xdr:row>
      <xdr:rowOff>68084</xdr:rowOff>
    </xdr:to>
    <xdr:sp macro="" textlink="">
      <xdr:nvSpPr>
        <xdr:cNvPr id="259" name="楕円 258">
          <a:extLst>
            <a:ext uri="{FF2B5EF4-FFF2-40B4-BE49-F238E27FC236}">
              <a16:creationId xmlns:a16="http://schemas.microsoft.com/office/drawing/2014/main" xmlns="" id="{00000000-0008-0000-0600-000003010000}"/>
            </a:ext>
          </a:extLst>
        </xdr:cNvPr>
        <xdr:cNvSpPr/>
      </xdr:nvSpPr>
      <xdr:spPr>
        <a:xfrm>
          <a:off x="4584700" y="16254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116361</xdr:rowOff>
    </xdr:from>
    <xdr:ext cx="534377" cy="259045"/>
    <xdr:sp macro="" textlink="">
      <xdr:nvSpPr>
        <xdr:cNvPr id="260" name="扶助費該当値テキスト">
          <a:extLst>
            <a:ext uri="{FF2B5EF4-FFF2-40B4-BE49-F238E27FC236}">
              <a16:creationId xmlns:a16="http://schemas.microsoft.com/office/drawing/2014/main" xmlns="" id="{00000000-0008-0000-0600-000004010000}"/>
            </a:ext>
          </a:extLst>
        </xdr:cNvPr>
        <xdr:cNvSpPr txBox="1"/>
      </xdr:nvSpPr>
      <xdr:spPr>
        <a:xfrm>
          <a:off x="4686300" y="16232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1983</xdr:rowOff>
    </xdr:from>
    <xdr:to>
      <xdr:col>20</xdr:col>
      <xdr:colOff>38100</xdr:colOff>
      <xdr:row>95</xdr:row>
      <xdr:rowOff>103583</xdr:rowOff>
    </xdr:to>
    <xdr:sp macro="" textlink="">
      <xdr:nvSpPr>
        <xdr:cNvPr id="261" name="楕円 260">
          <a:extLst>
            <a:ext uri="{FF2B5EF4-FFF2-40B4-BE49-F238E27FC236}">
              <a16:creationId xmlns:a16="http://schemas.microsoft.com/office/drawing/2014/main" xmlns="" id="{00000000-0008-0000-0600-000005010000}"/>
            </a:ext>
          </a:extLst>
        </xdr:cNvPr>
        <xdr:cNvSpPr/>
      </xdr:nvSpPr>
      <xdr:spPr>
        <a:xfrm>
          <a:off x="3746500" y="16289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94710</xdr:rowOff>
    </xdr:from>
    <xdr:ext cx="534377" cy="259045"/>
    <xdr:sp macro="" textlink="">
      <xdr:nvSpPr>
        <xdr:cNvPr id="262" name="テキスト ボックス 261">
          <a:extLst>
            <a:ext uri="{FF2B5EF4-FFF2-40B4-BE49-F238E27FC236}">
              <a16:creationId xmlns:a16="http://schemas.microsoft.com/office/drawing/2014/main" xmlns="" id="{00000000-0008-0000-0600-000006010000}"/>
            </a:ext>
          </a:extLst>
        </xdr:cNvPr>
        <xdr:cNvSpPr txBox="1"/>
      </xdr:nvSpPr>
      <xdr:spPr>
        <a:xfrm>
          <a:off x="3530111" y="16382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168061</xdr:rowOff>
    </xdr:from>
    <xdr:to>
      <xdr:col>15</xdr:col>
      <xdr:colOff>101600</xdr:colOff>
      <xdr:row>95</xdr:row>
      <xdr:rowOff>98211</xdr:rowOff>
    </xdr:to>
    <xdr:sp macro="" textlink="">
      <xdr:nvSpPr>
        <xdr:cNvPr id="263" name="楕円 262">
          <a:extLst>
            <a:ext uri="{FF2B5EF4-FFF2-40B4-BE49-F238E27FC236}">
              <a16:creationId xmlns:a16="http://schemas.microsoft.com/office/drawing/2014/main" xmlns="" id="{00000000-0008-0000-0600-000007010000}"/>
            </a:ext>
          </a:extLst>
        </xdr:cNvPr>
        <xdr:cNvSpPr/>
      </xdr:nvSpPr>
      <xdr:spPr>
        <a:xfrm>
          <a:off x="2857500" y="16284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89338</xdr:rowOff>
    </xdr:from>
    <xdr:ext cx="534377" cy="259045"/>
    <xdr:sp macro="" textlink="">
      <xdr:nvSpPr>
        <xdr:cNvPr id="264" name="テキスト ボックス 263">
          <a:extLst>
            <a:ext uri="{FF2B5EF4-FFF2-40B4-BE49-F238E27FC236}">
              <a16:creationId xmlns:a16="http://schemas.microsoft.com/office/drawing/2014/main" xmlns="" id="{00000000-0008-0000-0600-000008010000}"/>
            </a:ext>
          </a:extLst>
        </xdr:cNvPr>
        <xdr:cNvSpPr txBox="1"/>
      </xdr:nvSpPr>
      <xdr:spPr>
        <a:xfrm>
          <a:off x="2641111" y="16377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41841</xdr:rowOff>
    </xdr:from>
    <xdr:to>
      <xdr:col>10</xdr:col>
      <xdr:colOff>165100</xdr:colOff>
      <xdr:row>95</xdr:row>
      <xdr:rowOff>143441</xdr:rowOff>
    </xdr:to>
    <xdr:sp macro="" textlink="">
      <xdr:nvSpPr>
        <xdr:cNvPr id="265" name="楕円 264">
          <a:extLst>
            <a:ext uri="{FF2B5EF4-FFF2-40B4-BE49-F238E27FC236}">
              <a16:creationId xmlns:a16="http://schemas.microsoft.com/office/drawing/2014/main" xmlns="" id="{00000000-0008-0000-0600-000009010000}"/>
            </a:ext>
          </a:extLst>
        </xdr:cNvPr>
        <xdr:cNvSpPr/>
      </xdr:nvSpPr>
      <xdr:spPr>
        <a:xfrm>
          <a:off x="1968500" y="16329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134568</xdr:rowOff>
    </xdr:from>
    <xdr:ext cx="534377" cy="259045"/>
    <xdr:sp macro="" textlink="">
      <xdr:nvSpPr>
        <xdr:cNvPr id="266" name="テキスト ボックス 265">
          <a:extLst>
            <a:ext uri="{FF2B5EF4-FFF2-40B4-BE49-F238E27FC236}">
              <a16:creationId xmlns:a16="http://schemas.microsoft.com/office/drawing/2014/main" xmlns="" id="{00000000-0008-0000-0600-00000A010000}"/>
            </a:ext>
          </a:extLst>
        </xdr:cNvPr>
        <xdr:cNvSpPr txBox="1"/>
      </xdr:nvSpPr>
      <xdr:spPr>
        <a:xfrm>
          <a:off x="1752111" y="16422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104085</xdr:rowOff>
    </xdr:from>
    <xdr:to>
      <xdr:col>6</xdr:col>
      <xdr:colOff>38100</xdr:colOff>
      <xdr:row>96</xdr:row>
      <xdr:rowOff>34235</xdr:rowOff>
    </xdr:to>
    <xdr:sp macro="" textlink="">
      <xdr:nvSpPr>
        <xdr:cNvPr id="267" name="楕円 266">
          <a:extLst>
            <a:ext uri="{FF2B5EF4-FFF2-40B4-BE49-F238E27FC236}">
              <a16:creationId xmlns:a16="http://schemas.microsoft.com/office/drawing/2014/main" xmlns="" id="{00000000-0008-0000-0600-00000B010000}"/>
            </a:ext>
          </a:extLst>
        </xdr:cNvPr>
        <xdr:cNvSpPr/>
      </xdr:nvSpPr>
      <xdr:spPr>
        <a:xfrm>
          <a:off x="1079500" y="16391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25362</xdr:rowOff>
    </xdr:from>
    <xdr:ext cx="534377" cy="259045"/>
    <xdr:sp macro="" textlink="">
      <xdr:nvSpPr>
        <xdr:cNvPr id="268" name="テキスト ボックス 267">
          <a:extLst>
            <a:ext uri="{FF2B5EF4-FFF2-40B4-BE49-F238E27FC236}">
              <a16:creationId xmlns:a16="http://schemas.microsoft.com/office/drawing/2014/main" xmlns="" id="{00000000-0008-0000-0600-00000C010000}"/>
            </a:ext>
          </a:extLst>
        </xdr:cNvPr>
        <xdr:cNvSpPr txBox="1"/>
      </xdr:nvSpPr>
      <xdr:spPr>
        <a:xfrm>
          <a:off x="863111" y="16484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a:extLst>
            <a:ext uri="{FF2B5EF4-FFF2-40B4-BE49-F238E27FC236}">
              <a16:creationId xmlns:a16="http://schemas.microsoft.com/office/drawing/2014/main" xmlns="" id="{00000000-0008-0000-0600-00000D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a:extLst>
            <a:ext uri="{FF2B5EF4-FFF2-40B4-BE49-F238E27FC236}">
              <a16:creationId xmlns:a16="http://schemas.microsoft.com/office/drawing/2014/main" xmlns="" id="{00000000-0008-0000-0600-00000E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a:extLst>
            <a:ext uri="{FF2B5EF4-FFF2-40B4-BE49-F238E27FC236}">
              <a16:creationId xmlns:a16="http://schemas.microsoft.com/office/drawing/2014/main" xmlns="" id="{00000000-0008-0000-0600-00000F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a:extLst>
            <a:ext uri="{FF2B5EF4-FFF2-40B4-BE49-F238E27FC236}">
              <a16:creationId xmlns:a16="http://schemas.microsoft.com/office/drawing/2014/main" xmlns="" id="{00000000-0008-0000-0600-000010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a:extLst>
            <a:ext uri="{FF2B5EF4-FFF2-40B4-BE49-F238E27FC236}">
              <a16:creationId xmlns:a16="http://schemas.microsoft.com/office/drawing/2014/main" xmlns="" id="{00000000-0008-0000-0600-000011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a:extLst>
            <a:ext uri="{FF2B5EF4-FFF2-40B4-BE49-F238E27FC236}">
              <a16:creationId xmlns:a16="http://schemas.microsoft.com/office/drawing/2014/main" xmlns="" id="{00000000-0008-0000-0600-000012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a:extLst>
            <a:ext uri="{FF2B5EF4-FFF2-40B4-BE49-F238E27FC236}">
              <a16:creationId xmlns:a16="http://schemas.microsoft.com/office/drawing/2014/main" xmlns="" id="{00000000-0008-0000-0600-000013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a:extLst>
            <a:ext uri="{FF2B5EF4-FFF2-40B4-BE49-F238E27FC236}">
              <a16:creationId xmlns:a16="http://schemas.microsoft.com/office/drawing/2014/main" xmlns="" id="{00000000-0008-0000-0600-000014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a:extLst>
            <a:ext uri="{FF2B5EF4-FFF2-40B4-BE49-F238E27FC236}">
              <a16:creationId xmlns:a16="http://schemas.microsoft.com/office/drawing/2014/main" xmlns="" id="{00000000-0008-0000-0600-000015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a:extLst>
            <a:ext uri="{FF2B5EF4-FFF2-40B4-BE49-F238E27FC236}">
              <a16:creationId xmlns:a16="http://schemas.microsoft.com/office/drawing/2014/main" xmlns="" id="{00000000-0008-0000-0600-000016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9" name="直線コネクタ 278">
          <a:extLst>
            <a:ext uri="{FF2B5EF4-FFF2-40B4-BE49-F238E27FC236}">
              <a16:creationId xmlns:a16="http://schemas.microsoft.com/office/drawing/2014/main" xmlns="" id="{00000000-0008-0000-0600-000017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80" name="テキスト ボックス 279">
          <a:extLst>
            <a:ext uri="{FF2B5EF4-FFF2-40B4-BE49-F238E27FC236}">
              <a16:creationId xmlns:a16="http://schemas.microsoft.com/office/drawing/2014/main" xmlns="" id="{00000000-0008-0000-0600-000018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1" name="直線コネクタ 280">
          <a:extLst>
            <a:ext uri="{FF2B5EF4-FFF2-40B4-BE49-F238E27FC236}">
              <a16:creationId xmlns:a16="http://schemas.microsoft.com/office/drawing/2014/main" xmlns="" id="{00000000-0008-0000-0600-000019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2" name="テキスト ボックス 281">
          <a:extLst>
            <a:ext uri="{FF2B5EF4-FFF2-40B4-BE49-F238E27FC236}">
              <a16:creationId xmlns:a16="http://schemas.microsoft.com/office/drawing/2014/main" xmlns="" id="{00000000-0008-0000-0600-00001A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3" name="直線コネクタ 282">
          <a:extLst>
            <a:ext uri="{FF2B5EF4-FFF2-40B4-BE49-F238E27FC236}">
              <a16:creationId xmlns:a16="http://schemas.microsoft.com/office/drawing/2014/main" xmlns="" id="{00000000-0008-0000-0600-00001B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4" name="テキスト ボックス 283">
          <a:extLst>
            <a:ext uri="{FF2B5EF4-FFF2-40B4-BE49-F238E27FC236}">
              <a16:creationId xmlns:a16="http://schemas.microsoft.com/office/drawing/2014/main" xmlns="" id="{00000000-0008-0000-0600-00001C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5" name="直線コネクタ 284">
          <a:extLst>
            <a:ext uri="{FF2B5EF4-FFF2-40B4-BE49-F238E27FC236}">
              <a16:creationId xmlns:a16="http://schemas.microsoft.com/office/drawing/2014/main" xmlns="" id="{00000000-0008-0000-0600-00001D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6" name="テキスト ボックス 285">
          <a:extLst>
            <a:ext uri="{FF2B5EF4-FFF2-40B4-BE49-F238E27FC236}">
              <a16:creationId xmlns:a16="http://schemas.microsoft.com/office/drawing/2014/main" xmlns="" id="{00000000-0008-0000-0600-00001E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7" name="直線コネクタ 286">
          <a:extLst>
            <a:ext uri="{FF2B5EF4-FFF2-40B4-BE49-F238E27FC236}">
              <a16:creationId xmlns:a16="http://schemas.microsoft.com/office/drawing/2014/main" xmlns="" id="{00000000-0008-0000-0600-00001F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8" name="テキスト ボックス 287">
          <a:extLst>
            <a:ext uri="{FF2B5EF4-FFF2-40B4-BE49-F238E27FC236}">
              <a16:creationId xmlns:a16="http://schemas.microsoft.com/office/drawing/2014/main" xmlns="" id="{00000000-0008-0000-0600-000020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9" name="直線コネクタ 288">
          <a:extLst>
            <a:ext uri="{FF2B5EF4-FFF2-40B4-BE49-F238E27FC236}">
              <a16:creationId xmlns:a16="http://schemas.microsoft.com/office/drawing/2014/main" xmlns="" id="{00000000-0008-0000-0600-000021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90" name="テキスト ボックス 289">
          <a:extLst>
            <a:ext uri="{FF2B5EF4-FFF2-40B4-BE49-F238E27FC236}">
              <a16:creationId xmlns:a16="http://schemas.microsoft.com/office/drawing/2014/main" xmlns="" id="{00000000-0008-0000-0600-000022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1" name="直線コネクタ 290">
          <a:extLst>
            <a:ext uri="{FF2B5EF4-FFF2-40B4-BE49-F238E27FC236}">
              <a16:creationId xmlns:a16="http://schemas.microsoft.com/office/drawing/2014/main" xmlns="" id="{00000000-0008-0000-0600-000023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2" name="テキスト ボックス 291">
          <a:extLst>
            <a:ext uri="{FF2B5EF4-FFF2-40B4-BE49-F238E27FC236}">
              <a16:creationId xmlns:a16="http://schemas.microsoft.com/office/drawing/2014/main" xmlns="" id="{00000000-0008-0000-0600-000024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3" name="補助費等グラフ枠">
          <a:extLst>
            <a:ext uri="{FF2B5EF4-FFF2-40B4-BE49-F238E27FC236}">
              <a16:creationId xmlns:a16="http://schemas.microsoft.com/office/drawing/2014/main" xmlns="" id="{00000000-0008-0000-0600-000025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113912</xdr:rowOff>
    </xdr:from>
    <xdr:to>
      <xdr:col>54</xdr:col>
      <xdr:colOff>189865</xdr:colOff>
      <xdr:row>38</xdr:row>
      <xdr:rowOff>57284</xdr:rowOff>
    </xdr:to>
    <xdr:cxnSp macro="">
      <xdr:nvCxnSpPr>
        <xdr:cNvPr id="294" name="直線コネクタ 293">
          <a:extLst>
            <a:ext uri="{FF2B5EF4-FFF2-40B4-BE49-F238E27FC236}">
              <a16:creationId xmlns:a16="http://schemas.microsoft.com/office/drawing/2014/main" xmlns="" id="{00000000-0008-0000-0600-000026010000}"/>
            </a:ext>
          </a:extLst>
        </xdr:cNvPr>
        <xdr:cNvCxnSpPr/>
      </xdr:nvCxnSpPr>
      <xdr:spPr>
        <a:xfrm flipV="1">
          <a:off x="10475595" y="5085962"/>
          <a:ext cx="1270" cy="1486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61111</xdr:rowOff>
    </xdr:from>
    <xdr:ext cx="534377" cy="259045"/>
    <xdr:sp macro="" textlink="">
      <xdr:nvSpPr>
        <xdr:cNvPr id="295" name="補助費等最小値テキスト">
          <a:extLst>
            <a:ext uri="{FF2B5EF4-FFF2-40B4-BE49-F238E27FC236}">
              <a16:creationId xmlns:a16="http://schemas.microsoft.com/office/drawing/2014/main" xmlns="" id="{00000000-0008-0000-0600-000027010000}"/>
            </a:ext>
          </a:extLst>
        </xdr:cNvPr>
        <xdr:cNvSpPr txBox="1"/>
      </xdr:nvSpPr>
      <xdr:spPr>
        <a:xfrm>
          <a:off x="10528300" y="6576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57284</xdr:rowOff>
    </xdr:from>
    <xdr:to>
      <xdr:col>55</xdr:col>
      <xdr:colOff>88900</xdr:colOff>
      <xdr:row>38</xdr:row>
      <xdr:rowOff>57284</xdr:rowOff>
    </xdr:to>
    <xdr:cxnSp macro="">
      <xdr:nvCxnSpPr>
        <xdr:cNvPr id="296" name="直線コネクタ 295">
          <a:extLst>
            <a:ext uri="{FF2B5EF4-FFF2-40B4-BE49-F238E27FC236}">
              <a16:creationId xmlns:a16="http://schemas.microsoft.com/office/drawing/2014/main" xmlns="" id="{00000000-0008-0000-0600-000028010000}"/>
            </a:ext>
          </a:extLst>
        </xdr:cNvPr>
        <xdr:cNvCxnSpPr/>
      </xdr:nvCxnSpPr>
      <xdr:spPr>
        <a:xfrm>
          <a:off x="10388600" y="6572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60589</xdr:rowOff>
    </xdr:from>
    <xdr:ext cx="599010" cy="259045"/>
    <xdr:sp macro="" textlink="">
      <xdr:nvSpPr>
        <xdr:cNvPr id="297" name="補助費等最大値テキスト">
          <a:extLst>
            <a:ext uri="{FF2B5EF4-FFF2-40B4-BE49-F238E27FC236}">
              <a16:creationId xmlns:a16="http://schemas.microsoft.com/office/drawing/2014/main" xmlns="" id="{00000000-0008-0000-0600-000029010000}"/>
            </a:ext>
          </a:extLst>
        </xdr:cNvPr>
        <xdr:cNvSpPr txBox="1"/>
      </xdr:nvSpPr>
      <xdr:spPr>
        <a:xfrm>
          <a:off x="10528300" y="4861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113912</xdr:rowOff>
    </xdr:from>
    <xdr:to>
      <xdr:col>55</xdr:col>
      <xdr:colOff>88900</xdr:colOff>
      <xdr:row>29</xdr:row>
      <xdr:rowOff>113912</xdr:rowOff>
    </xdr:to>
    <xdr:cxnSp macro="">
      <xdr:nvCxnSpPr>
        <xdr:cNvPr id="298" name="直線コネクタ 297">
          <a:extLst>
            <a:ext uri="{FF2B5EF4-FFF2-40B4-BE49-F238E27FC236}">
              <a16:creationId xmlns:a16="http://schemas.microsoft.com/office/drawing/2014/main" xmlns="" id="{00000000-0008-0000-0600-00002A010000}"/>
            </a:ext>
          </a:extLst>
        </xdr:cNvPr>
        <xdr:cNvCxnSpPr/>
      </xdr:nvCxnSpPr>
      <xdr:spPr>
        <a:xfrm>
          <a:off x="10388600" y="50859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93185</xdr:rowOff>
    </xdr:from>
    <xdr:to>
      <xdr:col>55</xdr:col>
      <xdr:colOff>0</xdr:colOff>
      <xdr:row>37</xdr:row>
      <xdr:rowOff>28492</xdr:rowOff>
    </xdr:to>
    <xdr:cxnSp macro="">
      <xdr:nvCxnSpPr>
        <xdr:cNvPr id="299" name="直線コネクタ 298">
          <a:extLst>
            <a:ext uri="{FF2B5EF4-FFF2-40B4-BE49-F238E27FC236}">
              <a16:creationId xmlns:a16="http://schemas.microsoft.com/office/drawing/2014/main" xmlns="" id="{00000000-0008-0000-0600-00002B010000}"/>
            </a:ext>
          </a:extLst>
        </xdr:cNvPr>
        <xdr:cNvCxnSpPr/>
      </xdr:nvCxnSpPr>
      <xdr:spPr>
        <a:xfrm flipV="1">
          <a:off x="9639300" y="6265385"/>
          <a:ext cx="838200" cy="106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164660</xdr:rowOff>
    </xdr:from>
    <xdr:ext cx="534377" cy="259045"/>
    <xdr:sp macro="" textlink="">
      <xdr:nvSpPr>
        <xdr:cNvPr id="300" name="補助費等平均値テキスト">
          <a:extLst>
            <a:ext uri="{FF2B5EF4-FFF2-40B4-BE49-F238E27FC236}">
              <a16:creationId xmlns:a16="http://schemas.microsoft.com/office/drawing/2014/main" xmlns="" id="{00000000-0008-0000-0600-00002C010000}"/>
            </a:ext>
          </a:extLst>
        </xdr:cNvPr>
        <xdr:cNvSpPr txBox="1"/>
      </xdr:nvSpPr>
      <xdr:spPr>
        <a:xfrm>
          <a:off x="10528300" y="58225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141783</xdr:rowOff>
    </xdr:from>
    <xdr:to>
      <xdr:col>55</xdr:col>
      <xdr:colOff>50800</xdr:colOff>
      <xdr:row>35</xdr:row>
      <xdr:rowOff>71933</xdr:rowOff>
    </xdr:to>
    <xdr:sp macro="" textlink="">
      <xdr:nvSpPr>
        <xdr:cNvPr id="301" name="フローチャート: 判断 300">
          <a:extLst>
            <a:ext uri="{FF2B5EF4-FFF2-40B4-BE49-F238E27FC236}">
              <a16:creationId xmlns:a16="http://schemas.microsoft.com/office/drawing/2014/main" xmlns="" id="{00000000-0008-0000-0600-00002D010000}"/>
            </a:ext>
          </a:extLst>
        </xdr:cNvPr>
        <xdr:cNvSpPr/>
      </xdr:nvSpPr>
      <xdr:spPr>
        <a:xfrm>
          <a:off x="10426700" y="5971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28492</xdr:rowOff>
    </xdr:from>
    <xdr:to>
      <xdr:col>50</xdr:col>
      <xdr:colOff>114300</xdr:colOff>
      <xdr:row>37</xdr:row>
      <xdr:rowOff>37004</xdr:rowOff>
    </xdr:to>
    <xdr:cxnSp macro="">
      <xdr:nvCxnSpPr>
        <xdr:cNvPr id="302" name="直線コネクタ 301">
          <a:extLst>
            <a:ext uri="{FF2B5EF4-FFF2-40B4-BE49-F238E27FC236}">
              <a16:creationId xmlns:a16="http://schemas.microsoft.com/office/drawing/2014/main" xmlns="" id="{00000000-0008-0000-0600-00002E010000}"/>
            </a:ext>
          </a:extLst>
        </xdr:cNvPr>
        <xdr:cNvCxnSpPr/>
      </xdr:nvCxnSpPr>
      <xdr:spPr>
        <a:xfrm flipV="1">
          <a:off x="8750300" y="6372142"/>
          <a:ext cx="889000" cy="8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34</xdr:row>
      <xdr:rowOff>145898</xdr:rowOff>
    </xdr:from>
    <xdr:to>
      <xdr:col>50</xdr:col>
      <xdr:colOff>165100</xdr:colOff>
      <xdr:row>35</xdr:row>
      <xdr:rowOff>76048</xdr:rowOff>
    </xdr:to>
    <xdr:sp macro="" textlink="">
      <xdr:nvSpPr>
        <xdr:cNvPr id="303" name="フローチャート: 判断 302">
          <a:extLst>
            <a:ext uri="{FF2B5EF4-FFF2-40B4-BE49-F238E27FC236}">
              <a16:creationId xmlns:a16="http://schemas.microsoft.com/office/drawing/2014/main" xmlns="" id="{00000000-0008-0000-0600-00002F010000}"/>
            </a:ext>
          </a:extLst>
        </xdr:cNvPr>
        <xdr:cNvSpPr/>
      </xdr:nvSpPr>
      <xdr:spPr>
        <a:xfrm>
          <a:off x="9588500" y="5975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33</xdr:row>
      <xdr:rowOff>92575</xdr:rowOff>
    </xdr:from>
    <xdr:ext cx="534377" cy="259045"/>
    <xdr:sp macro="" textlink="">
      <xdr:nvSpPr>
        <xdr:cNvPr id="304" name="テキスト ボックス 303">
          <a:extLst>
            <a:ext uri="{FF2B5EF4-FFF2-40B4-BE49-F238E27FC236}">
              <a16:creationId xmlns:a16="http://schemas.microsoft.com/office/drawing/2014/main" xmlns="" id="{00000000-0008-0000-0600-000030010000}"/>
            </a:ext>
          </a:extLst>
        </xdr:cNvPr>
        <xdr:cNvSpPr txBox="1"/>
      </xdr:nvSpPr>
      <xdr:spPr>
        <a:xfrm>
          <a:off x="9372111" y="5750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84237</xdr:rowOff>
    </xdr:from>
    <xdr:to>
      <xdr:col>45</xdr:col>
      <xdr:colOff>177800</xdr:colOff>
      <xdr:row>37</xdr:row>
      <xdr:rowOff>37004</xdr:rowOff>
    </xdr:to>
    <xdr:cxnSp macro="">
      <xdr:nvCxnSpPr>
        <xdr:cNvPr id="305" name="直線コネクタ 304">
          <a:extLst>
            <a:ext uri="{FF2B5EF4-FFF2-40B4-BE49-F238E27FC236}">
              <a16:creationId xmlns:a16="http://schemas.microsoft.com/office/drawing/2014/main" xmlns="" id="{00000000-0008-0000-0600-000031010000}"/>
            </a:ext>
          </a:extLst>
        </xdr:cNvPr>
        <xdr:cNvCxnSpPr/>
      </xdr:nvCxnSpPr>
      <xdr:spPr>
        <a:xfrm>
          <a:off x="7861300" y="6256437"/>
          <a:ext cx="889000" cy="124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42200</xdr:rowOff>
    </xdr:from>
    <xdr:to>
      <xdr:col>46</xdr:col>
      <xdr:colOff>38100</xdr:colOff>
      <xdr:row>35</xdr:row>
      <xdr:rowOff>143800</xdr:rowOff>
    </xdr:to>
    <xdr:sp macro="" textlink="">
      <xdr:nvSpPr>
        <xdr:cNvPr id="306" name="フローチャート: 判断 305">
          <a:extLst>
            <a:ext uri="{FF2B5EF4-FFF2-40B4-BE49-F238E27FC236}">
              <a16:creationId xmlns:a16="http://schemas.microsoft.com/office/drawing/2014/main" xmlns="" id="{00000000-0008-0000-0600-000032010000}"/>
            </a:ext>
          </a:extLst>
        </xdr:cNvPr>
        <xdr:cNvSpPr/>
      </xdr:nvSpPr>
      <xdr:spPr>
        <a:xfrm>
          <a:off x="8699500" y="6042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33</xdr:row>
      <xdr:rowOff>160327</xdr:rowOff>
    </xdr:from>
    <xdr:ext cx="534377" cy="259045"/>
    <xdr:sp macro="" textlink="">
      <xdr:nvSpPr>
        <xdr:cNvPr id="307" name="テキスト ボックス 306">
          <a:extLst>
            <a:ext uri="{FF2B5EF4-FFF2-40B4-BE49-F238E27FC236}">
              <a16:creationId xmlns:a16="http://schemas.microsoft.com/office/drawing/2014/main" xmlns="" id="{00000000-0008-0000-0600-000033010000}"/>
            </a:ext>
          </a:extLst>
        </xdr:cNvPr>
        <xdr:cNvSpPr txBox="1"/>
      </xdr:nvSpPr>
      <xdr:spPr>
        <a:xfrm>
          <a:off x="8483111" y="5818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84237</xdr:rowOff>
    </xdr:from>
    <xdr:to>
      <xdr:col>41</xdr:col>
      <xdr:colOff>50800</xdr:colOff>
      <xdr:row>36</xdr:row>
      <xdr:rowOff>141268</xdr:rowOff>
    </xdr:to>
    <xdr:cxnSp macro="">
      <xdr:nvCxnSpPr>
        <xdr:cNvPr id="308" name="直線コネクタ 307">
          <a:extLst>
            <a:ext uri="{FF2B5EF4-FFF2-40B4-BE49-F238E27FC236}">
              <a16:creationId xmlns:a16="http://schemas.microsoft.com/office/drawing/2014/main" xmlns="" id="{00000000-0008-0000-0600-000034010000}"/>
            </a:ext>
          </a:extLst>
        </xdr:cNvPr>
        <xdr:cNvCxnSpPr/>
      </xdr:nvCxnSpPr>
      <xdr:spPr>
        <a:xfrm flipV="1">
          <a:off x="6972300" y="6256437"/>
          <a:ext cx="889000" cy="57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47469</xdr:rowOff>
    </xdr:from>
    <xdr:to>
      <xdr:col>41</xdr:col>
      <xdr:colOff>101600</xdr:colOff>
      <xdr:row>35</xdr:row>
      <xdr:rowOff>149069</xdr:rowOff>
    </xdr:to>
    <xdr:sp macro="" textlink="">
      <xdr:nvSpPr>
        <xdr:cNvPr id="309" name="フローチャート: 判断 308">
          <a:extLst>
            <a:ext uri="{FF2B5EF4-FFF2-40B4-BE49-F238E27FC236}">
              <a16:creationId xmlns:a16="http://schemas.microsoft.com/office/drawing/2014/main" xmlns="" id="{00000000-0008-0000-0600-000035010000}"/>
            </a:ext>
          </a:extLst>
        </xdr:cNvPr>
        <xdr:cNvSpPr/>
      </xdr:nvSpPr>
      <xdr:spPr>
        <a:xfrm>
          <a:off x="7810500" y="6048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33</xdr:row>
      <xdr:rowOff>165596</xdr:rowOff>
    </xdr:from>
    <xdr:ext cx="534377" cy="259045"/>
    <xdr:sp macro="" textlink="">
      <xdr:nvSpPr>
        <xdr:cNvPr id="310" name="テキスト ボックス 309">
          <a:extLst>
            <a:ext uri="{FF2B5EF4-FFF2-40B4-BE49-F238E27FC236}">
              <a16:creationId xmlns:a16="http://schemas.microsoft.com/office/drawing/2014/main" xmlns="" id="{00000000-0008-0000-0600-000036010000}"/>
            </a:ext>
          </a:extLst>
        </xdr:cNvPr>
        <xdr:cNvSpPr txBox="1"/>
      </xdr:nvSpPr>
      <xdr:spPr>
        <a:xfrm>
          <a:off x="7594111" y="5823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72191</xdr:rowOff>
    </xdr:from>
    <xdr:to>
      <xdr:col>36</xdr:col>
      <xdr:colOff>165100</xdr:colOff>
      <xdr:row>36</xdr:row>
      <xdr:rowOff>2341</xdr:rowOff>
    </xdr:to>
    <xdr:sp macro="" textlink="">
      <xdr:nvSpPr>
        <xdr:cNvPr id="311" name="フローチャート: 判断 310">
          <a:extLst>
            <a:ext uri="{FF2B5EF4-FFF2-40B4-BE49-F238E27FC236}">
              <a16:creationId xmlns:a16="http://schemas.microsoft.com/office/drawing/2014/main" xmlns="" id="{00000000-0008-0000-0600-000037010000}"/>
            </a:ext>
          </a:extLst>
        </xdr:cNvPr>
        <xdr:cNvSpPr/>
      </xdr:nvSpPr>
      <xdr:spPr>
        <a:xfrm>
          <a:off x="6921500" y="6072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18868</xdr:rowOff>
    </xdr:from>
    <xdr:ext cx="534377" cy="259045"/>
    <xdr:sp macro="" textlink="">
      <xdr:nvSpPr>
        <xdr:cNvPr id="312" name="テキスト ボックス 311">
          <a:extLst>
            <a:ext uri="{FF2B5EF4-FFF2-40B4-BE49-F238E27FC236}">
              <a16:creationId xmlns:a16="http://schemas.microsoft.com/office/drawing/2014/main" xmlns="" id="{00000000-0008-0000-0600-000038010000}"/>
            </a:ext>
          </a:extLst>
        </xdr:cNvPr>
        <xdr:cNvSpPr txBox="1"/>
      </xdr:nvSpPr>
      <xdr:spPr>
        <a:xfrm>
          <a:off x="6705111" y="5848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3" name="テキスト ボックス 312">
          <a:extLst>
            <a:ext uri="{FF2B5EF4-FFF2-40B4-BE49-F238E27FC236}">
              <a16:creationId xmlns:a16="http://schemas.microsoft.com/office/drawing/2014/main" xmlns="" id="{00000000-0008-0000-0600-000039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xmlns="" id="{00000000-0008-0000-0600-00003A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xmlns="" id="{00000000-0008-0000-0600-00003B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xmlns="" id="{00000000-0008-0000-0600-00003C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7" name="テキスト ボックス 316">
          <a:extLst>
            <a:ext uri="{FF2B5EF4-FFF2-40B4-BE49-F238E27FC236}">
              <a16:creationId xmlns:a16="http://schemas.microsoft.com/office/drawing/2014/main" xmlns="" id="{00000000-0008-0000-0600-00003D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42385</xdr:rowOff>
    </xdr:from>
    <xdr:to>
      <xdr:col>55</xdr:col>
      <xdr:colOff>50800</xdr:colOff>
      <xdr:row>36</xdr:row>
      <xdr:rowOff>143985</xdr:rowOff>
    </xdr:to>
    <xdr:sp macro="" textlink="">
      <xdr:nvSpPr>
        <xdr:cNvPr id="318" name="楕円 317">
          <a:extLst>
            <a:ext uri="{FF2B5EF4-FFF2-40B4-BE49-F238E27FC236}">
              <a16:creationId xmlns:a16="http://schemas.microsoft.com/office/drawing/2014/main" xmlns="" id="{00000000-0008-0000-0600-00003E010000}"/>
            </a:ext>
          </a:extLst>
        </xdr:cNvPr>
        <xdr:cNvSpPr/>
      </xdr:nvSpPr>
      <xdr:spPr>
        <a:xfrm>
          <a:off x="10426700" y="6214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20812</xdr:rowOff>
    </xdr:from>
    <xdr:ext cx="534377" cy="259045"/>
    <xdr:sp macro="" textlink="">
      <xdr:nvSpPr>
        <xdr:cNvPr id="319" name="補助費等該当値テキスト">
          <a:extLst>
            <a:ext uri="{FF2B5EF4-FFF2-40B4-BE49-F238E27FC236}">
              <a16:creationId xmlns:a16="http://schemas.microsoft.com/office/drawing/2014/main" xmlns="" id="{00000000-0008-0000-0600-00003F010000}"/>
            </a:ext>
          </a:extLst>
        </xdr:cNvPr>
        <xdr:cNvSpPr txBox="1"/>
      </xdr:nvSpPr>
      <xdr:spPr>
        <a:xfrm>
          <a:off x="10528300" y="6193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149142</xdr:rowOff>
    </xdr:from>
    <xdr:to>
      <xdr:col>50</xdr:col>
      <xdr:colOff>165100</xdr:colOff>
      <xdr:row>37</xdr:row>
      <xdr:rowOff>79292</xdr:rowOff>
    </xdr:to>
    <xdr:sp macro="" textlink="">
      <xdr:nvSpPr>
        <xdr:cNvPr id="320" name="楕円 319">
          <a:extLst>
            <a:ext uri="{FF2B5EF4-FFF2-40B4-BE49-F238E27FC236}">
              <a16:creationId xmlns:a16="http://schemas.microsoft.com/office/drawing/2014/main" xmlns="" id="{00000000-0008-0000-0600-000040010000}"/>
            </a:ext>
          </a:extLst>
        </xdr:cNvPr>
        <xdr:cNvSpPr/>
      </xdr:nvSpPr>
      <xdr:spPr>
        <a:xfrm>
          <a:off x="9588500" y="6321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70419</xdr:rowOff>
    </xdr:from>
    <xdr:ext cx="534377" cy="259045"/>
    <xdr:sp macro="" textlink="">
      <xdr:nvSpPr>
        <xdr:cNvPr id="321" name="テキスト ボックス 320">
          <a:extLst>
            <a:ext uri="{FF2B5EF4-FFF2-40B4-BE49-F238E27FC236}">
              <a16:creationId xmlns:a16="http://schemas.microsoft.com/office/drawing/2014/main" xmlns="" id="{00000000-0008-0000-0600-000041010000}"/>
            </a:ext>
          </a:extLst>
        </xdr:cNvPr>
        <xdr:cNvSpPr txBox="1"/>
      </xdr:nvSpPr>
      <xdr:spPr>
        <a:xfrm>
          <a:off x="9372111" y="6414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157654</xdr:rowOff>
    </xdr:from>
    <xdr:to>
      <xdr:col>46</xdr:col>
      <xdr:colOff>38100</xdr:colOff>
      <xdr:row>37</xdr:row>
      <xdr:rowOff>87804</xdr:rowOff>
    </xdr:to>
    <xdr:sp macro="" textlink="">
      <xdr:nvSpPr>
        <xdr:cNvPr id="322" name="楕円 321">
          <a:extLst>
            <a:ext uri="{FF2B5EF4-FFF2-40B4-BE49-F238E27FC236}">
              <a16:creationId xmlns:a16="http://schemas.microsoft.com/office/drawing/2014/main" xmlns="" id="{00000000-0008-0000-0600-000042010000}"/>
            </a:ext>
          </a:extLst>
        </xdr:cNvPr>
        <xdr:cNvSpPr/>
      </xdr:nvSpPr>
      <xdr:spPr>
        <a:xfrm>
          <a:off x="8699500" y="6329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78931</xdr:rowOff>
    </xdr:from>
    <xdr:ext cx="534377" cy="259045"/>
    <xdr:sp macro="" textlink="">
      <xdr:nvSpPr>
        <xdr:cNvPr id="323" name="テキスト ボックス 322">
          <a:extLst>
            <a:ext uri="{FF2B5EF4-FFF2-40B4-BE49-F238E27FC236}">
              <a16:creationId xmlns:a16="http://schemas.microsoft.com/office/drawing/2014/main" xmlns="" id="{00000000-0008-0000-0600-000043010000}"/>
            </a:ext>
          </a:extLst>
        </xdr:cNvPr>
        <xdr:cNvSpPr txBox="1"/>
      </xdr:nvSpPr>
      <xdr:spPr>
        <a:xfrm>
          <a:off x="8483111" y="6422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33437</xdr:rowOff>
    </xdr:from>
    <xdr:to>
      <xdr:col>41</xdr:col>
      <xdr:colOff>101600</xdr:colOff>
      <xdr:row>36</xdr:row>
      <xdr:rowOff>135037</xdr:rowOff>
    </xdr:to>
    <xdr:sp macro="" textlink="">
      <xdr:nvSpPr>
        <xdr:cNvPr id="324" name="楕円 323">
          <a:extLst>
            <a:ext uri="{FF2B5EF4-FFF2-40B4-BE49-F238E27FC236}">
              <a16:creationId xmlns:a16="http://schemas.microsoft.com/office/drawing/2014/main" xmlns="" id="{00000000-0008-0000-0600-000044010000}"/>
            </a:ext>
          </a:extLst>
        </xdr:cNvPr>
        <xdr:cNvSpPr/>
      </xdr:nvSpPr>
      <xdr:spPr>
        <a:xfrm>
          <a:off x="7810500" y="6205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126164</xdr:rowOff>
    </xdr:from>
    <xdr:ext cx="534377" cy="259045"/>
    <xdr:sp macro="" textlink="">
      <xdr:nvSpPr>
        <xdr:cNvPr id="325" name="テキスト ボックス 324">
          <a:extLst>
            <a:ext uri="{FF2B5EF4-FFF2-40B4-BE49-F238E27FC236}">
              <a16:creationId xmlns:a16="http://schemas.microsoft.com/office/drawing/2014/main" xmlns="" id="{00000000-0008-0000-0600-000045010000}"/>
            </a:ext>
          </a:extLst>
        </xdr:cNvPr>
        <xdr:cNvSpPr txBox="1"/>
      </xdr:nvSpPr>
      <xdr:spPr>
        <a:xfrm>
          <a:off x="7594111" y="6298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90468</xdr:rowOff>
    </xdr:from>
    <xdr:to>
      <xdr:col>36</xdr:col>
      <xdr:colOff>165100</xdr:colOff>
      <xdr:row>37</xdr:row>
      <xdr:rowOff>20618</xdr:rowOff>
    </xdr:to>
    <xdr:sp macro="" textlink="">
      <xdr:nvSpPr>
        <xdr:cNvPr id="326" name="楕円 325">
          <a:extLst>
            <a:ext uri="{FF2B5EF4-FFF2-40B4-BE49-F238E27FC236}">
              <a16:creationId xmlns:a16="http://schemas.microsoft.com/office/drawing/2014/main" xmlns="" id="{00000000-0008-0000-0600-000046010000}"/>
            </a:ext>
          </a:extLst>
        </xdr:cNvPr>
        <xdr:cNvSpPr/>
      </xdr:nvSpPr>
      <xdr:spPr>
        <a:xfrm>
          <a:off x="6921500" y="6262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11745</xdr:rowOff>
    </xdr:from>
    <xdr:ext cx="534377" cy="259045"/>
    <xdr:sp macro="" textlink="">
      <xdr:nvSpPr>
        <xdr:cNvPr id="327" name="テキスト ボックス 326">
          <a:extLst>
            <a:ext uri="{FF2B5EF4-FFF2-40B4-BE49-F238E27FC236}">
              <a16:creationId xmlns:a16="http://schemas.microsoft.com/office/drawing/2014/main" xmlns="" id="{00000000-0008-0000-0600-000047010000}"/>
            </a:ext>
          </a:extLst>
        </xdr:cNvPr>
        <xdr:cNvSpPr txBox="1"/>
      </xdr:nvSpPr>
      <xdr:spPr>
        <a:xfrm>
          <a:off x="6705111" y="6355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8" name="正方形/長方形 327">
          <a:extLst>
            <a:ext uri="{FF2B5EF4-FFF2-40B4-BE49-F238E27FC236}">
              <a16:creationId xmlns:a16="http://schemas.microsoft.com/office/drawing/2014/main" xmlns="" id="{00000000-0008-0000-0600-000048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9" name="正方形/長方形 328">
          <a:extLst>
            <a:ext uri="{FF2B5EF4-FFF2-40B4-BE49-F238E27FC236}">
              <a16:creationId xmlns:a16="http://schemas.microsoft.com/office/drawing/2014/main" xmlns="" id="{00000000-0008-0000-0600-000049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30" name="正方形/長方形 329">
          <a:extLst>
            <a:ext uri="{FF2B5EF4-FFF2-40B4-BE49-F238E27FC236}">
              <a16:creationId xmlns:a16="http://schemas.microsoft.com/office/drawing/2014/main" xmlns="" id="{00000000-0008-0000-0600-00004A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1" name="正方形/長方形 330">
          <a:extLst>
            <a:ext uri="{FF2B5EF4-FFF2-40B4-BE49-F238E27FC236}">
              <a16:creationId xmlns:a16="http://schemas.microsoft.com/office/drawing/2014/main" xmlns="" id="{00000000-0008-0000-0600-00004B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2" name="正方形/長方形 331">
          <a:extLst>
            <a:ext uri="{FF2B5EF4-FFF2-40B4-BE49-F238E27FC236}">
              <a16:creationId xmlns:a16="http://schemas.microsoft.com/office/drawing/2014/main" xmlns="" id="{00000000-0008-0000-0600-00004C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3" name="正方形/長方形 332">
          <a:extLst>
            <a:ext uri="{FF2B5EF4-FFF2-40B4-BE49-F238E27FC236}">
              <a16:creationId xmlns:a16="http://schemas.microsoft.com/office/drawing/2014/main" xmlns="" id="{00000000-0008-0000-0600-00004D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4" name="正方形/長方形 333">
          <a:extLst>
            <a:ext uri="{FF2B5EF4-FFF2-40B4-BE49-F238E27FC236}">
              <a16:creationId xmlns:a16="http://schemas.microsoft.com/office/drawing/2014/main" xmlns="" id="{00000000-0008-0000-0600-00004E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5" name="正方形/長方形 334">
          <a:extLst>
            <a:ext uri="{FF2B5EF4-FFF2-40B4-BE49-F238E27FC236}">
              <a16:creationId xmlns:a16="http://schemas.microsoft.com/office/drawing/2014/main" xmlns="" id="{00000000-0008-0000-0600-00004F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6" name="テキスト ボックス 335">
          <a:extLst>
            <a:ext uri="{FF2B5EF4-FFF2-40B4-BE49-F238E27FC236}">
              <a16:creationId xmlns:a16="http://schemas.microsoft.com/office/drawing/2014/main" xmlns="" id="{00000000-0008-0000-0600-000050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7" name="直線コネクタ 336">
          <a:extLst>
            <a:ext uri="{FF2B5EF4-FFF2-40B4-BE49-F238E27FC236}">
              <a16:creationId xmlns:a16="http://schemas.microsoft.com/office/drawing/2014/main" xmlns="" id="{00000000-0008-0000-0600-000051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8" name="直線コネクタ 337">
          <a:extLst>
            <a:ext uri="{FF2B5EF4-FFF2-40B4-BE49-F238E27FC236}">
              <a16:creationId xmlns:a16="http://schemas.microsoft.com/office/drawing/2014/main" xmlns="" id="{00000000-0008-0000-0600-000052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9" name="テキスト ボックス 338">
          <a:extLst>
            <a:ext uri="{FF2B5EF4-FFF2-40B4-BE49-F238E27FC236}">
              <a16:creationId xmlns:a16="http://schemas.microsoft.com/office/drawing/2014/main" xmlns="" id="{00000000-0008-0000-0600-000053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40" name="直線コネクタ 339">
          <a:extLst>
            <a:ext uri="{FF2B5EF4-FFF2-40B4-BE49-F238E27FC236}">
              <a16:creationId xmlns:a16="http://schemas.microsoft.com/office/drawing/2014/main" xmlns="" id="{00000000-0008-0000-0600-000054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41" name="テキスト ボックス 340">
          <a:extLst>
            <a:ext uri="{FF2B5EF4-FFF2-40B4-BE49-F238E27FC236}">
              <a16:creationId xmlns:a16="http://schemas.microsoft.com/office/drawing/2014/main" xmlns="" id="{00000000-0008-0000-0600-000055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2" name="直線コネクタ 341">
          <a:extLst>
            <a:ext uri="{FF2B5EF4-FFF2-40B4-BE49-F238E27FC236}">
              <a16:creationId xmlns:a16="http://schemas.microsoft.com/office/drawing/2014/main" xmlns="" id="{00000000-0008-0000-0600-000056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43" name="テキスト ボックス 342">
          <a:extLst>
            <a:ext uri="{FF2B5EF4-FFF2-40B4-BE49-F238E27FC236}">
              <a16:creationId xmlns:a16="http://schemas.microsoft.com/office/drawing/2014/main" xmlns="" id="{00000000-0008-0000-0600-000057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4" name="直線コネクタ 343">
          <a:extLst>
            <a:ext uri="{FF2B5EF4-FFF2-40B4-BE49-F238E27FC236}">
              <a16:creationId xmlns:a16="http://schemas.microsoft.com/office/drawing/2014/main" xmlns="" id="{00000000-0008-0000-0600-000058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5" name="テキスト ボックス 344">
          <a:extLst>
            <a:ext uri="{FF2B5EF4-FFF2-40B4-BE49-F238E27FC236}">
              <a16:creationId xmlns:a16="http://schemas.microsoft.com/office/drawing/2014/main" xmlns="" id="{00000000-0008-0000-0600-000059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6" name="直線コネクタ 345">
          <a:extLst>
            <a:ext uri="{FF2B5EF4-FFF2-40B4-BE49-F238E27FC236}">
              <a16:creationId xmlns:a16="http://schemas.microsoft.com/office/drawing/2014/main" xmlns="" id="{00000000-0008-0000-0600-00005A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7" name="テキスト ボックス 346">
          <a:extLst>
            <a:ext uri="{FF2B5EF4-FFF2-40B4-BE49-F238E27FC236}">
              <a16:creationId xmlns:a16="http://schemas.microsoft.com/office/drawing/2014/main" xmlns="" id="{00000000-0008-0000-0600-00005B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8" name="直線コネクタ 347">
          <a:extLst>
            <a:ext uri="{FF2B5EF4-FFF2-40B4-BE49-F238E27FC236}">
              <a16:creationId xmlns:a16="http://schemas.microsoft.com/office/drawing/2014/main" xmlns="" id="{00000000-0008-0000-0600-00005C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9" name="テキスト ボックス 348">
          <a:extLst>
            <a:ext uri="{FF2B5EF4-FFF2-40B4-BE49-F238E27FC236}">
              <a16:creationId xmlns:a16="http://schemas.microsoft.com/office/drawing/2014/main" xmlns="" id="{00000000-0008-0000-0600-00005D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0" name="普通建設事業費グラフ枠">
          <a:extLst>
            <a:ext uri="{FF2B5EF4-FFF2-40B4-BE49-F238E27FC236}">
              <a16:creationId xmlns:a16="http://schemas.microsoft.com/office/drawing/2014/main" xmlns="" id="{00000000-0008-0000-0600-00005E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143971</xdr:rowOff>
    </xdr:from>
    <xdr:to>
      <xdr:col>54</xdr:col>
      <xdr:colOff>189865</xdr:colOff>
      <xdr:row>59</xdr:row>
      <xdr:rowOff>22458</xdr:rowOff>
    </xdr:to>
    <xdr:cxnSp macro="">
      <xdr:nvCxnSpPr>
        <xdr:cNvPr id="351" name="直線コネクタ 350">
          <a:extLst>
            <a:ext uri="{FF2B5EF4-FFF2-40B4-BE49-F238E27FC236}">
              <a16:creationId xmlns:a16="http://schemas.microsoft.com/office/drawing/2014/main" xmlns="" id="{00000000-0008-0000-0600-00005F010000}"/>
            </a:ext>
          </a:extLst>
        </xdr:cNvPr>
        <xdr:cNvCxnSpPr/>
      </xdr:nvCxnSpPr>
      <xdr:spPr>
        <a:xfrm flipV="1">
          <a:off x="10475595" y="8716471"/>
          <a:ext cx="1270" cy="1421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26285</xdr:rowOff>
    </xdr:from>
    <xdr:ext cx="469744" cy="259045"/>
    <xdr:sp macro="" textlink="">
      <xdr:nvSpPr>
        <xdr:cNvPr id="352" name="普通建設事業費最小値テキスト">
          <a:extLst>
            <a:ext uri="{FF2B5EF4-FFF2-40B4-BE49-F238E27FC236}">
              <a16:creationId xmlns:a16="http://schemas.microsoft.com/office/drawing/2014/main" xmlns="" id="{00000000-0008-0000-0600-000060010000}"/>
            </a:ext>
          </a:extLst>
        </xdr:cNvPr>
        <xdr:cNvSpPr txBox="1"/>
      </xdr:nvSpPr>
      <xdr:spPr>
        <a:xfrm>
          <a:off x="10528300" y="10141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22458</xdr:rowOff>
    </xdr:from>
    <xdr:to>
      <xdr:col>55</xdr:col>
      <xdr:colOff>88900</xdr:colOff>
      <xdr:row>59</xdr:row>
      <xdr:rowOff>22458</xdr:rowOff>
    </xdr:to>
    <xdr:cxnSp macro="">
      <xdr:nvCxnSpPr>
        <xdr:cNvPr id="353" name="直線コネクタ 352">
          <a:extLst>
            <a:ext uri="{FF2B5EF4-FFF2-40B4-BE49-F238E27FC236}">
              <a16:creationId xmlns:a16="http://schemas.microsoft.com/office/drawing/2014/main" xmlns="" id="{00000000-0008-0000-0600-000061010000}"/>
            </a:ext>
          </a:extLst>
        </xdr:cNvPr>
        <xdr:cNvCxnSpPr/>
      </xdr:nvCxnSpPr>
      <xdr:spPr>
        <a:xfrm>
          <a:off x="10388600" y="10138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90648</xdr:rowOff>
    </xdr:from>
    <xdr:ext cx="599010" cy="259045"/>
    <xdr:sp macro="" textlink="">
      <xdr:nvSpPr>
        <xdr:cNvPr id="354" name="普通建設事業費最大値テキスト">
          <a:extLst>
            <a:ext uri="{FF2B5EF4-FFF2-40B4-BE49-F238E27FC236}">
              <a16:creationId xmlns:a16="http://schemas.microsoft.com/office/drawing/2014/main" xmlns="" id="{00000000-0008-0000-0600-000062010000}"/>
            </a:ext>
          </a:extLst>
        </xdr:cNvPr>
        <xdr:cNvSpPr txBox="1"/>
      </xdr:nvSpPr>
      <xdr:spPr>
        <a:xfrm>
          <a:off x="10528300" y="84916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143971</xdr:rowOff>
    </xdr:from>
    <xdr:to>
      <xdr:col>55</xdr:col>
      <xdr:colOff>88900</xdr:colOff>
      <xdr:row>50</xdr:row>
      <xdr:rowOff>143971</xdr:rowOff>
    </xdr:to>
    <xdr:cxnSp macro="">
      <xdr:nvCxnSpPr>
        <xdr:cNvPr id="355" name="直線コネクタ 354">
          <a:extLst>
            <a:ext uri="{FF2B5EF4-FFF2-40B4-BE49-F238E27FC236}">
              <a16:creationId xmlns:a16="http://schemas.microsoft.com/office/drawing/2014/main" xmlns="" id="{00000000-0008-0000-0600-000063010000}"/>
            </a:ext>
          </a:extLst>
        </xdr:cNvPr>
        <xdr:cNvCxnSpPr/>
      </xdr:nvCxnSpPr>
      <xdr:spPr>
        <a:xfrm>
          <a:off x="10388600" y="8716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149336</xdr:rowOff>
    </xdr:from>
    <xdr:to>
      <xdr:col>55</xdr:col>
      <xdr:colOff>0</xdr:colOff>
      <xdr:row>58</xdr:row>
      <xdr:rowOff>69417</xdr:rowOff>
    </xdr:to>
    <xdr:cxnSp macro="">
      <xdr:nvCxnSpPr>
        <xdr:cNvPr id="356" name="直線コネクタ 355">
          <a:extLst>
            <a:ext uri="{FF2B5EF4-FFF2-40B4-BE49-F238E27FC236}">
              <a16:creationId xmlns:a16="http://schemas.microsoft.com/office/drawing/2014/main" xmlns="" id="{00000000-0008-0000-0600-000064010000}"/>
            </a:ext>
          </a:extLst>
        </xdr:cNvPr>
        <xdr:cNvCxnSpPr/>
      </xdr:nvCxnSpPr>
      <xdr:spPr>
        <a:xfrm flipV="1">
          <a:off x="9639300" y="9579086"/>
          <a:ext cx="838200" cy="434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153189</xdr:rowOff>
    </xdr:from>
    <xdr:ext cx="534377" cy="259045"/>
    <xdr:sp macro="" textlink="">
      <xdr:nvSpPr>
        <xdr:cNvPr id="357" name="普通建設事業費平均値テキスト">
          <a:extLst>
            <a:ext uri="{FF2B5EF4-FFF2-40B4-BE49-F238E27FC236}">
              <a16:creationId xmlns:a16="http://schemas.microsoft.com/office/drawing/2014/main" xmlns="" id="{00000000-0008-0000-0600-000065010000}"/>
            </a:ext>
          </a:extLst>
        </xdr:cNvPr>
        <xdr:cNvSpPr txBox="1"/>
      </xdr:nvSpPr>
      <xdr:spPr>
        <a:xfrm>
          <a:off x="10528300" y="97543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3312</xdr:rowOff>
    </xdr:from>
    <xdr:to>
      <xdr:col>55</xdr:col>
      <xdr:colOff>50800</xdr:colOff>
      <xdr:row>57</xdr:row>
      <xdr:rowOff>104912</xdr:rowOff>
    </xdr:to>
    <xdr:sp macro="" textlink="">
      <xdr:nvSpPr>
        <xdr:cNvPr id="358" name="フローチャート: 判断 357">
          <a:extLst>
            <a:ext uri="{FF2B5EF4-FFF2-40B4-BE49-F238E27FC236}">
              <a16:creationId xmlns:a16="http://schemas.microsoft.com/office/drawing/2014/main" xmlns="" id="{00000000-0008-0000-0600-000066010000}"/>
            </a:ext>
          </a:extLst>
        </xdr:cNvPr>
        <xdr:cNvSpPr/>
      </xdr:nvSpPr>
      <xdr:spPr>
        <a:xfrm>
          <a:off x="10426700" y="9775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69417</xdr:rowOff>
    </xdr:from>
    <xdr:to>
      <xdr:col>50</xdr:col>
      <xdr:colOff>114300</xdr:colOff>
      <xdr:row>58</xdr:row>
      <xdr:rowOff>152257</xdr:rowOff>
    </xdr:to>
    <xdr:cxnSp macro="">
      <xdr:nvCxnSpPr>
        <xdr:cNvPr id="359" name="直線コネクタ 358">
          <a:extLst>
            <a:ext uri="{FF2B5EF4-FFF2-40B4-BE49-F238E27FC236}">
              <a16:creationId xmlns:a16="http://schemas.microsoft.com/office/drawing/2014/main" xmlns="" id="{00000000-0008-0000-0600-000067010000}"/>
            </a:ext>
          </a:extLst>
        </xdr:cNvPr>
        <xdr:cNvCxnSpPr/>
      </xdr:nvCxnSpPr>
      <xdr:spPr>
        <a:xfrm flipV="1">
          <a:off x="8750300" y="10013517"/>
          <a:ext cx="889000" cy="82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56610</xdr:rowOff>
    </xdr:from>
    <xdr:to>
      <xdr:col>50</xdr:col>
      <xdr:colOff>165100</xdr:colOff>
      <xdr:row>57</xdr:row>
      <xdr:rowOff>158210</xdr:rowOff>
    </xdr:to>
    <xdr:sp macro="" textlink="">
      <xdr:nvSpPr>
        <xdr:cNvPr id="360" name="フローチャート: 判断 359">
          <a:extLst>
            <a:ext uri="{FF2B5EF4-FFF2-40B4-BE49-F238E27FC236}">
              <a16:creationId xmlns:a16="http://schemas.microsoft.com/office/drawing/2014/main" xmlns="" id="{00000000-0008-0000-0600-000068010000}"/>
            </a:ext>
          </a:extLst>
        </xdr:cNvPr>
        <xdr:cNvSpPr/>
      </xdr:nvSpPr>
      <xdr:spPr>
        <a:xfrm>
          <a:off x="9588500" y="9829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3287</xdr:rowOff>
    </xdr:from>
    <xdr:ext cx="534377" cy="259045"/>
    <xdr:sp macro="" textlink="">
      <xdr:nvSpPr>
        <xdr:cNvPr id="361" name="テキスト ボックス 360">
          <a:extLst>
            <a:ext uri="{FF2B5EF4-FFF2-40B4-BE49-F238E27FC236}">
              <a16:creationId xmlns:a16="http://schemas.microsoft.com/office/drawing/2014/main" xmlns="" id="{00000000-0008-0000-0600-000069010000}"/>
            </a:ext>
          </a:extLst>
        </xdr:cNvPr>
        <xdr:cNvSpPr txBox="1"/>
      </xdr:nvSpPr>
      <xdr:spPr>
        <a:xfrm>
          <a:off x="9372111" y="9604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152257</xdr:rowOff>
    </xdr:from>
    <xdr:to>
      <xdr:col>45</xdr:col>
      <xdr:colOff>177800</xdr:colOff>
      <xdr:row>59</xdr:row>
      <xdr:rowOff>1786</xdr:rowOff>
    </xdr:to>
    <xdr:cxnSp macro="">
      <xdr:nvCxnSpPr>
        <xdr:cNvPr id="362" name="直線コネクタ 361">
          <a:extLst>
            <a:ext uri="{FF2B5EF4-FFF2-40B4-BE49-F238E27FC236}">
              <a16:creationId xmlns:a16="http://schemas.microsoft.com/office/drawing/2014/main" xmlns="" id="{00000000-0008-0000-0600-00006A010000}"/>
            </a:ext>
          </a:extLst>
        </xdr:cNvPr>
        <xdr:cNvCxnSpPr/>
      </xdr:nvCxnSpPr>
      <xdr:spPr>
        <a:xfrm flipV="1">
          <a:off x="7861300" y="10096357"/>
          <a:ext cx="889000" cy="20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79973</xdr:rowOff>
    </xdr:from>
    <xdr:to>
      <xdr:col>46</xdr:col>
      <xdr:colOff>38100</xdr:colOff>
      <xdr:row>58</xdr:row>
      <xdr:rowOff>10123</xdr:rowOff>
    </xdr:to>
    <xdr:sp macro="" textlink="">
      <xdr:nvSpPr>
        <xdr:cNvPr id="363" name="フローチャート: 判断 362">
          <a:extLst>
            <a:ext uri="{FF2B5EF4-FFF2-40B4-BE49-F238E27FC236}">
              <a16:creationId xmlns:a16="http://schemas.microsoft.com/office/drawing/2014/main" xmlns="" id="{00000000-0008-0000-0600-00006B010000}"/>
            </a:ext>
          </a:extLst>
        </xdr:cNvPr>
        <xdr:cNvSpPr/>
      </xdr:nvSpPr>
      <xdr:spPr>
        <a:xfrm>
          <a:off x="8699500" y="9852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26650</xdr:rowOff>
    </xdr:from>
    <xdr:ext cx="534377" cy="259045"/>
    <xdr:sp macro="" textlink="">
      <xdr:nvSpPr>
        <xdr:cNvPr id="364" name="テキスト ボックス 363">
          <a:extLst>
            <a:ext uri="{FF2B5EF4-FFF2-40B4-BE49-F238E27FC236}">
              <a16:creationId xmlns:a16="http://schemas.microsoft.com/office/drawing/2014/main" xmlns="" id="{00000000-0008-0000-0600-00006C010000}"/>
            </a:ext>
          </a:extLst>
        </xdr:cNvPr>
        <xdr:cNvSpPr txBox="1"/>
      </xdr:nvSpPr>
      <xdr:spPr>
        <a:xfrm>
          <a:off x="8483111" y="9627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138660</xdr:rowOff>
    </xdr:from>
    <xdr:to>
      <xdr:col>41</xdr:col>
      <xdr:colOff>50800</xdr:colOff>
      <xdr:row>59</xdr:row>
      <xdr:rowOff>1786</xdr:rowOff>
    </xdr:to>
    <xdr:cxnSp macro="">
      <xdr:nvCxnSpPr>
        <xdr:cNvPr id="365" name="直線コネクタ 364">
          <a:extLst>
            <a:ext uri="{FF2B5EF4-FFF2-40B4-BE49-F238E27FC236}">
              <a16:creationId xmlns:a16="http://schemas.microsoft.com/office/drawing/2014/main" xmlns="" id="{00000000-0008-0000-0600-00006D010000}"/>
            </a:ext>
          </a:extLst>
        </xdr:cNvPr>
        <xdr:cNvCxnSpPr/>
      </xdr:nvCxnSpPr>
      <xdr:spPr>
        <a:xfrm>
          <a:off x="6972300" y="10082760"/>
          <a:ext cx="889000" cy="34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80163</xdr:rowOff>
    </xdr:from>
    <xdr:to>
      <xdr:col>41</xdr:col>
      <xdr:colOff>101600</xdr:colOff>
      <xdr:row>58</xdr:row>
      <xdr:rowOff>10313</xdr:rowOff>
    </xdr:to>
    <xdr:sp macro="" textlink="">
      <xdr:nvSpPr>
        <xdr:cNvPr id="366" name="フローチャート: 判断 365">
          <a:extLst>
            <a:ext uri="{FF2B5EF4-FFF2-40B4-BE49-F238E27FC236}">
              <a16:creationId xmlns:a16="http://schemas.microsoft.com/office/drawing/2014/main" xmlns="" id="{00000000-0008-0000-0600-00006E010000}"/>
            </a:ext>
          </a:extLst>
        </xdr:cNvPr>
        <xdr:cNvSpPr/>
      </xdr:nvSpPr>
      <xdr:spPr>
        <a:xfrm>
          <a:off x="7810500" y="9852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26840</xdr:rowOff>
    </xdr:from>
    <xdr:ext cx="534377" cy="259045"/>
    <xdr:sp macro="" textlink="">
      <xdr:nvSpPr>
        <xdr:cNvPr id="367" name="テキスト ボックス 366">
          <a:extLst>
            <a:ext uri="{FF2B5EF4-FFF2-40B4-BE49-F238E27FC236}">
              <a16:creationId xmlns:a16="http://schemas.microsoft.com/office/drawing/2014/main" xmlns="" id="{00000000-0008-0000-0600-00006F010000}"/>
            </a:ext>
          </a:extLst>
        </xdr:cNvPr>
        <xdr:cNvSpPr txBox="1"/>
      </xdr:nvSpPr>
      <xdr:spPr>
        <a:xfrm>
          <a:off x="7594111" y="9628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71873</xdr:rowOff>
    </xdr:from>
    <xdr:to>
      <xdr:col>36</xdr:col>
      <xdr:colOff>165100</xdr:colOff>
      <xdr:row>58</xdr:row>
      <xdr:rowOff>2023</xdr:rowOff>
    </xdr:to>
    <xdr:sp macro="" textlink="">
      <xdr:nvSpPr>
        <xdr:cNvPr id="368" name="フローチャート: 判断 367">
          <a:extLst>
            <a:ext uri="{FF2B5EF4-FFF2-40B4-BE49-F238E27FC236}">
              <a16:creationId xmlns:a16="http://schemas.microsoft.com/office/drawing/2014/main" xmlns="" id="{00000000-0008-0000-0600-000070010000}"/>
            </a:ext>
          </a:extLst>
        </xdr:cNvPr>
        <xdr:cNvSpPr/>
      </xdr:nvSpPr>
      <xdr:spPr>
        <a:xfrm>
          <a:off x="6921500" y="9844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18550</xdr:rowOff>
    </xdr:from>
    <xdr:ext cx="534377" cy="259045"/>
    <xdr:sp macro="" textlink="">
      <xdr:nvSpPr>
        <xdr:cNvPr id="369" name="テキスト ボックス 368">
          <a:extLst>
            <a:ext uri="{FF2B5EF4-FFF2-40B4-BE49-F238E27FC236}">
              <a16:creationId xmlns:a16="http://schemas.microsoft.com/office/drawing/2014/main" xmlns="" id="{00000000-0008-0000-0600-000071010000}"/>
            </a:ext>
          </a:extLst>
        </xdr:cNvPr>
        <xdr:cNvSpPr txBox="1"/>
      </xdr:nvSpPr>
      <xdr:spPr>
        <a:xfrm>
          <a:off x="6705111" y="9619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0" name="テキスト ボックス 369">
          <a:extLst>
            <a:ext uri="{FF2B5EF4-FFF2-40B4-BE49-F238E27FC236}">
              <a16:creationId xmlns:a16="http://schemas.microsoft.com/office/drawing/2014/main" xmlns="" id="{00000000-0008-0000-0600-000072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xmlns="" id="{00000000-0008-0000-0600-000073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xmlns="" id="{00000000-0008-0000-0600-000074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xmlns="" id="{00000000-0008-0000-0600-000075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4" name="テキスト ボックス 373">
          <a:extLst>
            <a:ext uri="{FF2B5EF4-FFF2-40B4-BE49-F238E27FC236}">
              <a16:creationId xmlns:a16="http://schemas.microsoft.com/office/drawing/2014/main" xmlns="" id="{00000000-0008-0000-0600-000076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98536</xdr:rowOff>
    </xdr:from>
    <xdr:to>
      <xdr:col>55</xdr:col>
      <xdr:colOff>50800</xdr:colOff>
      <xdr:row>56</xdr:row>
      <xdr:rowOff>28686</xdr:rowOff>
    </xdr:to>
    <xdr:sp macro="" textlink="">
      <xdr:nvSpPr>
        <xdr:cNvPr id="375" name="楕円 374">
          <a:extLst>
            <a:ext uri="{FF2B5EF4-FFF2-40B4-BE49-F238E27FC236}">
              <a16:creationId xmlns:a16="http://schemas.microsoft.com/office/drawing/2014/main" xmlns="" id="{00000000-0008-0000-0600-000077010000}"/>
            </a:ext>
          </a:extLst>
        </xdr:cNvPr>
        <xdr:cNvSpPr/>
      </xdr:nvSpPr>
      <xdr:spPr>
        <a:xfrm>
          <a:off x="10426700" y="9528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121413</xdr:rowOff>
    </xdr:from>
    <xdr:ext cx="599010" cy="259045"/>
    <xdr:sp macro="" textlink="">
      <xdr:nvSpPr>
        <xdr:cNvPr id="376" name="普通建設事業費該当値テキスト">
          <a:extLst>
            <a:ext uri="{FF2B5EF4-FFF2-40B4-BE49-F238E27FC236}">
              <a16:creationId xmlns:a16="http://schemas.microsoft.com/office/drawing/2014/main" xmlns="" id="{00000000-0008-0000-0600-000078010000}"/>
            </a:ext>
          </a:extLst>
        </xdr:cNvPr>
        <xdr:cNvSpPr txBox="1"/>
      </xdr:nvSpPr>
      <xdr:spPr>
        <a:xfrm>
          <a:off x="10528300" y="9379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18617</xdr:rowOff>
    </xdr:from>
    <xdr:to>
      <xdr:col>50</xdr:col>
      <xdr:colOff>165100</xdr:colOff>
      <xdr:row>58</xdr:row>
      <xdr:rowOff>120217</xdr:rowOff>
    </xdr:to>
    <xdr:sp macro="" textlink="">
      <xdr:nvSpPr>
        <xdr:cNvPr id="377" name="楕円 376">
          <a:extLst>
            <a:ext uri="{FF2B5EF4-FFF2-40B4-BE49-F238E27FC236}">
              <a16:creationId xmlns:a16="http://schemas.microsoft.com/office/drawing/2014/main" xmlns="" id="{00000000-0008-0000-0600-000079010000}"/>
            </a:ext>
          </a:extLst>
        </xdr:cNvPr>
        <xdr:cNvSpPr/>
      </xdr:nvSpPr>
      <xdr:spPr>
        <a:xfrm>
          <a:off x="9588500" y="9962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111344</xdr:rowOff>
    </xdr:from>
    <xdr:ext cx="534377" cy="259045"/>
    <xdr:sp macro="" textlink="">
      <xdr:nvSpPr>
        <xdr:cNvPr id="378" name="テキスト ボックス 377">
          <a:extLst>
            <a:ext uri="{FF2B5EF4-FFF2-40B4-BE49-F238E27FC236}">
              <a16:creationId xmlns:a16="http://schemas.microsoft.com/office/drawing/2014/main" xmlns="" id="{00000000-0008-0000-0600-00007A010000}"/>
            </a:ext>
          </a:extLst>
        </xdr:cNvPr>
        <xdr:cNvSpPr txBox="1"/>
      </xdr:nvSpPr>
      <xdr:spPr>
        <a:xfrm>
          <a:off x="9372111" y="10055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101457</xdr:rowOff>
    </xdr:from>
    <xdr:to>
      <xdr:col>46</xdr:col>
      <xdr:colOff>38100</xdr:colOff>
      <xdr:row>59</xdr:row>
      <xdr:rowOff>31607</xdr:rowOff>
    </xdr:to>
    <xdr:sp macro="" textlink="">
      <xdr:nvSpPr>
        <xdr:cNvPr id="379" name="楕円 378">
          <a:extLst>
            <a:ext uri="{FF2B5EF4-FFF2-40B4-BE49-F238E27FC236}">
              <a16:creationId xmlns:a16="http://schemas.microsoft.com/office/drawing/2014/main" xmlns="" id="{00000000-0008-0000-0600-00007B010000}"/>
            </a:ext>
          </a:extLst>
        </xdr:cNvPr>
        <xdr:cNvSpPr/>
      </xdr:nvSpPr>
      <xdr:spPr>
        <a:xfrm>
          <a:off x="8699500" y="10045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22734</xdr:rowOff>
    </xdr:from>
    <xdr:ext cx="534377" cy="259045"/>
    <xdr:sp macro="" textlink="">
      <xdr:nvSpPr>
        <xdr:cNvPr id="380" name="テキスト ボックス 379">
          <a:extLst>
            <a:ext uri="{FF2B5EF4-FFF2-40B4-BE49-F238E27FC236}">
              <a16:creationId xmlns:a16="http://schemas.microsoft.com/office/drawing/2014/main" xmlns="" id="{00000000-0008-0000-0600-00007C010000}"/>
            </a:ext>
          </a:extLst>
        </xdr:cNvPr>
        <xdr:cNvSpPr txBox="1"/>
      </xdr:nvSpPr>
      <xdr:spPr>
        <a:xfrm>
          <a:off x="8483111" y="10138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122436</xdr:rowOff>
    </xdr:from>
    <xdr:to>
      <xdr:col>41</xdr:col>
      <xdr:colOff>101600</xdr:colOff>
      <xdr:row>59</xdr:row>
      <xdr:rowOff>52586</xdr:rowOff>
    </xdr:to>
    <xdr:sp macro="" textlink="">
      <xdr:nvSpPr>
        <xdr:cNvPr id="381" name="楕円 380">
          <a:extLst>
            <a:ext uri="{FF2B5EF4-FFF2-40B4-BE49-F238E27FC236}">
              <a16:creationId xmlns:a16="http://schemas.microsoft.com/office/drawing/2014/main" xmlns="" id="{00000000-0008-0000-0600-00007D010000}"/>
            </a:ext>
          </a:extLst>
        </xdr:cNvPr>
        <xdr:cNvSpPr/>
      </xdr:nvSpPr>
      <xdr:spPr>
        <a:xfrm>
          <a:off x="7810500" y="10066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43713</xdr:rowOff>
    </xdr:from>
    <xdr:ext cx="534377" cy="259045"/>
    <xdr:sp macro="" textlink="">
      <xdr:nvSpPr>
        <xdr:cNvPr id="382" name="テキスト ボックス 381">
          <a:extLst>
            <a:ext uri="{FF2B5EF4-FFF2-40B4-BE49-F238E27FC236}">
              <a16:creationId xmlns:a16="http://schemas.microsoft.com/office/drawing/2014/main" xmlns="" id="{00000000-0008-0000-0600-00007E010000}"/>
            </a:ext>
          </a:extLst>
        </xdr:cNvPr>
        <xdr:cNvSpPr txBox="1"/>
      </xdr:nvSpPr>
      <xdr:spPr>
        <a:xfrm>
          <a:off x="7594111" y="10159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87860</xdr:rowOff>
    </xdr:from>
    <xdr:to>
      <xdr:col>36</xdr:col>
      <xdr:colOff>165100</xdr:colOff>
      <xdr:row>59</xdr:row>
      <xdr:rowOff>18010</xdr:rowOff>
    </xdr:to>
    <xdr:sp macro="" textlink="">
      <xdr:nvSpPr>
        <xdr:cNvPr id="383" name="楕円 382">
          <a:extLst>
            <a:ext uri="{FF2B5EF4-FFF2-40B4-BE49-F238E27FC236}">
              <a16:creationId xmlns:a16="http://schemas.microsoft.com/office/drawing/2014/main" xmlns="" id="{00000000-0008-0000-0600-00007F010000}"/>
            </a:ext>
          </a:extLst>
        </xdr:cNvPr>
        <xdr:cNvSpPr/>
      </xdr:nvSpPr>
      <xdr:spPr>
        <a:xfrm>
          <a:off x="6921500" y="1003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9137</xdr:rowOff>
    </xdr:from>
    <xdr:ext cx="534377" cy="259045"/>
    <xdr:sp macro="" textlink="">
      <xdr:nvSpPr>
        <xdr:cNvPr id="384" name="テキスト ボックス 383">
          <a:extLst>
            <a:ext uri="{FF2B5EF4-FFF2-40B4-BE49-F238E27FC236}">
              <a16:creationId xmlns:a16="http://schemas.microsoft.com/office/drawing/2014/main" xmlns="" id="{00000000-0008-0000-0600-000080010000}"/>
            </a:ext>
          </a:extLst>
        </xdr:cNvPr>
        <xdr:cNvSpPr txBox="1"/>
      </xdr:nvSpPr>
      <xdr:spPr>
        <a:xfrm>
          <a:off x="6705111" y="10124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5" name="正方形/長方形 384">
          <a:extLst>
            <a:ext uri="{FF2B5EF4-FFF2-40B4-BE49-F238E27FC236}">
              <a16:creationId xmlns:a16="http://schemas.microsoft.com/office/drawing/2014/main" xmlns="" id="{00000000-0008-0000-0600-000081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6" name="正方形/長方形 385">
          <a:extLst>
            <a:ext uri="{FF2B5EF4-FFF2-40B4-BE49-F238E27FC236}">
              <a16:creationId xmlns:a16="http://schemas.microsoft.com/office/drawing/2014/main" xmlns="" id="{00000000-0008-0000-0600-000082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7" name="正方形/長方形 386">
          <a:extLst>
            <a:ext uri="{FF2B5EF4-FFF2-40B4-BE49-F238E27FC236}">
              <a16:creationId xmlns:a16="http://schemas.microsoft.com/office/drawing/2014/main" xmlns="" id="{00000000-0008-0000-0600-000083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8" name="正方形/長方形 387">
          <a:extLst>
            <a:ext uri="{FF2B5EF4-FFF2-40B4-BE49-F238E27FC236}">
              <a16:creationId xmlns:a16="http://schemas.microsoft.com/office/drawing/2014/main" xmlns="" id="{00000000-0008-0000-0600-000084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9" name="正方形/長方形 388">
          <a:extLst>
            <a:ext uri="{FF2B5EF4-FFF2-40B4-BE49-F238E27FC236}">
              <a16:creationId xmlns:a16="http://schemas.microsoft.com/office/drawing/2014/main" xmlns="" id="{00000000-0008-0000-0600-000085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0" name="正方形/長方形 389">
          <a:extLst>
            <a:ext uri="{FF2B5EF4-FFF2-40B4-BE49-F238E27FC236}">
              <a16:creationId xmlns:a16="http://schemas.microsoft.com/office/drawing/2014/main" xmlns="" id="{00000000-0008-0000-0600-000086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1" name="正方形/長方形 390">
          <a:extLst>
            <a:ext uri="{FF2B5EF4-FFF2-40B4-BE49-F238E27FC236}">
              <a16:creationId xmlns:a16="http://schemas.microsoft.com/office/drawing/2014/main" xmlns="" id="{00000000-0008-0000-0600-000087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2" name="正方形/長方形 391">
          <a:extLst>
            <a:ext uri="{FF2B5EF4-FFF2-40B4-BE49-F238E27FC236}">
              <a16:creationId xmlns:a16="http://schemas.microsoft.com/office/drawing/2014/main" xmlns="" id="{00000000-0008-0000-0600-000088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3" name="テキスト ボックス 392">
          <a:extLst>
            <a:ext uri="{FF2B5EF4-FFF2-40B4-BE49-F238E27FC236}">
              <a16:creationId xmlns:a16="http://schemas.microsoft.com/office/drawing/2014/main" xmlns="" id="{00000000-0008-0000-0600-000089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4" name="直線コネクタ 393">
          <a:extLst>
            <a:ext uri="{FF2B5EF4-FFF2-40B4-BE49-F238E27FC236}">
              <a16:creationId xmlns:a16="http://schemas.microsoft.com/office/drawing/2014/main" xmlns="" id="{00000000-0008-0000-0600-00008A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5" name="直線コネクタ 394">
          <a:extLst>
            <a:ext uri="{FF2B5EF4-FFF2-40B4-BE49-F238E27FC236}">
              <a16:creationId xmlns:a16="http://schemas.microsoft.com/office/drawing/2014/main" xmlns="" id="{00000000-0008-0000-0600-00008B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6" name="テキスト ボックス 395">
          <a:extLst>
            <a:ext uri="{FF2B5EF4-FFF2-40B4-BE49-F238E27FC236}">
              <a16:creationId xmlns:a16="http://schemas.microsoft.com/office/drawing/2014/main" xmlns="" id="{00000000-0008-0000-0600-00008C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7" name="直線コネクタ 396">
          <a:extLst>
            <a:ext uri="{FF2B5EF4-FFF2-40B4-BE49-F238E27FC236}">
              <a16:creationId xmlns:a16="http://schemas.microsoft.com/office/drawing/2014/main" xmlns="" id="{00000000-0008-0000-0600-00008D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8" name="テキスト ボックス 397">
          <a:extLst>
            <a:ext uri="{FF2B5EF4-FFF2-40B4-BE49-F238E27FC236}">
              <a16:creationId xmlns:a16="http://schemas.microsoft.com/office/drawing/2014/main" xmlns="" id="{00000000-0008-0000-0600-00008E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9" name="直線コネクタ 398">
          <a:extLst>
            <a:ext uri="{FF2B5EF4-FFF2-40B4-BE49-F238E27FC236}">
              <a16:creationId xmlns:a16="http://schemas.microsoft.com/office/drawing/2014/main" xmlns="" id="{00000000-0008-0000-0600-00008F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400" name="テキスト ボックス 399">
          <a:extLst>
            <a:ext uri="{FF2B5EF4-FFF2-40B4-BE49-F238E27FC236}">
              <a16:creationId xmlns:a16="http://schemas.microsoft.com/office/drawing/2014/main" xmlns="" id="{00000000-0008-0000-0600-000090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401" name="直線コネクタ 400">
          <a:extLst>
            <a:ext uri="{FF2B5EF4-FFF2-40B4-BE49-F238E27FC236}">
              <a16:creationId xmlns:a16="http://schemas.microsoft.com/office/drawing/2014/main" xmlns="" id="{00000000-0008-0000-0600-000091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402" name="テキスト ボックス 401">
          <a:extLst>
            <a:ext uri="{FF2B5EF4-FFF2-40B4-BE49-F238E27FC236}">
              <a16:creationId xmlns:a16="http://schemas.microsoft.com/office/drawing/2014/main" xmlns="" id="{00000000-0008-0000-0600-000092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3" name="直線コネクタ 402">
          <a:extLst>
            <a:ext uri="{FF2B5EF4-FFF2-40B4-BE49-F238E27FC236}">
              <a16:creationId xmlns:a16="http://schemas.microsoft.com/office/drawing/2014/main" xmlns="" id="{00000000-0008-0000-0600-000093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404" name="テキスト ボックス 403">
          <a:extLst>
            <a:ext uri="{FF2B5EF4-FFF2-40B4-BE49-F238E27FC236}">
              <a16:creationId xmlns:a16="http://schemas.microsoft.com/office/drawing/2014/main" xmlns="" id="{00000000-0008-0000-0600-000094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5" name="直線コネクタ 404">
          <a:extLst>
            <a:ext uri="{FF2B5EF4-FFF2-40B4-BE49-F238E27FC236}">
              <a16:creationId xmlns:a16="http://schemas.microsoft.com/office/drawing/2014/main" xmlns="" id="{00000000-0008-0000-0600-000095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6" name="テキスト ボックス 405">
          <a:extLst>
            <a:ext uri="{FF2B5EF4-FFF2-40B4-BE49-F238E27FC236}">
              <a16:creationId xmlns:a16="http://schemas.microsoft.com/office/drawing/2014/main" xmlns="" id="{00000000-0008-0000-0600-000096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7" name="直線コネクタ 406">
          <a:extLst>
            <a:ext uri="{FF2B5EF4-FFF2-40B4-BE49-F238E27FC236}">
              <a16:creationId xmlns:a16="http://schemas.microsoft.com/office/drawing/2014/main" xmlns="" id="{00000000-0008-0000-0600-00009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8" name="テキスト ボックス 407">
          <a:extLst>
            <a:ext uri="{FF2B5EF4-FFF2-40B4-BE49-F238E27FC236}">
              <a16:creationId xmlns:a16="http://schemas.microsoft.com/office/drawing/2014/main" xmlns="" id="{00000000-0008-0000-0600-000098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9" name="普通建設事業費 （ うち新規整備　）グラフ枠">
          <a:extLst>
            <a:ext uri="{FF2B5EF4-FFF2-40B4-BE49-F238E27FC236}">
              <a16:creationId xmlns:a16="http://schemas.microsoft.com/office/drawing/2014/main" xmlns="" id="{00000000-0008-0000-0600-00009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122653</xdr:rowOff>
    </xdr:from>
    <xdr:to>
      <xdr:col>54</xdr:col>
      <xdr:colOff>189865</xdr:colOff>
      <xdr:row>79</xdr:row>
      <xdr:rowOff>98879</xdr:rowOff>
    </xdr:to>
    <xdr:cxnSp macro="">
      <xdr:nvCxnSpPr>
        <xdr:cNvPr id="410" name="直線コネクタ 409">
          <a:extLst>
            <a:ext uri="{FF2B5EF4-FFF2-40B4-BE49-F238E27FC236}">
              <a16:creationId xmlns:a16="http://schemas.microsoft.com/office/drawing/2014/main" xmlns="" id="{00000000-0008-0000-0600-00009A010000}"/>
            </a:ext>
          </a:extLst>
        </xdr:cNvPr>
        <xdr:cNvCxnSpPr/>
      </xdr:nvCxnSpPr>
      <xdr:spPr>
        <a:xfrm flipV="1">
          <a:off x="10475595" y="12124153"/>
          <a:ext cx="1270" cy="15192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11" name="普通建設事業費 （ うち新規整備　）最小値テキスト">
          <a:extLst>
            <a:ext uri="{FF2B5EF4-FFF2-40B4-BE49-F238E27FC236}">
              <a16:creationId xmlns:a16="http://schemas.microsoft.com/office/drawing/2014/main" xmlns="" id="{00000000-0008-0000-0600-00009B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12" name="直線コネクタ 411">
          <a:extLst>
            <a:ext uri="{FF2B5EF4-FFF2-40B4-BE49-F238E27FC236}">
              <a16:creationId xmlns:a16="http://schemas.microsoft.com/office/drawing/2014/main" xmlns="" id="{00000000-0008-0000-0600-00009C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69330</xdr:rowOff>
    </xdr:from>
    <xdr:ext cx="599010" cy="259045"/>
    <xdr:sp macro="" textlink="">
      <xdr:nvSpPr>
        <xdr:cNvPr id="413" name="普通建設事業費 （ うち新規整備　）最大値テキスト">
          <a:extLst>
            <a:ext uri="{FF2B5EF4-FFF2-40B4-BE49-F238E27FC236}">
              <a16:creationId xmlns:a16="http://schemas.microsoft.com/office/drawing/2014/main" xmlns="" id="{00000000-0008-0000-0600-00009D010000}"/>
            </a:ext>
          </a:extLst>
        </xdr:cNvPr>
        <xdr:cNvSpPr txBox="1"/>
      </xdr:nvSpPr>
      <xdr:spPr>
        <a:xfrm>
          <a:off x="10528300" y="11899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139,566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122653</xdr:rowOff>
    </xdr:from>
    <xdr:to>
      <xdr:col>55</xdr:col>
      <xdr:colOff>88900</xdr:colOff>
      <xdr:row>70</xdr:row>
      <xdr:rowOff>122653</xdr:rowOff>
    </xdr:to>
    <xdr:cxnSp macro="">
      <xdr:nvCxnSpPr>
        <xdr:cNvPr id="414" name="直線コネクタ 413">
          <a:extLst>
            <a:ext uri="{FF2B5EF4-FFF2-40B4-BE49-F238E27FC236}">
              <a16:creationId xmlns:a16="http://schemas.microsoft.com/office/drawing/2014/main" xmlns="" id="{00000000-0008-0000-0600-00009E010000}"/>
            </a:ext>
          </a:extLst>
        </xdr:cNvPr>
        <xdr:cNvCxnSpPr/>
      </xdr:nvCxnSpPr>
      <xdr:spPr>
        <a:xfrm>
          <a:off x="10388600" y="12124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70</xdr:row>
      <xdr:rowOff>122653</xdr:rowOff>
    </xdr:from>
    <xdr:to>
      <xdr:col>55</xdr:col>
      <xdr:colOff>0</xdr:colOff>
      <xdr:row>77</xdr:row>
      <xdr:rowOff>156508</xdr:rowOff>
    </xdr:to>
    <xdr:cxnSp macro="">
      <xdr:nvCxnSpPr>
        <xdr:cNvPr id="415" name="直線コネクタ 414">
          <a:extLst>
            <a:ext uri="{FF2B5EF4-FFF2-40B4-BE49-F238E27FC236}">
              <a16:creationId xmlns:a16="http://schemas.microsoft.com/office/drawing/2014/main" xmlns="" id="{00000000-0008-0000-0600-00009F010000}"/>
            </a:ext>
          </a:extLst>
        </xdr:cNvPr>
        <xdr:cNvCxnSpPr/>
      </xdr:nvCxnSpPr>
      <xdr:spPr>
        <a:xfrm flipV="1">
          <a:off x="9639300" y="12124153"/>
          <a:ext cx="838200" cy="1234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33940</xdr:rowOff>
    </xdr:from>
    <xdr:ext cx="534377" cy="259045"/>
    <xdr:sp macro="" textlink="">
      <xdr:nvSpPr>
        <xdr:cNvPr id="416" name="普通建設事業費 （ うち新規整備　）平均値テキスト">
          <a:extLst>
            <a:ext uri="{FF2B5EF4-FFF2-40B4-BE49-F238E27FC236}">
              <a16:creationId xmlns:a16="http://schemas.microsoft.com/office/drawing/2014/main" xmlns="" id="{00000000-0008-0000-0600-0000A0010000}"/>
            </a:ext>
          </a:extLst>
        </xdr:cNvPr>
        <xdr:cNvSpPr txBox="1"/>
      </xdr:nvSpPr>
      <xdr:spPr>
        <a:xfrm>
          <a:off x="10528300" y="132355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55513</xdr:rowOff>
    </xdr:from>
    <xdr:to>
      <xdr:col>55</xdr:col>
      <xdr:colOff>50800</xdr:colOff>
      <xdr:row>77</xdr:row>
      <xdr:rowOff>157113</xdr:rowOff>
    </xdr:to>
    <xdr:sp macro="" textlink="">
      <xdr:nvSpPr>
        <xdr:cNvPr id="417" name="フローチャート: 判断 416">
          <a:extLst>
            <a:ext uri="{FF2B5EF4-FFF2-40B4-BE49-F238E27FC236}">
              <a16:creationId xmlns:a16="http://schemas.microsoft.com/office/drawing/2014/main" xmlns="" id="{00000000-0008-0000-0600-0000A1010000}"/>
            </a:ext>
          </a:extLst>
        </xdr:cNvPr>
        <xdr:cNvSpPr/>
      </xdr:nvSpPr>
      <xdr:spPr>
        <a:xfrm>
          <a:off x="10426700" y="13257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156508</xdr:rowOff>
    </xdr:from>
    <xdr:to>
      <xdr:col>50</xdr:col>
      <xdr:colOff>114300</xdr:colOff>
      <xdr:row>79</xdr:row>
      <xdr:rowOff>90453</xdr:rowOff>
    </xdr:to>
    <xdr:cxnSp macro="">
      <xdr:nvCxnSpPr>
        <xdr:cNvPr id="418" name="直線コネクタ 417">
          <a:extLst>
            <a:ext uri="{FF2B5EF4-FFF2-40B4-BE49-F238E27FC236}">
              <a16:creationId xmlns:a16="http://schemas.microsoft.com/office/drawing/2014/main" xmlns="" id="{00000000-0008-0000-0600-0000A2010000}"/>
            </a:ext>
          </a:extLst>
        </xdr:cNvPr>
        <xdr:cNvCxnSpPr/>
      </xdr:nvCxnSpPr>
      <xdr:spPr>
        <a:xfrm flipV="1">
          <a:off x="8750300" y="13358158"/>
          <a:ext cx="889000" cy="276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156195</xdr:rowOff>
    </xdr:from>
    <xdr:to>
      <xdr:col>50</xdr:col>
      <xdr:colOff>165100</xdr:colOff>
      <xdr:row>78</xdr:row>
      <xdr:rowOff>86345</xdr:rowOff>
    </xdr:to>
    <xdr:sp macro="" textlink="">
      <xdr:nvSpPr>
        <xdr:cNvPr id="419" name="フローチャート: 判断 418">
          <a:extLst>
            <a:ext uri="{FF2B5EF4-FFF2-40B4-BE49-F238E27FC236}">
              <a16:creationId xmlns:a16="http://schemas.microsoft.com/office/drawing/2014/main" xmlns="" id="{00000000-0008-0000-0600-0000A3010000}"/>
            </a:ext>
          </a:extLst>
        </xdr:cNvPr>
        <xdr:cNvSpPr/>
      </xdr:nvSpPr>
      <xdr:spPr>
        <a:xfrm>
          <a:off x="9588500" y="13357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77472</xdr:rowOff>
    </xdr:from>
    <xdr:ext cx="534377" cy="259045"/>
    <xdr:sp macro="" textlink="">
      <xdr:nvSpPr>
        <xdr:cNvPr id="420" name="テキスト ボックス 419">
          <a:extLst>
            <a:ext uri="{FF2B5EF4-FFF2-40B4-BE49-F238E27FC236}">
              <a16:creationId xmlns:a16="http://schemas.microsoft.com/office/drawing/2014/main" xmlns="" id="{00000000-0008-0000-0600-0000A4010000}"/>
            </a:ext>
          </a:extLst>
        </xdr:cNvPr>
        <xdr:cNvSpPr txBox="1"/>
      </xdr:nvSpPr>
      <xdr:spPr>
        <a:xfrm>
          <a:off x="9372111" y="13450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85479</xdr:rowOff>
    </xdr:from>
    <xdr:to>
      <xdr:col>45</xdr:col>
      <xdr:colOff>177800</xdr:colOff>
      <xdr:row>79</xdr:row>
      <xdr:rowOff>90453</xdr:rowOff>
    </xdr:to>
    <xdr:cxnSp macro="">
      <xdr:nvCxnSpPr>
        <xdr:cNvPr id="421" name="直線コネクタ 420">
          <a:extLst>
            <a:ext uri="{FF2B5EF4-FFF2-40B4-BE49-F238E27FC236}">
              <a16:creationId xmlns:a16="http://schemas.microsoft.com/office/drawing/2014/main" xmlns="" id="{00000000-0008-0000-0600-0000A5010000}"/>
            </a:ext>
          </a:extLst>
        </xdr:cNvPr>
        <xdr:cNvCxnSpPr/>
      </xdr:nvCxnSpPr>
      <xdr:spPr>
        <a:xfrm>
          <a:off x="7861300" y="13630029"/>
          <a:ext cx="889000" cy="4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5516</xdr:rowOff>
    </xdr:from>
    <xdr:to>
      <xdr:col>46</xdr:col>
      <xdr:colOff>38100</xdr:colOff>
      <xdr:row>78</xdr:row>
      <xdr:rowOff>107116</xdr:rowOff>
    </xdr:to>
    <xdr:sp macro="" textlink="">
      <xdr:nvSpPr>
        <xdr:cNvPr id="422" name="フローチャート: 判断 421">
          <a:extLst>
            <a:ext uri="{FF2B5EF4-FFF2-40B4-BE49-F238E27FC236}">
              <a16:creationId xmlns:a16="http://schemas.microsoft.com/office/drawing/2014/main" xmlns="" id="{00000000-0008-0000-0600-0000A6010000}"/>
            </a:ext>
          </a:extLst>
        </xdr:cNvPr>
        <xdr:cNvSpPr/>
      </xdr:nvSpPr>
      <xdr:spPr>
        <a:xfrm>
          <a:off x="8699500" y="13378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123643</xdr:rowOff>
    </xdr:from>
    <xdr:ext cx="534377" cy="259045"/>
    <xdr:sp macro="" textlink="">
      <xdr:nvSpPr>
        <xdr:cNvPr id="423" name="テキスト ボックス 422">
          <a:extLst>
            <a:ext uri="{FF2B5EF4-FFF2-40B4-BE49-F238E27FC236}">
              <a16:creationId xmlns:a16="http://schemas.microsoft.com/office/drawing/2014/main" xmlns="" id="{00000000-0008-0000-0600-0000A7010000}"/>
            </a:ext>
          </a:extLst>
        </xdr:cNvPr>
        <xdr:cNvSpPr txBox="1"/>
      </xdr:nvSpPr>
      <xdr:spPr>
        <a:xfrm>
          <a:off x="8483111" y="13153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85479</xdr:rowOff>
    </xdr:from>
    <xdr:to>
      <xdr:col>41</xdr:col>
      <xdr:colOff>50800</xdr:colOff>
      <xdr:row>79</xdr:row>
      <xdr:rowOff>94002</xdr:rowOff>
    </xdr:to>
    <xdr:cxnSp macro="">
      <xdr:nvCxnSpPr>
        <xdr:cNvPr id="424" name="直線コネクタ 423">
          <a:extLst>
            <a:ext uri="{FF2B5EF4-FFF2-40B4-BE49-F238E27FC236}">
              <a16:creationId xmlns:a16="http://schemas.microsoft.com/office/drawing/2014/main" xmlns="" id="{00000000-0008-0000-0600-0000A8010000}"/>
            </a:ext>
          </a:extLst>
        </xdr:cNvPr>
        <xdr:cNvCxnSpPr/>
      </xdr:nvCxnSpPr>
      <xdr:spPr>
        <a:xfrm flipV="1">
          <a:off x="6972300" y="13630029"/>
          <a:ext cx="889000" cy="8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150110</xdr:rowOff>
    </xdr:from>
    <xdr:to>
      <xdr:col>41</xdr:col>
      <xdr:colOff>101600</xdr:colOff>
      <xdr:row>78</xdr:row>
      <xdr:rowOff>80260</xdr:rowOff>
    </xdr:to>
    <xdr:sp macro="" textlink="">
      <xdr:nvSpPr>
        <xdr:cNvPr id="425" name="フローチャート: 判断 424">
          <a:extLst>
            <a:ext uri="{FF2B5EF4-FFF2-40B4-BE49-F238E27FC236}">
              <a16:creationId xmlns:a16="http://schemas.microsoft.com/office/drawing/2014/main" xmlns="" id="{00000000-0008-0000-0600-0000A9010000}"/>
            </a:ext>
          </a:extLst>
        </xdr:cNvPr>
        <xdr:cNvSpPr/>
      </xdr:nvSpPr>
      <xdr:spPr>
        <a:xfrm>
          <a:off x="7810500" y="1335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96787</xdr:rowOff>
    </xdr:from>
    <xdr:ext cx="534377" cy="259045"/>
    <xdr:sp macro="" textlink="">
      <xdr:nvSpPr>
        <xdr:cNvPr id="426" name="テキスト ボックス 425">
          <a:extLst>
            <a:ext uri="{FF2B5EF4-FFF2-40B4-BE49-F238E27FC236}">
              <a16:creationId xmlns:a16="http://schemas.microsoft.com/office/drawing/2014/main" xmlns="" id="{00000000-0008-0000-0600-0000AA010000}"/>
            </a:ext>
          </a:extLst>
        </xdr:cNvPr>
        <xdr:cNvSpPr txBox="1"/>
      </xdr:nvSpPr>
      <xdr:spPr>
        <a:xfrm>
          <a:off x="7594111" y="13126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58105</xdr:rowOff>
    </xdr:from>
    <xdr:to>
      <xdr:col>36</xdr:col>
      <xdr:colOff>165100</xdr:colOff>
      <xdr:row>77</xdr:row>
      <xdr:rowOff>159705</xdr:rowOff>
    </xdr:to>
    <xdr:sp macro="" textlink="">
      <xdr:nvSpPr>
        <xdr:cNvPr id="427" name="フローチャート: 判断 426">
          <a:extLst>
            <a:ext uri="{FF2B5EF4-FFF2-40B4-BE49-F238E27FC236}">
              <a16:creationId xmlns:a16="http://schemas.microsoft.com/office/drawing/2014/main" xmlns="" id="{00000000-0008-0000-0600-0000AB010000}"/>
            </a:ext>
          </a:extLst>
        </xdr:cNvPr>
        <xdr:cNvSpPr/>
      </xdr:nvSpPr>
      <xdr:spPr>
        <a:xfrm>
          <a:off x="6921500" y="13259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4782</xdr:rowOff>
    </xdr:from>
    <xdr:ext cx="534377" cy="259045"/>
    <xdr:sp macro="" textlink="">
      <xdr:nvSpPr>
        <xdr:cNvPr id="428" name="テキスト ボックス 427">
          <a:extLst>
            <a:ext uri="{FF2B5EF4-FFF2-40B4-BE49-F238E27FC236}">
              <a16:creationId xmlns:a16="http://schemas.microsoft.com/office/drawing/2014/main" xmlns="" id="{00000000-0008-0000-0600-0000AC010000}"/>
            </a:ext>
          </a:extLst>
        </xdr:cNvPr>
        <xdr:cNvSpPr txBox="1"/>
      </xdr:nvSpPr>
      <xdr:spPr>
        <a:xfrm>
          <a:off x="6705111" y="13034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9" name="テキスト ボックス 428">
          <a:extLst>
            <a:ext uri="{FF2B5EF4-FFF2-40B4-BE49-F238E27FC236}">
              <a16:creationId xmlns:a16="http://schemas.microsoft.com/office/drawing/2014/main" xmlns="" id="{00000000-0008-0000-0600-0000A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xmlns="" id="{00000000-0008-0000-0600-0000A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xmlns="" id="{00000000-0008-0000-0600-0000A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2" name="テキスト ボックス 431">
          <a:extLst>
            <a:ext uri="{FF2B5EF4-FFF2-40B4-BE49-F238E27FC236}">
              <a16:creationId xmlns:a16="http://schemas.microsoft.com/office/drawing/2014/main" xmlns="" id="{00000000-0008-0000-0600-0000B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3" name="テキスト ボックス 432">
          <a:extLst>
            <a:ext uri="{FF2B5EF4-FFF2-40B4-BE49-F238E27FC236}">
              <a16:creationId xmlns:a16="http://schemas.microsoft.com/office/drawing/2014/main" xmlns="" id="{00000000-0008-0000-0600-0000B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70</xdr:row>
      <xdr:rowOff>71853</xdr:rowOff>
    </xdr:from>
    <xdr:to>
      <xdr:col>55</xdr:col>
      <xdr:colOff>50800</xdr:colOff>
      <xdr:row>71</xdr:row>
      <xdr:rowOff>2003</xdr:rowOff>
    </xdr:to>
    <xdr:sp macro="" textlink="">
      <xdr:nvSpPr>
        <xdr:cNvPr id="434" name="楕円 433">
          <a:extLst>
            <a:ext uri="{FF2B5EF4-FFF2-40B4-BE49-F238E27FC236}">
              <a16:creationId xmlns:a16="http://schemas.microsoft.com/office/drawing/2014/main" xmlns="" id="{00000000-0008-0000-0600-0000B2010000}"/>
            </a:ext>
          </a:extLst>
        </xdr:cNvPr>
        <xdr:cNvSpPr/>
      </xdr:nvSpPr>
      <xdr:spPr>
        <a:xfrm>
          <a:off x="10426700" y="12073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70</xdr:row>
      <xdr:rowOff>24880</xdr:rowOff>
    </xdr:from>
    <xdr:ext cx="599010" cy="259045"/>
    <xdr:sp macro="" textlink="">
      <xdr:nvSpPr>
        <xdr:cNvPr id="435" name="普通建設事業費 （ うち新規整備　）該当値テキスト">
          <a:extLst>
            <a:ext uri="{FF2B5EF4-FFF2-40B4-BE49-F238E27FC236}">
              <a16:creationId xmlns:a16="http://schemas.microsoft.com/office/drawing/2014/main" xmlns="" id="{00000000-0008-0000-0600-0000B3010000}"/>
            </a:ext>
          </a:extLst>
        </xdr:cNvPr>
        <xdr:cNvSpPr txBox="1"/>
      </xdr:nvSpPr>
      <xdr:spPr>
        <a:xfrm>
          <a:off x="10528300" y="12026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105708</xdr:rowOff>
    </xdr:from>
    <xdr:to>
      <xdr:col>50</xdr:col>
      <xdr:colOff>165100</xdr:colOff>
      <xdr:row>78</xdr:row>
      <xdr:rowOff>35858</xdr:rowOff>
    </xdr:to>
    <xdr:sp macro="" textlink="">
      <xdr:nvSpPr>
        <xdr:cNvPr id="436" name="楕円 435">
          <a:extLst>
            <a:ext uri="{FF2B5EF4-FFF2-40B4-BE49-F238E27FC236}">
              <a16:creationId xmlns:a16="http://schemas.microsoft.com/office/drawing/2014/main" xmlns="" id="{00000000-0008-0000-0600-0000B4010000}"/>
            </a:ext>
          </a:extLst>
        </xdr:cNvPr>
        <xdr:cNvSpPr/>
      </xdr:nvSpPr>
      <xdr:spPr>
        <a:xfrm>
          <a:off x="9588500" y="13307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52385</xdr:rowOff>
    </xdr:from>
    <xdr:ext cx="534377" cy="259045"/>
    <xdr:sp macro="" textlink="">
      <xdr:nvSpPr>
        <xdr:cNvPr id="437" name="テキスト ボックス 436">
          <a:extLst>
            <a:ext uri="{FF2B5EF4-FFF2-40B4-BE49-F238E27FC236}">
              <a16:creationId xmlns:a16="http://schemas.microsoft.com/office/drawing/2014/main" xmlns="" id="{00000000-0008-0000-0600-0000B5010000}"/>
            </a:ext>
          </a:extLst>
        </xdr:cNvPr>
        <xdr:cNvSpPr txBox="1"/>
      </xdr:nvSpPr>
      <xdr:spPr>
        <a:xfrm>
          <a:off x="9372111" y="13082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39653</xdr:rowOff>
    </xdr:from>
    <xdr:to>
      <xdr:col>46</xdr:col>
      <xdr:colOff>38100</xdr:colOff>
      <xdr:row>79</xdr:row>
      <xdr:rowOff>141253</xdr:rowOff>
    </xdr:to>
    <xdr:sp macro="" textlink="">
      <xdr:nvSpPr>
        <xdr:cNvPr id="438" name="楕円 437">
          <a:extLst>
            <a:ext uri="{FF2B5EF4-FFF2-40B4-BE49-F238E27FC236}">
              <a16:creationId xmlns:a16="http://schemas.microsoft.com/office/drawing/2014/main" xmlns="" id="{00000000-0008-0000-0600-0000B6010000}"/>
            </a:ext>
          </a:extLst>
        </xdr:cNvPr>
        <xdr:cNvSpPr/>
      </xdr:nvSpPr>
      <xdr:spPr>
        <a:xfrm>
          <a:off x="8699500" y="13584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132380</xdr:rowOff>
    </xdr:from>
    <xdr:ext cx="378565" cy="259045"/>
    <xdr:sp macro="" textlink="">
      <xdr:nvSpPr>
        <xdr:cNvPr id="439" name="テキスト ボックス 438">
          <a:extLst>
            <a:ext uri="{FF2B5EF4-FFF2-40B4-BE49-F238E27FC236}">
              <a16:creationId xmlns:a16="http://schemas.microsoft.com/office/drawing/2014/main" xmlns="" id="{00000000-0008-0000-0600-0000B7010000}"/>
            </a:ext>
          </a:extLst>
        </xdr:cNvPr>
        <xdr:cNvSpPr txBox="1"/>
      </xdr:nvSpPr>
      <xdr:spPr>
        <a:xfrm>
          <a:off x="8561017" y="136769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34679</xdr:rowOff>
    </xdr:from>
    <xdr:to>
      <xdr:col>41</xdr:col>
      <xdr:colOff>101600</xdr:colOff>
      <xdr:row>79</xdr:row>
      <xdr:rowOff>136279</xdr:rowOff>
    </xdr:to>
    <xdr:sp macro="" textlink="">
      <xdr:nvSpPr>
        <xdr:cNvPr id="440" name="楕円 439">
          <a:extLst>
            <a:ext uri="{FF2B5EF4-FFF2-40B4-BE49-F238E27FC236}">
              <a16:creationId xmlns:a16="http://schemas.microsoft.com/office/drawing/2014/main" xmlns="" id="{00000000-0008-0000-0600-0000B8010000}"/>
            </a:ext>
          </a:extLst>
        </xdr:cNvPr>
        <xdr:cNvSpPr/>
      </xdr:nvSpPr>
      <xdr:spPr>
        <a:xfrm>
          <a:off x="7810500" y="13579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127406</xdr:rowOff>
    </xdr:from>
    <xdr:ext cx="469744" cy="259045"/>
    <xdr:sp macro="" textlink="">
      <xdr:nvSpPr>
        <xdr:cNvPr id="441" name="テキスト ボックス 440">
          <a:extLst>
            <a:ext uri="{FF2B5EF4-FFF2-40B4-BE49-F238E27FC236}">
              <a16:creationId xmlns:a16="http://schemas.microsoft.com/office/drawing/2014/main" xmlns="" id="{00000000-0008-0000-0600-0000B9010000}"/>
            </a:ext>
          </a:extLst>
        </xdr:cNvPr>
        <xdr:cNvSpPr txBox="1"/>
      </xdr:nvSpPr>
      <xdr:spPr>
        <a:xfrm>
          <a:off x="7626428" y="13671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43202</xdr:rowOff>
    </xdr:from>
    <xdr:to>
      <xdr:col>36</xdr:col>
      <xdr:colOff>165100</xdr:colOff>
      <xdr:row>79</xdr:row>
      <xdr:rowOff>144802</xdr:rowOff>
    </xdr:to>
    <xdr:sp macro="" textlink="">
      <xdr:nvSpPr>
        <xdr:cNvPr id="442" name="楕円 441">
          <a:extLst>
            <a:ext uri="{FF2B5EF4-FFF2-40B4-BE49-F238E27FC236}">
              <a16:creationId xmlns:a16="http://schemas.microsoft.com/office/drawing/2014/main" xmlns="" id="{00000000-0008-0000-0600-0000BA010000}"/>
            </a:ext>
          </a:extLst>
        </xdr:cNvPr>
        <xdr:cNvSpPr/>
      </xdr:nvSpPr>
      <xdr:spPr>
        <a:xfrm>
          <a:off x="6921500" y="13587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79</xdr:row>
      <xdr:rowOff>135929</xdr:rowOff>
    </xdr:from>
    <xdr:ext cx="378565" cy="259045"/>
    <xdr:sp macro="" textlink="">
      <xdr:nvSpPr>
        <xdr:cNvPr id="443" name="テキスト ボックス 442">
          <a:extLst>
            <a:ext uri="{FF2B5EF4-FFF2-40B4-BE49-F238E27FC236}">
              <a16:creationId xmlns:a16="http://schemas.microsoft.com/office/drawing/2014/main" xmlns="" id="{00000000-0008-0000-0600-0000BB010000}"/>
            </a:ext>
          </a:extLst>
        </xdr:cNvPr>
        <xdr:cNvSpPr txBox="1"/>
      </xdr:nvSpPr>
      <xdr:spPr>
        <a:xfrm>
          <a:off x="6783017" y="136804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4" name="正方形/長方形 443">
          <a:extLst>
            <a:ext uri="{FF2B5EF4-FFF2-40B4-BE49-F238E27FC236}">
              <a16:creationId xmlns:a16="http://schemas.microsoft.com/office/drawing/2014/main" xmlns="" id="{00000000-0008-0000-0600-0000B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5" name="正方形/長方形 444">
          <a:extLst>
            <a:ext uri="{FF2B5EF4-FFF2-40B4-BE49-F238E27FC236}">
              <a16:creationId xmlns:a16="http://schemas.microsoft.com/office/drawing/2014/main" xmlns="" id="{00000000-0008-0000-0600-0000B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6" name="正方形/長方形 445">
          <a:extLst>
            <a:ext uri="{FF2B5EF4-FFF2-40B4-BE49-F238E27FC236}">
              <a16:creationId xmlns:a16="http://schemas.microsoft.com/office/drawing/2014/main" xmlns="" id="{00000000-0008-0000-0600-0000B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7" name="正方形/長方形 446">
          <a:extLst>
            <a:ext uri="{FF2B5EF4-FFF2-40B4-BE49-F238E27FC236}">
              <a16:creationId xmlns:a16="http://schemas.microsoft.com/office/drawing/2014/main" xmlns="" id="{00000000-0008-0000-0600-0000B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8" name="正方形/長方形 447">
          <a:extLst>
            <a:ext uri="{FF2B5EF4-FFF2-40B4-BE49-F238E27FC236}">
              <a16:creationId xmlns:a16="http://schemas.microsoft.com/office/drawing/2014/main" xmlns="" id="{00000000-0008-0000-0600-0000C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9" name="正方形/長方形 448">
          <a:extLst>
            <a:ext uri="{FF2B5EF4-FFF2-40B4-BE49-F238E27FC236}">
              <a16:creationId xmlns:a16="http://schemas.microsoft.com/office/drawing/2014/main" xmlns="" id="{00000000-0008-0000-0600-0000C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50" name="正方形/長方形 449">
          <a:extLst>
            <a:ext uri="{FF2B5EF4-FFF2-40B4-BE49-F238E27FC236}">
              <a16:creationId xmlns:a16="http://schemas.microsoft.com/office/drawing/2014/main" xmlns="" id="{00000000-0008-0000-0600-0000C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1" name="正方形/長方形 450">
          <a:extLst>
            <a:ext uri="{FF2B5EF4-FFF2-40B4-BE49-F238E27FC236}">
              <a16:creationId xmlns:a16="http://schemas.microsoft.com/office/drawing/2014/main" xmlns="" id="{00000000-0008-0000-0600-0000C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2" name="テキスト ボックス 451">
          <a:extLst>
            <a:ext uri="{FF2B5EF4-FFF2-40B4-BE49-F238E27FC236}">
              <a16:creationId xmlns:a16="http://schemas.microsoft.com/office/drawing/2014/main" xmlns="" id="{00000000-0008-0000-0600-0000C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3" name="直線コネクタ 452">
          <a:extLst>
            <a:ext uri="{FF2B5EF4-FFF2-40B4-BE49-F238E27FC236}">
              <a16:creationId xmlns:a16="http://schemas.microsoft.com/office/drawing/2014/main" xmlns="" id="{00000000-0008-0000-0600-0000C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54" name="直線コネクタ 453">
          <a:extLst>
            <a:ext uri="{FF2B5EF4-FFF2-40B4-BE49-F238E27FC236}">
              <a16:creationId xmlns:a16="http://schemas.microsoft.com/office/drawing/2014/main" xmlns="" id="{00000000-0008-0000-0600-0000C6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55" name="テキスト ボックス 454">
          <a:extLst>
            <a:ext uri="{FF2B5EF4-FFF2-40B4-BE49-F238E27FC236}">
              <a16:creationId xmlns:a16="http://schemas.microsoft.com/office/drawing/2014/main" xmlns="" id="{00000000-0008-0000-0600-0000C7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6" name="直線コネクタ 455">
          <a:extLst>
            <a:ext uri="{FF2B5EF4-FFF2-40B4-BE49-F238E27FC236}">
              <a16:creationId xmlns:a16="http://schemas.microsoft.com/office/drawing/2014/main" xmlns="" id="{00000000-0008-0000-0600-0000C8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57" name="テキスト ボックス 456">
          <a:extLst>
            <a:ext uri="{FF2B5EF4-FFF2-40B4-BE49-F238E27FC236}">
              <a16:creationId xmlns:a16="http://schemas.microsoft.com/office/drawing/2014/main" xmlns="" id="{00000000-0008-0000-0600-0000C9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8" name="直線コネクタ 457">
          <a:extLst>
            <a:ext uri="{FF2B5EF4-FFF2-40B4-BE49-F238E27FC236}">
              <a16:creationId xmlns:a16="http://schemas.microsoft.com/office/drawing/2014/main" xmlns="" id="{00000000-0008-0000-0600-0000CA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9" name="テキスト ボックス 458">
          <a:extLst>
            <a:ext uri="{FF2B5EF4-FFF2-40B4-BE49-F238E27FC236}">
              <a16:creationId xmlns:a16="http://schemas.microsoft.com/office/drawing/2014/main" xmlns="" id="{00000000-0008-0000-0600-0000CB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60" name="直線コネクタ 459">
          <a:extLst>
            <a:ext uri="{FF2B5EF4-FFF2-40B4-BE49-F238E27FC236}">
              <a16:creationId xmlns:a16="http://schemas.microsoft.com/office/drawing/2014/main" xmlns="" id="{00000000-0008-0000-0600-0000CC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61" name="テキスト ボックス 460">
          <a:extLst>
            <a:ext uri="{FF2B5EF4-FFF2-40B4-BE49-F238E27FC236}">
              <a16:creationId xmlns:a16="http://schemas.microsoft.com/office/drawing/2014/main" xmlns="" id="{00000000-0008-0000-0600-0000CD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2" name="直線コネクタ 461">
          <a:extLst>
            <a:ext uri="{FF2B5EF4-FFF2-40B4-BE49-F238E27FC236}">
              <a16:creationId xmlns:a16="http://schemas.microsoft.com/office/drawing/2014/main" xmlns="" id="{00000000-0008-0000-0600-0000C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3" name="テキスト ボックス 462">
          <a:extLst>
            <a:ext uri="{FF2B5EF4-FFF2-40B4-BE49-F238E27FC236}">
              <a16:creationId xmlns:a16="http://schemas.microsoft.com/office/drawing/2014/main" xmlns="" id="{00000000-0008-0000-0600-0000C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4" name="普通建設事業費 （ うち更新整備　）グラフ枠">
          <a:extLst>
            <a:ext uri="{FF2B5EF4-FFF2-40B4-BE49-F238E27FC236}">
              <a16:creationId xmlns:a16="http://schemas.microsoft.com/office/drawing/2014/main" xmlns="" id="{00000000-0008-0000-0600-0000D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139449</xdr:rowOff>
    </xdr:from>
    <xdr:to>
      <xdr:col>54</xdr:col>
      <xdr:colOff>189865</xdr:colOff>
      <xdr:row>98</xdr:row>
      <xdr:rowOff>126363</xdr:rowOff>
    </xdr:to>
    <xdr:cxnSp macro="">
      <xdr:nvCxnSpPr>
        <xdr:cNvPr id="465" name="直線コネクタ 464">
          <a:extLst>
            <a:ext uri="{FF2B5EF4-FFF2-40B4-BE49-F238E27FC236}">
              <a16:creationId xmlns:a16="http://schemas.microsoft.com/office/drawing/2014/main" xmlns="" id="{00000000-0008-0000-0600-0000D1010000}"/>
            </a:ext>
          </a:extLst>
        </xdr:cNvPr>
        <xdr:cNvCxnSpPr/>
      </xdr:nvCxnSpPr>
      <xdr:spPr>
        <a:xfrm flipV="1">
          <a:off x="10475595" y="15569949"/>
          <a:ext cx="1270" cy="13585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130190</xdr:rowOff>
    </xdr:from>
    <xdr:ext cx="469744" cy="259045"/>
    <xdr:sp macro="" textlink="">
      <xdr:nvSpPr>
        <xdr:cNvPr id="466" name="普通建設事業費 （ うち更新整備　）最小値テキスト">
          <a:extLst>
            <a:ext uri="{FF2B5EF4-FFF2-40B4-BE49-F238E27FC236}">
              <a16:creationId xmlns:a16="http://schemas.microsoft.com/office/drawing/2014/main" xmlns="" id="{00000000-0008-0000-0600-0000D2010000}"/>
            </a:ext>
          </a:extLst>
        </xdr:cNvPr>
        <xdr:cNvSpPr txBox="1"/>
      </xdr:nvSpPr>
      <xdr:spPr>
        <a:xfrm>
          <a:off x="10528300" y="16932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126363</xdr:rowOff>
    </xdr:from>
    <xdr:to>
      <xdr:col>55</xdr:col>
      <xdr:colOff>88900</xdr:colOff>
      <xdr:row>98</xdr:row>
      <xdr:rowOff>126363</xdr:rowOff>
    </xdr:to>
    <xdr:cxnSp macro="">
      <xdr:nvCxnSpPr>
        <xdr:cNvPr id="467" name="直線コネクタ 466">
          <a:extLst>
            <a:ext uri="{FF2B5EF4-FFF2-40B4-BE49-F238E27FC236}">
              <a16:creationId xmlns:a16="http://schemas.microsoft.com/office/drawing/2014/main" xmlns="" id="{00000000-0008-0000-0600-0000D3010000}"/>
            </a:ext>
          </a:extLst>
        </xdr:cNvPr>
        <xdr:cNvCxnSpPr/>
      </xdr:nvCxnSpPr>
      <xdr:spPr>
        <a:xfrm>
          <a:off x="10388600" y="16928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86126</xdr:rowOff>
    </xdr:from>
    <xdr:ext cx="599010" cy="259045"/>
    <xdr:sp macro="" textlink="">
      <xdr:nvSpPr>
        <xdr:cNvPr id="468" name="普通建設事業費 （ うち更新整備　）最大値テキスト">
          <a:extLst>
            <a:ext uri="{FF2B5EF4-FFF2-40B4-BE49-F238E27FC236}">
              <a16:creationId xmlns:a16="http://schemas.microsoft.com/office/drawing/2014/main" xmlns="" id="{00000000-0008-0000-0600-0000D4010000}"/>
            </a:ext>
          </a:extLst>
        </xdr:cNvPr>
        <xdr:cNvSpPr txBox="1"/>
      </xdr:nvSpPr>
      <xdr:spPr>
        <a:xfrm>
          <a:off x="10528300" y="15345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139449</xdr:rowOff>
    </xdr:from>
    <xdr:to>
      <xdr:col>55</xdr:col>
      <xdr:colOff>88900</xdr:colOff>
      <xdr:row>90</xdr:row>
      <xdr:rowOff>139449</xdr:rowOff>
    </xdr:to>
    <xdr:cxnSp macro="">
      <xdr:nvCxnSpPr>
        <xdr:cNvPr id="469" name="直線コネクタ 468">
          <a:extLst>
            <a:ext uri="{FF2B5EF4-FFF2-40B4-BE49-F238E27FC236}">
              <a16:creationId xmlns:a16="http://schemas.microsoft.com/office/drawing/2014/main" xmlns="" id="{00000000-0008-0000-0600-0000D5010000}"/>
            </a:ext>
          </a:extLst>
        </xdr:cNvPr>
        <xdr:cNvCxnSpPr/>
      </xdr:nvCxnSpPr>
      <xdr:spPr>
        <a:xfrm>
          <a:off x="10388600" y="15569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91649</xdr:rowOff>
    </xdr:from>
    <xdr:to>
      <xdr:col>55</xdr:col>
      <xdr:colOff>0</xdr:colOff>
      <xdr:row>98</xdr:row>
      <xdr:rowOff>105753</xdr:rowOff>
    </xdr:to>
    <xdr:cxnSp macro="">
      <xdr:nvCxnSpPr>
        <xdr:cNvPr id="470" name="直線コネクタ 469">
          <a:extLst>
            <a:ext uri="{FF2B5EF4-FFF2-40B4-BE49-F238E27FC236}">
              <a16:creationId xmlns:a16="http://schemas.microsoft.com/office/drawing/2014/main" xmlns="" id="{00000000-0008-0000-0600-0000D6010000}"/>
            </a:ext>
          </a:extLst>
        </xdr:cNvPr>
        <xdr:cNvCxnSpPr/>
      </xdr:nvCxnSpPr>
      <xdr:spPr>
        <a:xfrm flipV="1">
          <a:off x="9639300" y="16893749"/>
          <a:ext cx="838200" cy="14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75682</xdr:rowOff>
    </xdr:from>
    <xdr:ext cx="534377" cy="259045"/>
    <xdr:sp macro="" textlink="">
      <xdr:nvSpPr>
        <xdr:cNvPr id="471" name="普通建設事業費 （ うち更新整備　）平均値テキスト">
          <a:extLst>
            <a:ext uri="{FF2B5EF4-FFF2-40B4-BE49-F238E27FC236}">
              <a16:creationId xmlns:a16="http://schemas.microsoft.com/office/drawing/2014/main" xmlns="" id="{00000000-0008-0000-0600-0000D7010000}"/>
            </a:ext>
          </a:extLst>
        </xdr:cNvPr>
        <xdr:cNvSpPr txBox="1"/>
      </xdr:nvSpPr>
      <xdr:spPr>
        <a:xfrm>
          <a:off x="10528300" y="165348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52805</xdr:rowOff>
    </xdr:from>
    <xdr:to>
      <xdr:col>55</xdr:col>
      <xdr:colOff>50800</xdr:colOff>
      <xdr:row>97</xdr:row>
      <xdr:rowOff>154405</xdr:rowOff>
    </xdr:to>
    <xdr:sp macro="" textlink="">
      <xdr:nvSpPr>
        <xdr:cNvPr id="472" name="フローチャート: 判断 471">
          <a:extLst>
            <a:ext uri="{FF2B5EF4-FFF2-40B4-BE49-F238E27FC236}">
              <a16:creationId xmlns:a16="http://schemas.microsoft.com/office/drawing/2014/main" xmlns="" id="{00000000-0008-0000-0600-0000D8010000}"/>
            </a:ext>
          </a:extLst>
        </xdr:cNvPr>
        <xdr:cNvSpPr/>
      </xdr:nvSpPr>
      <xdr:spPr>
        <a:xfrm>
          <a:off x="10426700" y="16683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67134</xdr:rowOff>
    </xdr:from>
    <xdr:to>
      <xdr:col>50</xdr:col>
      <xdr:colOff>114300</xdr:colOff>
      <xdr:row>98</xdr:row>
      <xdr:rowOff>105753</xdr:rowOff>
    </xdr:to>
    <xdr:cxnSp macro="">
      <xdr:nvCxnSpPr>
        <xdr:cNvPr id="473" name="直線コネクタ 472">
          <a:extLst>
            <a:ext uri="{FF2B5EF4-FFF2-40B4-BE49-F238E27FC236}">
              <a16:creationId xmlns:a16="http://schemas.microsoft.com/office/drawing/2014/main" xmlns="" id="{00000000-0008-0000-0600-0000D9010000}"/>
            </a:ext>
          </a:extLst>
        </xdr:cNvPr>
        <xdr:cNvCxnSpPr/>
      </xdr:nvCxnSpPr>
      <xdr:spPr>
        <a:xfrm>
          <a:off x="8750300" y="16869234"/>
          <a:ext cx="889000" cy="38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88461</xdr:rowOff>
    </xdr:from>
    <xdr:to>
      <xdr:col>50</xdr:col>
      <xdr:colOff>165100</xdr:colOff>
      <xdr:row>98</xdr:row>
      <xdr:rowOff>18611</xdr:rowOff>
    </xdr:to>
    <xdr:sp macro="" textlink="">
      <xdr:nvSpPr>
        <xdr:cNvPr id="474" name="フローチャート: 判断 473">
          <a:extLst>
            <a:ext uri="{FF2B5EF4-FFF2-40B4-BE49-F238E27FC236}">
              <a16:creationId xmlns:a16="http://schemas.microsoft.com/office/drawing/2014/main" xmlns="" id="{00000000-0008-0000-0600-0000DA010000}"/>
            </a:ext>
          </a:extLst>
        </xdr:cNvPr>
        <xdr:cNvSpPr/>
      </xdr:nvSpPr>
      <xdr:spPr>
        <a:xfrm>
          <a:off x="9588500" y="16719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35138</xdr:rowOff>
    </xdr:from>
    <xdr:ext cx="534377" cy="259045"/>
    <xdr:sp macro="" textlink="">
      <xdr:nvSpPr>
        <xdr:cNvPr id="475" name="テキスト ボックス 474">
          <a:extLst>
            <a:ext uri="{FF2B5EF4-FFF2-40B4-BE49-F238E27FC236}">
              <a16:creationId xmlns:a16="http://schemas.microsoft.com/office/drawing/2014/main" xmlns="" id="{00000000-0008-0000-0600-0000DB010000}"/>
            </a:ext>
          </a:extLst>
        </xdr:cNvPr>
        <xdr:cNvSpPr txBox="1"/>
      </xdr:nvSpPr>
      <xdr:spPr>
        <a:xfrm>
          <a:off x="9372111" y="16494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67134</xdr:rowOff>
    </xdr:from>
    <xdr:to>
      <xdr:col>45</xdr:col>
      <xdr:colOff>177800</xdr:colOff>
      <xdr:row>98</xdr:row>
      <xdr:rowOff>95974</xdr:rowOff>
    </xdr:to>
    <xdr:cxnSp macro="">
      <xdr:nvCxnSpPr>
        <xdr:cNvPr id="476" name="直線コネクタ 475">
          <a:extLst>
            <a:ext uri="{FF2B5EF4-FFF2-40B4-BE49-F238E27FC236}">
              <a16:creationId xmlns:a16="http://schemas.microsoft.com/office/drawing/2014/main" xmlns="" id="{00000000-0008-0000-0600-0000DC010000}"/>
            </a:ext>
          </a:extLst>
        </xdr:cNvPr>
        <xdr:cNvCxnSpPr/>
      </xdr:nvCxnSpPr>
      <xdr:spPr>
        <a:xfrm flipV="1">
          <a:off x="7861300" y="16869234"/>
          <a:ext cx="889000" cy="28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90016</xdr:rowOff>
    </xdr:from>
    <xdr:to>
      <xdr:col>46</xdr:col>
      <xdr:colOff>38100</xdr:colOff>
      <xdr:row>98</xdr:row>
      <xdr:rowOff>20166</xdr:rowOff>
    </xdr:to>
    <xdr:sp macro="" textlink="">
      <xdr:nvSpPr>
        <xdr:cNvPr id="477" name="フローチャート: 判断 476">
          <a:extLst>
            <a:ext uri="{FF2B5EF4-FFF2-40B4-BE49-F238E27FC236}">
              <a16:creationId xmlns:a16="http://schemas.microsoft.com/office/drawing/2014/main" xmlns="" id="{00000000-0008-0000-0600-0000DD010000}"/>
            </a:ext>
          </a:extLst>
        </xdr:cNvPr>
        <xdr:cNvSpPr/>
      </xdr:nvSpPr>
      <xdr:spPr>
        <a:xfrm>
          <a:off x="8699500" y="16720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36693</xdr:rowOff>
    </xdr:from>
    <xdr:ext cx="534377" cy="259045"/>
    <xdr:sp macro="" textlink="">
      <xdr:nvSpPr>
        <xdr:cNvPr id="478" name="テキスト ボックス 477">
          <a:extLst>
            <a:ext uri="{FF2B5EF4-FFF2-40B4-BE49-F238E27FC236}">
              <a16:creationId xmlns:a16="http://schemas.microsoft.com/office/drawing/2014/main" xmlns="" id="{00000000-0008-0000-0600-0000DE010000}"/>
            </a:ext>
          </a:extLst>
        </xdr:cNvPr>
        <xdr:cNvSpPr txBox="1"/>
      </xdr:nvSpPr>
      <xdr:spPr>
        <a:xfrm>
          <a:off x="8483111" y="16495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66241</xdr:rowOff>
    </xdr:from>
    <xdr:to>
      <xdr:col>41</xdr:col>
      <xdr:colOff>50800</xdr:colOff>
      <xdr:row>98</xdr:row>
      <xdr:rowOff>95974</xdr:rowOff>
    </xdr:to>
    <xdr:cxnSp macro="">
      <xdr:nvCxnSpPr>
        <xdr:cNvPr id="479" name="直線コネクタ 478">
          <a:extLst>
            <a:ext uri="{FF2B5EF4-FFF2-40B4-BE49-F238E27FC236}">
              <a16:creationId xmlns:a16="http://schemas.microsoft.com/office/drawing/2014/main" xmlns="" id="{00000000-0008-0000-0600-0000DF010000}"/>
            </a:ext>
          </a:extLst>
        </xdr:cNvPr>
        <xdr:cNvCxnSpPr/>
      </xdr:nvCxnSpPr>
      <xdr:spPr>
        <a:xfrm>
          <a:off x="6972300" y="16868341"/>
          <a:ext cx="889000" cy="29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105995</xdr:rowOff>
    </xdr:from>
    <xdr:to>
      <xdr:col>41</xdr:col>
      <xdr:colOff>101600</xdr:colOff>
      <xdr:row>98</xdr:row>
      <xdr:rowOff>36145</xdr:rowOff>
    </xdr:to>
    <xdr:sp macro="" textlink="">
      <xdr:nvSpPr>
        <xdr:cNvPr id="480" name="フローチャート: 判断 479">
          <a:extLst>
            <a:ext uri="{FF2B5EF4-FFF2-40B4-BE49-F238E27FC236}">
              <a16:creationId xmlns:a16="http://schemas.microsoft.com/office/drawing/2014/main" xmlns="" id="{00000000-0008-0000-0600-0000E0010000}"/>
            </a:ext>
          </a:extLst>
        </xdr:cNvPr>
        <xdr:cNvSpPr/>
      </xdr:nvSpPr>
      <xdr:spPr>
        <a:xfrm>
          <a:off x="7810500" y="16736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52672</xdr:rowOff>
    </xdr:from>
    <xdr:ext cx="534377" cy="259045"/>
    <xdr:sp macro="" textlink="">
      <xdr:nvSpPr>
        <xdr:cNvPr id="481" name="テキスト ボックス 480">
          <a:extLst>
            <a:ext uri="{FF2B5EF4-FFF2-40B4-BE49-F238E27FC236}">
              <a16:creationId xmlns:a16="http://schemas.microsoft.com/office/drawing/2014/main" xmlns="" id="{00000000-0008-0000-0600-0000E1010000}"/>
            </a:ext>
          </a:extLst>
        </xdr:cNvPr>
        <xdr:cNvSpPr txBox="1"/>
      </xdr:nvSpPr>
      <xdr:spPr>
        <a:xfrm>
          <a:off x="7594111" y="16511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132183</xdr:rowOff>
    </xdr:from>
    <xdr:to>
      <xdr:col>36</xdr:col>
      <xdr:colOff>165100</xdr:colOff>
      <xdr:row>98</xdr:row>
      <xdr:rowOff>62333</xdr:rowOff>
    </xdr:to>
    <xdr:sp macro="" textlink="">
      <xdr:nvSpPr>
        <xdr:cNvPr id="482" name="フローチャート: 判断 481">
          <a:extLst>
            <a:ext uri="{FF2B5EF4-FFF2-40B4-BE49-F238E27FC236}">
              <a16:creationId xmlns:a16="http://schemas.microsoft.com/office/drawing/2014/main" xmlns="" id="{00000000-0008-0000-0600-0000E2010000}"/>
            </a:ext>
          </a:extLst>
        </xdr:cNvPr>
        <xdr:cNvSpPr/>
      </xdr:nvSpPr>
      <xdr:spPr>
        <a:xfrm>
          <a:off x="6921500" y="16762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78860</xdr:rowOff>
    </xdr:from>
    <xdr:ext cx="534377" cy="259045"/>
    <xdr:sp macro="" textlink="">
      <xdr:nvSpPr>
        <xdr:cNvPr id="483" name="テキスト ボックス 482">
          <a:extLst>
            <a:ext uri="{FF2B5EF4-FFF2-40B4-BE49-F238E27FC236}">
              <a16:creationId xmlns:a16="http://schemas.microsoft.com/office/drawing/2014/main" xmlns="" id="{00000000-0008-0000-0600-0000E3010000}"/>
            </a:ext>
          </a:extLst>
        </xdr:cNvPr>
        <xdr:cNvSpPr txBox="1"/>
      </xdr:nvSpPr>
      <xdr:spPr>
        <a:xfrm>
          <a:off x="6705111" y="16538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xmlns="" id="{00000000-0008-0000-0600-0000E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xmlns="" id="{00000000-0008-0000-0600-0000E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xmlns="" id="{00000000-0008-0000-0600-0000E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xmlns="" id="{00000000-0008-0000-0600-0000E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xmlns="" id="{00000000-0008-0000-0600-0000E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40849</xdr:rowOff>
    </xdr:from>
    <xdr:to>
      <xdr:col>55</xdr:col>
      <xdr:colOff>50800</xdr:colOff>
      <xdr:row>98</xdr:row>
      <xdr:rowOff>142449</xdr:rowOff>
    </xdr:to>
    <xdr:sp macro="" textlink="">
      <xdr:nvSpPr>
        <xdr:cNvPr id="489" name="楕円 488">
          <a:extLst>
            <a:ext uri="{FF2B5EF4-FFF2-40B4-BE49-F238E27FC236}">
              <a16:creationId xmlns:a16="http://schemas.microsoft.com/office/drawing/2014/main" xmlns="" id="{00000000-0008-0000-0600-0000E9010000}"/>
            </a:ext>
          </a:extLst>
        </xdr:cNvPr>
        <xdr:cNvSpPr/>
      </xdr:nvSpPr>
      <xdr:spPr>
        <a:xfrm>
          <a:off x="10426700" y="16842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127226</xdr:rowOff>
    </xdr:from>
    <xdr:ext cx="534377" cy="259045"/>
    <xdr:sp macro="" textlink="">
      <xdr:nvSpPr>
        <xdr:cNvPr id="490" name="普通建設事業費 （ うち更新整備　）該当値テキスト">
          <a:extLst>
            <a:ext uri="{FF2B5EF4-FFF2-40B4-BE49-F238E27FC236}">
              <a16:creationId xmlns:a16="http://schemas.microsoft.com/office/drawing/2014/main" xmlns="" id="{00000000-0008-0000-0600-0000EA010000}"/>
            </a:ext>
          </a:extLst>
        </xdr:cNvPr>
        <xdr:cNvSpPr txBox="1"/>
      </xdr:nvSpPr>
      <xdr:spPr>
        <a:xfrm>
          <a:off x="10528300" y="16757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54953</xdr:rowOff>
    </xdr:from>
    <xdr:to>
      <xdr:col>50</xdr:col>
      <xdr:colOff>165100</xdr:colOff>
      <xdr:row>98</xdr:row>
      <xdr:rowOff>156553</xdr:rowOff>
    </xdr:to>
    <xdr:sp macro="" textlink="">
      <xdr:nvSpPr>
        <xdr:cNvPr id="491" name="楕円 490">
          <a:extLst>
            <a:ext uri="{FF2B5EF4-FFF2-40B4-BE49-F238E27FC236}">
              <a16:creationId xmlns:a16="http://schemas.microsoft.com/office/drawing/2014/main" xmlns="" id="{00000000-0008-0000-0600-0000EB010000}"/>
            </a:ext>
          </a:extLst>
        </xdr:cNvPr>
        <xdr:cNvSpPr/>
      </xdr:nvSpPr>
      <xdr:spPr>
        <a:xfrm>
          <a:off x="9588500" y="16857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98</xdr:row>
      <xdr:rowOff>147680</xdr:rowOff>
    </xdr:from>
    <xdr:ext cx="469744" cy="259045"/>
    <xdr:sp macro="" textlink="">
      <xdr:nvSpPr>
        <xdr:cNvPr id="492" name="テキスト ボックス 491">
          <a:extLst>
            <a:ext uri="{FF2B5EF4-FFF2-40B4-BE49-F238E27FC236}">
              <a16:creationId xmlns:a16="http://schemas.microsoft.com/office/drawing/2014/main" xmlns="" id="{00000000-0008-0000-0600-0000EC010000}"/>
            </a:ext>
          </a:extLst>
        </xdr:cNvPr>
        <xdr:cNvSpPr txBox="1"/>
      </xdr:nvSpPr>
      <xdr:spPr>
        <a:xfrm>
          <a:off x="9404428" y="16949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16334</xdr:rowOff>
    </xdr:from>
    <xdr:to>
      <xdr:col>46</xdr:col>
      <xdr:colOff>38100</xdr:colOff>
      <xdr:row>98</xdr:row>
      <xdr:rowOff>117934</xdr:rowOff>
    </xdr:to>
    <xdr:sp macro="" textlink="">
      <xdr:nvSpPr>
        <xdr:cNvPr id="493" name="楕円 492">
          <a:extLst>
            <a:ext uri="{FF2B5EF4-FFF2-40B4-BE49-F238E27FC236}">
              <a16:creationId xmlns:a16="http://schemas.microsoft.com/office/drawing/2014/main" xmlns="" id="{00000000-0008-0000-0600-0000ED010000}"/>
            </a:ext>
          </a:extLst>
        </xdr:cNvPr>
        <xdr:cNvSpPr/>
      </xdr:nvSpPr>
      <xdr:spPr>
        <a:xfrm>
          <a:off x="8699500" y="16818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109061</xdr:rowOff>
    </xdr:from>
    <xdr:ext cx="534377" cy="259045"/>
    <xdr:sp macro="" textlink="">
      <xdr:nvSpPr>
        <xdr:cNvPr id="494" name="テキスト ボックス 493">
          <a:extLst>
            <a:ext uri="{FF2B5EF4-FFF2-40B4-BE49-F238E27FC236}">
              <a16:creationId xmlns:a16="http://schemas.microsoft.com/office/drawing/2014/main" xmlns="" id="{00000000-0008-0000-0600-0000EE010000}"/>
            </a:ext>
          </a:extLst>
        </xdr:cNvPr>
        <xdr:cNvSpPr txBox="1"/>
      </xdr:nvSpPr>
      <xdr:spPr>
        <a:xfrm>
          <a:off x="8483111" y="16911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45174</xdr:rowOff>
    </xdr:from>
    <xdr:to>
      <xdr:col>41</xdr:col>
      <xdr:colOff>101600</xdr:colOff>
      <xdr:row>98</xdr:row>
      <xdr:rowOff>146774</xdr:rowOff>
    </xdr:to>
    <xdr:sp macro="" textlink="">
      <xdr:nvSpPr>
        <xdr:cNvPr id="495" name="楕円 494">
          <a:extLst>
            <a:ext uri="{FF2B5EF4-FFF2-40B4-BE49-F238E27FC236}">
              <a16:creationId xmlns:a16="http://schemas.microsoft.com/office/drawing/2014/main" xmlns="" id="{00000000-0008-0000-0600-0000EF010000}"/>
            </a:ext>
          </a:extLst>
        </xdr:cNvPr>
        <xdr:cNvSpPr/>
      </xdr:nvSpPr>
      <xdr:spPr>
        <a:xfrm>
          <a:off x="7810500" y="16847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98</xdr:row>
      <xdr:rowOff>137901</xdr:rowOff>
    </xdr:from>
    <xdr:ext cx="469744" cy="259045"/>
    <xdr:sp macro="" textlink="">
      <xdr:nvSpPr>
        <xdr:cNvPr id="496" name="テキスト ボックス 495">
          <a:extLst>
            <a:ext uri="{FF2B5EF4-FFF2-40B4-BE49-F238E27FC236}">
              <a16:creationId xmlns:a16="http://schemas.microsoft.com/office/drawing/2014/main" xmlns="" id="{00000000-0008-0000-0600-0000F0010000}"/>
            </a:ext>
          </a:extLst>
        </xdr:cNvPr>
        <xdr:cNvSpPr txBox="1"/>
      </xdr:nvSpPr>
      <xdr:spPr>
        <a:xfrm>
          <a:off x="7626428" y="16940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15441</xdr:rowOff>
    </xdr:from>
    <xdr:to>
      <xdr:col>36</xdr:col>
      <xdr:colOff>165100</xdr:colOff>
      <xdr:row>98</xdr:row>
      <xdr:rowOff>117041</xdr:rowOff>
    </xdr:to>
    <xdr:sp macro="" textlink="">
      <xdr:nvSpPr>
        <xdr:cNvPr id="497" name="楕円 496">
          <a:extLst>
            <a:ext uri="{FF2B5EF4-FFF2-40B4-BE49-F238E27FC236}">
              <a16:creationId xmlns:a16="http://schemas.microsoft.com/office/drawing/2014/main" xmlns="" id="{00000000-0008-0000-0600-0000F1010000}"/>
            </a:ext>
          </a:extLst>
        </xdr:cNvPr>
        <xdr:cNvSpPr/>
      </xdr:nvSpPr>
      <xdr:spPr>
        <a:xfrm>
          <a:off x="6921500" y="16817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108168</xdr:rowOff>
    </xdr:from>
    <xdr:ext cx="534377" cy="259045"/>
    <xdr:sp macro="" textlink="">
      <xdr:nvSpPr>
        <xdr:cNvPr id="498" name="テキスト ボックス 497">
          <a:extLst>
            <a:ext uri="{FF2B5EF4-FFF2-40B4-BE49-F238E27FC236}">
              <a16:creationId xmlns:a16="http://schemas.microsoft.com/office/drawing/2014/main" xmlns="" id="{00000000-0008-0000-0600-0000F2010000}"/>
            </a:ext>
          </a:extLst>
        </xdr:cNvPr>
        <xdr:cNvSpPr txBox="1"/>
      </xdr:nvSpPr>
      <xdr:spPr>
        <a:xfrm>
          <a:off x="6705111" y="16910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9" name="正方形/長方形 498">
          <a:extLst>
            <a:ext uri="{FF2B5EF4-FFF2-40B4-BE49-F238E27FC236}">
              <a16:creationId xmlns:a16="http://schemas.microsoft.com/office/drawing/2014/main" xmlns="" id="{00000000-0008-0000-0600-0000F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0" name="正方形/長方形 499">
          <a:extLst>
            <a:ext uri="{FF2B5EF4-FFF2-40B4-BE49-F238E27FC236}">
              <a16:creationId xmlns:a16="http://schemas.microsoft.com/office/drawing/2014/main" xmlns="" id="{00000000-0008-0000-0600-0000F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1" name="正方形/長方形 500">
          <a:extLst>
            <a:ext uri="{FF2B5EF4-FFF2-40B4-BE49-F238E27FC236}">
              <a16:creationId xmlns:a16="http://schemas.microsoft.com/office/drawing/2014/main" xmlns="" id="{00000000-0008-0000-0600-0000F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2" name="正方形/長方形 501">
          <a:extLst>
            <a:ext uri="{FF2B5EF4-FFF2-40B4-BE49-F238E27FC236}">
              <a16:creationId xmlns:a16="http://schemas.microsoft.com/office/drawing/2014/main" xmlns="" id="{00000000-0008-0000-0600-0000F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3" name="正方形/長方形 502">
          <a:extLst>
            <a:ext uri="{FF2B5EF4-FFF2-40B4-BE49-F238E27FC236}">
              <a16:creationId xmlns:a16="http://schemas.microsoft.com/office/drawing/2014/main" xmlns="" id="{00000000-0008-0000-0600-0000F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4" name="正方形/長方形 503">
          <a:extLst>
            <a:ext uri="{FF2B5EF4-FFF2-40B4-BE49-F238E27FC236}">
              <a16:creationId xmlns:a16="http://schemas.microsoft.com/office/drawing/2014/main" xmlns="" id="{00000000-0008-0000-0600-0000F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5" name="正方形/長方形 504">
          <a:extLst>
            <a:ext uri="{FF2B5EF4-FFF2-40B4-BE49-F238E27FC236}">
              <a16:creationId xmlns:a16="http://schemas.microsoft.com/office/drawing/2014/main" xmlns="" id="{00000000-0008-0000-0600-0000F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6" name="正方形/長方形 505">
          <a:extLst>
            <a:ext uri="{FF2B5EF4-FFF2-40B4-BE49-F238E27FC236}">
              <a16:creationId xmlns:a16="http://schemas.microsoft.com/office/drawing/2014/main" xmlns="" id="{00000000-0008-0000-0600-0000F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7" name="テキスト ボックス 506">
          <a:extLst>
            <a:ext uri="{FF2B5EF4-FFF2-40B4-BE49-F238E27FC236}">
              <a16:creationId xmlns:a16="http://schemas.microsoft.com/office/drawing/2014/main" xmlns="" id="{00000000-0008-0000-0600-0000F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8" name="直線コネクタ 507">
          <a:extLst>
            <a:ext uri="{FF2B5EF4-FFF2-40B4-BE49-F238E27FC236}">
              <a16:creationId xmlns:a16="http://schemas.microsoft.com/office/drawing/2014/main" xmlns="" id="{00000000-0008-0000-0600-0000F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9" name="直線コネクタ 508">
          <a:extLst>
            <a:ext uri="{FF2B5EF4-FFF2-40B4-BE49-F238E27FC236}">
              <a16:creationId xmlns:a16="http://schemas.microsoft.com/office/drawing/2014/main" xmlns="" id="{00000000-0008-0000-0600-0000FD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10" name="テキスト ボックス 509">
          <a:extLst>
            <a:ext uri="{FF2B5EF4-FFF2-40B4-BE49-F238E27FC236}">
              <a16:creationId xmlns:a16="http://schemas.microsoft.com/office/drawing/2014/main" xmlns="" id="{00000000-0008-0000-0600-0000FE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1" name="直線コネクタ 510">
          <a:extLst>
            <a:ext uri="{FF2B5EF4-FFF2-40B4-BE49-F238E27FC236}">
              <a16:creationId xmlns:a16="http://schemas.microsoft.com/office/drawing/2014/main" xmlns="" id="{00000000-0008-0000-0600-0000FF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2" name="テキスト ボックス 511">
          <a:extLst>
            <a:ext uri="{FF2B5EF4-FFF2-40B4-BE49-F238E27FC236}">
              <a16:creationId xmlns:a16="http://schemas.microsoft.com/office/drawing/2014/main" xmlns="" id="{00000000-0008-0000-0600-00000002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3" name="直線コネクタ 512">
          <a:extLst>
            <a:ext uri="{FF2B5EF4-FFF2-40B4-BE49-F238E27FC236}">
              <a16:creationId xmlns:a16="http://schemas.microsoft.com/office/drawing/2014/main" xmlns="" id="{00000000-0008-0000-0600-000001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4" name="テキスト ボックス 513">
          <a:extLst>
            <a:ext uri="{FF2B5EF4-FFF2-40B4-BE49-F238E27FC236}">
              <a16:creationId xmlns:a16="http://schemas.microsoft.com/office/drawing/2014/main" xmlns="" id="{00000000-0008-0000-0600-00000202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5" name="直線コネクタ 514">
          <a:extLst>
            <a:ext uri="{FF2B5EF4-FFF2-40B4-BE49-F238E27FC236}">
              <a16:creationId xmlns:a16="http://schemas.microsoft.com/office/drawing/2014/main" xmlns="" id="{00000000-0008-0000-0600-000003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6" name="テキスト ボックス 515">
          <a:extLst>
            <a:ext uri="{FF2B5EF4-FFF2-40B4-BE49-F238E27FC236}">
              <a16:creationId xmlns:a16="http://schemas.microsoft.com/office/drawing/2014/main" xmlns="" id="{00000000-0008-0000-0600-000004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7" name="直線コネクタ 516">
          <a:extLst>
            <a:ext uri="{FF2B5EF4-FFF2-40B4-BE49-F238E27FC236}">
              <a16:creationId xmlns:a16="http://schemas.microsoft.com/office/drawing/2014/main" xmlns="" id="{00000000-0008-0000-0600-000005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8" name="テキスト ボックス 517">
          <a:extLst>
            <a:ext uri="{FF2B5EF4-FFF2-40B4-BE49-F238E27FC236}">
              <a16:creationId xmlns:a16="http://schemas.microsoft.com/office/drawing/2014/main" xmlns="" id="{00000000-0008-0000-0600-00000602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9" name="直線コネクタ 518">
          <a:extLst>
            <a:ext uri="{FF2B5EF4-FFF2-40B4-BE49-F238E27FC236}">
              <a16:creationId xmlns:a16="http://schemas.microsoft.com/office/drawing/2014/main" xmlns="" id="{00000000-0008-0000-0600-000007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20" name="テキスト ボックス 519">
          <a:extLst>
            <a:ext uri="{FF2B5EF4-FFF2-40B4-BE49-F238E27FC236}">
              <a16:creationId xmlns:a16="http://schemas.microsoft.com/office/drawing/2014/main" xmlns="" id="{00000000-0008-0000-0600-000008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1" name="直線コネクタ 520">
          <a:extLst>
            <a:ext uri="{FF2B5EF4-FFF2-40B4-BE49-F238E27FC236}">
              <a16:creationId xmlns:a16="http://schemas.microsoft.com/office/drawing/2014/main" xmlns="" id="{00000000-0008-0000-0600-000009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2" name="テキスト ボックス 521">
          <a:extLst>
            <a:ext uri="{FF2B5EF4-FFF2-40B4-BE49-F238E27FC236}">
              <a16:creationId xmlns:a16="http://schemas.microsoft.com/office/drawing/2014/main" xmlns="" id="{00000000-0008-0000-0600-00000A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3" name="災害復旧事業費グラフ枠">
          <a:extLst>
            <a:ext uri="{FF2B5EF4-FFF2-40B4-BE49-F238E27FC236}">
              <a16:creationId xmlns:a16="http://schemas.microsoft.com/office/drawing/2014/main" xmlns="" id="{00000000-0008-0000-0600-00000B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161961</xdr:rowOff>
    </xdr:from>
    <xdr:to>
      <xdr:col>85</xdr:col>
      <xdr:colOff>126364</xdr:colOff>
      <xdr:row>39</xdr:row>
      <xdr:rowOff>98878</xdr:rowOff>
    </xdr:to>
    <xdr:cxnSp macro="">
      <xdr:nvCxnSpPr>
        <xdr:cNvPr id="524" name="直線コネクタ 523">
          <a:extLst>
            <a:ext uri="{FF2B5EF4-FFF2-40B4-BE49-F238E27FC236}">
              <a16:creationId xmlns:a16="http://schemas.microsoft.com/office/drawing/2014/main" xmlns="" id="{00000000-0008-0000-0600-00000C020000}"/>
            </a:ext>
          </a:extLst>
        </xdr:cNvPr>
        <xdr:cNvCxnSpPr/>
      </xdr:nvCxnSpPr>
      <xdr:spPr>
        <a:xfrm flipV="1">
          <a:off x="16317595" y="5305461"/>
          <a:ext cx="1269" cy="14799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25" name="災害復旧事業費最小値テキスト">
          <a:extLst>
            <a:ext uri="{FF2B5EF4-FFF2-40B4-BE49-F238E27FC236}">
              <a16:creationId xmlns:a16="http://schemas.microsoft.com/office/drawing/2014/main" xmlns="" id="{00000000-0008-0000-0600-00000D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6" name="直線コネクタ 525">
          <a:extLst>
            <a:ext uri="{FF2B5EF4-FFF2-40B4-BE49-F238E27FC236}">
              <a16:creationId xmlns:a16="http://schemas.microsoft.com/office/drawing/2014/main" xmlns="" id="{00000000-0008-0000-0600-00000E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108638</xdr:rowOff>
    </xdr:from>
    <xdr:ext cx="599010" cy="259045"/>
    <xdr:sp macro="" textlink="">
      <xdr:nvSpPr>
        <xdr:cNvPr id="527" name="災害復旧事業費最大値テキスト">
          <a:extLst>
            <a:ext uri="{FF2B5EF4-FFF2-40B4-BE49-F238E27FC236}">
              <a16:creationId xmlns:a16="http://schemas.microsoft.com/office/drawing/2014/main" xmlns="" id="{00000000-0008-0000-0600-00000F020000}"/>
            </a:ext>
          </a:extLst>
        </xdr:cNvPr>
        <xdr:cNvSpPr txBox="1"/>
      </xdr:nvSpPr>
      <xdr:spPr>
        <a:xfrm>
          <a:off x="16370300" y="5080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161961</xdr:rowOff>
    </xdr:from>
    <xdr:to>
      <xdr:col>86</xdr:col>
      <xdr:colOff>25400</xdr:colOff>
      <xdr:row>30</xdr:row>
      <xdr:rowOff>161961</xdr:rowOff>
    </xdr:to>
    <xdr:cxnSp macro="">
      <xdr:nvCxnSpPr>
        <xdr:cNvPr id="528" name="直線コネクタ 527">
          <a:extLst>
            <a:ext uri="{FF2B5EF4-FFF2-40B4-BE49-F238E27FC236}">
              <a16:creationId xmlns:a16="http://schemas.microsoft.com/office/drawing/2014/main" xmlns="" id="{00000000-0008-0000-0600-000010020000}"/>
            </a:ext>
          </a:extLst>
        </xdr:cNvPr>
        <xdr:cNvCxnSpPr/>
      </xdr:nvCxnSpPr>
      <xdr:spPr>
        <a:xfrm>
          <a:off x="16230600" y="5305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91563</xdr:rowOff>
    </xdr:from>
    <xdr:to>
      <xdr:col>85</xdr:col>
      <xdr:colOff>127000</xdr:colOff>
      <xdr:row>39</xdr:row>
      <xdr:rowOff>98878</xdr:rowOff>
    </xdr:to>
    <xdr:cxnSp macro="">
      <xdr:nvCxnSpPr>
        <xdr:cNvPr id="529" name="直線コネクタ 528">
          <a:extLst>
            <a:ext uri="{FF2B5EF4-FFF2-40B4-BE49-F238E27FC236}">
              <a16:creationId xmlns:a16="http://schemas.microsoft.com/office/drawing/2014/main" xmlns="" id="{00000000-0008-0000-0600-000011020000}"/>
            </a:ext>
          </a:extLst>
        </xdr:cNvPr>
        <xdr:cNvCxnSpPr/>
      </xdr:nvCxnSpPr>
      <xdr:spPr>
        <a:xfrm flipV="1">
          <a:off x="15481300" y="6778113"/>
          <a:ext cx="838200" cy="7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4891</xdr:rowOff>
    </xdr:from>
    <xdr:ext cx="469744" cy="259045"/>
    <xdr:sp macro="" textlink="">
      <xdr:nvSpPr>
        <xdr:cNvPr id="530" name="災害復旧事業費平均値テキスト">
          <a:extLst>
            <a:ext uri="{FF2B5EF4-FFF2-40B4-BE49-F238E27FC236}">
              <a16:creationId xmlns:a16="http://schemas.microsoft.com/office/drawing/2014/main" xmlns="" id="{00000000-0008-0000-0600-000012020000}"/>
            </a:ext>
          </a:extLst>
        </xdr:cNvPr>
        <xdr:cNvSpPr txBox="1"/>
      </xdr:nvSpPr>
      <xdr:spPr>
        <a:xfrm>
          <a:off x="16370300" y="65199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153464</xdr:rowOff>
    </xdr:from>
    <xdr:to>
      <xdr:col>85</xdr:col>
      <xdr:colOff>177800</xdr:colOff>
      <xdr:row>39</xdr:row>
      <xdr:rowOff>83614</xdr:rowOff>
    </xdr:to>
    <xdr:sp macro="" textlink="">
      <xdr:nvSpPr>
        <xdr:cNvPr id="531" name="フローチャート: 判断 530">
          <a:extLst>
            <a:ext uri="{FF2B5EF4-FFF2-40B4-BE49-F238E27FC236}">
              <a16:creationId xmlns:a16="http://schemas.microsoft.com/office/drawing/2014/main" xmlns="" id="{00000000-0008-0000-0600-000013020000}"/>
            </a:ext>
          </a:extLst>
        </xdr:cNvPr>
        <xdr:cNvSpPr/>
      </xdr:nvSpPr>
      <xdr:spPr>
        <a:xfrm>
          <a:off x="16268700" y="6668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32" name="直線コネクタ 531">
          <a:extLst>
            <a:ext uri="{FF2B5EF4-FFF2-40B4-BE49-F238E27FC236}">
              <a16:creationId xmlns:a16="http://schemas.microsoft.com/office/drawing/2014/main" xmlns="" id="{00000000-0008-0000-0600-000014020000}"/>
            </a:ext>
          </a:extLst>
        </xdr:cNvPr>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6691</xdr:rowOff>
    </xdr:from>
    <xdr:to>
      <xdr:col>81</xdr:col>
      <xdr:colOff>101600</xdr:colOff>
      <xdr:row>39</xdr:row>
      <xdr:rowOff>108291</xdr:rowOff>
    </xdr:to>
    <xdr:sp macro="" textlink="">
      <xdr:nvSpPr>
        <xdr:cNvPr id="533" name="フローチャート: 判断 532">
          <a:extLst>
            <a:ext uri="{FF2B5EF4-FFF2-40B4-BE49-F238E27FC236}">
              <a16:creationId xmlns:a16="http://schemas.microsoft.com/office/drawing/2014/main" xmlns="" id="{00000000-0008-0000-0600-000015020000}"/>
            </a:ext>
          </a:extLst>
        </xdr:cNvPr>
        <xdr:cNvSpPr/>
      </xdr:nvSpPr>
      <xdr:spPr>
        <a:xfrm>
          <a:off x="15430500" y="6693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124818</xdr:rowOff>
    </xdr:from>
    <xdr:ext cx="469744" cy="259045"/>
    <xdr:sp macro="" textlink="">
      <xdr:nvSpPr>
        <xdr:cNvPr id="534" name="テキスト ボックス 533">
          <a:extLst>
            <a:ext uri="{FF2B5EF4-FFF2-40B4-BE49-F238E27FC236}">
              <a16:creationId xmlns:a16="http://schemas.microsoft.com/office/drawing/2014/main" xmlns="" id="{00000000-0008-0000-0600-000016020000}"/>
            </a:ext>
          </a:extLst>
        </xdr:cNvPr>
        <xdr:cNvSpPr txBox="1"/>
      </xdr:nvSpPr>
      <xdr:spPr>
        <a:xfrm>
          <a:off x="15246428" y="6468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35" name="直線コネクタ 534">
          <a:extLst>
            <a:ext uri="{FF2B5EF4-FFF2-40B4-BE49-F238E27FC236}">
              <a16:creationId xmlns:a16="http://schemas.microsoft.com/office/drawing/2014/main" xmlns="" id="{00000000-0008-0000-0600-000017020000}"/>
            </a:ext>
          </a:extLst>
        </xdr:cNvPr>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30204</xdr:rowOff>
    </xdr:from>
    <xdr:to>
      <xdr:col>76</xdr:col>
      <xdr:colOff>165100</xdr:colOff>
      <xdr:row>39</xdr:row>
      <xdr:rowOff>131804</xdr:rowOff>
    </xdr:to>
    <xdr:sp macro="" textlink="">
      <xdr:nvSpPr>
        <xdr:cNvPr id="536" name="フローチャート: 判断 535">
          <a:extLst>
            <a:ext uri="{FF2B5EF4-FFF2-40B4-BE49-F238E27FC236}">
              <a16:creationId xmlns:a16="http://schemas.microsoft.com/office/drawing/2014/main" xmlns="" id="{00000000-0008-0000-0600-000018020000}"/>
            </a:ext>
          </a:extLst>
        </xdr:cNvPr>
        <xdr:cNvSpPr/>
      </xdr:nvSpPr>
      <xdr:spPr>
        <a:xfrm>
          <a:off x="14541500" y="671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148331</xdr:rowOff>
    </xdr:from>
    <xdr:ext cx="469744" cy="259045"/>
    <xdr:sp macro="" textlink="">
      <xdr:nvSpPr>
        <xdr:cNvPr id="537" name="テキスト ボックス 536">
          <a:extLst>
            <a:ext uri="{FF2B5EF4-FFF2-40B4-BE49-F238E27FC236}">
              <a16:creationId xmlns:a16="http://schemas.microsoft.com/office/drawing/2014/main" xmlns="" id="{00000000-0008-0000-0600-000019020000}"/>
            </a:ext>
          </a:extLst>
        </xdr:cNvPr>
        <xdr:cNvSpPr txBox="1"/>
      </xdr:nvSpPr>
      <xdr:spPr>
        <a:xfrm>
          <a:off x="14357428" y="6491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38" name="直線コネクタ 537">
          <a:extLst>
            <a:ext uri="{FF2B5EF4-FFF2-40B4-BE49-F238E27FC236}">
              <a16:creationId xmlns:a16="http://schemas.microsoft.com/office/drawing/2014/main" xmlns="" id="{00000000-0008-0000-0600-00001A020000}"/>
            </a:ext>
          </a:extLst>
        </xdr:cNvPr>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19024</xdr:rowOff>
    </xdr:from>
    <xdr:to>
      <xdr:col>72</xdr:col>
      <xdr:colOff>38100</xdr:colOff>
      <xdr:row>39</xdr:row>
      <xdr:rowOff>120624</xdr:rowOff>
    </xdr:to>
    <xdr:sp macro="" textlink="">
      <xdr:nvSpPr>
        <xdr:cNvPr id="539" name="フローチャート: 判断 538">
          <a:extLst>
            <a:ext uri="{FF2B5EF4-FFF2-40B4-BE49-F238E27FC236}">
              <a16:creationId xmlns:a16="http://schemas.microsoft.com/office/drawing/2014/main" xmlns="" id="{00000000-0008-0000-0600-00001B020000}"/>
            </a:ext>
          </a:extLst>
        </xdr:cNvPr>
        <xdr:cNvSpPr/>
      </xdr:nvSpPr>
      <xdr:spPr>
        <a:xfrm>
          <a:off x="13652500" y="6705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137151</xdr:rowOff>
    </xdr:from>
    <xdr:ext cx="469744" cy="259045"/>
    <xdr:sp macro="" textlink="">
      <xdr:nvSpPr>
        <xdr:cNvPr id="540" name="テキスト ボックス 539">
          <a:extLst>
            <a:ext uri="{FF2B5EF4-FFF2-40B4-BE49-F238E27FC236}">
              <a16:creationId xmlns:a16="http://schemas.microsoft.com/office/drawing/2014/main" xmlns="" id="{00000000-0008-0000-0600-00001C020000}"/>
            </a:ext>
          </a:extLst>
        </xdr:cNvPr>
        <xdr:cNvSpPr txBox="1"/>
      </xdr:nvSpPr>
      <xdr:spPr>
        <a:xfrm>
          <a:off x="13468428" y="6480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30585</xdr:rowOff>
    </xdr:from>
    <xdr:to>
      <xdr:col>67</xdr:col>
      <xdr:colOff>101600</xdr:colOff>
      <xdr:row>39</xdr:row>
      <xdr:rowOff>132185</xdr:rowOff>
    </xdr:to>
    <xdr:sp macro="" textlink="">
      <xdr:nvSpPr>
        <xdr:cNvPr id="541" name="フローチャート: 判断 540">
          <a:extLst>
            <a:ext uri="{FF2B5EF4-FFF2-40B4-BE49-F238E27FC236}">
              <a16:creationId xmlns:a16="http://schemas.microsoft.com/office/drawing/2014/main" xmlns="" id="{00000000-0008-0000-0600-00001D020000}"/>
            </a:ext>
          </a:extLst>
        </xdr:cNvPr>
        <xdr:cNvSpPr/>
      </xdr:nvSpPr>
      <xdr:spPr>
        <a:xfrm>
          <a:off x="12763500" y="671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148712</xdr:rowOff>
    </xdr:from>
    <xdr:ext cx="469744" cy="259045"/>
    <xdr:sp macro="" textlink="">
      <xdr:nvSpPr>
        <xdr:cNvPr id="542" name="テキスト ボックス 541">
          <a:extLst>
            <a:ext uri="{FF2B5EF4-FFF2-40B4-BE49-F238E27FC236}">
              <a16:creationId xmlns:a16="http://schemas.microsoft.com/office/drawing/2014/main" xmlns="" id="{00000000-0008-0000-0600-00001E020000}"/>
            </a:ext>
          </a:extLst>
        </xdr:cNvPr>
        <xdr:cNvSpPr txBox="1"/>
      </xdr:nvSpPr>
      <xdr:spPr>
        <a:xfrm>
          <a:off x="12579428" y="6492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xmlns="" id="{00000000-0008-0000-0600-00001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xmlns="" id="{00000000-0008-0000-0600-00002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xmlns="" id="{00000000-0008-0000-0600-00002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xmlns="" id="{00000000-0008-0000-0600-00002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7" name="テキスト ボックス 546">
          <a:extLst>
            <a:ext uri="{FF2B5EF4-FFF2-40B4-BE49-F238E27FC236}">
              <a16:creationId xmlns:a16="http://schemas.microsoft.com/office/drawing/2014/main" xmlns="" id="{00000000-0008-0000-0600-00002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40763</xdr:rowOff>
    </xdr:from>
    <xdr:to>
      <xdr:col>85</xdr:col>
      <xdr:colOff>177800</xdr:colOff>
      <xdr:row>39</xdr:row>
      <xdr:rowOff>142363</xdr:rowOff>
    </xdr:to>
    <xdr:sp macro="" textlink="">
      <xdr:nvSpPr>
        <xdr:cNvPr id="548" name="楕円 547">
          <a:extLst>
            <a:ext uri="{FF2B5EF4-FFF2-40B4-BE49-F238E27FC236}">
              <a16:creationId xmlns:a16="http://schemas.microsoft.com/office/drawing/2014/main" xmlns="" id="{00000000-0008-0000-0600-000024020000}"/>
            </a:ext>
          </a:extLst>
        </xdr:cNvPr>
        <xdr:cNvSpPr/>
      </xdr:nvSpPr>
      <xdr:spPr>
        <a:xfrm>
          <a:off x="16268700" y="6727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131890</xdr:rowOff>
    </xdr:from>
    <xdr:ext cx="378565" cy="259045"/>
    <xdr:sp macro="" textlink="">
      <xdr:nvSpPr>
        <xdr:cNvPr id="549" name="災害復旧事業費該当値テキスト">
          <a:extLst>
            <a:ext uri="{FF2B5EF4-FFF2-40B4-BE49-F238E27FC236}">
              <a16:creationId xmlns:a16="http://schemas.microsoft.com/office/drawing/2014/main" xmlns="" id="{00000000-0008-0000-0600-000025020000}"/>
            </a:ext>
          </a:extLst>
        </xdr:cNvPr>
        <xdr:cNvSpPr txBox="1"/>
      </xdr:nvSpPr>
      <xdr:spPr>
        <a:xfrm>
          <a:off x="16370300" y="66469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50" name="楕円 549">
          <a:extLst>
            <a:ext uri="{FF2B5EF4-FFF2-40B4-BE49-F238E27FC236}">
              <a16:creationId xmlns:a16="http://schemas.microsoft.com/office/drawing/2014/main" xmlns="" id="{00000000-0008-0000-0600-000026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51" name="テキスト ボックス 550">
          <a:extLst>
            <a:ext uri="{FF2B5EF4-FFF2-40B4-BE49-F238E27FC236}">
              <a16:creationId xmlns:a16="http://schemas.microsoft.com/office/drawing/2014/main" xmlns="" id="{00000000-0008-0000-0600-000027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52" name="楕円 551">
          <a:extLst>
            <a:ext uri="{FF2B5EF4-FFF2-40B4-BE49-F238E27FC236}">
              <a16:creationId xmlns:a16="http://schemas.microsoft.com/office/drawing/2014/main" xmlns="" id="{00000000-0008-0000-0600-000028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53" name="テキスト ボックス 552">
          <a:extLst>
            <a:ext uri="{FF2B5EF4-FFF2-40B4-BE49-F238E27FC236}">
              <a16:creationId xmlns:a16="http://schemas.microsoft.com/office/drawing/2014/main" xmlns="" id="{00000000-0008-0000-0600-000029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54" name="楕円 553">
          <a:extLst>
            <a:ext uri="{FF2B5EF4-FFF2-40B4-BE49-F238E27FC236}">
              <a16:creationId xmlns:a16="http://schemas.microsoft.com/office/drawing/2014/main" xmlns="" id="{00000000-0008-0000-0600-00002A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55" name="テキスト ボックス 554">
          <a:extLst>
            <a:ext uri="{FF2B5EF4-FFF2-40B4-BE49-F238E27FC236}">
              <a16:creationId xmlns:a16="http://schemas.microsoft.com/office/drawing/2014/main" xmlns="" id="{00000000-0008-0000-0600-00002B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56" name="楕円 555">
          <a:extLst>
            <a:ext uri="{FF2B5EF4-FFF2-40B4-BE49-F238E27FC236}">
              <a16:creationId xmlns:a16="http://schemas.microsoft.com/office/drawing/2014/main" xmlns="" id="{00000000-0008-0000-0600-00002C020000}"/>
            </a:ext>
          </a:extLst>
        </xdr:cNvPr>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57" name="テキスト ボックス 556">
          <a:extLst>
            <a:ext uri="{FF2B5EF4-FFF2-40B4-BE49-F238E27FC236}">
              <a16:creationId xmlns:a16="http://schemas.microsoft.com/office/drawing/2014/main" xmlns="" id="{00000000-0008-0000-0600-00002D020000}"/>
            </a:ext>
          </a:extLst>
        </xdr:cNvPr>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8" name="正方形/長方形 557">
          <a:extLst>
            <a:ext uri="{FF2B5EF4-FFF2-40B4-BE49-F238E27FC236}">
              <a16:creationId xmlns:a16="http://schemas.microsoft.com/office/drawing/2014/main" xmlns="" id="{00000000-0008-0000-0600-00002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9" name="正方形/長方形 558">
          <a:extLst>
            <a:ext uri="{FF2B5EF4-FFF2-40B4-BE49-F238E27FC236}">
              <a16:creationId xmlns:a16="http://schemas.microsoft.com/office/drawing/2014/main" xmlns="" id="{00000000-0008-0000-0600-00002F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0" name="正方形/長方形 559">
          <a:extLst>
            <a:ext uri="{FF2B5EF4-FFF2-40B4-BE49-F238E27FC236}">
              <a16:creationId xmlns:a16="http://schemas.microsoft.com/office/drawing/2014/main" xmlns="" id="{00000000-0008-0000-0600-000030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1" name="正方形/長方形 560">
          <a:extLst>
            <a:ext uri="{FF2B5EF4-FFF2-40B4-BE49-F238E27FC236}">
              <a16:creationId xmlns:a16="http://schemas.microsoft.com/office/drawing/2014/main" xmlns="" id="{00000000-0008-0000-0600-000031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2" name="正方形/長方形 561">
          <a:extLst>
            <a:ext uri="{FF2B5EF4-FFF2-40B4-BE49-F238E27FC236}">
              <a16:creationId xmlns:a16="http://schemas.microsoft.com/office/drawing/2014/main" xmlns="" id="{00000000-0008-0000-0600-000032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3" name="正方形/長方形 562">
          <a:extLst>
            <a:ext uri="{FF2B5EF4-FFF2-40B4-BE49-F238E27FC236}">
              <a16:creationId xmlns:a16="http://schemas.microsoft.com/office/drawing/2014/main" xmlns="" id="{00000000-0008-0000-0600-000033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4" name="正方形/長方形 563">
          <a:extLst>
            <a:ext uri="{FF2B5EF4-FFF2-40B4-BE49-F238E27FC236}">
              <a16:creationId xmlns:a16="http://schemas.microsoft.com/office/drawing/2014/main" xmlns="" id="{00000000-0008-0000-0600-000034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5" name="正方形/長方形 564">
          <a:extLst>
            <a:ext uri="{FF2B5EF4-FFF2-40B4-BE49-F238E27FC236}">
              <a16:creationId xmlns:a16="http://schemas.microsoft.com/office/drawing/2014/main" xmlns="" id="{00000000-0008-0000-0600-00003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6" name="テキスト ボックス 565">
          <a:extLst>
            <a:ext uri="{FF2B5EF4-FFF2-40B4-BE49-F238E27FC236}">
              <a16:creationId xmlns:a16="http://schemas.microsoft.com/office/drawing/2014/main" xmlns="" id="{00000000-0008-0000-0600-00003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7" name="直線コネクタ 566">
          <a:extLst>
            <a:ext uri="{FF2B5EF4-FFF2-40B4-BE49-F238E27FC236}">
              <a16:creationId xmlns:a16="http://schemas.microsoft.com/office/drawing/2014/main" xmlns="" id="{00000000-0008-0000-0600-00003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8" name="直線コネクタ 567">
          <a:extLst>
            <a:ext uri="{FF2B5EF4-FFF2-40B4-BE49-F238E27FC236}">
              <a16:creationId xmlns:a16="http://schemas.microsoft.com/office/drawing/2014/main" xmlns="" id="{00000000-0008-0000-0600-000038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9" name="テキスト ボックス 568">
          <a:extLst>
            <a:ext uri="{FF2B5EF4-FFF2-40B4-BE49-F238E27FC236}">
              <a16:creationId xmlns:a16="http://schemas.microsoft.com/office/drawing/2014/main" xmlns="" id="{00000000-0008-0000-0600-000039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70" name="直線コネクタ 569">
          <a:extLst>
            <a:ext uri="{FF2B5EF4-FFF2-40B4-BE49-F238E27FC236}">
              <a16:creationId xmlns:a16="http://schemas.microsoft.com/office/drawing/2014/main" xmlns="" id="{00000000-0008-0000-0600-00003A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35577</xdr:rowOff>
    </xdr:from>
    <xdr:ext cx="248786" cy="259045"/>
    <xdr:sp macro="" textlink="">
      <xdr:nvSpPr>
        <xdr:cNvPr id="571" name="テキスト ボックス 570">
          <a:extLst>
            <a:ext uri="{FF2B5EF4-FFF2-40B4-BE49-F238E27FC236}">
              <a16:creationId xmlns:a16="http://schemas.microsoft.com/office/drawing/2014/main" xmlns="" id="{00000000-0008-0000-0600-00003B020000}"/>
            </a:ext>
          </a:extLst>
        </xdr:cNvPr>
        <xdr:cNvSpPr txBox="1"/>
      </xdr:nvSpPr>
      <xdr:spPr>
        <a:xfrm>
          <a:off x="12197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72" name="直線コネクタ 571">
          <a:extLst>
            <a:ext uri="{FF2B5EF4-FFF2-40B4-BE49-F238E27FC236}">
              <a16:creationId xmlns:a16="http://schemas.microsoft.com/office/drawing/2014/main" xmlns="" id="{00000000-0008-0000-0600-00003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73" name="テキスト ボックス 572">
          <a:extLst>
            <a:ext uri="{FF2B5EF4-FFF2-40B4-BE49-F238E27FC236}">
              <a16:creationId xmlns:a16="http://schemas.microsoft.com/office/drawing/2014/main" xmlns="" id="{00000000-0008-0000-0600-00003D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4" name="直線コネクタ 573">
          <a:extLst>
            <a:ext uri="{FF2B5EF4-FFF2-40B4-BE49-F238E27FC236}">
              <a16:creationId xmlns:a16="http://schemas.microsoft.com/office/drawing/2014/main" xmlns="" id="{00000000-0008-0000-0600-00003E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51</xdr:row>
      <xdr:rowOff>130827</xdr:rowOff>
    </xdr:from>
    <xdr:ext cx="248786" cy="259045"/>
    <xdr:sp macro="" textlink="">
      <xdr:nvSpPr>
        <xdr:cNvPr id="575" name="テキスト ボックス 574">
          <a:extLst>
            <a:ext uri="{FF2B5EF4-FFF2-40B4-BE49-F238E27FC236}">
              <a16:creationId xmlns:a16="http://schemas.microsoft.com/office/drawing/2014/main" xmlns="" id="{00000000-0008-0000-0600-00003F020000}"/>
            </a:ext>
          </a:extLst>
        </xdr:cNvPr>
        <xdr:cNvSpPr txBox="1"/>
      </xdr:nvSpPr>
      <xdr:spPr>
        <a:xfrm>
          <a:off x="12197214" y="887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6" name="直線コネクタ 575">
          <a:extLst>
            <a:ext uri="{FF2B5EF4-FFF2-40B4-BE49-F238E27FC236}">
              <a16:creationId xmlns:a16="http://schemas.microsoft.com/office/drawing/2014/main" xmlns="" id="{00000000-0008-0000-0600-000040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49</xdr:row>
      <xdr:rowOff>92727</xdr:rowOff>
    </xdr:from>
    <xdr:ext cx="248786" cy="259045"/>
    <xdr:sp macro="" textlink="">
      <xdr:nvSpPr>
        <xdr:cNvPr id="577" name="テキスト ボックス 576">
          <a:extLst>
            <a:ext uri="{FF2B5EF4-FFF2-40B4-BE49-F238E27FC236}">
              <a16:creationId xmlns:a16="http://schemas.microsoft.com/office/drawing/2014/main" xmlns="" id="{00000000-0008-0000-0600-000041020000}"/>
            </a:ext>
          </a:extLst>
        </xdr:cNvPr>
        <xdr:cNvSpPr txBox="1"/>
      </xdr:nvSpPr>
      <xdr:spPr>
        <a:xfrm>
          <a:off x="12197214" y="849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8" name="直線コネクタ 577">
          <a:extLst>
            <a:ext uri="{FF2B5EF4-FFF2-40B4-BE49-F238E27FC236}">
              <a16:creationId xmlns:a16="http://schemas.microsoft.com/office/drawing/2014/main" xmlns="" id="{00000000-0008-0000-0600-00004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9" name="テキスト ボックス 578">
          <a:extLst>
            <a:ext uri="{FF2B5EF4-FFF2-40B4-BE49-F238E27FC236}">
              <a16:creationId xmlns:a16="http://schemas.microsoft.com/office/drawing/2014/main" xmlns="" id="{00000000-0008-0000-0600-000043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0" name="失業対策事業費グラフ枠">
          <a:extLst>
            <a:ext uri="{FF2B5EF4-FFF2-40B4-BE49-F238E27FC236}">
              <a16:creationId xmlns:a16="http://schemas.microsoft.com/office/drawing/2014/main" xmlns="" id="{00000000-0008-0000-0600-00004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59</xdr:row>
      <xdr:rowOff>44450</xdr:rowOff>
    </xdr:from>
    <xdr:to>
      <xdr:col>85</xdr:col>
      <xdr:colOff>126364</xdr:colOff>
      <xdr:row>59</xdr:row>
      <xdr:rowOff>44450</xdr:rowOff>
    </xdr:to>
    <xdr:cxnSp macro="">
      <xdr:nvCxnSpPr>
        <xdr:cNvPr id="581" name="直線コネクタ 580">
          <a:extLst>
            <a:ext uri="{FF2B5EF4-FFF2-40B4-BE49-F238E27FC236}">
              <a16:creationId xmlns:a16="http://schemas.microsoft.com/office/drawing/2014/main" xmlns="" id="{00000000-0008-0000-0600-000045020000}"/>
            </a:ext>
          </a:extLst>
        </xdr:cNvPr>
        <xdr:cNvCxnSpPr/>
      </xdr:nvCxnSpPr>
      <xdr:spPr>
        <a:xfrm>
          <a:off x="16317595" y="10160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86377</xdr:rowOff>
    </xdr:from>
    <xdr:ext cx="249299" cy="259045"/>
    <xdr:sp macro="" textlink="">
      <xdr:nvSpPr>
        <xdr:cNvPr id="582" name="失業対策事業費最小値テキスト">
          <a:extLst>
            <a:ext uri="{FF2B5EF4-FFF2-40B4-BE49-F238E27FC236}">
              <a16:creationId xmlns:a16="http://schemas.microsoft.com/office/drawing/2014/main" xmlns="" id="{00000000-0008-0000-0600-000046020000}"/>
            </a:ext>
          </a:extLst>
        </xdr:cNvPr>
        <xdr:cNvSpPr txBox="1"/>
      </xdr:nvSpPr>
      <xdr:spPr>
        <a:xfrm>
          <a:off x="16370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83" name="直線コネクタ 582">
          <a:extLst>
            <a:ext uri="{FF2B5EF4-FFF2-40B4-BE49-F238E27FC236}">
              <a16:creationId xmlns:a16="http://schemas.microsoft.com/office/drawing/2014/main" xmlns="" id="{00000000-0008-0000-0600-000047020000}"/>
            </a:ext>
          </a:extLst>
        </xdr:cNvPr>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86377</xdr:rowOff>
    </xdr:from>
    <xdr:ext cx="249299" cy="259045"/>
    <xdr:sp macro="" textlink="">
      <xdr:nvSpPr>
        <xdr:cNvPr id="584" name="失業対策事業費最大値テキスト">
          <a:extLst>
            <a:ext uri="{FF2B5EF4-FFF2-40B4-BE49-F238E27FC236}">
              <a16:creationId xmlns:a16="http://schemas.microsoft.com/office/drawing/2014/main" xmlns="" id="{00000000-0008-0000-0600-000048020000}"/>
            </a:ext>
          </a:extLst>
        </xdr:cNvPr>
        <xdr:cNvSpPr txBox="1"/>
      </xdr:nvSpPr>
      <xdr:spPr>
        <a:xfrm>
          <a:off x="16370300" y="9859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85" name="直線コネクタ 584">
          <a:extLst>
            <a:ext uri="{FF2B5EF4-FFF2-40B4-BE49-F238E27FC236}">
              <a16:creationId xmlns:a16="http://schemas.microsoft.com/office/drawing/2014/main" xmlns="" id="{00000000-0008-0000-0600-000049020000}"/>
            </a:ext>
          </a:extLst>
        </xdr:cNvPr>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44450</xdr:rowOff>
    </xdr:from>
    <xdr:to>
      <xdr:col>85</xdr:col>
      <xdr:colOff>127000</xdr:colOff>
      <xdr:row>59</xdr:row>
      <xdr:rowOff>44450</xdr:rowOff>
    </xdr:to>
    <xdr:cxnSp macro="">
      <xdr:nvCxnSpPr>
        <xdr:cNvPr id="586" name="直線コネクタ 585">
          <a:extLst>
            <a:ext uri="{FF2B5EF4-FFF2-40B4-BE49-F238E27FC236}">
              <a16:creationId xmlns:a16="http://schemas.microsoft.com/office/drawing/2014/main" xmlns="" id="{00000000-0008-0000-0600-00004A020000}"/>
            </a:ext>
          </a:extLst>
        </xdr:cNvPr>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143527</xdr:rowOff>
    </xdr:from>
    <xdr:ext cx="249299" cy="259045"/>
    <xdr:sp macro="" textlink="">
      <xdr:nvSpPr>
        <xdr:cNvPr id="587" name="失業対策事業費平均値テキスト">
          <a:extLst>
            <a:ext uri="{FF2B5EF4-FFF2-40B4-BE49-F238E27FC236}">
              <a16:creationId xmlns:a16="http://schemas.microsoft.com/office/drawing/2014/main" xmlns="" id="{00000000-0008-0000-0600-00004B020000}"/>
            </a:ext>
          </a:extLst>
        </xdr:cNvPr>
        <xdr:cNvSpPr txBox="1"/>
      </xdr:nvSpPr>
      <xdr:spPr>
        <a:xfrm>
          <a:off x="16370300" y="1008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88" name="フローチャート: 判断 587">
          <a:extLst>
            <a:ext uri="{FF2B5EF4-FFF2-40B4-BE49-F238E27FC236}">
              <a16:creationId xmlns:a16="http://schemas.microsoft.com/office/drawing/2014/main" xmlns="" id="{00000000-0008-0000-0600-00004C020000}"/>
            </a:ext>
          </a:extLst>
        </xdr:cNvPr>
        <xdr:cNvSpPr/>
      </xdr:nvSpPr>
      <xdr:spPr>
        <a:xfrm>
          <a:off x="16268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44450</xdr:rowOff>
    </xdr:from>
    <xdr:to>
      <xdr:col>81</xdr:col>
      <xdr:colOff>50800</xdr:colOff>
      <xdr:row>59</xdr:row>
      <xdr:rowOff>44450</xdr:rowOff>
    </xdr:to>
    <xdr:cxnSp macro="">
      <xdr:nvCxnSpPr>
        <xdr:cNvPr id="589" name="直線コネクタ 588">
          <a:extLst>
            <a:ext uri="{FF2B5EF4-FFF2-40B4-BE49-F238E27FC236}">
              <a16:creationId xmlns:a16="http://schemas.microsoft.com/office/drawing/2014/main" xmlns="" id="{00000000-0008-0000-0600-00004D020000}"/>
            </a:ext>
          </a:extLst>
        </xdr:cNvPr>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165100</xdr:rowOff>
    </xdr:from>
    <xdr:to>
      <xdr:col>81</xdr:col>
      <xdr:colOff>101600</xdr:colOff>
      <xdr:row>59</xdr:row>
      <xdr:rowOff>95250</xdr:rowOff>
    </xdr:to>
    <xdr:sp macro="" textlink="">
      <xdr:nvSpPr>
        <xdr:cNvPr id="590" name="フローチャート: 判断 589">
          <a:extLst>
            <a:ext uri="{FF2B5EF4-FFF2-40B4-BE49-F238E27FC236}">
              <a16:creationId xmlns:a16="http://schemas.microsoft.com/office/drawing/2014/main" xmlns="" id="{00000000-0008-0000-0600-00004E020000}"/>
            </a:ext>
          </a:extLst>
        </xdr:cNvPr>
        <xdr:cNvSpPr/>
      </xdr:nvSpPr>
      <xdr:spPr>
        <a:xfrm>
          <a:off x="15430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86377</xdr:rowOff>
    </xdr:from>
    <xdr:ext cx="249299" cy="259045"/>
    <xdr:sp macro="" textlink="">
      <xdr:nvSpPr>
        <xdr:cNvPr id="591" name="テキスト ボックス 590">
          <a:extLst>
            <a:ext uri="{FF2B5EF4-FFF2-40B4-BE49-F238E27FC236}">
              <a16:creationId xmlns:a16="http://schemas.microsoft.com/office/drawing/2014/main" xmlns="" id="{00000000-0008-0000-0600-00004F020000}"/>
            </a:ext>
          </a:extLst>
        </xdr:cNvPr>
        <xdr:cNvSpPr txBox="1"/>
      </xdr:nvSpPr>
      <xdr:spPr>
        <a:xfrm>
          <a:off x="15356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44450</xdr:rowOff>
    </xdr:from>
    <xdr:to>
      <xdr:col>76</xdr:col>
      <xdr:colOff>114300</xdr:colOff>
      <xdr:row>59</xdr:row>
      <xdr:rowOff>44450</xdr:rowOff>
    </xdr:to>
    <xdr:cxnSp macro="">
      <xdr:nvCxnSpPr>
        <xdr:cNvPr id="592" name="直線コネクタ 591">
          <a:extLst>
            <a:ext uri="{FF2B5EF4-FFF2-40B4-BE49-F238E27FC236}">
              <a16:creationId xmlns:a16="http://schemas.microsoft.com/office/drawing/2014/main" xmlns="" id="{00000000-0008-0000-0600-000050020000}"/>
            </a:ext>
          </a:extLst>
        </xdr:cNvPr>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165100</xdr:rowOff>
    </xdr:from>
    <xdr:to>
      <xdr:col>76</xdr:col>
      <xdr:colOff>165100</xdr:colOff>
      <xdr:row>59</xdr:row>
      <xdr:rowOff>95250</xdr:rowOff>
    </xdr:to>
    <xdr:sp macro="" textlink="">
      <xdr:nvSpPr>
        <xdr:cNvPr id="593" name="フローチャート: 判断 592">
          <a:extLst>
            <a:ext uri="{FF2B5EF4-FFF2-40B4-BE49-F238E27FC236}">
              <a16:creationId xmlns:a16="http://schemas.microsoft.com/office/drawing/2014/main" xmlns="" id="{00000000-0008-0000-0600-000051020000}"/>
            </a:ext>
          </a:extLst>
        </xdr:cNvPr>
        <xdr:cNvSpPr/>
      </xdr:nvSpPr>
      <xdr:spPr>
        <a:xfrm>
          <a:off x="14541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86377</xdr:rowOff>
    </xdr:from>
    <xdr:ext cx="249299" cy="259045"/>
    <xdr:sp macro="" textlink="">
      <xdr:nvSpPr>
        <xdr:cNvPr id="594" name="テキスト ボックス 593">
          <a:extLst>
            <a:ext uri="{FF2B5EF4-FFF2-40B4-BE49-F238E27FC236}">
              <a16:creationId xmlns:a16="http://schemas.microsoft.com/office/drawing/2014/main" xmlns="" id="{00000000-0008-0000-0600-000052020000}"/>
            </a:ext>
          </a:extLst>
        </xdr:cNvPr>
        <xdr:cNvSpPr txBox="1"/>
      </xdr:nvSpPr>
      <xdr:spPr>
        <a:xfrm>
          <a:off x="14467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44450</xdr:rowOff>
    </xdr:from>
    <xdr:to>
      <xdr:col>71</xdr:col>
      <xdr:colOff>177800</xdr:colOff>
      <xdr:row>59</xdr:row>
      <xdr:rowOff>44450</xdr:rowOff>
    </xdr:to>
    <xdr:cxnSp macro="">
      <xdr:nvCxnSpPr>
        <xdr:cNvPr id="595" name="直線コネクタ 594">
          <a:extLst>
            <a:ext uri="{FF2B5EF4-FFF2-40B4-BE49-F238E27FC236}">
              <a16:creationId xmlns:a16="http://schemas.microsoft.com/office/drawing/2014/main" xmlns="" id="{00000000-0008-0000-0600-000053020000}"/>
            </a:ext>
          </a:extLst>
        </xdr:cNvPr>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52</xdr:row>
      <xdr:rowOff>50800</xdr:rowOff>
    </xdr:from>
    <xdr:to>
      <xdr:col>72</xdr:col>
      <xdr:colOff>38100</xdr:colOff>
      <xdr:row>52</xdr:row>
      <xdr:rowOff>152400</xdr:rowOff>
    </xdr:to>
    <xdr:sp macro="" textlink="">
      <xdr:nvSpPr>
        <xdr:cNvPr id="596" name="フローチャート: 判断 595">
          <a:extLst>
            <a:ext uri="{FF2B5EF4-FFF2-40B4-BE49-F238E27FC236}">
              <a16:creationId xmlns:a16="http://schemas.microsoft.com/office/drawing/2014/main" xmlns="" id="{00000000-0008-0000-0600-000054020000}"/>
            </a:ext>
          </a:extLst>
        </xdr:cNvPr>
        <xdr:cNvSpPr/>
      </xdr:nvSpPr>
      <xdr:spPr>
        <a:xfrm>
          <a:off x="13652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50</xdr:row>
      <xdr:rowOff>168927</xdr:rowOff>
    </xdr:from>
    <xdr:ext cx="249299" cy="259045"/>
    <xdr:sp macro="" textlink="">
      <xdr:nvSpPr>
        <xdr:cNvPr id="597" name="テキスト ボックス 596">
          <a:extLst>
            <a:ext uri="{FF2B5EF4-FFF2-40B4-BE49-F238E27FC236}">
              <a16:creationId xmlns:a16="http://schemas.microsoft.com/office/drawing/2014/main" xmlns="" id="{00000000-0008-0000-0600-000055020000}"/>
            </a:ext>
          </a:extLst>
        </xdr:cNvPr>
        <xdr:cNvSpPr txBox="1"/>
      </xdr:nvSpPr>
      <xdr:spPr>
        <a:xfrm>
          <a:off x="13578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50</xdr:row>
      <xdr:rowOff>12700</xdr:rowOff>
    </xdr:from>
    <xdr:to>
      <xdr:col>67</xdr:col>
      <xdr:colOff>101600</xdr:colOff>
      <xdr:row>50</xdr:row>
      <xdr:rowOff>114300</xdr:rowOff>
    </xdr:to>
    <xdr:sp macro="" textlink="">
      <xdr:nvSpPr>
        <xdr:cNvPr id="598" name="フローチャート: 判断 597">
          <a:extLst>
            <a:ext uri="{FF2B5EF4-FFF2-40B4-BE49-F238E27FC236}">
              <a16:creationId xmlns:a16="http://schemas.microsoft.com/office/drawing/2014/main" xmlns="" id="{00000000-0008-0000-0600-000056020000}"/>
            </a:ext>
          </a:extLst>
        </xdr:cNvPr>
        <xdr:cNvSpPr/>
      </xdr:nvSpPr>
      <xdr:spPr>
        <a:xfrm>
          <a:off x="12763500" y="858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48</xdr:row>
      <xdr:rowOff>130827</xdr:rowOff>
    </xdr:from>
    <xdr:ext cx="249299" cy="259045"/>
    <xdr:sp macro="" textlink="">
      <xdr:nvSpPr>
        <xdr:cNvPr id="599" name="テキスト ボックス 598">
          <a:extLst>
            <a:ext uri="{FF2B5EF4-FFF2-40B4-BE49-F238E27FC236}">
              <a16:creationId xmlns:a16="http://schemas.microsoft.com/office/drawing/2014/main" xmlns="" id="{00000000-0008-0000-0600-000057020000}"/>
            </a:ext>
          </a:extLst>
        </xdr:cNvPr>
        <xdr:cNvSpPr txBox="1"/>
      </xdr:nvSpPr>
      <xdr:spPr>
        <a:xfrm>
          <a:off x="12689650" y="836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xmlns="" id="{00000000-0008-0000-0600-00005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xmlns="" id="{00000000-0008-0000-0600-00005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xmlns="" id="{00000000-0008-0000-0600-00005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xmlns="" id="{00000000-0008-0000-0600-00005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4" name="テキスト ボックス 603">
          <a:extLst>
            <a:ext uri="{FF2B5EF4-FFF2-40B4-BE49-F238E27FC236}">
              <a16:creationId xmlns:a16="http://schemas.microsoft.com/office/drawing/2014/main" xmlns="" id="{00000000-0008-0000-0600-00005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605" name="楕円 604">
          <a:extLst>
            <a:ext uri="{FF2B5EF4-FFF2-40B4-BE49-F238E27FC236}">
              <a16:creationId xmlns:a16="http://schemas.microsoft.com/office/drawing/2014/main" xmlns="" id="{00000000-0008-0000-0600-00005D020000}"/>
            </a:ext>
          </a:extLst>
        </xdr:cNvPr>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29227</xdr:rowOff>
    </xdr:from>
    <xdr:ext cx="249299" cy="259045"/>
    <xdr:sp macro="" textlink="">
      <xdr:nvSpPr>
        <xdr:cNvPr id="606" name="失業対策事業費該当値テキスト">
          <a:extLst>
            <a:ext uri="{FF2B5EF4-FFF2-40B4-BE49-F238E27FC236}">
              <a16:creationId xmlns:a16="http://schemas.microsoft.com/office/drawing/2014/main" xmlns="" id="{00000000-0008-0000-0600-00005E020000}"/>
            </a:ext>
          </a:extLst>
        </xdr:cNvPr>
        <xdr:cNvSpPr txBox="1"/>
      </xdr:nvSpPr>
      <xdr:spPr>
        <a:xfrm>
          <a:off x="16370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165100</xdr:rowOff>
    </xdr:from>
    <xdr:to>
      <xdr:col>81</xdr:col>
      <xdr:colOff>101600</xdr:colOff>
      <xdr:row>59</xdr:row>
      <xdr:rowOff>95250</xdr:rowOff>
    </xdr:to>
    <xdr:sp macro="" textlink="">
      <xdr:nvSpPr>
        <xdr:cNvPr id="607" name="楕円 606">
          <a:extLst>
            <a:ext uri="{FF2B5EF4-FFF2-40B4-BE49-F238E27FC236}">
              <a16:creationId xmlns:a16="http://schemas.microsoft.com/office/drawing/2014/main" xmlns="" id="{00000000-0008-0000-0600-00005F020000}"/>
            </a:ext>
          </a:extLst>
        </xdr:cNvPr>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111777</xdr:rowOff>
    </xdr:from>
    <xdr:ext cx="249299" cy="259045"/>
    <xdr:sp macro="" textlink="">
      <xdr:nvSpPr>
        <xdr:cNvPr id="608" name="テキスト ボックス 607">
          <a:extLst>
            <a:ext uri="{FF2B5EF4-FFF2-40B4-BE49-F238E27FC236}">
              <a16:creationId xmlns:a16="http://schemas.microsoft.com/office/drawing/2014/main" xmlns="" id="{00000000-0008-0000-0600-000060020000}"/>
            </a:ext>
          </a:extLst>
        </xdr:cNvPr>
        <xdr:cNvSpPr txBox="1"/>
      </xdr:nvSpPr>
      <xdr:spPr>
        <a:xfrm>
          <a:off x="15356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165100</xdr:rowOff>
    </xdr:from>
    <xdr:to>
      <xdr:col>76</xdr:col>
      <xdr:colOff>165100</xdr:colOff>
      <xdr:row>59</xdr:row>
      <xdr:rowOff>95250</xdr:rowOff>
    </xdr:to>
    <xdr:sp macro="" textlink="">
      <xdr:nvSpPr>
        <xdr:cNvPr id="609" name="楕円 608">
          <a:extLst>
            <a:ext uri="{FF2B5EF4-FFF2-40B4-BE49-F238E27FC236}">
              <a16:creationId xmlns:a16="http://schemas.microsoft.com/office/drawing/2014/main" xmlns="" id="{00000000-0008-0000-0600-000061020000}"/>
            </a:ext>
          </a:extLst>
        </xdr:cNvPr>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111777</xdr:rowOff>
    </xdr:from>
    <xdr:ext cx="249299" cy="259045"/>
    <xdr:sp macro="" textlink="">
      <xdr:nvSpPr>
        <xdr:cNvPr id="610" name="テキスト ボックス 609">
          <a:extLst>
            <a:ext uri="{FF2B5EF4-FFF2-40B4-BE49-F238E27FC236}">
              <a16:creationId xmlns:a16="http://schemas.microsoft.com/office/drawing/2014/main" xmlns="" id="{00000000-0008-0000-0600-000062020000}"/>
            </a:ext>
          </a:extLst>
        </xdr:cNvPr>
        <xdr:cNvSpPr txBox="1"/>
      </xdr:nvSpPr>
      <xdr:spPr>
        <a:xfrm>
          <a:off x="14467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165100</xdr:rowOff>
    </xdr:from>
    <xdr:to>
      <xdr:col>72</xdr:col>
      <xdr:colOff>38100</xdr:colOff>
      <xdr:row>59</xdr:row>
      <xdr:rowOff>95250</xdr:rowOff>
    </xdr:to>
    <xdr:sp macro="" textlink="">
      <xdr:nvSpPr>
        <xdr:cNvPr id="611" name="楕円 610">
          <a:extLst>
            <a:ext uri="{FF2B5EF4-FFF2-40B4-BE49-F238E27FC236}">
              <a16:creationId xmlns:a16="http://schemas.microsoft.com/office/drawing/2014/main" xmlns="" id="{00000000-0008-0000-0600-000063020000}"/>
            </a:ext>
          </a:extLst>
        </xdr:cNvPr>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86377</xdr:rowOff>
    </xdr:from>
    <xdr:ext cx="249299" cy="259045"/>
    <xdr:sp macro="" textlink="">
      <xdr:nvSpPr>
        <xdr:cNvPr id="612" name="テキスト ボックス 611">
          <a:extLst>
            <a:ext uri="{FF2B5EF4-FFF2-40B4-BE49-F238E27FC236}">
              <a16:creationId xmlns:a16="http://schemas.microsoft.com/office/drawing/2014/main" xmlns="" id="{00000000-0008-0000-0600-000064020000}"/>
            </a:ext>
          </a:extLst>
        </xdr:cNvPr>
        <xdr:cNvSpPr txBox="1"/>
      </xdr:nvSpPr>
      <xdr:spPr>
        <a:xfrm>
          <a:off x="1357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613" name="楕円 612">
          <a:extLst>
            <a:ext uri="{FF2B5EF4-FFF2-40B4-BE49-F238E27FC236}">
              <a16:creationId xmlns:a16="http://schemas.microsoft.com/office/drawing/2014/main" xmlns="" id="{00000000-0008-0000-0600-000065020000}"/>
            </a:ext>
          </a:extLst>
        </xdr:cNvPr>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86377</xdr:rowOff>
    </xdr:from>
    <xdr:ext cx="249299" cy="259045"/>
    <xdr:sp macro="" textlink="">
      <xdr:nvSpPr>
        <xdr:cNvPr id="614" name="テキスト ボックス 613">
          <a:extLst>
            <a:ext uri="{FF2B5EF4-FFF2-40B4-BE49-F238E27FC236}">
              <a16:creationId xmlns:a16="http://schemas.microsoft.com/office/drawing/2014/main" xmlns="" id="{00000000-0008-0000-0600-000066020000}"/>
            </a:ext>
          </a:extLst>
        </xdr:cNvPr>
        <xdr:cNvSpPr txBox="1"/>
      </xdr:nvSpPr>
      <xdr:spPr>
        <a:xfrm>
          <a:off x="1268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5" name="正方形/長方形 614">
          <a:extLst>
            <a:ext uri="{FF2B5EF4-FFF2-40B4-BE49-F238E27FC236}">
              <a16:creationId xmlns:a16="http://schemas.microsoft.com/office/drawing/2014/main" xmlns="" id="{00000000-0008-0000-0600-00006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6" name="正方形/長方形 615">
          <a:extLst>
            <a:ext uri="{FF2B5EF4-FFF2-40B4-BE49-F238E27FC236}">
              <a16:creationId xmlns:a16="http://schemas.microsoft.com/office/drawing/2014/main" xmlns="" id="{00000000-0008-0000-0600-00006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7" name="正方形/長方形 616">
          <a:extLst>
            <a:ext uri="{FF2B5EF4-FFF2-40B4-BE49-F238E27FC236}">
              <a16:creationId xmlns:a16="http://schemas.microsoft.com/office/drawing/2014/main" xmlns="" id="{00000000-0008-0000-0600-00006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8" name="正方形/長方形 617">
          <a:extLst>
            <a:ext uri="{FF2B5EF4-FFF2-40B4-BE49-F238E27FC236}">
              <a16:creationId xmlns:a16="http://schemas.microsoft.com/office/drawing/2014/main" xmlns="" id="{00000000-0008-0000-0600-00006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9" name="正方形/長方形 618">
          <a:extLst>
            <a:ext uri="{FF2B5EF4-FFF2-40B4-BE49-F238E27FC236}">
              <a16:creationId xmlns:a16="http://schemas.microsoft.com/office/drawing/2014/main" xmlns="" id="{00000000-0008-0000-0600-00006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0" name="正方形/長方形 619">
          <a:extLst>
            <a:ext uri="{FF2B5EF4-FFF2-40B4-BE49-F238E27FC236}">
              <a16:creationId xmlns:a16="http://schemas.microsoft.com/office/drawing/2014/main" xmlns="" id="{00000000-0008-0000-0600-00006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1" name="正方形/長方形 620">
          <a:extLst>
            <a:ext uri="{FF2B5EF4-FFF2-40B4-BE49-F238E27FC236}">
              <a16:creationId xmlns:a16="http://schemas.microsoft.com/office/drawing/2014/main" xmlns="" id="{00000000-0008-0000-0600-00006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2" name="正方形/長方形 621">
          <a:extLst>
            <a:ext uri="{FF2B5EF4-FFF2-40B4-BE49-F238E27FC236}">
              <a16:creationId xmlns:a16="http://schemas.microsoft.com/office/drawing/2014/main" xmlns="" id="{00000000-0008-0000-0600-00006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3" name="テキスト ボックス 622">
          <a:extLst>
            <a:ext uri="{FF2B5EF4-FFF2-40B4-BE49-F238E27FC236}">
              <a16:creationId xmlns:a16="http://schemas.microsoft.com/office/drawing/2014/main" xmlns="" id="{00000000-0008-0000-0600-00006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4" name="直線コネクタ 623">
          <a:extLst>
            <a:ext uri="{FF2B5EF4-FFF2-40B4-BE49-F238E27FC236}">
              <a16:creationId xmlns:a16="http://schemas.microsoft.com/office/drawing/2014/main" xmlns="" id="{00000000-0008-0000-0600-00007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5" name="直線コネクタ 624">
          <a:extLst>
            <a:ext uri="{FF2B5EF4-FFF2-40B4-BE49-F238E27FC236}">
              <a16:creationId xmlns:a16="http://schemas.microsoft.com/office/drawing/2014/main" xmlns="" id="{00000000-0008-0000-0600-000071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6" name="テキスト ボックス 625">
          <a:extLst>
            <a:ext uri="{FF2B5EF4-FFF2-40B4-BE49-F238E27FC236}">
              <a16:creationId xmlns:a16="http://schemas.microsoft.com/office/drawing/2014/main" xmlns="" id="{00000000-0008-0000-0600-000072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7" name="直線コネクタ 626">
          <a:extLst>
            <a:ext uri="{FF2B5EF4-FFF2-40B4-BE49-F238E27FC236}">
              <a16:creationId xmlns:a16="http://schemas.microsoft.com/office/drawing/2014/main" xmlns="" id="{00000000-0008-0000-0600-000073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28" name="テキスト ボックス 627">
          <a:extLst>
            <a:ext uri="{FF2B5EF4-FFF2-40B4-BE49-F238E27FC236}">
              <a16:creationId xmlns:a16="http://schemas.microsoft.com/office/drawing/2014/main" xmlns="" id="{00000000-0008-0000-0600-000074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9" name="直線コネクタ 628">
          <a:extLst>
            <a:ext uri="{FF2B5EF4-FFF2-40B4-BE49-F238E27FC236}">
              <a16:creationId xmlns:a16="http://schemas.microsoft.com/office/drawing/2014/main" xmlns="" id="{00000000-0008-0000-0600-000075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30" name="テキスト ボックス 629">
          <a:extLst>
            <a:ext uri="{FF2B5EF4-FFF2-40B4-BE49-F238E27FC236}">
              <a16:creationId xmlns:a16="http://schemas.microsoft.com/office/drawing/2014/main" xmlns="" id="{00000000-0008-0000-0600-000076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31" name="直線コネクタ 630">
          <a:extLst>
            <a:ext uri="{FF2B5EF4-FFF2-40B4-BE49-F238E27FC236}">
              <a16:creationId xmlns:a16="http://schemas.microsoft.com/office/drawing/2014/main" xmlns="" id="{00000000-0008-0000-0600-000077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32" name="テキスト ボックス 631">
          <a:extLst>
            <a:ext uri="{FF2B5EF4-FFF2-40B4-BE49-F238E27FC236}">
              <a16:creationId xmlns:a16="http://schemas.microsoft.com/office/drawing/2014/main" xmlns="" id="{00000000-0008-0000-0600-000078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3" name="直線コネクタ 632">
          <a:extLst>
            <a:ext uri="{FF2B5EF4-FFF2-40B4-BE49-F238E27FC236}">
              <a16:creationId xmlns:a16="http://schemas.microsoft.com/office/drawing/2014/main" xmlns="" id="{00000000-0008-0000-0600-00007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4" name="テキスト ボックス 633">
          <a:extLst>
            <a:ext uri="{FF2B5EF4-FFF2-40B4-BE49-F238E27FC236}">
              <a16:creationId xmlns:a16="http://schemas.microsoft.com/office/drawing/2014/main" xmlns="" id="{00000000-0008-0000-0600-00007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5" name="公債費グラフ枠">
          <a:extLst>
            <a:ext uri="{FF2B5EF4-FFF2-40B4-BE49-F238E27FC236}">
              <a16:creationId xmlns:a16="http://schemas.microsoft.com/office/drawing/2014/main" xmlns="" id="{00000000-0008-0000-0600-00007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84571</xdr:rowOff>
    </xdr:from>
    <xdr:to>
      <xdr:col>85</xdr:col>
      <xdr:colOff>126364</xdr:colOff>
      <xdr:row>78</xdr:row>
      <xdr:rowOff>132454</xdr:rowOff>
    </xdr:to>
    <xdr:cxnSp macro="">
      <xdr:nvCxnSpPr>
        <xdr:cNvPr id="636" name="直線コネクタ 635">
          <a:extLst>
            <a:ext uri="{FF2B5EF4-FFF2-40B4-BE49-F238E27FC236}">
              <a16:creationId xmlns:a16="http://schemas.microsoft.com/office/drawing/2014/main" xmlns="" id="{00000000-0008-0000-0600-00007C020000}"/>
            </a:ext>
          </a:extLst>
        </xdr:cNvPr>
        <xdr:cNvCxnSpPr/>
      </xdr:nvCxnSpPr>
      <xdr:spPr>
        <a:xfrm flipV="1">
          <a:off x="16317595" y="12428971"/>
          <a:ext cx="1269" cy="10765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136281</xdr:rowOff>
    </xdr:from>
    <xdr:ext cx="469744" cy="259045"/>
    <xdr:sp macro="" textlink="">
      <xdr:nvSpPr>
        <xdr:cNvPr id="637" name="公債費最小値テキスト">
          <a:extLst>
            <a:ext uri="{FF2B5EF4-FFF2-40B4-BE49-F238E27FC236}">
              <a16:creationId xmlns:a16="http://schemas.microsoft.com/office/drawing/2014/main" xmlns="" id="{00000000-0008-0000-0600-00007D020000}"/>
            </a:ext>
          </a:extLst>
        </xdr:cNvPr>
        <xdr:cNvSpPr txBox="1"/>
      </xdr:nvSpPr>
      <xdr:spPr>
        <a:xfrm>
          <a:off x="16370300" y="13509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132454</xdr:rowOff>
    </xdr:from>
    <xdr:to>
      <xdr:col>86</xdr:col>
      <xdr:colOff>25400</xdr:colOff>
      <xdr:row>78</xdr:row>
      <xdr:rowOff>132454</xdr:rowOff>
    </xdr:to>
    <xdr:cxnSp macro="">
      <xdr:nvCxnSpPr>
        <xdr:cNvPr id="638" name="直線コネクタ 637">
          <a:extLst>
            <a:ext uri="{FF2B5EF4-FFF2-40B4-BE49-F238E27FC236}">
              <a16:creationId xmlns:a16="http://schemas.microsoft.com/office/drawing/2014/main" xmlns="" id="{00000000-0008-0000-0600-00007E020000}"/>
            </a:ext>
          </a:extLst>
        </xdr:cNvPr>
        <xdr:cNvCxnSpPr/>
      </xdr:nvCxnSpPr>
      <xdr:spPr>
        <a:xfrm>
          <a:off x="16230600" y="13505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31248</xdr:rowOff>
    </xdr:from>
    <xdr:ext cx="599010" cy="259045"/>
    <xdr:sp macro="" textlink="">
      <xdr:nvSpPr>
        <xdr:cNvPr id="639" name="公債費最大値テキスト">
          <a:extLst>
            <a:ext uri="{FF2B5EF4-FFF2-40B4-BE49-F238E27FC236}">
              <a16:creationId xmlns:a16="http://schemas.microsoft.com/office/drawing/2014/main" xmlns="" id="{00000000-0008-0000-0600-00007F020000}"/>
            </a:ext>
          </a:extLst>
        </xdr:cNvPr>
        <xdr:cNvSpPr txBox="1"/>
      </xdr:nvSpPr>
      <xdr:spPr>
        <a:xfrm>
          <a:off x="16370300" y="12204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84571</xdr:rowOff>
    </xdr:from>
    <xdr:to>
      <xdr:col>86</xdr:col>
      <xdr:colOff>25400</xdr:colOff>
      <xdr:row>72</xdr:row>
      <xdr:rowOff>84571</xdr:rowOff>
    </xdr:to>
    <xdr:cxnSp macro="">
      <xdr:nvCxnSpPr>
        <xdr:cNvPr id="640" name="直線コネクタ 639">
          <a:extLst>
            <a:ext uri="{FF2B5EF4-FFF2-40B4-BE49-F238E27FC236}">
              <a16:creationId xmlns:a16="http://schemas.microsoft.com/office/drawing/2014/main" xmlns="" id="{00000000-0008-0000-0600-000080020000}"/>
            </a:ext>
          </a:extLst>
        </xdr:cNvPr>
        <xdr:cNvCxnSpPr/>
      </xdr:nvCxnSpPr>
      <xdr:spPr>
        <a:xfrm>
          <a:off x="16230600" y="12428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24527</xdr:rowOff>
    </xdr:from>
    <xdr:to>
      <xdr:col>85</xdr:col>
      <xdr:colOff>127000</xdr:colOff>
      <xdr:row>78</xdr:row>
      <xdr:rowOff>25419</xdr:rowOff>
    </xdr:to>
    <xdr:cxnSp macro="">
      <xdr:nvCxnSpPr>
        <xdr:cNvPr id="641" name="直線コネクタ 640">
          <a:extLst>
            <a:ext uri="{FF2B5EF4-FFF2-40B4-BE49-F238E27FC236}">
              <a16:creationId xmlns:a16="http://schemas.microsoft.com/office/drawing/2014/main" xmlns="" id="{00000000-0008-0000-0600-000081020000}"/>
            </a:ext>
          </a:extLst>
        </xdr:cNvPr>
        <xdr:cNvCxnSpPr/>
      </xdr:nvCxnSpPr>
      <xdr:spPr>
        <a:xfrm>
          <a:off x="15481300" y="13397627"/>
          <a:ext cx="838200" cy="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44491</xdr:rowOff>
    </xdr:from>
    <xdr:ext cx="534377" cy="259045"/>
    <xdr:sp macro="" textlink="">
      <xdr:nvSpPr>
        <xdr:cNvPr id="642" name="公債費平均値テキスト">
          <a:extLst>
            <a:ext uri="{FF2B5EF4-FFF2-40B4-BE49-F238E27FC236}">
              <a16:creationId xmlns:a16="http://schemas.microsoft.com/office/drawing/2014/main" xmlns="" id="{00000000-0008-0000-0600-000082020000}"/>
            </a:ext>
          </a:extLst>
        </xdr:cNvPr>
        <xdr:cNvSpPr txBox="1"/>
      </xdr:nvSpPr>
      <xdr:spPr>
        <a:xfrm>
          <a:off x="16370300" y="130746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21614</xdr:rowOff>
    </xdr:from>
    <xdr:to>
      <xdr:col>85</xdr:col>
      <xdr:colOff>177800</xdr:colOff>
      <xdr:row>77</xdr:row>
      <xdr:rowOff>123214</xdr:rowOff>
    </xdr:to>
    <xdr:sp macro="" textlink="">
      <xdr:nvSpPr>
        <xdr:cNvPr id="643" name="フローチャート: 判断 642">
          <a:extLst>
            <a:ext uri="{FF2B5EF4-FFF2-40B4-BE49-F238E27FC236}">
              <a16:creationId xmlns:a16="http://schemas.microsoft.com/office/drawing/2014/main" xmlns="" id="{00000000-0008-0000-0600-000083020000}"/>
            </a:ext>
          </a:extLst>
        </xdr:cNvPr>
        <xdr:cNvSpPr/>
      </xdr:nvSpPr>
      <xdr:spPr>
        <a:xfrm>
          <a:off x="16268700" y="1322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24527</xdr:rowOff>
    </xdr:from>
    <xdr:to>
      <xdr:col>81</xdr:col>
      <xdr:colOff>50800</xdr:colOff>
      <xdr:row>78</xdr:row>
      <xdr:rowOff>25895</xdr:rowOff>
    </xdr:to>
    <xdr:cxnSp macro="">
      <xdr:nvCxnSpPr>
        <xdr:cNvPr id="644" name="直線コネクタ 643">
          <a:extLst>
            <a:ext uri="{FF2B5EF4-FFF2-40B4-BE49-F238E27FC236}">
              <a16:creationId xmlns:a16="http://schemas.microsoft.com/office/drawing/2014/main" xmlns="" id="{00000000-0008-0000-0600-000084020000}"/>
            </a:ext>
          </a:extLst>
        </xdr:cNvPr>
        <xdr:cNvCxnSpPr/>
      </xdr:nvCxnSpPr>
      <xdr:spPr>
        <a:xfrm flipV="1">
          <a:off x="14592300" y="13397627"/>
          <a:ext cx="889000" cy="1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17549</xdr:rowOff>
    </xdr:from>
    <xdr:to>
      <xdr:col>81</xdr:col>
      <xdr:colOff>101600</xdr:colOff>
      <xdr:row>77</xdr:row>
      <xdr:rowOff>119149</xdr:rowOff>
    </xdr:to>
    <xdr:sp macro="" textlink="">
      <xdr:nvSpPr>
        <xdr:cNvPr id="645" name="フローチャート: 判断 644">
          <a:extLst>
            <a:ext uri="{FF2B5EF4-FFF2-40B4-BE49-F238E27FC236}">
              <a16:creationId xmlns:a16="http://schemas.microsoft.com/office/drawing/2014/main" xmlns="" id="{00000000-0008-0000-0600-000085020000}"/>
            </a:ext>
          </a:extLst>
        </xdr:cNvPr>
        <xdr:cNvSpPr/>
      </xdr:nvSpPr>
      <xdr:spPr>
        <a:xfrm>
          <a:off x="15430500" y="13219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135676</xdr:rowOff>
    </xdr:from>
    <xdr:ext cx="534377" cy="259045"/>
    <xdr:sp macro="" textlink="">
      <xdr:nvSpPr>
        <xdr:cNvPr id="646" name="テキスト ボックス 645">
          <a:extLst>
            <a:ext uri="{FF2B5EF4-FFF2-40B4-BE49-F238E27FC236}">
              <a16:creationId xmlns:a16="http://schemas.microsoft.com/office/drawing/2014/main" xmlns="" id="{00000000-0008-0000-0600-000086020000}"/>
            </a:ext>
          </a:extLst>
        </xdr:cNvPr>
        <xdr:cNvSpPr txBox="1"/>
      </xdr:nvSpPr>
      <xdr:spPr>
        <a:xfrm>
          <a:off x="15214111" y="12994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25895</xdr:rowOff>
    </xdr:from>
    <xdr:to>
      <xdr:col>76</xdr:col>
      <xdr:colOff>114300</xdr:colOff>
      <xdr:row>78</xdr:row>
      <xdr:rowOff>33204</xdr:rowOff>
    </xdr:to>
    <xdr:cxnSp macro="">
      <xdr:nvCxnSpPr>
        <xdr:cNvPr id="647" name="直線コネクタ 646">
          <a:extLst>
            <a:ext uri="{FF2B5EF4-FFF2-40B4-BE49-F238E27FC236}">
              <a16:creationId xmlns:a16="http://schemas.microsoft.com/office/drawing/2014/main" xmlns="" id="{00000000-0008-0000-0600-000087020000}"/>
            </a:ext>
          </a:extLst>
        </xdr:cNvPr>
        <xdr:cNvCxnSpPr/>
      </xdr:nvCxnSpPr>
      <xdr:spPr>
        <a:xfrm flipV="1">
          <a:off x="13703300" y="13398995"/>
          <a:ext cx="889000" cy="7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26036</xdr:rowOff>
    </xdr:from>
    <xdr:to>
      <xdr:col>76</xdr:col>
      <xdr:colOff>165100</xdr:colOff>
      <xdr:row>77</xdr:row>
      <xdr:rowOff>127636</xdr:rowOff>
    </xdr:to>
    <xdr:sp macro="" textlink="">
      <xdr:nvSpPr>
        <xdr:cNvPr id="648" name="フローチャート: 判断 647">
          <a:extLst>
            <a:ext uri="{FF2B5EF4-FFF2-40B4-BE49-F238E27FC236}">
              <a16:creationId xmlns:a16="http://schemas.microsoft.com/office/drawing/2014/main" xmlns="" id="{00000000-0008-0000-0600-000088020000}"/>
            </a:ext>
          </a:extLst>
        </xdr:cNvPr>
        <xdr:cNvSpPr/>
      </xdr:nvSpPr>
      <xdr:spPr>
        <a:xfrm>
          <a:off x="14541500" y="13227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144163</xdr:rowOff>
    </xdr:from>
    <xdr:ext cx="534377" cy="259045"/>
    <xdr:sp macro="" textlink="">
      <xdr:nvSpPr>
        <xdr:cNvPr id="649" name="テキスト ボックス 648">
          <a:extLst>
            <a:ext uri="{FF2B5EF4-FFF2-40B4-BE49-F238E27FC236}">
              <a16:creationId xmlns:a16="http://schemas.microsoft.com/office/drawing/2014/main" xmlns="" id="{00000000-0008-0000-0600-000089020000}"/>
            </a:ext>
          </a:extLst>
        </xdr:cNvPr>
        <xdr:cNvSpPr txBox="1"/>
      </xdr:nvSpPr>
      <xdr:spPr>
        <a:xfrm>
          <a:off x="14325111" y="13002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33204</xdr:rowOff>
    </xdr:from>
    <xdr:to>
      <xdr:col>71</xdr:col>
      <xdr:colOff>177800</xdr:colOff>
      <xdr:row>78</xdr:row>
      <xdr:rowOff>41768</xdr:rowOff>
    </xdr:to>
    <xdr:cxnSp macro="">
      <xdr:nvCxnSpPr>
        <xdr:cNvPr id="650" name="直線コネクタ 649">
          <a:extLst>
            <a:ext uri="{FF2B5EF4-FFF2-40B4-BE49-F238E27FC236}">
              <a16:creationId xmlns:a16="http://schemas.microsoft.com/office/drawing/2014/main" xmlns="" id="{00000000-0008-0000-0600-00008A020000}"/>
            </a:ext>
          </a:extLst>
        </xdr:cNvPr>
        <xdr:cNvCxnSpPr/>
      </xdr:nvCxnSpPr>
      <xdr:spPr>
        <a:xfrm flipV="1">
          <a:off x="12814300" y="13406304"/>
          <a:ext cx="889000" cy="8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29728</xdr:rowOff>
    </xdr:from>
    <xdr:to>
      <xdr:col>72</xdr:col>
      <xdr:colOff>38100</xdr:colOff>
      <xdr:row>77</xdr:row>
      <xdr:rowOff>131328</xdr:rowOff>
    </xdr:to>
    <xdr:sp macro="" textlink="">
      <xdr:nvSpPr>
        <xdr:cNvPr id="651" name="フローチャート: 判断 650">
          <a:extLst>
            <a:ext uri="{FF2B5EF4-FFF2-40B4-BE49-F238E27FC236}">
              <a16:creationId xmlns:a16="http://schemas.microsoft.com/office/drawing/2014/main" xmlns="" id="{00000000-0008-0000-0600-00008B020000}"/>
            </a:ext>
          </a:extLst>
        </xdr:cNvPr>
        <xdr:cNvSpPr/>
      </xdr:nvSpPr>
      <xdr:spPr>
        <a:xfrm>
          <a:off x="13652500" y="13231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147855</xdr:rowOff>
    </xdr:from>
    <xdr:ext cx="534377" cy="259045"/>
    <xdr:sp macro="" textlink="">
      <xdr:nvSpPr>
        <xdr:cNvPr id="652" name="テキスト ボックス 651">
          <a:extLst>
            <a:ext uri="{FF2B5EF4-FFF2-40B4-BE49-F238E27FC236}">
              <a16:creationId xmlns:a16="http://schemas.microsoft.com/office/drawing/2014/main" xmlns="" id="{00000000-0008-0000-0600-00008C020000}"/>
            </a:ext>
          </a:extLst>
        </xdr:cNvPr>
        <xdr:cNvSpPr txBox="1"/>
      </xdr:nvSpPr>
      <xdr:spPr>
        <a:xfrm>
          <a:off x="13436111" y="13006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33775</xdr:rowOff>
    </xdr:from>
    <xdr:to>
      <xdr:col>67</xdr:col>
      <xdr:colOff>101600</xdr:colOff>
      <xdr:row>77</xdr:row>
      <xdr:rowOff>135375</xdr:rowOff>
    </xdr:to>
    <xdr:sp macro="" textlink="">
      <xdr:nvSpPr>
        <xdr:cNvPr id="653" name="フローチャート: 判断 652">
          <a:extLst>
            <a:ext uri="{FF2B5EF4-FFF2-40B4-BE49-F238E27FC236}">
              <a16:creationId xmlns:a16="http://schemas.microsoft.com/office/drawing/2014/main" xmlns="" id="{00000000-0008-0000-0600-00008D020000}"/>
            </a:ext>
          </a:extLst>
        </xdr:cNvPr>
        <xdr:cNvSpPr/>
      </xdr:nvSpPr>
      <xdr:spPr>
        <a:xfrm>
          <a:off x="12763500" y="13235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151902</xdr:rowOff>
    </xdr:from>
    <xdr:ext cx="534377" cy="259045"/>
    <xdr:sp macro="" textlink="">
      <xdr:nvSpPr>
        <xdr:cNvPr id="654" name="テキスト ボックス 653">
          <a:extLst>
            <a:ext uri="{FF2B5EF4-FFF2-40B4-BE49-F238E27FC236}">
              <a16:creationId xmlns:a16="http://schemas.microsoft.com/office/drawing/2014/main" xmlns="" id="{00000000-0008-0000-0600-00008E020000}"/>
            </a:ext>
          </a:extLst>
        </xdr:cNvPr>
        <xdr:cNvSpPr txBox="1"/>
      </xdr:nvSpPr>
      <xdr:spPr>
        <a:xfrm>
          <a:off x="12547111" y="13010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xmlns="" id="{00000000-0008-0000-0600-00008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xmlns="" id="{00000000-0008-0000-0600-00009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xmlns="" id="{00000000-0008-0000-0600-00009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xmlns="" id="{00000000-0008-0000-0600-00009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xmlns="" id="{00000000-0008-0000-0600-00009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146069</xdr:rowOff>
    </xdr:from>
    <xdr:to>
      <xdr:col>85</xdr:col>
      <xdr:colOff>177800</xdr:colOff>
      <xdr:row>78</xdr:row>
      <xdr:rowOff>76219</xdr:rowOff>
    </xdr:to>
    <xdr:sp macro="" textlink="">
      <xdr:nvSpPr>
        <xdr:cNvPr id="660" name="楕円 659">
          <a:extLst>
            <a:ext uri="{FF2B5EF4-FFF2-40B4-BE49-F238E27FC236}">
              <a16:creationId xmlns:a16="http://schemas.microsoft.com/office/drawing/2014/main" xmlns="" id="{00000000-0008-0000-0600-000094020000}"/>
            </a:ext>
          </a:extLst>
        </xdr:cNvPr>
        <xdr:cNvSpPr/>
      </xdr:nvSpPr>
      <xdr:spPr>
        <a:xfrm>
          <a:off x="16268700" y="13347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60996</xdr:rowOff>
    </xdr:from>
    <xdr:ext cx="534377" cy="259045"/>
    <xdr:sp macro="" textlink="">
      <xdr:nvSpPr>
        <xdr:cNvPr id="661" name="公債費該当値テキスト">
          <a:extLst>
            <a:ext uri="{FF2B5EF4-FFF2-40B4-BE49-F238E27FC236}">
              <a16:creationId xmlns:a16="http://schemas.microsoft.com/office/drawing/2014/main" xmlns="" id="{00000000-0008-0000-0600-000095020000}"/>
            </a:ext>
          </a:extLst>
        </xdr:cNvPr>
        <xdr:cNvSpPr txBox="1"/>
      </xdr:nvSpPr>
      <xdr:spPr>
        <a:xfrm>
          <a:off x="16370300" y="13262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145177</xdr:rowOff>
    </xdr:from>
    <xdr:to>
      <xdr:col>81</xdr:col>
      <xdr:colOff>101600</xdr:colOff>
      <xdr:row>78</xdr:row>
      <xdr:rowOff>75327</xdr:rowOff>
    </xdr:to>
    <xdr:sp macro="" textlink="">
      <xdr:nvSpPr>
        <xdr:cNvPr id="662" name="楕円 661">
          <a:extLst>
            <a:ext uri="{FF2B5EF4-FFF2-40B4-BE49-F238E27FC236}">
              <a16:creationId xmlns:a16="http://schemas.microsoft.com/office/drawing/2014/main" xmlns="" id="{00000000-0008-0000-0600-000096020000}"/>
            </a:ext>
          </a:extLst>
        </xdr:cNvPr>
        <xdr:cNvSpPr/>
      </xdr:nvSpPr>
      <xdr:spPr>
        <a:xfrm>
          <a:off x="15430500" y="13346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66454</xdr:rowOff>
    </xdr:from>
    <xdr:ext cx="534377" cy="259045"/>
    <xdr:sp macro="" textlink="">
      <xdr:nvSpPr>
        <xdr:cNvPr id="663" name="テキスト ボックス 662">
          <a:extLst>
            <a:ext uri="{FF2B5EF4-FFF2-40B4-BE49-F238E27FC236}">
              <a16:creationId xmlns:a16="http://schemas.microsoft.com/office/drawing/2014/main" xmlns="" id="{00000000-0008-0000-0600-000097020000}"/>
            </a:ext>
          </a:extLst>
        </xdr:cNvPr>
        <xdr:cNvSpPr txBox="1"/>
      </xdr:nvSpPr>
      <xdr:spPr>
        <a:xfrm>
          <a:off x="15214111" y="13439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146545</xdr:rowOff>
    </xdr:from>
    <xdr:to>
      <xdr:col>76</xdr:col>
      <xdr:colOff>165100</xdr:colOff>
      <xdr:row>78</xdr:row>
      <xdr:rowOff>76695</xdr:rowOff>
    </xdr:to>
    <xdr:sp macro="" textlink="">
      <xdr:nvSpPr>
        <xdr:cNvPr id="664" name="楕円 663">
          <a:extLst>
            <a:ext uri="{FF2B5EF4-FFF2-40B4-BE49-F238E27FC236}">
              <a16:creationId xmlns:a16="http://schemas.microsoft.com/office/drawing/2014/main" xmlns="" id="{00000000-0008-0000-0600-000098020000}"/>
            </a:ext>
          </a:extLst>
        </xdr:cNvPr>
        <xdr:cNvSpPr/>
      </xdr:nvSpPr>
      <xdr:spPr>
        <a:xfrm>
          <a:off x="14541500" y="13348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67822</xdr:rowOff>
    </xdr:from>
    <xdr:ext cx="534377" cy="259045"/>
    <xdr:sp macro="" textlink="">
      <xdr:nvSpPr>
        <xdr:cNvPr id="665" name="テキスト ボックス 664">
          <a:extLst>
            <a:ext uri="{FF2B5EF4-FFF2-40B4-BE49-F238E27FC236}">
              <a16:creationId xmlns:a16="http://schemas.microsoft.com/office/drawing/2014/main" xmlns="" id="{00000000-0008-0000-0600-000099020000}"/>
            </a:ext>
          </a:extLst>
        </xdr:cNvPr>
        <xdr:cNvSpPr txBox="1"/>
      </xdr:nvSpPr>
      <xdr:spPr>
        <a:xfrm>
          <a:off x="14325111" y="13440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153854</xdr:rowOff>
    </xdr:from>
    <xdr:to>
      <xdr:col>72</xdr:col>
      <xdr:colOff>38100</xdr:colOff>
      <xdr:row>78</xdr:row>
      <xdr:rowOff>84004</xdr:rowOff>
    </xdr:to>
    <xdr:sp macro="" textlink="">
      <xdr:nvSpPr>
        <xdr:cNvPr id="666" name="楕円 665">
          <a:extLst>
            <a:ext uri="{FF2B5EF4-FFF2-40B4-BE49-F238E27FC236}">
              <a16:creationId xmlns:a16="http://schemas.microsoft.com/office/drawing/2014/main" xmlns="" id="{00000000-0008-0000-0600-00009A020000}"/>
            </a:ext>
          </a:extLst>
        </xdr:cNvPr>
        <xdr:cNvSpPr/>
      </xdr:nvSpPr>
      <xdr:spPr>
        <a:xfrm>
          <a:off x="13652500" y="13355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75131</xdr:rowOff>
    </xdr:from>
    <xdr:ext cx="534377" cy="259045"/>
    <xdr:sp macro="" textlink="">
      <xdr:nvSpPr>
        <xdr:cNvPr id="667" name="テキスト ボックス 666">
          <a:extLst>
            <a:ext uri="{FF2B5EF4-FFF2-40B4-BE49-F238E27FC236}">
              <a16:creationId xmlns:a16="http://schemas.microsoft.com/office/drawing/2014/main" xmlns="" id="{00000000-0008-0000-0600-00009B020000}"/>
            </a:ext>
          </a:extLst>
        </xdr:cNvPr>
        <xdr:cNvSpPr txBox="1"/>
      </xdr:nvSpPr>
      <xdr:spPr>
        <a:xfrm>
          <a:off x="13436111" y="13448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162418</xdr:rowOff>
    </xdr:from>
    <xdr:to>
      <xdr:col>67</xdr:col>
      <xdr:colOff>101600</xdr:colOff>
      <xdr:row>78</xdr:row>
      <xdr:rowOff>92568</xdr:rowOff>
    </xdr:to>
    <xdr:sp macro="" textlink="">
      <xdr:nvSpPr>
        <xdr:cNvPr id="668" name="楕円 667">
          <a:extLst>
            <a:ext uri="{FF2B5EF4-FFF2-40B4-BE49-F238E27FC236}">
              <a16:creationId xmlns:a16="http://schemas.microsoft.com/office/drawing/2014/main" xmlns="" id="{00000000-0008-0000-0600-00009C020000}"/>
            </a:ext>
          </a:extLst>
        </xdr:cNvPr>
        <xdr:cNvSpPr/>
      </xdr:nvSpPr>
      <xdr:spPr>
        <a:xfrm>
          <a:off x="12763500" y="13364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83695</xdr:rowOff>
    </xdr:from>
    <xdr:ext cx="534377" cy="259045"/>
    <xdr:sp macro="" textlink="">
      <xdr:nvSpPr>
        <xdr:cNvPr id="669" name="テキスト ボックス 668">
          <a:extLst>
            <a:ext uri="{FF2B5EF4-FFF2-40B4-BE49-F238E27FC236}">
              <a16:creationId xmlns:a16="http://schemas.microsoft.com/office/drawing/2014/main" xmlns="" id="{00000000-0008-0000-0600-00009D020000}"/>
            </a:ext>
          </a:extLst>
        </xdr:cNvPr>
        <xdr:cNvSpPr txBox="1"/>
      </xdr:nvSpPr>
      <xdr:spPr>
        <a:xfrm>
          <a:off x="12547111" y="13456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0" name="正方形/長方形 669">
          <a:extLst>
            <a:ext uri="{FF2B5EF4-FFF2-40B4-BE49-F238E27FC236}">
              <a16:creationId xmlns:a16="http://schemas.microsoft.com/office/drawing/2014/main" xmlns="" id="{00000000-0008-0000-0600-00009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1" name="正方形/長方形 670">
          <a:extLst>
            <a:ext uri="{FF2B5EF4-FFF2-40B4-BE49-F238E27FC236}">
              <a16:creationId xmlns:a16="http://schemas.microsoft.com/office/drawing/2014/main" xmlns="" id="{00000000-0008-0000-0600-00009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2" name="正方形/長方形 671">
          <a:extLst>
            <a:ext uri="{FF2B5EF4-FFF2-40B4-BE49-F238E27FC236}">
              <a16:creationId xmlns:a16="http://schemas.microsoft.com/office/drawing/2014/main" xmlns="" id="{00000000-0008-0000-0600-0000A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3" name="正方形/長方形 672">
          <a:extLst>
            <a:ext uri="{FF2B5EF4-FFF2-40B4-BE49-F238E27FC236}">
              <a16:creationId xmlns:a16="http://schemas.microsoft.com/office/drawing/2014/main" xmlns="" id="{00000000-0008-0000-0600-0000A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4" name="正方形/長方形 673">
          <a:extLst>
            <a:ext uri="{FF2B5EF4-FFF2-40B4-BE49-F238E27FC236}">
              <a16:creationId xmlns:a16="http://schemas.microsoft.com/office/drawing/2014/main" xmlns="" id="{00000000-0008-0000-0600-0000A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5" name="正方形/長方形 674">
          <a:extLst>
            <a:ext uri="{FF2B5EF4-FFF2-40B4-BE49-F238E27FC236}">
              <a16:creationId xmlns:a16="http://schemas.microsoft.com/office/drawing/2014/main" xmlns="" id="{00000000-0008-0000-0600-0000A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6" name="正方形/長方形 675">
          <a:extLst>
            <a:ext uri="{FF2B5EF4-FFF2-40B4-BE49-F238E27FC236}">
              <a16:creationId xmlns:a16="http://schemas.microsoft.com/office/drawing/2014/main" xmlns="" id="{00000000-0008-0000-0600-0000A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7" name="正方形/長方形 676">
          <a:extLst>
            <a:ext uri="{FF2B5EF4-FFF2-40B4-BE49-F238E27FC236}">
              <a16:creationId xmlns:a16="http://schemas.microsoft.com/office/drawing/2014/main" xmlns="" id="{00000000-0008-0000-0600-0000A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8" name="テキスト ボックス 677">
          <a:extLst>
            <a:ext uri="{FF2B5EF4-FFF2-40B4-BE49-F238E27FC236}">
              <a16:creationId xmlns:a16="http://schemas.microsoft.com/office/drawing/2014/main" xmlns="" id="{00000000-0008-0000-0600-0000A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9" name="直線コネクタ 678">
          <a:extLst>
            <a:ext uri="{FF2B5EF4-FFF2-40B4-BE49-F238E27FC236}">
              <a16:creationId xmlns:a16="http://schemas.microsoft.com/office/drawing/2014/main" xmlns="" id="{00000000-0008-0000-0600-0000A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0" name="直線コネクタ 679">
          <a:extLst>
            <a:ext uri="{FF2B5EF4-FFF2-40B4-BE49-F238E27FC236}">
              <a16:creationId xmlns:a16="http://schemas.microsoft.com/office/drawing/2014/main" xmlns="" id="{00000000-0008-0000-0600-0000A8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1" name="テキスト ボックス 680">
          <a:extLst>
            <a:ext uri="{FF2B5EF4-FFF2-40B4-BE49-F238E27FC236}">
              <a16:creationId xmlns:a16="http://schemas.microsoft.com/office/drawing/2014/main" xmlns="" id="{00000000-0008-0000-0600-0000A9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2" name="直線コネクタ 681">
          <a:extLst>
            <a:ext uri="{FF2B5EF4-FFF2-40B4-BE49-F238E27FC236}">
              <a16:creationId xmlns:a16="http://schemas.microsoft.com/office/drawing/2014/main" xmlns="" id="{00000000-0008-0000-0600-0000AA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3" name="テキスト ボックス 682">
          <a:extLst>
            <a:ext uri="{FF2B5EF4-FFF2-40B4-BE49-F238E27FC236}">
              <a16:creationId xmlns:a16="http://schemas.microsoft.com/office/drawing/2014/main" xmlns="" id="{00000000-0008-0000-0600-0000AB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4" name="直線コネクタ 683">
          <a:extLst>
            <a:ext uri="{FF2B5EF4-FFF2-40B4-BE49-F238E27FC236}">
              <a16:creationId xmlns:a16="http://schemas.microsoft.com/office/drawing/2014/main" xmlns="" id="{00000000-0008-0000-0600-0000AC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5" name="テキスト ボックス 684">
          <a:extLst>
            <a:ext uri="{FF2B5EF4-FFF2-40B4-BE49-F238E27FC236}">
              <a16:creationId xmlns:a16="http://schemas.microsoft.com/office/drawing/2014/main" xmlns="" id="{00000000-0008-0000-0600-0000AD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6" name="直線コネクタ 685">
          <a:extLst>
            <a:ext uri="{FF2B5EF4-FFF2-40B4-BE49-F238E27FC236}">
              <a16:creationId xmlns:a16="http://schemas.microsoft.com/office/drawing/2014/main" xmlns="" id="{00000000-0008-0000-0600-0000AE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7" name="テキスト ボックス 686">
          <a:extLst>
            <a:ext uri="{FF2B5EF4-FFF2-40B4-BE49-F238E27FC236}">
              <a16:creationId xmlns:a16="http://schemas.microsoft.com/office/drawing/2014/main" xmlns="" id="{00000000-0008-0000-0600-0000AF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8" name="直線コネクタ 687">
          <a:extLst>
            <a:ext uri="{FF2B5EF4-FFF2-40B4-BE49-F238E27FC236}">
              <a16:creationId xmlns:a16="http://schemas.microsoft.com/office/drawing/2014/main" xmlns="" id="{00000000-0008-0000-0600-0000B0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9" name="テキスト ボックス 688">
          <a:extLst>
            <a:ext uri="{FF2B5EF4-FFF2-40B4-BE49-F238E27FC236}">
              <a16:creationId xmlns:a16="http://schemas.microsoft.com/office/drawing/2014/main" xmlns="" id="{00000000-0008-0000-0600-0000B1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0" name="直線コネクタ 689">
          <a:extLst>
            <a:ext uri="{FF2B5EF4-FFF2-40B4-BE49-F238E27FC236}">
              <a16:creationId xmlns:a16="http://schemas.microsoft.com/office/drawing/2014/main" xmlns="" id="{00000000-0008-0000-0600-0000B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1" name="テキスト ボックス 690">
          <a:extLst>
            <a:ext uri="{FF2B5EF4-FFF2-40B4-BE49-F238E27FC236}">
              <a16:creationId xmlns:a16="http://schemas.microsoft.com/office/drawing/2014/main" xmlns="" id="{00000000-0008-0000-0600-0000B3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2" name="積立金グラフ枠">
          <a:extLst>
            <a:ext uri="{FF2B5EF4-FFF2-40B4-BE49-F238E27FC236}">
              <a16:creationId xmlns:a16="http://schemas.microsoft.com/office/drawing/2014/main" xmlns="" id="{00000000-0008-0000-0600-0000B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48273</xdr:rowOff>
    </xdr:from>
    <xdr:to>
      <xdr:col>85</xdr:col>
      <xdr:colOff>126364</xdr:colOff>
      <xdr:row>99</xdr:row>
      <xdr:rowOff>44362</xdr:rowOff>
    </xdr:to>
    <xdr:cxnSp macro="">
      <xdr:nvCxnSpPr>
        <xdr:cNvPr id="693" name="直線コネクタ 692">
          <a:extLst>
            <a:ext uri="{FF2B5EF4-FFF2-40B4-BE49-F238E27FC236}">
              <a16:creationId xmlns:a16="http://schemas.microsoft.com/office/drawing/2014/main" xmlns="" id="{00000000-0008-0000-0600-0000B5020000}"/>
            </a:ext>
          </a:extLst>
        </xdr:cNvPr>
        <xdr:cNvCxnSpPr/>
      </xdr:nvCxnSpPr>
      <xdr:spPr>
        <a:xfrm flipV="1">
          <a:off x="16317595" y="15478773"/>
          <a:ext cx="1269" cy="1539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48189</xdr:rowOff>
    </xdr:from>
    <xdr:ext cx="249299" cy="259045"/>
    <xdr:sp macro="" textlink="">
      <xdr:nvSpPr>
        <xdr:cNvPr id="694" name="積立金最小値テキスト">
          <a:extLst>
            <a:ext uri="{FF2B5EF4-FFF2-40B4-BE49-F238E27FC236}">
              <a16:creationId xmlns:a16="http://schemas.microsoft.com/office/drawing/2014/main" xmlns="" id="{00000000-0008-0000-0600-0000B6020000}"/>
            </a:ext>
          </a:extLst>
        </xdr:cNvPr>
        <xdr:cNvSpPr txBox="1"/>
      </xdr:nvSpPr>
      <xdr:spPr>
        <a:xfrm>
          <a:off x="16370300" y="1702173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44362</xdr:rowOff>
    </xdr:from>
    <xdr:to>
      <xdr:col>86</xdr:col>
      <xdr:colOff>25400</xdr:colOff>
      <xdr:row>99</xdr:row>
      <xdr:rowOff>44362</xdr:rowOff>
    </xdr:to>
    <xdr:cxnSp macro="">
      <xdr:nvCxnSpPr>
        <xdr:cNvPr id="695" name="直線コネクタ 694">
          <a:extLst>
            <a:ext uri="{FF2B5EF4-FFF2-40B4-BE49-F238E27FC236}">
              <a16:creationId xmlns:a16="http://schemas.microsoft.com/office/drawing/2014/main" xmlns="" id="{00000000-0008-0000-0600-0000B7020000}"/>
            </a:ext>
          </a:extLst>
        </xdr:cNvPr>
        <xdr:cNvCxnSpPr/>
      </xdr:nvCxnSpPr>
      <xdr:spPr>
        <a:xfrm>
          <a:off x="16230600" y="17017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166400</xdr:rowOff>
    </xdr:from>
    <xdr:ext cx="599010" cy="259045"/>
    <xdr:sp macro="" textlink="">
      <xdr:nvSpPr>
        <xdr:cNvPr id="696" name="積立金最大値テキスト">
          <a:extLst>
            <a:ext uri="{FF2B5EF4-FFF2-40B4-BE49-F238E27FC236}">
              <a16:creationId xmlns:a16="http://schemas.microsoft.com/office/drawing/2014/main" xmlns="" id="{00000000-0008-0000-0600-0000B8020000}"/>
            </a:ext>
          </a:extLst>
        </xdr:cNvPr>
        <xdr:cNvSpPr txBox="1"/>
      </xdr:nvSpPr>
      <xdr:spPr>
        <a:xfrm>
          <a:off x="16370300" y="15254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48273</xdr:rowOff>
    </xdr:from>
    <xdr:to>
      <xdr:col>86</xdr:col>
      <xdr:colOff>25400</xdr:colOff>
      <xdr:row>90</xdr:row>
      <xdr:rowOff>48273</xdr:rowOff>
    </xdr:to>
    <xdr:cxnSp macro="">
      <xdr:nvCxnSpPr>
        <xdr:cNvPr id="697" name="直線コネクタ 696">
          <a:extLst>
            <a:ext uri="{FF2B5EF4-FFF2-40B4-BE49-F238E27FC236}">
              <a16:creationId xmlns:a16="http://schemas.microsoft.com/office/drawing/2014/main" xmlns="" id="{00000000-0008-0000-0600-0000B9020000}"/>
            </a:ext>
          </a:extLst>
        </xdr:cNvPr>
        <xdr:cNvCxnSpPr/>
      </xdr:nvCxnSpPr>
      <xdr:spPr>
        <a:xfrm>
          <a:off x="16230600" y="15478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161874</xdr:rowOff>
    </xdr:from>
    <xdr:to>
      <xdr:col>85</xdr:col>
      <xdr:colOff>127000</xdr:colOff>
      <xdr:row>98</xdr:row>
      <xdr:rowOff>101588</xdr:rowOff>
    </xdr:to>
    <xdr:cxnSp macro="">
      <xdr:nvCxnSpPr>
        <xdr:cNvPr id="698" name="直線コネクタ 697">
          <a:extLst>
            <a:ext uri="{FF2B5EF4-FFF2-40B4-BE49-F238E27FC236}">
              <a16:creationId xmlns:a16="http://schemas.microsoft.com/office/drawing/2014/main" xmlns="" id="{00000000-0008-0000-0600-0000BA020000}"/>
            </a:ext>
          </a:extLst>
        </xdr:cNvPr>
        <xdr:cNvCxnSpPr/>
      </xdr:nvCxnSpPr>
      <xdr:spPr>
        <a:xfrm>
          <a:off x="15481300" y="16792524"/>
          <a:ext cx="838200" cy="111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52061</xdr:rowOff>
    </xdr:from>
    <xdr:ext cx="534377" cy="259045"/>
    <xdr:sp macro="" textlink="">
      <xdr:nvSpPr>
        <xdr:cNvPr id="699" name="積立金平均値テキスト">
          <a:extLst>
            <a:ext uri="{FF2B5EF4-FFF2-40B4-BE49-F238E27FC236}">
              <a16:creationId xmlns:a16="http://schemas.microsoft.com/office/drawing/2014/main" xmlns="" id="{00000000-0008-0000-0600-0000BB020000}"/>
            </a:ext>
          </a:extLst>
        </xdr:cNvPr>
        <xdr:cNvSpPr txBox="1"/>
      </xdr:nvSpPr>
      <xdr:spPr>
        <a:xfrm>
          <a:off x="16370300" y="165112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29184</xdr:rowOff>
    </xdr:from>
    <xdr:to>
      <xdr:col>85</xdr:col>
      <xdr:colOff>177800</xdr:colOff>
      <xdr:row>97</xdr:row>
      <xdr:rowOff>130784</xdr:rowOff>
    </xdr:to>
    <xdr:sp macro="" textlink="">
      <xdr:nvSpPr>
        <xdr:cNvPr id="700" name="フローチャート: 判断 699">
          <a:extLst>
            <a:ext uri="{FF2B5EF4-FFF2-40B4-BE49-F238E27FC236}">
              <a16:creationId xmlns:a16="http://schemas.microsoft.com/office/drawing/2014/main" xmlns="" id="{00000000-0008-0000-0600-0000BC020000}"/>
            </a:ext>
          </a:extLst>
        </xdr:cNvPr>
        <xdr:cNvSpPr/>
      </xdr:nvSpPr>
      <xdr:spPr>
        <a:xfrm>
          <a:off x="16268700" y="16659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1105</xdr:rowOff>
    </xdr:from>
    <xdr:to>
      <xdr:col>81</xdr:col>
      <xdr:colOff>50800</xdr:colOff>
      <xdr:row>97</xdr:row>
      <xdr:rowOff>161874</xdr:rowOff>
    </xdr:to>
    <xdr:cxnSp macro="">
      <xdr:nvCxnSpPr>
        <xdr:cNvPr id="701" name="直線コネクタ 700">
          <a:extLst>
            <a:ext uri="{FF2B5EF4-FFF2-40B4-BE49-F238E27FC236}">
              <a16:creationId xmlns:a16="http://schemas.microsoft.com/office/drawing/2014/main" xmlns="" id="{00000000-0008-0000-0600-0000BD020000}"/>
            </a:ext>
          </a:extLst>
        </xdr:cNvPr>
        <xdr:cNvCxnSpPr/>
      </xdr:nvCxnSpPr>
      <xdr:spPr>
        <a:xfrm>
          <a:off x="14592300" y="16631755"/>
          <a:ext cx="889000" cy="160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92063</xdr:rowOff>
    </xdr:from>
    <xdr:to>
      <xdr:col>81</xdr:col>
      <xdr:colOff>101600</xdr:colOff>
      <xdr:row>97</xdr:row>
      <xdr:rowOff>22213</xdr:rowOff>
    </xdr:to>
    <xdr:sp macro="" textlink="">
      <xdr:nvSpPr>
        <xdr:cNvPr id="702" name="フローチャート: 判断 701">
          <a:extLst>
            <a:ext uri="{FF2B5EF4-FFF2-40B4-BE49-F238E27FC236}">
              <a16:creationId xmlns:a16="http://schemas.microsoft.com/office/drawing/2014/main" xmlns="" id="{00000000-0008-0000-0600-0000BE020000}"/>
            </a:ext>
          </a:extLst>
        </xdr:cNvPr>
        <xdr:cNvSpPr/>
      </xdr:nvSpPr>
      <xdr:spPr>
        <a:xfrm>
          <a:off x="15430500" y="1655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38740</xdr:rowOff>
    </xdr:from>
    <xdr:ext cx="534377" cy="259045"/>
    <xdr:sp macro="" textlink="">
      <xdr:nvSpPr>
        <xdr:cNvPr id="703" name="テキスト ボックス 702">
          <a:extLst>
            <a:ext uri="{FF2B5EF4-FFF2-40B4-BE49-F238E27FC236}">
              <a16:creationId xmlns:a16="http://schemas.microsoft.com/office/drawing/2014/main" xmlns="" id="{00000000-0008-0000-0600-0000BF020000}"/>
            </a:ext>
          </a:extLst>
        </xdr:cNvPr>
        <xdr:cNvSpPr txBox="1"/>
      </xdr:nvSpPr>
      <xdr:spPr>
        <a:xfrm>
          <a:off x="15214111" y="16326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1105</xdr:rowOff>
    </xdr:from>
    <xdr:to>
      <xdr:col>76</xdr:col>
      <xdr:colOff>114300</xdr:colOff>
      <xdr:row>97</xdr:row>
      <xdr:rowOff>142227</xdr:rowOff>
    </xdr:to>
    <xdr:cxnSp macro="">
      <xdr:nvCxnSpPr>
        <xdr:cNvPr id="704" name="直線コネクタ 703">
          <a:extLst>
            <a:ext uri="{FF2B5EF4-FFF2-40B4-BE49-F238E27FC236}">
              <a16:creationId xmlns:a16="http://schemas.microsoft.com/office/drawing/2014/main" xmlns="" id="{00000000-0008-0000-0600-0000C0020000}"/>
            </a:ext>
          </a:extLst>
        </xdr:cNvPr>
        <xdr:cNvCxnSpPr/>
      </xdr:nvCxnSpPr>
      <xdr:spPr>
        <a:xfrm flipV="1">
          <a:off x="13703300" y="16631755"/>
          <a:ext cx="889000" cy="141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27927</xdr:rowOff>
    </xdr:from>
    <xdr:to>
      <xdr:col>76</xdr:col>
      <xdr:colOff>165100</xdr:colOff>
      <xdr:row>97</xdr:row>
      <xdr:rowOff>129527</xdr:rowOff>
    </xdr:to>
    <xdr:sp macro="" textlink="">
      <xdr:nvSpPr>
        <xdr:cNvPr id="705" name="フローチャート: 判断 704">
          <a:extLst>
            <a:ext uri="{FF2B5EF4-FFF2-40B4-BE49-F238E27FC236}">
              <a16:creationId xmlns:a16="http://schemas.microsoft.com/office/drawing/2014/main" xmlns="" id="{00000000-0008-0000-0600-0000C1020000}"/>
            </a:ext>
          </a:extLst>
        </xdr:cNvPr>
        <xdr:cNvSpPr/>
      </xdr:nvSpPr>
      <xdr:spPr>
        <a:xfrm>
          <a:off x="14541500" y="16658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120654</xdr:rowOff>
    </xdr:from>
    <xdr:ext cx="534377" cy="259045"/>
    <xdr:sp macro="" textlink="">
      <xdr:nvSpPr>
        <xdr:cNvPr id="706" name="テキスト ボックス 705">
          <a:extLst>
            <a:ext uri="{FF2B5EF4-FFF2-40B4-BE49-F238E27FC236}">
              <a16:creationId xmlns:a16="http://schemas.microsoft.com/office/drawing/2014/main" xmlns="" id="{00000000-0008-0000-0600-0000C2020000}"/>
            </a:ext>
          </a:extLst>
        </xdr:cNvPr>
        <xdr:cNvSpPr txBox="1"/>
      </xdr:nvSpPr>
      <xdr:spPr>
        <a:xfrm>
          <a:off x="14325111" y="16751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142227</xdr:rowOff>
    </xdr:from>
    <xdr:to>
      <xdr:col>71</xdr:col>
      <xdr:colOff>177800</xdr:colOff>
      <xdr:row>98</xdr:row>
      <xdr:rowOff>153518</xdr:rowOff>
    </xdr:to>
    <xdr:cxnSp macro="">
      <xdr:nvCxnSpPr>
        <xdr:cNvPr id="707" name="直線コネクタ 706">
          <a:extLst>
            <a:ext uri="{FF2B5EF4-FFF2-40B4-BE49-F238E27FC236}">
              <a16:creationId xmlns:a16="http://schemas.microsoft.com/office/drawing/2014/main" xmlns="" id="{00000000-0008-0000-0600-0000C3020000}"/>
            </a:ext>
          </a:extLst>
        </xdr:cNvPr>
        <xdr:cNvCxnSpPr/>
      </xdr:nvCxnSpPr>
      <xdr:spPr>
        <a:xfrm flipV="1">
          <a:off x="12814300" y="16772877"/>
          <a:ext cx="889000" cy="182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65303</xdr:rowOff>
    </xdr:from>
    <xdr:to>
      <xdr:col>72</xdr:col>
      <xdr:colOff>38100</xdr:colOff>
      <xdr:row>97</xdr:row>
      <xdr:rowOff>166903</xdr:rowOff>
    </xdr:to>
    <xdr:sp macro="" textlink="">
      <xdr:nvSpPr>
        <xdr:cNvPr id="708" name="フローチャート: 判断 707">
          <a:extLst>
            <a:ext uri="{FF2B5EF4-FFF2-40B4-BE49-F238E27FC236}">
              <a16:creationId xmlns:a16="http://schemas.microsoft.com/office/drawing/2014/main" xmlns="" id="{00000000-0008-0000-0600-0000C4020000}"/>
            </a:ext>
          </a:extLst>
        </xdr:cNvPr>
        <xdr:cNvSpPr/>
      </xdr:nvSpPr>
      <xdr:spPr>
        <a:xfrm>
          <a:off x="13652500" y="16695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11980</xdr:rowOff>
    </xdr:from>
    <xdr:ext cx="534377" cy="259045"/>
    <xdr:sp macro="" textlink="">
      <xdr:nvSpPr>
        <xdr:cNvPr id="709" name="テキスト ボックス 708">
          <a:extLst>
            <a:ext uri="{FF2B5EF4-FFF2-40B4-BE49-F238E27FC236}">
              <a16:creationId xmlns:a16="http://schemas.microsoft.com/office/drawing/2014/main" xmlns="" id="{00000000-0008-0000-0600-0000C5020000}"/>
            </a:ext>
          </a:extLst>
        </xdr:cNvPr>
        <xdr:cNvSpPr txBox="1"/>
      </xdr:nvSpPr>
      <xdr:spPr>
        <a:xfrm>
          <a:off x="13436111" y="16471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57455</xdr:rowOff>
    </xdr:from>
    <xdr:to>
      <xdr:col>67</xdr:col>
      <xdr:colOff>101600</xdr:colOff>
      <xdr:row>97</xdr:row>
      <xdr:rowOff>159055</xdr:rowOff>
    </xdr:to>
    <xdr:sp macro="" textlink="">
      <xdr:nvSpPr>
        <xdr:cNvPr id="710" name="フローチャート: 判断 709">
          <a:extLst>
            <a:ext uri="{FF2B5EF4-FFF2-40B4-BE49-F238E27FC236}">
              <a16:creationId xmlns:a16="http://schemas.microsoft.com/office/drawing/2014/main" xmlns="" id="{00000000-0008-0000-0600-0000C6020000}"/>
            </a:ext>
          </a:extLst>
        </xdr:cNvPr>
        <xdr:cNvSpPr/>
      </xdr:nvSpPr>
      <xdr:spPr>
        <a:xfrm>
          <a:off x="12763500" y="1668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4132</xdr:rowOff>
    </xdr:from>
    <xdr:ext cx="534377" cy="259045"/>
    <xdr:sp macro="" textlink="">
      <xdr:nvSpPr>
        <xdr:cNvPr id="711" name="テキスト ボックス 710">
          <a:extLst>
            <a:ext uri="{FF2B5EF4-FFF2-40B4-BE49-F238E27FC236}">
              <a16:creationId xmlns:a16="http://schemas.microsoft.com/office/drawing/2014/main" xmlns="" id="{00000000-0008-0000-0600-0000C7020000}"/>
            </a:ext>
          </a:extLst>
        </xdr:cNvPr>
        <xdr:cNvSpPr txBox="1"/>
      </xdr:nvSpPr>
      <xdr:spPr>
        <a:xfrm>
          <a:off x="12547111" y="16463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xmlns="" id="{00000000-0008-0000-0600-0000C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xmlns="" id="{00000000-0008-0000-0600-0000C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xmlns="" id="{00000000-0008-0000-0600-0000C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xmlns="" id="{00000000-0008-0000-0600-0000C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xmlns="" id="{00000000-0008-0000-0600-0000C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50788</xdr:rowOff>
    </xdr:from>
    <xdr:to>
      <xdr:col>85</xdr:col>
      <xdr:colOff>177800</xdr:colOff>
      <xdr:row>98</xdr:row>
      <xdr:rowOff>152388</xdr:rowOff>
    </xdr:to>
    <xdr:sp macro="" textlink="">
      <xdr:nvSpPr>
        <xdr:cNvPr id="717" name="楕円 716">
          <a:extLst>
            <a:ext uri="{FF2B5EF4-FFF2-40B4-BE49-F238E27FC236}">
              <a16:creationId xmlns:a16="http://schemas.microsoft.com/office/drawing/2014/main" xmlns="" id="{00000000-0008-0000-0600-0000CD020000}"/>
            </a:ext>
          </a:extLst>
        </xdr:cNvPr>
        <xdr:cNvSpPr/>
      </xdr:nvSpPr>
      <xdr:spPr>
        <a:xfrm>
          <a:off x="16268700" y="16852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137165</xdr:rowOff>
    </xdr:from>
    <xdr:ext cx="469744" cy="259045"/>
    <xdr:sp macro="" textlink="">
      <xdr:nvSpPr>
        <xdr:cNvPr id="718" name="積立金該当値テキスト">
          <a:extLst>
            <a:ext uri="{FF2B5EF4-FFF2-40B4-BE49-F238E27FC236}">
              <a16:creationId xmlns:a16="http://schemas.microsoft.com/office/drawing/2014/main" xmlns="" id="{00000000-0008-0000-0600-0000CE020000}"/>
            </a:ext>
          </a:extLst>
        </xdr:cNvPr>
        <xdr:cNvSpPr txBox="1"/>
      </xdr:nvSpPr>
      <xdr:spPr>
        <a:xfrm>
          <a:off x="16370300" y="16767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111074</xdr:rowOff>
    </xdr:from>
    <xdr:to>
      <xdr:col>81</xdr:col>
      <xdr:colOff>101600</xdr:colOff>
      <xdr:row>98</xdr:row>
      <xdr:rowOff>41224</xdr:rowOff>
    </xdr:to>
    <xdr:sp macro="" textlink="">
      <xdr:nvSpPr>
        <xdr:cNvPr id="719" name="楕円 718">
          <a:extLst>
            <a:ext uri="{FF2B5EF4-FFF2-40B4-BE49-F238E27FC236}">
              <a16:creationId xmlns:a16="http://schemas.microsoft.com/office/drawing/2014/main" xmlns="" id="{00000000-0008-0000-0600-0000CF020000}"/>
            </a:ext>
          </a:extLst>
        </xdr:cNvPr>
        <xdr:cNvSpPr/>
      </xdr:nvSpPr>
      <xdr:spPr>
        <a:xfrm>
          <a:off x="15430500" y="16741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32351</xdr:rowOff>
    </xdr:from>
    <xdr:ext cx="534377" cy="259045"/>
    <xdr:sp macro="" textlink="">
      <xdr:nvSpPr>
        <xdr:cNvPr id="720" name="テキスト ボックス 719">
          <a:extLst>
            <a:ext uri="{FF2B5EF4-FFF2-40B4-BE49-F238E27FC236}">
              <a16:creationId xmlns:a16="http://schemas.microsoft.com/office/drawing/2014/main" xmlns="" id="{00000000-0008-0000-0600-0000D0020000}"/>
            </a:ext>
          </a:extLst>
        </xdr:cNvPr>
        <xdr:cNvSpPr txBox="1"/>
      </xdr:nvSpPr>
      <xdr:spPr>
        <a:xfrm>
          <a:off x="15214111" y="16834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121755</xdr:rowOff>
    </xdr:from>
    <xdr:to>
      <xdr:col>76</xdr:col>
      <xdr:colOff>165100</xdr:colOff>
      <xdr:row>97</xdr:row>
      <xdr:rowOff>51905</xdr:rowOff>
    </xdr:to>
    <xdr:sp macro="" textlink="">
      <xdr:nvSpPr>
        <xdr:cNvPr id="721" name="楕円 720">
          <a:extLst>
            <a:ext uri="{FF2B5EF4-FFF2-40B4-BE49-F238E27FC236}">
              <a16:creationId xmlns:a16="http://schemas.microsoft.com/office/drawing/2014/main" xmlns="" id="{00000000-0008-0000-0600-0000D1020000}"/>
            </a:ext>
          </a:extLst>
        </xdr:cNvPr>
        <xdr:cNvSpPr/>
      </xdr:nvSpPr>
      <xdr:spPr>
        <a:xfrm>
          <a:off x="14541500" y="1658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68432</xdr:rowOff>
    </xdr:from>
    <xdr:ext cx="534377" cy="259045"/>
    <xdr:sp macro="" textlink="">
      <xdr:nvSpPr>
        <xdr:cNvPr id="722" name="テキスト ボックス 721">
          <a:extLst>
            <a:ext uri="{FF2B5EF4-FFF2-40B4-BE49-F238E27FC236}">
              <a16:creationId xmlns:a16="http://schemas.microsoft.com/office/drawing/2014/main" xmlns="" id="{00000000-0008-0000-0600-0000D2020000}"/>
            </a:ext>
          </a:extLst>
        </xdr:cNvPr>
        <xdr:cNvSpPr txBox="1"/>
      </xdr:nvSpPr>
      <xdr:spPr>
        <a:xfrm>
          <a:off x="14325111" y="16356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91427</xdr:rowOff>
    </xdr:from>
    <xdr:to>
      <xdr:col>72</xdr:col>
      <xdr:colOff>38100</xdr:colOff>
      <xdr:row>98</xdr:row>
      <xdr:rowOff>21577</xdr:rowOff>
    </xdr:to>
    <xdr:sp macro="" textlink="">
      <xdr:nvSpPr>
        <xdr:cNvPr id="723" name="楕円 722">
          <a:extLst>
            <a:ext uri="{FF2B5EF4-FFF2-40B4-BE49-F238E27FC236}">
              <a16:creationId xmlns:a16="http://schemas.microsoft.com/office/drawing/2014/main" xmlns="" id="{00000000-0008-0000-0600-0000D3020000}"/>
            </a:ext>
          </a:extLst>
        </xdr:cNvPr>
        <xdr:cNvSpPr/>
      </xdr:nvSpPr>
      <xdr:spPr>
        <a:xfrm>
          <a:off x="13652500" y="16722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12704</xdr:rowOff>
    </xdr:from>
    <xdr:ext cx="534377" cy="259045"/>
    <xdr:sp macro="" textlink="">
      <xdr:nvSpPr>
        <xdr:cNvPr id="724" name="テキスト ボックス 723">
          <a:extLst>
            <a:ext uri="{FF2B5EF4-FFF2-40B4-BE49-F238E27FC236}">
              <a16:creationId xmlns:a16="http://schemas.microsoft.com/office/drawing/2014/main" xmlns="" id="{00000000-0008-0000-0600-0000D4020000}"/>
            </a:ext>
          </a:extLst>
        </xdr:cNvPr>
        <xdr:cNvSpPr txBox="1"/>
      </xdr:nvSpPr>
      <xdr:spPr>
        <a:xfrm>
          <a:off x="13436111" y="16814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102718</xdr:rowOff>
    </xdr:from>
    <xdr:to>
      <xdr:col>67</xdr:col>
      <xdr:colOff>101600</xdr:colOff>
      <xdr:row>99</xdr:row>
      <xdr:rowOff>32868</xdr:rowOff>
    </xdr:to>
    <xdr:sp macro="" textlink="">
      <xdr:nvSpPr>
        <xdr:cNvPr id="725" name="楕円 724">
          <a:extLst>
            <a:ext uri="{FF2B5EF4-FFF2-40B4-BE49-F238E27FC236}">
              <a16:creationId xmlns:a16="http://schemas.microsoft.com/office/drawing/2014/main" xmlns="" id="{00000000-0008-0000-0600-0000D5020000}"/>
            </a:ext>
          </a:extLst>
        </xdr:cNvPr>
        <xdr:cNvSpPr/>
      </xdr:nvSpPr>
      <xdr:spPr>
        <a:xfrm>
          <a:off x="12763500" y="16904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23995</xdr:rowOff>
    </xdr:from>
    <xdr:ext cx="469744" cy="259045"/>
    <xdr:sp macro="" textlink="">
      <xdr:nvSpPr>
        <xdr:cNvPr id="726" name="テキスト ボックス 725">
          <a:extLst>
            <a:ext uri="{FF2B5EF4-FFF2-40B4-BE49-F238E27FC236}">
              <a16:creationId xmlns:a16="http://schemas.microsoft.com/office/drawing/2014/main" xmlns="" id="{00000000-0008-0000-0600-0000D6020000}"/>
            </a:ext>
          </a:extLst>
        </xdr:cNvPr>
        <xdr:cNvSpPr txBox="1"/>
      </xdr:nvSpPr>
      <xdr:spPr>
        <a:xfrm>
          <a:off x="12579428" y="16997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7" name="正方形/長方形 726">
          <a:extLst>
            <a:ext uri="{FF2B5EF4-FFF2-40B4-BE49-F238E27FC236}">
              <a16:creationId xmlns:a16="http://schemas.microsoft.com/office/drawing/2014/main" xmlns="" id="{00000000-0008-0000-0600-0000D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8" name="正方形/長方形 727">
          <a:extLst>
            <a:ext uri="{FF2B5EF4-FFF2-40B4-BE49-F238E27FC236}">
              <a16:creationId xmlns:a16="http://schemas.microsoft.com/office/drawing/2014/main" xmlns="" id="{00000000-0008-0000-0600-0000D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9" name="正方形/長方形 728">
          <a:extLst>
            <a:ext uri="{FF2B5EF4-FFF2-40B4-BE49-F238E27FC236}">
              <a16:creationId xmlns:a16="http://schemas.microsoft.com/office/drawing/2014/main" xmlns="" id="{00000000-0008-0000-0600-0000D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0" name="正方形/長方形 729">
          <a:extLst>
            <a:ext uri="{FF2B5EF4-FFF2-40B4-BE49-F238E27FC236}">
              <a16:creationId xmlns:a16="http://schemas.microsoft.com/office/drawing/2014/main" xmlns="" id="{00000000-0008-0000-0600-0000D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1" name="正方形/長方形 730">
          <a:extLst>
            <a:ext uri="{FF2B5EF4-FFF2-40B4-BE49-F238E27FC236}">
              <a16:creationId xmlns:a16="http://schemas.microsoft.com/office/drawing/2014/main" xmlns="" id="{00000000-0008-0000-0600-0000D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2" name="正方形/長方形 731">
          <a:extLst>
            <a:ext uri="{FF2B5EF4-FFF2-40B4-BE49-F238E27FC236}">
              <a16:creationId xmlns:a16="http://schemas.microsoft.com/office/drawing/2014/main" xmlns="" id="{00000000-0008-0000-0600-0000D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3" name="正方形/長方形 732">
          <a:extLst>
            <a:ext uri="{FF2B5EF4-FFF2-40B4-BE49-F238E27FC236}">
              <a16:creationId xmlns:a16="http://schemas.microsoft.com/office/drawing/2014/main" xmlns="" id="{00000000-0008-0000-0600-0000D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4" name="正方形/長方形 733">
          <a:extLst>
            <a:ext uri="{FF2B5EF4-FFF2-40B4-BE49-F238E27FC236}">
              <a16:creationId xmlns:a16="http://schemas.microsoft.com/office/drawing/2014/main" xmlns="" id="{00000000-0008-0000-0600-0000D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5" name="テキスト ボックス 734">
          <a:extLst>
            <a:ext uri="{FF2B5EF4-FFF2-40B4-BE49-F238E27FC236}">
              <a16:creationId xmlns:a16="http://schemas.microsoft.com/office/drawing/2014/main" xmlns="" id="{00000000-0008-0000-0600-0000D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6" name="直線コネクタ 735">
          <a:extLst>
            <a:ext uri="{FF2B5EF4-FFF2-40B4-BE49-F238E27FC236}">
              <a16:creationId xmlns:a16="http://schemas.microsoft.com/office/drawing/2014/main" xmlns="" id="{00000000-0008-0000-0600-0000E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7" name="直線コネクタ 736">
          <a:extLst>
            <a:ext uri="{FF2B5EF4-FFF2-40B4-BE49-F238E27FC236}">
              <a16:creationId xmlns:a16="http://schemas.microsoft.com/office/drawing/2014/main" xmlns="" id="{00000000-0008-0000-0600-0000E1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8" name="テキスト ボックス 737">
          <a:extLst>
            <a:ext uri="{FF2B5EF4-FFF2-40B4-BE49-F238E27FC236}">
              <a16:creationId xmlns:a16="http://schemas.microsoft.com/office/drawing/2014/main" xmlns="" id="{00000000-0008-0000-0600-0000E2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9" name="直線コネクタ 738">
          <a:extLst>
            <a:ext uri="{FF2B5EF4-FFF2-40B4-BE49-F238E27FC236}">
              <a16:creationId xmlns:a16="http://schemas.microsoft.com/office/drawing/2014/main" xmlns="" id="{00000000-0008-0000-0600-0000E3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40" name="テキスト ボックス 739">
          <a:extLst>
            <a:ext uri="{FF2B5EF4-FFF2-40B4-BE49-F238E27FC236}">
              <a16:creationId xmlns:a16="http://schemas.microsoft.com/office/drawing/2014/main" xmlns="" id="{00000000-0008-0000-0600-0000E4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1" name="直線コネクタ 740">
          <a:extLst>
            <a:ext uri="{FF2B5EF4-FFF2-40B4-BE49-F238E27FC236}">
              <a16:creationId xmlns:a16="http://schemas.microsoft.com/office/drawing/2014/main" xmlns="" id="{00000000-0008-0000-0600-0000E5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42" name="テキスト ボックス 741">
          <a:extLst>
            <a:ext uri="{FF2B5EF4-FFF2-40B4-BE49-F238E27FC236}">
              <a16:creationId xmlns:a16="http://schemas.microsoft.com/office/drawing/2014/main" xmlns="" id="{00000000-0008-0000-0600-0000E6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3" name="直線コネクタ 742">
          <a:extLst>
            <a:ext uri="{FF2B5EF4-FFF2-40B4-BE49-F238E27FC236}">
              <a16:creationId xmlns:a16="http://schemas.microsoft.com/office/drawing/2014/main" xmlns="" id="{00000000-0008-0000-0600-0000E7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44" name="テキスト ボックス 743">
          <a:extLst>
            <a:ext uri="{FF2B5EF4-FFF2-40B4-BE49-F238E27FC236}">
              <a16:creationId xmlns:a16="http://schemas.microsoft.com/office/drawing/2014/main" xmlns="" id="{00000000-0008-0000-0600-0000E8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5" name="直線コネクタ 744">
          <a:extLst>
            <a:ext uri="{FF2B5EF4-FFF2-40B4-BE49-F238E27FC236}">
              <a16:creationId xmlns:a16="http://schemas.microsoft.com/office/drawing/2014/main" xmlns="" id="{00000000-0008-0000-0600-0000E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6" name="テキスト ボックス 745">
          <a:extLst>
            <a:ext uri="{FF2B5EF4-FFF2-40B4-BE49-F238E27FC236}">
              <a16:creationId xmlns:a16="http://schemas.microsoft.com/office/drawing/2014/main" xmlns="" id="{00000000-0008-0000-0600-0000EA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7" name="投資及び出資金グラフ枠">
          <a:extLst>
            <a:ext uri="{FF2B5EF4-FFF2-40B4-BE49-F238E27FC236}">
              <a16:creationId xmlns:a16="http://schemas.microsoft.com/office/drawing/2014/main" xmlns="" id="{00000000-0008-0000-0600-0000E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94071</xdr:rowOff>
    </xdr:from>
    <xdr:to>
      <xdr:col>116</xdr:col>
      <xdr:colOff>62864</xdr:colOff>
      <xdr:row>38</xdr:row>
      <xdr:rowOff>139700</xdr:rowOff>
    </xdr:to>
    <xdr:cxnSp macro="">
      <xdr:nvCxnSpPr>
        <xdr:cNvPr id="748" name="直線コネクタ 747">
          <a:extLst>
            <a:ext uri="{FF2B5EF4-FFF2-40B4-BE49-F238E27FC236}">
              <a16:creationId xmlns:a16="http://schemas.microsoft.com/office/drawing/2014/main" xmlns="" id="{00000000-0008-0000-0600-0000EC020000}"/>
            </a:ext>
          </a:extLst>
        </xdr:cNvPr>
        <xdr:cNvCxnSpPr/>
      </xdr:nvCxnSpPr>
      <xdr:spPr>
        <a:xfrm flipV="1">
          <a:off x="22159595" y="5237571"/>
          <a:ext cx="1269" cy="1417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9" name="投資及び出資金最小値テキスト">
          <a:extLst>
            <a:ext uri="{FF2B5EF4-FFF2-40B4-BE49-F238E27FC236}">
              <a16:creationId xmlns:a16="http://schemas.microsoft.com/office/drawing/2014/main" xmlns="" id="{00000000-0008-0000-0600-0000ED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0" name="直線コネクタ 749">
          <a:extLst>
            <a:ext uri="{FF2B5EF4-FFF2-40B4-BE49-F238E27FC236}">
              <a16:creationId xmlns:a16="http://schemas.microsoft.com/office/drawing/2014/main" xmlns="" id="{00000000-0008-0000-0600-0000EE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40748</xdr:rowOff>
    </xdr:from>
    <xdr:ext cx="534377" cy="259045"/>
    <xdr:sp macro="" textlink="">
      <xdr:nvSpPr>
        <xdr:cNvPr id="751" name="投資及び出資金最大値テキスト">
          <a:extLst>
            <a:ext uri="{FF2B5EF4-FFF2-40B4-BE49-F238E27FC236}">
              <a16:creationId xmlns:a16="http://schemas.microsoft.com/office/drawing/2014/main" xmlns="" id="{00000000-0008-0000-0600-0000EF020000}"/>
            </a:ext>
          </a:extLst>
        </xdr:cNvPr>
        <xdr:cNvSpPr txBox="1"/>
      </xdr:nvSpPr>
      <xdr:spPr>
        <a:xfrm>
          <a:off x="22212300" y="5012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94071</xdr:rowOff>
    </xdr:from>
    <xdr:to>
      <xdr:col>116</xdr:col>
      <xdr:colOff>152400</xdr:colOff>
      <xdr:row>30</xdr:row>
      <xdr:rowOff>94071</xdr:rowOff>
    </xdr:to>
    <xdr:cxnSp macro="">
      <xdr:nvCxnSpPr>
        <xdr:cNvPr id="752" name="直線コネクタ 751">
          <a:extLst>
            <a:ext uri="{FF2B5EF4-FFF2-40B4-BE49-F238E27FC236}">
              <a16:creationId xmlns:a16="http://schemas.microsoft.com/office/drawing/2014/main" xmlns="" id="{00000000-0008-0000-0600-0000F0020000}"/>
            </a:ext>
          </a:extLst>
        </xdr:cNvPr>
        <xdr:cNvCxnSpPr/>
      </xdr:nvCxnSpPr>
      <xdr:spPr>
        <a:xfrm>
          <a:off x="22072600" y="5237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79898</xdr:rowOff>
    </xdr:from>
    <xdr:to>
      <xdr:col>116</xdr:col>
      <xdr:colOff>63500</xdr:colOff>
      <xdr:row>38</xdr:row>
      <xdr:rowOff>139700</xdr:rowOff>
    </xdr:to>
    <xdr:cxnSp macro="">
      <xdr:nvCxnSpPr>
        <xdr:cNvPr id="753" name="直線コネクタ 752">
          <a:extLst>
            <a:ext uri="{FF2B5EF4-FFF2-40B4-BE49-F238E27FC236}">
              <a16:creationId xmlns:a16="http://schemas.microsoft.com/office/drawing/2014/main" xmlns="" id="{00000000-0008-0000-0600-0000F1020000}"/>
            </a:ext>
          </a:extLst>
        </xdr:cNvPr>
        <xdr:cNvCxnSpPr/>
      </xdr:nvCxnSpPr>
      <xdr:spPr>
        <a:xfrm flipV="1">
          <a:off x="21323300" y="6252098"/>
          <a:ext cx="838200" cy="402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142491</xdr:rowOff>
    </xdr:from>
    <xdr:ext cx="469744" cy="259045"/>
    <xdr:sp macro="" textlink="">
      <xdr:nvSpPr>
        <xdr:cNvPr id="754" name="投資及び出資金平均値テキスト">
          <a:extLst>
            <a:ext uri="{FF2B5EF4-FFF2-40B4-BE49-F238E27FC236}">
              <a16:creationId xmlns:a16="http://schemas.microsoft.com/office/drawing/2014/main" xmlns="" id="{00000000-0008-0000-0600-0000F2020000}"/>
            </a:ext>
          </a:extLst>
        </xdr:cNvPr>
        <xdr:cNvSpPr txBox="1"/>
      </xdr:nvSpPr>
      <xdr:spPr>
        <a:xfrm>
          <a:off x="22212300" y="64861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164064</xdr:rowOff>
    </xdr:from>
    <xdr:to>
      <xdr:col>116</xdr:col>
      <xdr:colOff>114300</xdr:colOff>
      <xdr:row>38</xdr:row>
      <xdr:rowOff>94214</xdr:rowOff>
    </xdr:to>
    <xdr:sp macro="" textlink="">
      <xdr:nvSpPr>
        <xdr:cNvPr id="755" name="フローチャート: 判断 754">
          <a:extLst>
            <a:ext uri="{FF2B5EF4-FFF2-40B4-BE49-F238E27FC236}">
              <a16:creationId xmlns:a16="http://schemas.microsoft.com/office/drawing/2014/main" xmlns="" id="{00000000-0008-0000-0600-0000F3020000}"/>
            </a:ext>
          </a:extLst>
        </xdr:cNvPr>
        <xdr:cNvSpPr/>
      </xdr:nvSpPr>
      <xdr:spPr>
        <a:xfrm>
          <a:off x="22110700" y="650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6" name="直線コネクタ 755">
          <a:extLst>
            <a:ext uri="{FF2B5EF4-FFF2-40B4-BE49-F238E27FC236}">
              <a16:creationId xmlns:a16="http://schemas.microsoft.com/office/drawing/2014/main" xmlns="" id="{00000000-0008-0000-0600-0000F4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151536</xdr:rowOff>
    </xdr:from>
    <xdr:to>
      <xdr:col>112</xdr:col>
      <xdr:colOff>38100</xdr:colOff>
      <xdr:row>38</xdr:row>
      <xdr:rowOff>81686</xdr:rowOff>
    </xdr:to>
    <xdr:sp macro="" textlink="">
      <xdr:nvSpPr>
        <xdr:cNvPr id="757" name="フローチャート: 判断 756">
          <a:extLst>
            <a:ext uri="{FF2B5EF4-FFF2-40B4-BE49-F238E27FC236}">
              <a16:creationId xmlns:a16="http://schemas.microsoft.com/office/drawing/2014/main" xmlns="" id="{00000000-0008-0000-0600-0000F5020000}"/>
            </a:ext>
          </a:extLst>
        </xdr:cNvPr>
        <xdr:cNvSpPr/>
      </xdr:nvSpPr>
      <xdr:spPr>
        <a:xfrm>
          <a:off x="21272500" y="649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98213</xdr:rowOff>
    </xdr:from>
    <xdr:ext cx="469744" cy="259045"/>
    <xdr:sp macro="" textlink="">
      <xdr:nvSpPr>
        <xdr:cNvPr id="758" name="テキスト ボックス 757">
          <a:extLst>
            <a:ext uri="{FF2B5EF4-FFF2-40B4-BE49-F238E27FC236}">
              <a16:creationId xmlns:a16="http://schemas.microsoft.com/office/drawing/2014/main" xmlns="" id="{00000000-0008-0000-0600-0000F6020000}"/>
            </a:ext>
          </a:extLst>
        </xdr:cNvPr>
        <xdr:cNvSpPr txBox="1"/>
      </xdr:nvSpPr>
      <xdr:spPr>
        <a:xfrm>
          <a:off x="21088428" y="6270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9" name="直線コネクタ 758">
          <a:extLst>
            <a:ext uri="{FF2B5EF4-FFF2-40B4-BE49-F238E27FC236}">
              <a16:creationId xmlns:a16="http://schemas.microsoft.com/office/drawing/2014/main" xmlns="" id="{00000000-0008-0000-0600-0000F7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104353</xdr:rowOff>
    </xdr:from>
    <xdr:to>
      <xdr:col>107</xdr:col>
      <xdr:colOff>101600</xdr:colOff>
      <xdr:row>38</xdr:row>
      <xdr:rowOff>34503</xdr:rowOff>
    </xdr:to>
    <xdr:sp macro="" textlink="">
      <xdr:nvSpPr>
        <xdr:cNvPr id="760" name="フローチャート: 判断 759">
          <a:extLst>
            <a:ext uri="{FF2B5EF4-FFF2-40B4-BE49-F238E27FC236}">
              <a16:creationId xmlns:a16="http://schemas.microsoft.com/office/drawing/2014/main" xmlns="" id="{00000000-0008-0000-0600-0000F8020000}"/>
            </a:ext>
          </a:extLst>
        </xdr:cNvPr>
        <xdr:cNvSpPr/>
      </xdr:nvSpPr>
      <xdr:spPr>
        <a:xfrm>
          <a:off x="20383500" y="6448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51030</xdr:rowOff>
    </xdr:from>
    <xdr:ext cx="469744" cy="259045"/>
    <xdr:sp macro="" textlink="">
      <xdr:nvSpPr>
        <xdr:cNvPr id="761" name="テキスト ボックス 760">
          <a:extLst>
            <a:ext uri="{FF2B5EF4-FFF2-40B4-BE49-F238E27FC236}">
              <a16:creationId xmlns:a16="http://schemas.microsoft.com/office/drawing/2014/main" xmlns="" id="{00000000-0008-0000-0600-0000F9020000}"/>
            </a:ext>
          </a:extLst>
        </xdr:cNvPr>
        <xdr:cNvSpPr txBox="1"/>
      </xdr:nvSpPr>
      <xdr:spPr>
        <a:xfrm>
          <a:off x="20199428" y="6223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2" name="直線コネクタ 761">
          <a:extLst>
            <a:ext uri="{FF2B5EF4-FFF2-40B4-BE49-F238E27FC236}">
              <a16:creationId xmlns:a16="http://schemas.microsoft.com/office/drawing/2014/main" xmlns="" id="{00000000-0008-0000-0600-0000FA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8524</xdr:rowOff>
    </xdr:from>
    <xdr:to>
      <xdr:col>102</xdr:col>
      <xdr:colOff>165100</xdr:colOff>
      <xdr:row>38</xdr:row>
      <xdr:rowOff>110124</xdr:rowOff>
    </xdr:to>
    <xdr:sp macro="" textlink="">
      <xdr:nvSpPr>
        <xdr:cNvPr id="763" name="フローチャート: 判断 762">
          <a:extLst>
            <a:ext uri="{FF2B5EF4-FFF2-40B4-BE49-F238E27FC236}">
              <a16:creationId xmlns:a16="http://schemas.microsoft.com/office/drawing/2014/main" xmlns="" id="{00000000-0008-0000-0600-0000FB020000}"/>
            </a:ext>
          </a:extLst>
        </xdr:cNvPr>
        <xdr:cNvSpPr/>
      </xdr:nvSpPr>
      <xdr:spPr>
        <a:xfrm>
          <a:off x="19494500" y="6523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126651</xdr:rowOff>
    </xdr:from>
    <xdr:ext cx="378565" cy="259045"/>
    <xdr:sp macro="" textlink="">
      <xdr:nvSpPr>
        <xdr:cNvPr id="764" name="テキスト ボックス 763">
          <a:extLst>
            <a:ext uri="{FF2B5EF4-FFF2-40B4-BE49-F238E27FC236}">
              <a16:creationId xmlns:a16="http://schemas.microsoft.com/office/drawing/2014/main" xmlns="" id="{00000000-0008-0000-0600-0000FC020000}"/>
            </a:ext>
          </a:extLst>
        </xdr:cNvPr>
        <xdr:cNvSpPr txBox="1"/>
      </xdr:nvSpPr>
      <xdr:spPr>
        <a:xfrm>
          <a:off x="19356017" y="62988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59822</xdr:rowOff>
    </xdr:from>
    <xdr:to>
      <xdr:col>98</xdr:col>
      <xdr:colOff>38100</xdr:colOff>
      <xdr:row>38</xdr:row>
      <xdr:rowOff>161422</xdr:rowOff>
    </xdr:to>
    <xdr:sp macro="" textlink="">
      <xdr:nvSpPr>
        <xdr:cNvPr id="765" name="フローチャート: 判断 764">
          <a:extLst>
            <a:ext uri="{FF2B5EF4-FFF2-40B4-BE49-F238E27FC236}">
              <a16:creationId xmlns:a16="http://schemas.microsoft.com/office/drawing/2014/main" xmlns="" id="{00000000-0008-0000-0600-0000FD020000}"/>
            </a:ext>
          </a:extLst>
        </xdr:cNvPr>
        <xdr:cNvSpPr/>
      </xdr:nvSpPr>
      <xdr:spPr>
        <a:xfrm>
          <a:off x="18605500" y="6574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6499</xdr:rowOff>
    </xdr:from>
    <xdr:ext cx="378565" cy="259045"/>
    <xdr:sp macro="" textlink="">
      <xdr:nvSpPr>
        <xdr:cNvPr id="766" name="テキスト ボックス 765">
          <a:extLst>
            <a:ext uri="{FF2B5EF4-FFF2-40B4-BE49-F238E27FC236}">
              <a16:creationId xmlns:a16="http://schemas.microsoft.com/office/drawing/2014/main" xmlns="" id="{00000000-0008-0000-0600-0000FE020000}"/>
            </a:ext>
          </a:extLst>
        </xdr:cNvPr>
        <xdr:cNvSpPr txBox="1"/>
      </xdr:nvSpPr>
      <xdr:spPr>
        <a:xfrm>
          <a:off x="18467017" y="63501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xmlns="" id="{00000000-0008-0000-0600-0000F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xmlns="" id="{00000000-0008-0000-0600-000000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xmlns="" id="{00000000-0008-0000-0600-000001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xmlns="" id="{00000000-0008-0000-0600-000002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xmlns="" id="{00000000-0008-0000-0600-000003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29098</xdr:rowOff>
    </xdr:from>
    <xdr:to>
      <xdr:col>116</xdr:col>
      <xdr:colOff>114300</xdr:colOff>
      <xdr:row>36</xdr:row>
      <xdr:rowOff>130698</xdr:rowOff>
    </xdr:to>
    <xdr:sp macro="" textlink="">
      <xdr:nvSpPr>
        <xdr:cNvPr id="772" name="楕円 771">
          <a:extLst>
            <a:ext uri="{FF2B5EF4-FFF2-40B4-BE49-F238E27FC236}">
              <a16:creationId xmlns:a16="http://schemas.microsoft.com/office/drawing/2014/main" xmlns="" id="{00000000-0008-0000-0600-000004030000}"/>
            </a:ext>
          </a:extLst>
        </xdr:cNvPr>
        <xdr:cNvSpPr/>
      </xdr:nvSpPr>
      <xdr:spPr>
        <a:xfrm>
          <a:off x="22110700" y="6201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51975</xdr:rowOff>
    </xdr:from>
    <xdr:ext cx="469744" cy="259045"/>
    <xdr:sp macro="" textlink="">
      <xdr:nvSpPr>
        <xdr:cNvPr id="773" name="投資及び出資金該当値テキスト">
          <a:extLst>
            <a:ext uri="{FF2B5EF4-FFF2-40B4-BE49-F238E27FC236}">
              <a16:creationId xmlns:a16="http://schemas.microsoft.com/office/drawing/2014/main" xmlns="" id="{00000000-0008-0000-0600-000005030000}"/>
            </a:ext>
          </a:extLst>
        </xdr:cNvPr>
        <xdr:cNvSpPr txBox="1"/>
      </xdr:nvSpPr>
      <xdr:spPr>
        <a:xfrm>
          <a:off x="22212300" y="6052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4" name="楕円 773">
          <a:extLst>
            <a:ext uri="{FF2B5EF4-FFF2-40B4-BE49-F238E27FC236}">
              <a16:creationId xmlns:a16="http://schemas.microsoft.com/office/drawing/2014/main" xmlns="" id="{00000000-0008-0000-0600-000006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5" name="テキスト ボックス 774">
          <a:extLst>
            <a:ext uri="{FF2B5EF4-FFF2-40B4-BE49-F238E27FC236}">
              <a16:creationId xmlns:a16="http://schemas.microsoft.com/office/drawing/2014/main" xmlns="" id="{00000000-0008-0000-0600-000007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6" name="楕円 775">
          <a:extLst>
            <a:ext uri="{FF2B5EF4-FFF2-40B4-BE49-F238E27FC236}">
              <a16:creationId xmlns:a16="http://schemas.microsoft.com/office/drawing/2014/main" xmlns="" id="{00000000-0008-0000-0600-000008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7" name="テキスト ボックス 776">
          <a:extLst>
            <a:ext uri="{FF2B5EF4-FFF2-40B4-BE49-F238E27FC236}">
              <a16:creationId xmlns:a16="http://schemas.microsoft.com/office/drawing/2014/main" xmlns="" id="{00000000-0008-0000-0600-000009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8" name="楕円 777">
          <a:extLst>
            <a:ext uri="{FF2B5EF4-FFF2-40B4-BE49-F238E27FC236}">
              <a16:creationId xmlns:a16="http://schemas.microsoft.com/office/drawing/2014/main" xmlns="" id="{00000000-0008-0000-0600-00000A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9" name="テキスト ボックス 778">
          <a:extLst>
            <a:ext uri="{FF2B5EF4-FFF2-40B4-BE49-F238E27FC236}">
              <a16:creationId xmlns:a16="http://schemas.microsoft.com/office/drawing/2014/main" xmlns="" id="{00000000-0008-0000-0600-00000B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0" name="楕円 779">
          <a:extLst>
            <a:ext uri="{FF2B5EF4-FFF2-40B4-BE49-F238E27FC236}">
              <a16:creationId xmlns:a16="http://schemas.microsoft.com/office/drawing/2014/main" xmlns="" id="{00000000-0008-0000-0600-00000C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1" name="テキスト ボックス 780">
          <a:extLst>
            <a:ext uri="{FF2B5EF4-FFF2-40B4-BE49-F238E27FC236}">
              <a16:creationId xmlns:a16="http://schemas.microsoft.com/office/drawing/2014/main" xmlns="" id="{00000000-0008-0000-0600-00000D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2" name="正方形/長方形 781">
          <a:extLst>
            <a:ext uri="{FF2B5EF4-FFF2-40B4-BE49-F238E27FC236}">
              <a16:creationId xmlns:a16="http://schemas.microsoft.com/office/drawing/2014/main" xmlns="" id="{00000000-0008-0000-0600-00000E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3" name="正方形/長方形 782">
          <a:extLst>
            <a:ext uri="{FF2B5EF4-FFF2-40B4-BE49-F238E27FC236}">
              <a16:creationId xmlns:a16="http://schemas.microsoft.com/office/drawing/2014/main" xmlns="" id="{00000000-0008-0000-0600-00000F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4" name="正方形/長方形 783">
          <a:extLst>
            <a:ext uri="{FF2B5EF4-FFF2-40B4-BE49-F238E27FC236}">
              <a16:creationId xmlns:a16="http://schemas.microsoft.com/office/drawing/2014/main" xmlns="" id="{00000000-0008-0000-0600-000010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5" name="正方形/長方形 784">
          <a:extLst>
            <a:ext uri="{FF2B5EF4-FFF2-40B4-BE49-F238E27FC236}">
              <a16:creationId xmlns:a16="http://schemas.microsoft.com/office/drawing/2014/main" xmlns="" id="{00000000-0008-0000-0600-000011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6" name="正方形/長方形 785">
          <a:extLst>
            <a:ext uri="{FF2B5EF4-FFF2-40B4-BE49-F238E27FC236}">
              <a16:creationId xmlns:a16="http://schemas.microsoft.com/office/drawing/2014/main" xmlns="" id="{00000000-0008-0000-0600-000012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7" name="正方形/長方形 786">
          <a:extLst>
            <a:ext uri="{FF2B5EF4-FFF2-40B4-BE49-F238E27FC236}">
              <a16:creationId xmlns:a16="http://schemas.microsoft.com/office/drawing/2014/main" xmlns="" id="{00000000-0008-0000-0600-000013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8" name="正方形/長方形 787">
          <a:extLst>
            <a:ext uri="{FF2B5EF4-FFF2-40B4-BE49-F238E27FC236}">
              <a16:creationId xmlns:a16="http://schemas.microsoft.com/office/drawing/2014/main" xmlns="" id="{00000000-0008-0000-0600-000014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9" name="正方形/長方形 788">
          <a:extLst>
            <a:ext uri="{FF2B5EF4-FFF2-40B4-BE49-F238E27FC236}">
              <a16:creationId xmlns:a16="http://schemas.microsoft.com/office/drawing/2014/main" xmlns="" id="{00000000-0008-0000-0600-000015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0" name="テキスト ボックス 789">
          <a:extLst>
            <a:ext uri="{FF2B5EF4-FFF2-40B4-BE49-F238E27FC236}">
              <a16:creationId xmlns:a16="http://schemas.microsoft.com/office/drawing/2014/main" xmlns="" id="{00000000-0008-0000-0600-000016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1" name="直線コネクタ 790">
          <a:extLst>
            <a:ext uri="{FF2B5EF4-FFF2-40B4-BE49-F238E27FC236}">
              <a16:creationId xmlns:a16="http://schemas.microsoft.com/office/drawing/2014/main" xmlns="" id="{00000000-0008-0000-0600-000017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92" name="直線コネクタ 791">
          <a:extLst>
            <a:ext uri="{FF2B5EF4-FFF2-40B4-BE49-F238E27FC236}">
              <a16:creationId xmlns:a16="http://schemas.microsoft.com/office/drawing/2014/main" xmlns="" id="{00000000-0008-0000-0600-000018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3" name="テキスト ボックス 792">
          <a:extLst>
            <a:ext uri="{FF2B5EF4-FFF2-40B4-BE49-F238E27FC236}">
              <a16:creationId xmlns:a16="http://schemas.microsoft.com/office/drawing/2014/main" xmlns="" id="{00000000-0008-0000-0600-000019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4" name="直線コネクタ 793">
          <a:extLst>
            <a:ext uri="{FF2B5EF4-FFF2-40B4-BE49-F238E27FC236}">
              <a16:creationId xmlns:a16="http://schemas.microsoft.com/office/drawing/2014/main" xmlns="" id="{00000000-0008-0000-0600-00001A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95" name="テキスト ボックス 794">
          <a:extLst>
            <a:ext uri="{FF2B5EF4-FFF2-40B4-BE49-F238E27FC236}">
              <a16:creationId xmlns:a16="http://schemas.microsoft.com/office/drawing/2014/main" xmlns="" id="{00000000-0008-0000-0600-00001B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6" name="直線コネクタ 795">
          <a:extLst>
            <a:ext uri="{FF2B5EF4-FFF2-40B4-BE49-F238E27FC236}">
              <a16:creationId xmlns:a16="http://schemas.microsoft.com/office/drawing/2014/main" xmlns="" id="{00000000-0008-0000-0600-00001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7" name="テキスト ボックス 796">
          <a:extLst>
            <a:ext uri="{FF2B5EF4-FFF2-40B4-BE49-F238E27FC236}">
              <a16:creationId xmlns:a16="http://schemas.microsoft.com/office/drawing/2014/main" xmlns="" id="{00000000-0008-0000-0600-00001D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8" name="直線コネクタ 797">
          <a:extLst>
            <a:ext uri="{FF2B5EF4-FFF2-40B4-BE49-F238E27FC236}">
              <a16:creationId xmlns:a16="http://schemas.microsoft.com/office/drawing/2014/main" xmlns="" id="{00000000-0008-0000-0600-00001E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9" name="テキスト ボックス 798">
          <a:extLst>
            <a:ext uri="{FF2B5EF4-FFF2-40B4-BE49-F238E27FC236}">
              <a16:creationId xmlns:a16="http://schemas.microsoft.com/office/drawing/2014/main" xmlns="" id="{00000000-0008-0000-0600-00001F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800" name="直線コネクタ 799">
          <a:extLst>
            <a:ext uri="{FF2B5EF4-FFF2-40B4-BE49-F238E27FC236}">
              <a16:creationId xmlns:a16="http://schemas.microsoft.com/office/drawing/2014/main" xmlns="" id="{00000000-0008-0000-0600-000020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801" name="テキスト ボックス 800">
          <a:extLst>
            <a:ext uri="{FF2B5EF4-FFF2-40B4-BE49-F238E27FC236}">
              <a16:creationId xmlns:a16="http://schemas.microsoft.com/office/drawing/2014/main" xmlns="" id="{00000000-0008-0000-0600-000021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2" name="直線コネクタ 801">
          <a:extLst>
            <a:ext uri="{FF2B5EF4-FFF2-40B4-BE49-F238E27FC236}">
              <a16:creationId xmlns:a16="http://schemas.microsoft.com/office/drawing/2014/main" xmlns="" id="{00000000-0008-0000-0600-00002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3" name="テキスト ボックス 802">
          <a:extLst>
            <a:ext uri="{FF2B5EF4-FFF2-40B4-BE49-F238E27FC236}">
              <a16:creationId xmlns:a16="http://schemas.microsoft.com/office/drawing/2014/main" xmlns="" id="{00000000-0008-0000-0600-000023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4" name="貸付金グラフ枠">
          <a:extLst>
            <a:ext uri="{FF2B5EF4-FFF2-40B4-BE49-F238E27FC236}">
              <a16:creationId xmlns:a16="http://schemas.microsoft.com/office/drawing/2014/main" xmlns="" id="{00000000-0008-0000-0600-00002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147015</xdr:rowOff>
    </xdr:from>
    <xdr:to>
      <xdr:col>116</xdr:col>
      <xdr:colOff>62864</xdr:colOff>
      <xdr:row>59</xdr:row>
      <xdr:rowOff>44450</xdr:rowOff>
    </xdr:to>
    <xdr:cxnSp macro="">
      <xdr:nvCxnSpPr>
        <xdr:cNvPr id="805" name="直線コネクタ 804">
          <a:extLst>
            <a:ext uri="{FF2B5EF4-FFF2-40B4-BE49-F238E27FC236}">
              <a16:creationId xmlns:a16="http://schemas.microsoft.com/office/drawing/2014/main" xmlns="" id="{00000000-0008-0000-0600-000025030000}"/>
            </a:ext>
          </a:extLst>
        </xdr:cNvPr>
        <xdr:cNvCxnSpPr/>
      </xdr:nvCxnSpPr>
      <xdr:spPr>
        <a:xfrm flipV="1">
          <a:off x="22159595" y="8719515"/>
          <a:ext cx="1269" cy="1440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806" name="貸付金最小値テキスト">
          <a:extLst>
            <a:ext uri="{FF2B5EF4-FFF2-40B4-BE49-F238E27FC236}">
              <a16:creationId xmlns:a16="http://schemas.microsoft.com/office/drawing/2014/main" xmlns="" id="{00000000-0008-0000-0600-000026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7" name="直線コネクタ 806">
          <a:extLst>
            <a:ext uri="{FF2B5EF4-FFF2-40B4-BE49-F238E27FC236}">
              <a16:creationId xmlns:a16="http://schemas.microsoft.com/office/drawing/2014/main" xmlns="" id="{00000000-0008-0000-0600-000027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93692</xdr:rowOff>
    </xdr:from>
    <xdr:ext cx="534377" cy="259045"/>
    <xdr:sp macro="" textlink="">
      <xdr:nvSpPr>
        <xdr:cNvPr id="808" name="貸付金最大値テキスト">
          <a:extLst>
            <a:ext uri="{FF2B5EF4-FFF2-40B4-BE49-F238E27FC236}">
              <a16:creationId xmlns:a16="http://schemas.microsoft.com/office/drawing/2014/main" xmlns="" id="{00000000-0008-0000-0600-000028030000}"/>
            </a:ext>
          </a:extLst>
        </xdr:cNvPr>
        <xdr:cNvSpPr txBox="1"/>
      </xdr:nvSpPr>
      <xdr:spPr>
        <a:xfrm>
          <a:off x="22212300" y="8494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147015</xdr:rowOff>
    </xdr:from>
    <xdr:to>
      <xdr:col>116</xdr:col>
      <xdr:colOff>152400</xdr:colOff>
      <xdr:row>50</xdr:row>
      <xdr:rowOff>147015</xdr:rowOff>
    </xdr:to>
    <xdr:cxnSp macro="">
      <xdr:nvCxnSpPr>
        <xdr:cNvPr id="809" name="直線コネクタ 808">
          <a:extLst>
            <a:ext uri="{FF2B5EF4-FFF2-40B4-BE49-F238E27FC236}">
              <a16:creationId xmlns:a16="http://schemas.microsoft.com/office/drawing/2014/main" xmlns="" id="{00000000-0008-0000-0600-000029030000}"/>
            </a:ext>
          </a:extLst>
        </xdr:cNvPr>
        <xdr:cNvCxnSpPr/>
      </xdr:nvCxnSpPr>
      <xdr:spPr>
        <a:xfrm>
          <a:off x="22072600" y="8719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16104</xdr:rowOff>
    </xdr:from>
    <xdr:to>
      <xdr:col>116</xdr:col>
      <xdr:colOff>63500</xdr:colOff>
      <xdr:row>59</xdr:row>
      <xdr:rowOff>16484</xdr:rowOff>
    </xdr:to>
    <xdr:cxnSp macro="">
      <xdr:nvCxnSpPr>
        <xdr:cNvPr id="810" name="直線コネクタ 809">
          <a:extLst>
            <a:ext uri="{FF2B5EF4-FFF2-40B4-BE49-F238E27FC236}">
              <a16:creationId xmlns:a16="http://schemas.microsoft.com/office/drawing/2014/main" xmlns="" id="{00000000-0008-0000-0600-00002A030000}"/>
            </a:ext>
          </a:extLst>
        </xdr:cNvPr>
        <xdr:cNvCxnSpPr/>
      </xdr:nvCxnSpPr>
      <xdr:spPr>
        <a:xfrm>
          <a:off x="21323300" y="10131654"/>
          <a:ext cx="838200" cy="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56151</xdr:rowOff>
    </xdr:from>
    <xdr:ext cx="469744" cy="259045"/>
    <xdr:sp macro="" textlink="">
      <xdr:nvSpPr>
        <xdr:cNvPr id="811" name="貸付金平均値テキスト">
          <a:extLst>
            <a:ext uri="{FF2B5EF4-FFF2-40B4-BE49-F238E27FC236}">
              <a16:creationId xmlns:a16="http://schemas.microsoft.com/office/drawing/2014/main" xmlns="" id="{00000000-0008-0000-0600-00002B030000}"/>
            </a:ext>
          </a:extLst>
        </xdr:cNvPr>
        <xdr:cNvSpPr txBox="1"/>
      </xdr:nvSpPr>
      <xdr:spPr>
        <a:xfrm>
          <a:off x="22212300" y="98288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33274</xdr:rowOff>
    </xdr:from>
    <xdr:to>
      <xdr:col>116</xdr:col>
      <xdr:colOff>114300</xdr:colOff>
      <xdr:row>58</xdr:row>
      <xdr:rowOff>134874</xdr:rowOff>
    </xdr:to>
    <xdr:sp macro="" textlink="">
      <xdr:nvSpPr>
        <xdr:cNvPr id="812" name="フローチャート: 判断 811">
          <a:extLst>
            <a:ext uri="{FF2B5EF4-FFF2-40B4-BE49-F238E27FC236}">
              <a16:creationId xmlns:a16="http://schemas.microsoft.com/office/drawing/2014/main" xmlns="" id="{00000000-0008-0000-0600-00002C030000}"/>
            </a:ext>
          </a:extLst>
        </xdr:cNvPr>
        <xdr:cNvSpPr/>
      </xdr:nvSpPr>
      <xdr:spPr>
        <a:xfrm>
          <a:off x="22110700" y="9977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15646</xdr:rowOff>
    </xdr:from>
    <xdr:to>
      <xdr:col>111</xdr:col>
      <xdr:colOff>177800</xdr:colOff>
      <xdr:row>59</xdr:row>
      <xdr:rowOff>16104</xdr:rowOff>
    </xdr:to>
    <xdr:cxnSp macro="">
      <xdr:nvCxnSpPr>
        <xdr:cNvPr id="813" name="直線コネクタ 812">
          <a:extLst>
            <a:ext uri="{FF2B5EF4-FFF2-40B4-BE49-F238E27FC236}">
              <a16:creationId xmlns:a16="http://schemas.microsoft.com/office/drawing/2014/main" xmlns="" id="{00000000-0008-0000-0600-00002D030000}"/>
            </a:ext>
          </a:extLst>
        </xdr:cNvPr>
        <xdr:cNvCxnSpPr/>
      </xdr:nvCxnSpPr>
      <xdr:spPr>
        <a:xfrm>
          <a:off x="20434300" y="10131196"/>
          <a:ext cx="8890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165633</xdr:rowOff>
    </xdr:from>
    <xdr:to>
      <xdr:col>112</xdr:col>
      <xdr:colOff>38100</xdr:colOff>
      <xdr:row>58</xdr:row>
      <xdr:rowOff>95783</xdr:rowOff>
    </xdr:to>
    <xdr:sp macro="" textlink="">
      <xdr:nvSpPr>
        <xdr:cNvPr id="814" name="フローチャート: 判断 813">
          <a:extLst>
            <a:ext uri="{FF2B5EF4-FFF2-40B4-BE49-F238E27FC236}">
              <a16:creationId xmlns:a16="http://schemas.microsoft.com/office/drawing/2014/main" xmlns="" id="{00000000-0008-0000-0600-00002E030000}"/>
            </a:ext>
          </a:extLst>
        </xdr:cNvPr>
        <xdr:cNvSpPr/>
      </xdr:nvSpPr>
      <xdr:spPr>
        <a:xfrm>
          <a:off x="21272500" y="9938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112310</xdr:rowOff>
    </xdr:from>
    <xdr:ext cx="469744" cy="259045"/>
    <xdr:sp macro="" textlink="">
      <xdr:nvSpPr>
        <xdr:cNvPr id="815" name="テキスト ボックス 814">
          <a:extLst>
            <a:ext uri="{FF2B5EF4-FFF2-40B4-BE49-F238E27FC236}">
              <a16:creationId xmlns:a16="http://schemas.microsoft.com/office/drawing/2014/main" xmlns="" id="{00000000-0008-0000-0600-00002F030000}"/>
            </a:ext>
          </a:extLst>
        </xdr:cNvPr>
        <xdr:cNvSpPr txBox="1"/>
      </xdr:nvSpPr>
      <xdr:spPr>
        <a:xfrm>
          <a:off x="21088428" y="9713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15342</xdr:rowOff>
    </xdr:from>
    <xdr:to>
      <xdr:col>107</xdr:col>
      <xdr:colOff>50800</xdr:colOff>
      <xdr:row>59</xdr:row>
      <xdr:rowOff>15646</xdr:rowOff>
    </xdr:to>
    <xdr:cxnSp macro="">
      <xdr:nvCxnSpPr>
        <xdr:cNvPr id="816" name="直線コネクタ 815">
          <a:extLst>
            <a:ext uri="{FF2B5EF4-FFF2-40B4-BE49-F238E27FC236}">
              <a16:creationId xmlns:a16="http://schemas.microsoft.com/office/drawing/2014/main" xmlns="" id="{00000000-0008-0000-0600-000030030000}"/>
            </a:ext>
          </a:extLst>
        </xdr:cNvPr>
        <xdr:cNvCxnSpPr/>
      </xdr:nvCxnSpPr>
      <xdr:spPr>
        <a:xfrm>
          <a:off x="19545300" y="10130892"/>
          <a:ext cx="889000" cy="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146279</xdr:rowOff>
    </xdr:from>
    <xdr:to>
      <xdr:col>107</xdr:col>
      <xdr:colOff>101600</xdr:colOff>
      <xdr:row>58</xdr:row>
      <xdr:rowOff>76429</xdr:rowOff>
    </xdr:to>
    <xdr:sp macro="" textlink="">
      <xdr:nvSpPr>
        <xdr:cNvPr id="817" name="フローチャート: 判断 816">
          <a:extLst>
            <a:ext uri="{FF2B5EF4-FFF2-40B4-BE49-F238E27FC236}">
              <a16:creationId xmlns:a16="http://schemas.microsoft.com/office/drawing/2014/main" xmlns="" id="{00000000-0008-0000-0600-000031030000}"/>
            </a:ext>
          </a:extLst>
        </xdr:cNvPr>
        <xdr:cNvSpPr/>
      </xdr:nvSpPr>
      <xdr:spPr>
        <a:xfrm>
          <a:off x="20383500" y="9918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92956</xdr:rowOff>
    </xdr:from>
    <xdr:ext cx="469744" cy="259045"/>
    <xdr:sp macro="" textlink="">
      <xdr:nvSpPr>
        <xdr:cNvPr id="818" name="テキスト ボックス 817">
          <a:extLst>
            <a:ext uri="{FF2B5EF4-FFF2-40B4-BE49-F238E27FC236}">
              <a16:creationId xmlns:a16="http://schemas.microsoft.com/office/drawing/2014/main" xmlns="" id="{00000000-0008-0000-0600-000032030000}"/>
            </a:ext>
          </a:extLst>
        </xdr:cNvPr>
        <xdr:cNvSpPr txBox="1"/>
      </xdr:nvSpPr>
      <xdr:spPr>
        <a:xfrm>
          <a:off x="20199428" y="9694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171094</xdr:rowOff>
    </xdr:from>
    <xdr:to>
      <xdr:col>102</xdr:col>
      <xdr:colOff>114300</xdr:colOff>
      <xdr:row>59</xdr:row>
      <xdr:rowOff>15342</xdr:rowOff>
    </xdr:to>
    <xdr:cxnSp macro="">
      <xdr:nvCxnSpPr>
        <xdr:cNvPr id="819" name="直線コネクタ 818">
          <a:extLst>
            <a:ext uri="{FF2B5EF4-FFF2-40B4-BE49-F238E27FC236}">
              <a16:creationId xmlns:a16="http://schemas.microsoft.com/office/drawing/2014/main" xmlns="" id="{00000000-0008-0000-0600-000033030000}"/>
            </a:ext>
          </a:extLst>
        </xdr:cNvPr>
        <xdr:cNvCxnSpPr/>
      </xdr:nvCxnSpPr>
      <xdr:spPr>
        <a:xfrm>
          <a:off x="18656300" y="10115194"/>
          <a:ext cx="889000" cy="15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170967</xdr:rowOff>
    </xdr:from>
    <xdr:to>
      <xdr:col>102</xdr:col>
      <xdr:colOff>165100</xdr:colOff>
      <xdr:row>58</xdr:row>
      <xdr:rowOff>101117</xdr:rowOff>
    </xdr:to>
    <xdr:sp macro="" textlink="">
      <xdr:nvSpPr>
        <xdr:cNvPr id="820" name="フローチャート: 判断 819">
          <a:extLst>
            <a:ext uri="{FF2B5EF4-FFF2-40B4-BE49-F238E27FC236}">
              <a16:creationId xmlns:a16="http://schemas.microsoft.com/office/drawing/2014/main" xmlns="" id="{00000000-0008-0000-0600-000034030000}"/>
            </a:ext>
          </a:extLst>
        </xdr:cNvPr>
        <xdr:cNvSpPr/>
      </xdr:nvSpPr>
      <xdr:spPr>
        <a:xfrm>
          <a:off x="19494500" y="994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117644</xdr:rowOff>
    </xdr:from>
    <xdr:ext cx="469744" cy="259045"/>
    <xdr:sp macro="" textlink="">
      <xdr:nvSpPr>
        <xdr:cNvPr id="821" name="テキスト ボックス 820">
          <a:extLst>
            <a:ext uri="{FF2B5EF4-FFF2-40B4-BE49-F238E27FC236}">
              <a16:creationId xmlns:a16="http://schemas.microsoft.com/office/drawing/2014/main" xmlns="" id="{00000000-0008-0000-0600-000035030000}"/>
            </a:ext>
          </a:extLst>
        </xdr:cNvPr>
        <xdr:cNvSpPr txBox="1"/>
      </xdr:nvSpPr>
      <xdr:spPr>
        <a:xfrm>
          <a:off x="19310428" y="9718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67259</xdr:rowOff>
    </xdr:from>
    <xdr:to>
      <xdr:col>98</xdr:col>
      <xdr:colOff>38100</xdr:colOff>
      <xdr:row>58</xdr:row>
      <xdr:rowOff>168859</xdr:rowOff>
    </xdr:to>
    <xdr:sp macro="" textlink="">
      <xdr:nvSpPr>
        <xdr:cNvPr id="822" name="フローチャート: 判断 821">
          <a:extLst>
            <a:ext uri="{FF2B5EF4-FFF2-40B4-BE49-F238E27FC236}">
              <a16:creationId xmlns:a16="http://schemas.microsoft.com/office/drawing/2014/main" xmlns="" id="{00000000-0008-0000-0600-000036030000}"/>
            </a:ext>
          </a:extLst>
        </xdr:cNvPr>
        <xdr:cNvSpPr/>
      </xdr:nvSpPr>
      <xdr:spPr>
        <a:xfrm>
          <a:off x="18605500" y="10011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13936</xdr:rowOff>
    </xdr:from>
    <xdr:ext cx="469744" cy="259045"/>
    <xdr:sp macro="" textlink="">
      <xdr:nvSpPr>
        <xdr:cNvPr id="823" name="テキスト ボックス 822">
          <a:extLst>
            <a:ext uri="{FF2B5EF4-FFF2-40B4-BE49-F238E27FC236}">
              <a16:creationId xmlns:a16="http://schemas.microsoft.com/office/drawing/2014/main" xmlns="" id="{00000000-0008-0000-0600-000037030000}"/>
            </a:ext>
          </a:extLst>
        </xdr:cNvPr>
        <xdr:cNvSpPr txBox="1"/>
      </xdr:nvSpPr>
      <xdr:spPr>
        <a:xfrm>
          <a:off x="18421428" y="9786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xmlns="" id="{00000000-0008-0000-0600-00003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xmlns="" id="{00000000-0008-0000-0600-00003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xmlns="" id="{00000000-0008-0000-0600-00003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xmlns="" id="{00000000-0008-0000-0600-00003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xmlns="" id="{00000000-0008-0000-0600-00003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137134</xdr:rowOff>
    </xdr:from>
    <xdr:to>
      <xdr:col>116</xdr:col>
      <xdr:colOff>114300</xdr:colOff>
      <xdr:row>59</xdr:row>
      <xdr:rowOff>67284</xdr:rowOff>
    </xdr:to>
    <xdr:sp macro="" textlink="">
      <xdr:nvSpPr>
        <xdr:cNvPr id="829" name="楕円 828">
          <a:extLst>
            <a:ext uri="{FF2B5EF4-FFF2-40B4-BE49-F238E27FC236}">
              <a16:creationId xmlns:a16="http://schemas.microsoft.com/office/drawing/2014/main" xmlns="" id="{00000000-0008-0000-0600-00003D030000}"/>
            </a:ext>
          </a:extLst>
        </xdr:cNvPr>
        <xdr:cNvSpPr/>
      </xdr:nvSpPr>
      <xdr:spPr>
        <a:xfrm>
          <a:off x="22110700" y="10081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52061</xdr:rowOff>
    </xdr:from>
    <xdr:ext cx="378565" cy="259045"/>
    <xdr:sp macro="" textlink="">
      <xdr:nvSpPr>
        <xdr:cNvPr id="830" name="貸付金該当値テキスト">
          <a:extLst>
            <a:ext uri="{FF2B5EF4-FFF2-40B4-BE49-F238E27FC236}">
              <a16:creationId xmlns:a16="http://schemas.microsoft.com/office/drawing/2014/main" xmlns="" id="{00000000-0008-0000-0600-00003E030000}"/>
            </a:ext>
          </a:extLst>
        </xdr:cNvPr>
        <xdr:cNvSpPr txBox="1"/>
      </xdr:nvSpPr>
      <xdr:spPr>
        <a:xfrm>
          <a:off x="22212300" y="99961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136754</xdr:rowOff>
    </xdr:from>
    <xdr:to>
      <xdr:col>112</xdr:col>
      <xdr:colOff>38100</xdr:colOff>
      <xdr:row>59</xdr:row>
      <xdr:rowOff>66904</xdr:rowOff>
    </xdr:to>
    <xdr:sp macro="" textlink="">
      <xdr:nvSpPr>
        <xdr:cNvPr id="831" name="楕円 830">
          <a:extLst>
            <a:ext uri="{FF2B5EF4-FFF2-40B4-BE49-F238E27FC236}">
              <a16:creationId xmlns:a16="http://schemas.microsoft.com/office/drawing/2014/main" xmlns="" id="{00000000-0008-0000-0600-00003F030000}"/>
            </a:ext>
          </a:extLst>
        </xdr:cNvPr>
        <xdr:cNvSpPr/>
      </xdr:nvSpPr>
      <xdr:spPr>
        <a:xfrm>
          <a:off x="21272500" y="10080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58031</xdr:rowOff>
    </xdr:from>
    <xdr:ext cx="378565" cy="259045"/>
    <xdr:sp macro="" textlink="">
      <xdr:nvSpPr>
        <xdr:cNvPr id="832" name="テキスト ボックス 831">
          <a:extLst>
            <a:ext uri="{FF2B5EF4-FFF2-40B4-BE49-F238E27FC236}">
              <a16:creationId xmlns:a16="http://schemas.microsoft.com/office/drawing/2014/main" xmlns="" id="{00000000-0008-0000-0600-000040030000}"/>
            </a:ext>
          </a:extLst>
        </xdr:cNvPr>
        <xdr:cNvSpPr txBox="1"/>
      </xdr:nvSpPr>
      <xdr:spPr>
        <a:xfrm>
          <a:off x="21134017" y="101735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136296</xdr:rowOff>
    </xdr:from>
    <xdr:to>
      <xdr:col>107</xdr:col>
      <xdr:colOff>101600</xdr:colOff>
      <xdr:row>59</xdr:row>
      <xdr:rowOff>66446</xdr:rowOff>
    </xdr:to>
    <xdr:sp macro="" textlink="">
      <xdr:nvSpPr>
        <xdr:cNvPr id="833" name="楕円 832">
          <a:extLst>
            <a:ext uri="{FF2B5EF4-FFF2-40B4-BE49-F238E27FC236}">
              <a16:creationId xmlns:a16="http://schemas.microsoft.com/office/drawing/2014/main" xmlns="" id="{00000000-0008-0000-0600-000041030000}"/>
            </a:ext>
          </a:extLst>
        </xdr:cNvPr>
        <xdr:cNvSpPr/>
      </xdr:nvSpPr>
      <xdr:spPr>
        <a:xfrm>
          <a:off x="20383500" y="10080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57573</xdr:rowOff>
    </xdr:from>
    <xdr:ext cx="378565" cy="259045"/>
    <xdr:sp macro="" textlink="">
      <xdr:nvSpPr>
        <xdr:cNvPr id="834" name="テキスト ボックス 833">
          <a:extLst>
            <a:ext uri="{FF2B5EF4-FFF2-40B4-BE49-F238E27FC236}">
              <a16:creationId xmlns:a16="http://schemas.microsoft.com/office/drawing/2014/main" xmlns="" id="{00000000-0008-0000-0600-000042030000}"/>
            </a:ext>
          </a:extLst>
        </xdr:cNvPr>
        <xdr:cNvSpPr txBox="1"/>
      </xdr:nvSpPr>
      <xdr:spPr>
        <a:xfrm>
          <a:off x="20245017" y="101731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135992</xdr:rowOff>
    </xdr:from>
    <xdr:to>
      <xdr:col>102</xdr:col>
      <xdr:colOff>165100</xdr:colOff>
      <xdr:row>59</xdr:row>
      <xdr:rowOff>66142</xdr:rowOff>
    </xdr:to>
    <xdr:sp macro="" textlink="">
      <xdr:nvSpPr>
        <xdr:cNvPr id="835" name="楕円 834">
          <a:extLst>
            <a:ext uri="{FF2B5EF4-FFF2-40B4-BE49-F238E27FC236}">
              <a16:creationId xmlns:a16="http://schemas.microsoft.com/office/drawing/2014/main" xmlns="" id="{00000000-0008-0000-0600-000043030000}"/>
            </a:ext>
          </a:extLst>
        </xdr:cNvPr>
        <xdr:cNvSpPr/>
      </xdr:nvSpPr>
      <xdr:spPr>
        <a:xfrm>
          <a:off x="19494500" y="1008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57269</xdr:rowOff>
    </xdr:from>
    <xdr:ext cx="378565" cy="259045"/>
    <xdr:sp macro="" textlink="">
      <xdr:nvSpPr>
        <xdr:cNvPr id="836" name="テキスト ボックス 835">
          <a:extLst>
            <a:ext uri="{FF2B5EF4-FFF2-40B4-BE49-F238E27FC236}">
              <a16:creationId xmlns:a16="http://schemas.microsoft.com/office/drawing/2014/main" xmlns="" id="{00000000-0008-0000-0600-000044030000}"/>
            </a:ext>
          </a:extLst>
        </xdr:cNvPr>
        <xdr:cNvSpPr txBox="1"/>
      </xdr:nvSpPr>
      <xdr:spPr>
        <a:xfrm>
          <a:off x="19356017" y="101728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120294</xdr:rowOff>
    </xdr:from>
    <xdr:to>
      <xdr:col>98</xdr:col>
      <xdr:colOff>38100</xdr:colOff>
      <xdr:row>59</xdr:row>
      <xdr:rowOff>50444</xdr:rowOff>
    </xdr:to>
    <xdr:sp macro="" textlink="">
      <xdr:nvSpPr>
        <xdr:cNvPr id="837" name="楕円 836">
          <a:extLst>
            <a:ext uri="{FF2B5EF4-FFF2-40B4-BE49-F238E27FC236}">
              <a16:creationId xmlns:a16="http://schemas.microsoft.com/office/drawing/2014/main" xmlns="" id="{00000000-0008-0000-0600-000045030000}"/>
            </a:ext>
          </a:extLst>
        </xdr:cNvPr>
        <xdr:cNvSpPr/>
      </xdr:nvSpPr>
      <xdr:spPr>
        <a:xfrm>
          <a:off x="18605500" y="10064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41571</xdr:rowOff>
    </xdr:from>
    <xdr:ext cx="378565" cy="259045"/>
    <xdr:sp macro="" textlink="">
      <xdr:nvSpPr>
        <xdr:cNvPr id="838" name="テキスト ボックス 837">
          <a:extLst>
            <a:ext uri="{FF2B5EF4-FFF2-40B4-BE49-F238E27FC236}">
              <a16:creationId xmlns:a16="http://schemas.microsoft.com/office/drawing/2014/main" xmlns="" id="{00000000-0008-0000-0600-000046030000}"/>
            </a:ext>
          </a:extLst>
        </xdr:cNvPr>
        <xdr:cNvSpPr txBox="1"/>
      </xdr:nvSpPr>
      <xdr:spPr>
        <a:xfrm>
          <a:off x="18467017" y="101571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9" name="正方形/長方形 838">
          <a:extLst>
            <a:ext uri="{FF2B5EF4-FFF2-40B4-BE49-F238E27FC236}">
              <a16:creationId xmlns:a16="http://schemas.microsoft.com/office/drawing/2014/main" xmlns="" id="{00000000-0008-0000-0600-000047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40" name="正方形/長方形 839">
          <a:extLst>
            <a:ext uri="{FF2B5EF4-FFF2-40B4-BE49-F238E27FC236}">
              <a16:creationId xmlns:a16="http://schemas.microsoft.com/office/drawing/2014/main" xmlns="" id="{00000000-0008-0000-0600-000048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41" name="正方形/長方形 840">
          <a:extLst>
            <a:ext uri="{FF2B5EF4-FFF2-40B4-BE49-F238E27FC236}">
              <a16:creationId xmlns:a16="http://schemas.microsoft.com/office/drawing/2014/main" xmlns="" id="{00000000-0008-0000-0600-000049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42" name="正方形/長方形 841">
          <a:extLst>
            <a:ext uri="{FF2B5EF4-FFF2-40B4-BE49-F238E27FC236}">
              <a16:creationId xmlns:a16="http://schemas.microsoft.com/office/drawing/2014/main" xmlns="" id="{00000000-0008-0000-0600-00004A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43" name="正方形/長方形 842">
          <a:extLst>
            <a:ext uri="{FF2B5EF4-FFF2-40B4-BE49-F238E27FC236}">
              <a16:creationId xmlns:a16="http://schemas.microsoft.com/office/drawing/2014/main" xmlns="" id="{00000000-0008-0000-0600-00004B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4" name="正方形/長方形 843">
          <a:extLst>
            <a:ext uri="{FF2B5EF4-FFF2-40B4-BE49-F238E27FC236}">
              <a16:creationId xmlns:a16="http://schemas.microsoft.com/office/drawing/2014/main" xmlns="" id="{00000000-0008-0000-0600-00004C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5" name="正方形/長方形 844">
          <a:extLst>
            <a:ext uri="{FF2B5EF4-FFF2-40B4-BE49-F238E27FC236}">
              <a16:creationId xmlns:a16="http://schemas.microsoft.com/office/drawing/2014/main" xmlns="" id="{00000000-0008-0000-0600-00004D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6" name="正方形/長方形 845">
          <a:extLst>
            <a:ext uri="{FF2B5EF4-FFF2-40B4-BE49-F238E27FC236}">
              <a16:creationId xmlns:a16="http://schemas.microsoft.com/office/drawing/2014/main" xmlns="" id="{00000000-0008-0000-0600-00004E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7" name="テキスト ボックス 846">
          <a:extLst>
            <a:ext uri="{FF2B5EF4-FFF2-40B4-BE49-F238E27FC236}">
              <a16:creationId xmlns:a16="http://schemas.microsoft.com/office/drawing/2014/main" xmlns="" id="{00000000-0008-0000-0600-00004F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8" name="直線コネクタ 847">
          <a:extLst>
            <a:ext uri="{FF2B5EF4-FFF2-40B4-BE49-F238E27FC236}">
              <a16:creationId xmlns:a16="http://schemas.microsoft.com/office/drawing/2014/main" xmlns="" id="{00000000-0008-0000-0600-000050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9" name="テキスト ボックス 848">
          <a:extLst>
            <a:ext uri="{FF2B5EF4-FFF2-40B4-BE49-F238E27FC236}">
              <a16:creationId xmlns:a16="http://schemas.microsoft.com/office/drawing/2014/main" xmlns="" id="{00000000-0008-0000-0600-000051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50" name="直線コネクタ 849">
          <a:extLst>
            <a:ext uri="{FF2B5EF4-FFF2-40B4-BE49-F238E27FC236}">
              <a16:creationId xmlns:a16="http://schemas.microsoft.com/office/drawing/2014/main" xmlns="" id="{00000000-0008-0000-0600-000052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51" name="テキスト ボックス 850">
          <a:extLst>
            <a:ext uri="{FF2B5EF4-FFF2-40B4-BE49-F238E27FC236}">
              <a16:creationId xmlns:a16="http://schemas.microsoft.com/office/drawing/2014/main" xmlns="" id="{00000000-0008-0000-0600-000053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52" name="直線コネクタ 851">
          <a:extLst>
            <a:ext uri="{FF2B5EF4-FFF2-40B4-BE49-F238E27FC236}">
              <a16:creationId xmlns:a16="http://schemas.microsoft.com/office/drawing/2014/main" xmlns="" id="{00000000-0008-0000-0600-000054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53" name="テキスト ボックス 852">
          <a:extLst>
            <a:ext uri="{FF2B5EF4-FFF2-40B4-BE49-F238E27FC236}">
              <a16:creationId xmlns:a16="http://schemas.microsoft.com/office/drawing/2014/main" xmlns="" id="{00000000-0008-0000-0600-000055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54" name="直線コネクタ 853">
          <a:extLst>
            <a:ext uri="{FF2B5EF4-FFF2-40B4-BE49-F238E27FC236}">
              <a16:creationId xmlns:a16="http://schemas.microsoft.com/office/drawing/2014/main" xmlns="" id="{00000000-0008-0000-0600-000056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55" name="テキスト ボックス 854">
          <a:extLst>
            <a:ext uri="{FF2B5EF4-FFF2-40B4-BE49-F238E27FC236}">
              <a16:creationId xmlns:a16="http://schemas.microsoft.com/office/drawing/2014/main" xmlns="" id="{00000000-0008-0000-0600-000057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56" name="直線コネクタ 855">
          <a:extLst>
            <a:ext uri="{FF2B5EF4-FFF2-40B4-BE49-F238E27FC236}">
              <a16:creationId xmlns:a16="http://schemas.microsoft.com/office/drawing/2014/main" xmlns="" id="{00000000-0008-0000-0600-000058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57" name="テキスト ボックス 856">
          <a:extLst>
            <a:ext uri="{FF2B5EF4-FFF2-40B4-BE49-F238E27FC236}">
              <a16:creationId xmlns:a16="http://schemas.microsoft.com/office/drawing/2014/main" xmlns="" id="{00000000-0008-0000-0600-000059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58" name="直線コネクタ 857">
          <a:extLst>
            <a:ext uri="{FF2B5EF4-FFF2-40B4-BE49-F238E27FC236}">
              <a16:creationId xmlns:a16="http://schemas.microsoft.com/office/drawing/2014/main" xmlns="" id="{00000000-0008-0000-0600-00005A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59" name="テキスト ボックス 858">
          <a:extLst>
            <a:ext uri="{FF2B5EF4-FFF2-40B4-BE49-F238E27FC236}">
              <a16:creationId xmlns:a16="http://schemas.microsoft.com/office/drawing/2014/main" xmlns="" id="{00000000-0008-0000-0600-00005B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60" name="直線コネクタ 859">
          <a:extLst>
            <a:ext uri="{FF2B5EF4-FFF2-40B4-BE49-F238E27FC236}">
              <a16:creationId xmlns:a16="http://schemas.microsoft.com/office/drawing/2014/main" xmlns="" id="{00000000-0008-0000-0600-00005C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61" name="テキスト ボックス 860">
          <a:extLst>
            <a:ext uri="{FF2B5EF4-FFF2-40B4-BE49-F238E27FC236}">
              <a16:creationId xmlns:a16="http://schemas.microsoft.com/office/drawing/2014/main" xmlns="" id="{00000000-0008-0000-0600-00005D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62" name="直線コネクタ 861">
          <a:extLst>
            <a:ext uri="{FF2B5EF4-FFF2-40B4-BE49-F238E27FC236}">
              <a16:creationId xmlns:a16="http://schemas.microsoft.com/office/drawing/2014/main" xmlns="" id="{00000000-0008-0000-0600-00005E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63" name="テキスト ボックス 862">
          <a:extLst>
            <a:ext uri="{FF2B5EF4-FFF2-40B4-BE49-F238E27FC236}">
              <a16:creationId xmlns:a16="http://schemas.microsoft.com/office/drawing/2014/main" xmlns="" id="{00000000-0008-0000-0600-00005F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64" name="繰出金グラフ枠">
          <a:extLst>
            <a:ext uri="{FF2B5EF4-FFF2-40B4-BE49-F238E27FC236}">
              <a16:creationId xmlns:a16="http://schemas.microsoft.com/office/drawing/2014/main" xmlns="" id="{00000000-0008-0000-0600-000060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22853</xdr:rowOff>
    </xdr:from>
    <xdr:to>
      <xdr:col>116</xdr:col>
      <xdr:colOff>62864</xdr:colOff>
      <xdr:row>79</xdr:row>
      <xdr:rowOff>165717</xdr:rowOff>
    </xdr:to>
    <xdr:cxnSp macro="">
      <xdr:nvCxnSpPr>
        <xdr:cNvPr id="865" name="直線コネクタ 864">
          <a:extLst>
            <a:ext uri="{FF2B5EF4-FFF2-40B4-BE49-F238E27FC236}">
              <a16:creationId xmlns:a16="http://schemas.microsoft.com/office/drawing/2014/main" xmlns="" id="{00000000-0008-0000-0600-000061030000}"/>
            </a:ext>
          </a:extLst>
        </xdr:cNvPr>
        <xdr:cNvCxnSpPr/>
      </xdr:nvCxnSpPr>
      <xdr:spPr>
        <a:xfrm flipV="1">
          <a:off x="22159595" y="12195803"/>
          <a:ext cx="1269" cy="1514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169544</xdr:rowOff>
    </xdr:from>
    <xdr:ext cx="534377" cy="259045"/>
    <xdr:sp macro="" textlink="">
      <xdr:nvSpPr>
        <xdr:cNvPr id="866" name="繰出金最小値テキスト">
          <a:extLst>
            <a:ext uri="{FF2B5EF4-FFF2-40B4-BE49-F238E27FC236}">
              <a16:creationId xmlns:a16="http://schemas.microsoft.com/office/drawing/2014/main" xmlns="" id="{00000000-0008-0000-0600-000062030000}"/>
            </a:ext>
          </a:extLst>
        </xdr:cNvPr>
        <xdr:cNvSpPr txBox="1"/>
      </xdr:nvSpPr>
      <xdr:spPr>
        <a:xfrm>
          <a:off x="22212300" y="13714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165717</xdr:rowOff>
    </xdr:from>
    <xdr:to>
      <xdr:col>116</xdr:col>
      <xdr:colOff>152400</xdr:colOff>
      <xdr:row>79</xdr:row>
      <xdr:rowOff>165717</xdr:rowOff>
    </xdr:to>
    <xdr:cxnSp macro="">
      <xdr:nvCxnSpPr>
        <xdr:cNvPr id="867" name="直線コネクタ 866">
          <a:extLst>
            <a:ext uri="{FF2B5EF4-FFF2-40B4-BE49-F238E27FC236}">
              <a16:creationId xmlns:a16="http://schemas.microsoft.com/office/drawing/2014/main" xmlns="" id="{00000000-0008-0000-0600-000063030000}"/>
            </a:ext>
          </a:extLst>
        </xdr:cNvPr>
        <xdr:cNvCxnSpPr/>
      </xdr:nvCxnSpPr>
      <xdr:spPr>
        <a:xfrm>
          <a:off x="22072600" y="13710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140980</xdr:rowOff>
    </xdr:from>
    <xdr:ext cx="599010" cy="259045"/>
    <xdr:sp macro="" textlink="">
      <xdr:nvSpPr>
        <xdr:cNvPr id="868" name="繰出金最大値テキスト">
          <a:extLst>
            <a:ext uri="{FF2B5EF4-FFF2-40B4-BE49-F238E27FC236}">
              <a16:creationId xmlns:a16="http://schemas.microsoft.com/office/drawing/2014/main" xmlns="" id="{00000000-0008-0000-0600-000064030000}"/>
            </a:ext>
          </a:extLst>
        </xdr:cNvPr>
        <xdr:cNvSpPr txBox="1"/>
      </xdr:nvSpPr>
      <xdr:spPr>
        <a:xfrm>
          <a:off x="22212300" y="11971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22853</xdr:rowOff>
    </xdr:from>
    <xdr:to>
      <xdr:col>116</xdr:col>
      <xdr:colOff>152400</xdr:colOff>
      <xdr:row>71</xdr:row>
      <xdr:rowOff>22853</xdr:rowOff>
    </xdr:to>
    <xdr:cxnSp macro="">
      <xdr:nvCxnSpPr>
        <xdr:cNvPr id="869" name="直線コネクタ 868">
          <a:extLst>
            <a:ext uri="{FF2B5EF4-FFF2-40B4-BE49-F238E27FC236}">
              <a16:creationId xmlns:a16="http://schemas.microsoft.com/office/drawing/2014/main" xmlns="" id="{00000000-0008-0000-0600-000065030000}"/>
            </a:ext>
          </a:extLst>
        </xdr:cNvPr>
        <xdr:cNvCxnSpPr/>
      </xdr:nvCxnSpPr>
      <xdr:spPr>
        <a:xfrm>
          <a:off x="22072600" y="121958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79</xdr:row>
      <xdr:rowOff>52157</xdr:rowOff>
    </xdr:from>
    <xdr:to>
      <xdr:col>116</xdr:col>
      <xdr:colOff>63500</xdr:colOff>
      <xdr:row>79</xdr:row>
      <xdr:rowOff>165717</xdr:rowOff>
    </xdr:to>
    <xdr:cxnSp macro="">
      <xdr:nvCxnSpPr>
        <xdr:cNvPr id="870" name="直線コネクタ 869">
          <a:extLst>
            <a:ext uri="{FF2B5EF4-FFF2-40B4-BE49-F238E27FC236}">
              <a16:creationId xmlns:a16="http://schemas.microsoft.com/office/drawing/2014/main" xmlns="" id="{00000000-0008-0000-0600-000066030000}"/>
            </a:ext>
          </a:extLst>
        </xdr:cNvPr>
        <xdr:cNvCxnSpPr/>
      </xdr:nvCxnSpPr>
      <xdr:spPr>
        <a:xfrm>
          <a:off x="21323300" y="13596707"/>
          <a:ext cx="838200" cy="113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75854</xdr:rowOff>
    </xdr:from>
    <xdr:ext cx="534377" cy="259045"/>
    <xdr:sp macro="" textlink="">
      <xdr:nvSpPr>
        <xdr:cNvPr id="871" name="繰出金平均値テキスト">
          <a:extLst>
            <a:ext uri="{FF2B5EF4-FFF2-40B4-BE49-F238E27FC236}">
              <a16:creationId xmlns:a16="http://schemas.microsoft.com/office/drawing/2014/main" xmlns="" id="{00000000-0008-0000-0600-000067030000}"/>
            </a:ext>
          </a:extLst>
        </xdr:cNvPr>
        <xdr:cNvSpPr txBox="1"/>
      </xdr:nvSpPr>
      <xdr:spPr>
        <a:xfrm>
          <a:off x="22212300" y="131060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52977</xdr:rowOff>
    </xdr:from>
    <xdr:to>
      <xdr:col>116</xdr:col>
      <xdr:colOff>114300</xdr:colOff>
      <xdr:row>77</xdr:row>
      <xdr:rowOff>154577</xdr:rowOff>
    </xdr:to>
    <xdr:sp macro="" textlink="">
      <xdr:nvSpPr>
        <xdr:cNvPr id="872" name="フローチャート: 判断 871">
          <a:extLst>
            <a:ext uri="{FF2B5EF4-FFF2-40B4-BE49-F238E27FC236}">
              <a16:creationId xmlns:a16="http://schemas.microsoft.com/office/drawing/2014/main" xmlns="" id="{00000000-0008-0000-0600-000068030000}"/>
            </a:ext>
          </a:extLst>
        </xdr:cNvPr>
        <xdr:cNvSpPr/>
      </xdr:nvSpPr>
      <xdr:spPr>
        <a:xfrm>
          <a:off x="22110700" y="1325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79</xdr:row>
      <xdr:rowOff>39258</xdr:rowOff>
    </xdr:from>
    <xdr:to>
      <xdr:col>111</xdr:col>
      <xdr:colOff>177800</xdr:colOff>
      <xdr:row>79</xdr:row>
      <xdr:rowOff>52157</xdr:rowOff>
    </xdr:to>
    <xdr:cxnSp macro="">
      <xdr:nvCxnSpPr>
        <xdr:cNvPr id="873" name="直線コネクタ 872">
          <a:extLst>
            <a:ext uri="{FF2B5EF4-FFF2-40B4-BE49-F238E27FC236}">
              <a16:creationId xmlns:a16="http://schemas.microsoft.com/office/drawing/2014/main" xmlns="" id="{00000000-0008-0000-0600-000069030000}"/>
            </a:ext>
          </a:extLst>
        </xdr:cNvPr>
        <xdr:cNvCxnSpPr/>
      </xdr:nvCxnSpPr>
      <xdr:spPr>
        <a:xfrm>
          <a:off x="20434300" y="13583808"/>
          <a:ext cx="889000" cy="12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88573</xdr:rowOff>
    </xdr:from>
    <xdr:to>
      <xdr:col>112</xdr:col>
      <xdr:colOff>38100</xdr:colOff>
      <xdr:row>78</xdr:row>
      <xdr:rowOff>18723</xdr:rowOff>
    </xdr:to>
    <xdr:sp macro="" textlink="">
      <xdr:nvSpPr>
        <xdr:cNvPr id="874" name="フローチャート: 判断 873">
          <a:extLst>
            <a:ext uri="{FF2B5EF4-FFF2-40B4-BE49-F238E27FC236}">
              <a16:creationId xmlns:a16="http://schemas.microsoft.com/office/drawing/2014/main" xmlns="" id="{00000000-0008-0000-0600-00006A030000}"/>
            </a:ext>
          </a:extLst>
        </xdr:cNvPr>
        <xdr:cNvSpPr/>
      </xdr:nvSpPr>
      <xdr:spPr>
        <a:xfrm>
          <a:off x="21272500" y="13290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35250</xdr:rowOff>
    </xdr:from>
    <xdr:ext cx="534377" cy="259045"/>
    <xdr:sp macro="" textlink="">
      <xdr:nvSpPr>
        <xdr:cNvPr id="875" name="テキスト ボックス 874">
          <a:extLst>
            <a:ext uri="{FF2B5EF4-FFF2-40B4-BE49-F238E27FC236}">
              <a16:creationId xmlns:a16="http://schemas.microsoft.com/office/drawing/2014/main" xmlns="" id="{00000000-0008-0000-0600-00006B030000}"/>
            </a:ext>
          </a:extLst>
        </xdr:cNvPr>
        <xdr:cNvSpPr txBox="1"/>
      </xdr:nvSpPr>
      <xdr:spPr>
        <a:xfrm>
          <a:off x="21056111" y="13065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79</xdr:row>
      <xdr:rowOff>35491</xdr:rowOff>
    </xdr:from>
    <xdr:to>
      <xdr:col>107</xdr:col>
      <xdr:colOff>50800</xdr:colOff>
      <xdr:row>79</xdr:row>
      <xdr:rowOff>39258</xdr:rowOff>
    </xdr:to>
    <xdr:cxnSp macro="">
      <xdr:nvCxnSpPr>
        <xdr:cNvPr id="876" name="直線コネクタ 875">
          <a:extLst>
            <a:ext uri="{FF2B5EF4-FFF2-40B4-BE49-F238E27FC236}">
              <a16:creationId xmlns:a16="http://schemas.microsoft.com/office/drawing/2014/main" xmlns="" id="{00000000-0008-0000-0600-00006C030000}"/>
            </a:ext>
          </a:extLst>
        </xdr:cNvPr>
        <xdr:cNvCxnSpPr/>
      </xdr:nvCxnSpPr>
      <xdr:spPr>
        <a:xfrm>
          <a:off x="19545300" y="13580041"/>
          <a:ext cx="889000" cy="3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84720</xdr:rowOff>
    </xdr:from>
    <xdr:to>
      <xdr:col>107</xdr:col>
      <xdr:colOff>101600</xdr:colOff>
      <xdr:row>78</xdr:row>
      <xdr:rowOff>14870</xdr:rowOff>
    </xdr:to>
    <xdr:sp macro="" textlink="">
      <xdr:nvSpPr>
        <xdr:cNvPr id="877" name="フローチャート: 判断 876">
          <a:extLst>
            <a:ext uri="{FF2B5EF4-FFF2-40B4-BE49-F238E27FC236}">
              <a16:creationId xmlns:a16="http://schemas.microsoft.com/office/drawing/2014/main" xmlns="" id="{00000000-0008-0000-0600-00006D030000}"/>
            </a:ext>
          </a:extLst>
        </xdr:cNvPr>
        <xdr:cNvSpPr/>
      </xdr:nvSpPr>
      <xdr:spPr>
        <a:xfrm>
          <a:off x="20383500" y="13286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31397</xdr:rowOff>
    </xdr:from>
    <xdr:ext cx="534377" cy="259045"/>
    <xdr:sp macro="" textlink="">
      <xdr:nvSpPr>
        <xdr:cNvPr id="878" name="テキスト ボックス 877">
          <a:extLst>
            <a:ext uri="{FF2B5EF4-FFF2-40B4-BE49-F238E27FC236}">
              <a16:creationId xmlns:a16="http://schemas.microsoft.com/office/drawing/2014/main" xmlns="" id="{00000000-0008-0000-0600-00006E030000}"/>
            </a:ext>
          </a:extLst>
        </xdr:cNvPr>
        <xdr:cNvSpPr txBox="1"/>
      </xdr:nvSpPr>
      <xdr:spPr>
        <a:xfrm>
          <a:off x="20167111" y="13061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169014</xdr:rowOff>
    </xdr:from>
    <xdr:to>
      <xdr:col>102</xdr:col>
      <xdr:colOff>114300</xdr:colOff>
      <xdr:row>79</xdr:row>
      <xdr:rowOff>35491</xdr:rowOff>
    </xdr:to>
    <xdr:cxnSp macro="">
      <xdr:nvCxnSpPr>
        <xdr:cNvPr id="879" name="直線コネクタ 878">
          <a:extLst>
            <a:ext uri="{FF2B5EF4-FFF2-40B4-BE49-F238E27FC236}">
              <a16:creationId xmlns:a16="http://schemas.microsoft.com/office/drawing/2014/main" xmlns="" id="{00000000-0008-0000-0600-00006F030000}"/>
            </a:ext>
          </a:extLst>
        </xdr:cNvPr>
        <xdr:cNvCxnSpPr/>
      </xdr:nvCxnSpPr>
      <xdr:spPr>
        <a:xfrm>
          <a:off x="18656300" y="13542114"/>
          <a:ext cx="889000" cy="37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84491</xdr:rowOff>
    </xdr:from>
    <xdr:to>
      <xdr:col>102</xdr:col>
      <xdr:colOff>165100</xdr:colOff>
      <xdr:row>78</xdr:row>
      <xdr:rowOff>14641</xdr:rowOff>
    </xdr:to>
    <xdr:sp macro="" textlink="">
      <xdr:nvSpPr>
        <xdr:cNvPr id="880" name="フローチャート: 判断 879">
          <a:extLst>
            <a:ext uri="{FF2B5EF4-FFF2-40B4-BE49-F238E27FC236}">
              <a16:creationId xmlns:a16="http://schemas.microsoft.com/office/drawing/2014/main" xmlns="" id="{00000000-0008-0000-0600-000070030000}"/>
            </a:ext>
          </a:extLst>
        </xdr:cNvPr>
        <xdr:cNvSpPr/>
      </xdr:nvSpPr>
      <xdr:spPr>
        <a:xfrm>
          <a:off x="19494500" y="13286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31168</xdr:rowOff>
    </xdr:from>
    <xdr:ext cx="534377" cy="259045"/>
    <xdr:sp macro="" textlink="">
      <xdr:nvSpPr>
        <xdr:cNvPr id="881" name="テキスト ボックス 880">
          <a:extLst>
            <a:ext uri="{FF2B5EF4-FFF2-40B4-BE49-F238E27FC236}">
              <a16:creationId xmlns:a16="http://schemas.microsoft.com/office/drawing/2014/main" xmlns="" id="{00000000-0008-0000-0600-000071030000}"/>
            </a:ext>
          </a:extLst>
        </xdr:cNvPr>
        <xdr:cNvSpPr txBox="1"/>
      </xdr:nvSpPr>
      <xdr:spPr>
        <a:xfrm>
          <a:off x="19278111" y="13061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90641</xdr:rowOff>
    </xdr:from>
    <xdr:to>
      <xdr:col>98</xdr:col>
      <xdr:colOff>38100</xdr:colOff>
      <xdr:row>78</xdr:row>
      <xdr:rowOff>20791</xdr:rowOff>
    </xdr:to>
    <xdr:sp macro="" textlink="">
      <xdr:nvSpPr>
        <xdr:cNvPr id="882" name="フローチャート: 判断 881">
          <a:extLst>
            <a:ext uri="{FF2B5EF4-FFF2-40B4-BE49-F238E27FC236}">
              <a16:creationId xmlns:a16="http://schemas.microsoft.com/office/drawing/2014/main" xmlns="" id="{00000000-0008-0000-0600-000072030000}"/>
            </a:ext>
          </a:extLst>
        </xdr:cNvPr>
        <xdr:cNvSpPr/>
      </xdr:nvSpPr>
      <xdr:spPr>
        <a:xfrm>
          <a:off x="18605500" y="13292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37318</xdr:rowOff>
    </xdr:from>
    <xdr:ext cx="534377" cy="259045"/>
    <xdr:sp macro="" textlink="">
      <xdr:nvSpPr>
        <xdr:cNvPr id="883" name="テキスト ボックス 882">
          <a:extLst>
            <a:ext uri="{FF2B5EF4-FFF2-40B4-BE49-F238E27FC236}">
              <a16:creationId xmlns:a16="http://schemas.microsoft.com/office/drawing/2014/main" xmlns="" id="{00000000-0008-0000-0600-000073030000}"/>
            </a:ext>
          </a:extLst>
        </xdr:cNvPr>
        <xdr:cNvSpPr txBox="1"/>
      </xdr:nvSpPr>
      <xdr:spPr>
        <a:xfrm>
          <a:off x="18389111" y="13067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84" name="テキスト ボックス 883">
          <a:extLst>
            <a:ext uri="{FF2B5EF4-FFF2-40B4-BE49-F238E27FC236}">
              <a16:creationId xmlns:a16="http://schemas.microsoft.com/office/drawing/2014/main" xmlns="" id="{00000000-0008-0000-0600-000074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85" name="テキスト ボックス 884">
          <a:extLst>
            <a:ext uri="{FF2B5EF4-FFF2-40B4-BE49-F238E27FC236}">
              <a16:creationId xmlns:a16="http://schemas.microsoft.com/office/drawing/2014/main" xmlns="" id="{00000000-0008-0000-0600-000075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6" name="テキスト ボックス 885">
          <a:extLst>
            <a:ext uri="{FF2B5EF4-FFF2-40B4-BE49-F238E27FC236}">
              <a16:creationId xmlns:a16="http://schemas.microsoft.com/office/drawing/2014/main" xmlns="" id="{00000000-0008-0000-0600-000076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7" name="テキスト ボックス 886">
          <a:extLst>
            <a:ext uri="{FF2B5EF4-FFF2-40B4-BE49-F238E27FC236}">
              <a16:creationId xmlns:a16="http://schemas.microsoft.com/office/drawing/2014/main" xmlns="" id="{00000000-0008-0000-0600-000077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8" name="テキスト ボックス 887">
          <a:extLst>
            <a:ext uri="{FF2B5EF4-FFF2-40B4-BE49-F238E27FC236}">
              <a16:creationId xmlns:a16="http://schemas.microsoft.com/office/drawing/2014/main" xmlns="" id="{00000000-0008-0000-0600-000078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79</xdr:row>
      <xdr:rowOff>114917</xdr:rowOff>
    </xdr:from>
    <xdr:to>
      <xdr:col>116</xdr:col>
      <xdr:colOff>114300</xdr:colOff>
      <xdr:row>80</xdr:row>
      <xdr:rowOff>45067</xdr:rowOff>
    </xdr:to>
    <xdr:sp macro="" textlink="">
      <xdr:nvSpPr>
        <xdr:cNvPr id="889" name="楕円 888">
          <a:extLst>
            <a:ext uri="{FF2B5EF4-FFF2-40B4-BE49-F238E27FC236}">
              <a16:creationId xmlns:a16="http://schemas.microsoft.com/office/drawing/2014/main" xmlns="" id="{00000000-0008-0000-0600-000079030000}"/>
            </a:ext>
          </a:extLst>
        </xdr:cNvPr>
        <xdr:cNvSpPr/>
      </xdr:nvSpPr>
      <xdr:spPr>
        <a:xfrm>
          <a:off x="22110700" y="13659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79</xdr:row>
      <xdr:rowOff>29844</xdr:rowOff>
    </xdr:from>
    <xdr:ext cx="534377" cy="259045"/>
    <xdr:sp macro="" textlink="">
      <xdr:nvSpPr>
        <xdr:cNvPr id="890" name="繰出金該当値テキスト">
          <a:extLst>
            <a:ext uri="{FF2B5EF4-FFF2-40B4-BE49-F238E27FC236}">
              <a16:creationId xmlns:a16="http://schemas.microsoft.com/office/drawing/2014/main" xmlns="" id="{00000000-0008-0000-0600-00007A030000}"/>
            </a:ext>
          </a:extLst>
        </xdr:cNvPr>
        <xdr:cNvSpPr txBox="1"/>
      </xdr:nvSpPr>
      <xdr:spPr>
        <a:xfrm>
          <a:off x="22212300" y="13574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79</xdr:row>
      <xdr:rowOff>1357</xdr:rowOff>
    </xdr:from>
    <xdr:to>
      <xdr:col>112</xdr:col>
      <xdr:colOff>38100</xdr:colOff>
      <xdr:row>79</xdr:row>
      <xdr:rowOff>102957</xdr:rowOff>
    </xdr:to>
    <xdr:sp macro="" textlink="">
      <xdr:nvSpPr>
        <xdr:cNvPr id="891" name="楕円 890">
          <a:extLst>
            <a:ext uri="{FF2B5EF4-FFF2-40B4-BE49-F238E27FC236}">
              <a16:creationId xmlns:a16="http://schemas.microsoft.com/office/drawing/2014/main" xmlns="" id="{00000000-0008-0000-0600-00007B030000}"/>
            </a:ext>
          </a:extLst>
        </xdr:cNvPr>
        <xdr:cNvSpPr/>
      </xdr:nvSpPr>
      <xdr:spPr>
        <a:xfrm>
          <a:off x="21272500" y="1354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79</xdr:row>
      <xdr:rowOff>94084</xdr:rowOff>
    </xdr:from>
    <xdr:ext cx="534377" cy="259045"/>
    <xdr:sp macro="" textlink="">
      <xdr:nvSpPr>
        <xdr:cNvPr id="892" name="テキスト ボックス 891">
          <a:extLst>
            <a:ext uri="{FF2B5EF4-FFF2-40B4-BE49-F238E27FC236}">
              <a16:creationId xmlns:a16="http://schemas.microsoft.com/office/drawing/2014/main" xmlns="" id="{00000000-0008-0000-0600-00007C030000}"/>
            </a:ext>
          </a:extLst>
        </xdr:cNvPr>
        <xdr:cNvSpPr txBox="1"/>
      </xdr:nvSpPr>
      <xdr:spPr>
        <a:xfrm>
          <a:off x="21056111" y="13638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78</xdr:row>
      <xdr:rowOff>159908</xdr:rowOff>
    </xdr:from>
    <xdr:to>
      <xdr:col>107</xdr:col>
      <xdr:colOff>101600</xdr:colOff>
      <xdr:row>79</xdr:row>
      <xdr:rowOff>90058</xdr:rowOff>
    </xdr:to>
    <xdr:sp macro="" textlink="">
      <xdr:nvSpPr>
        <xdr:cNvPr id="893" name="楕円 892">
          <a:extLst>
            <a:ext uri="{FF2B5EF4-FFF2-40B4-BE49-F238E27FC236}">
              <a16:creationId xmlns:a16="http://schemas.microsoft.com/office/drawing/2014/main" xmlns="" id="{00000000-0008-0000-0600-00007D030000}"/>
            </a:ext>
          </a:extLst>
        </xdr:cNvPr>
        <xdr:cNvSpPr/>
      </xdr:nvSpPr>
      <xdr:spPr>
        <a:xfrm>
          <a:off x="20383500" y="13533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79</xdr:row>
      <xdr:rowOff>81185</xdr:rowOff>
    </xdr:from>
    <xdr:ext cx="534377" cy="259045"/>
    <xdr:sp macro="" textlink="">
      <xdr:nvSpPr>
        <xdr:cNvPr id="894" name="テキスト ボックス 893">
          <a:extLst>
            <a:ext uri="{FF2B5EF4-FFF2-40B4-BE49-F238E27FC236}">
              <a16:creationId xmlns:a16="http://schemas.microsoft.com/office/drawing/2014/main" xmlns="" id="{00000000-0008-0000-0600-00007E030000}"/>
            </a:ext>
          </a:extLst>
        </xdr:cNvPr>
        <xdr:cNvSpPr txBox="1"/>
      </xdr:nvSpPr>
      <xdr:spPr>
        <a:xfrm>
          <a:off x="20167111" y="13625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78</xdr:row>
      <xdr:rowOff>156141</xdr:rowOff>
    </xdr:from>
    <xdr:to>
      <xdr:col>102</xdr:col>
      <xdr:colOff>165100</xdr:colOff>
      <xdr:row>79</xdr:row>
      <xdr:rowOff>86291</xdr:rowOff>
    </xdr:to>
    <xdr:sp macro="" textlink="">
      <xdr:nvSpPr>
        <xdr:cNvPr id="895" name="楕円 894">
          <a:extLst>
            <a:ext uri="{FF2B5EF4-FFF2-40B4-BE49-F238E27FC236}">
              <a16:creationId xmlns:a16="http://schemas.microsoft.com/office/drawing/2014/main" xmlns="" id="{00000000-0008-0000-0600-00007F030000}"/>
            </a:ext>
          </a:extLst>
        </xdr:cNvPr>
        <xdr:cNvSpPr/>
      </xdr:nvSpPr>
      <xdr:spPr>
        <a:xfrm>
          <a:off x="19494500" y="13529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79</xdr:row>
      <xdr:rowOff>77418</xdr:rowOff>
    </xdr:from>
    <xdr:ext cx="534377" cy="259045"/>
    <xdr:sp macro="" textlink="">
      <xdr:nvSpPr>
        <xdr:cNvPr id="896" name="テキスト ボックス 895">
          <a:extLst>
            <a:ext uri="{FF2B5EF4-FFF2-40B4-BE49-F238E27FC236}">
              <a16:creationId xmlns:a16="http://schemas.microsoft.com/office/drawing/2014/main" xmlns="" id="{00000000-0008-0000-0600-000080030000}"/>
            </a:ext>
          </a:extLst>
        </xdr:cNvPr>
        <xdr:cNvSpPr txBox="1"/>
      </xdr:nvSpPr>
      <xdr:spPr>
        <a:xfrm>
          <a:off x="19278111" y="13621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78</xdr:row>
      <xdr:rowOff>118214</xdr:rowOff>
    </xdr:from>
    <xdr:to>
      <xdr:col>98</xdr:col>
      <xdr:colOff>38100</xdr:colOff>
      <xdr:row>79</xdr:row>
      <xdr:rowOff>48364</xdr:rowOff>
    </xdr:to>
    <xdr:sp macro="" textlink="">
      <xdr:nvSpPr>
        <xdr:cNvPr id="897" name="楕円 896">
          <a:extLst>
            <a:ext uri="{FF2B5EF4-FFF2-40B4-BE49-F238E27FC236}">
              <a16:creationId xmlns:a16="http://schemas.microsoft.com/office/drawing/2014/main" xmlns="" id="{00000000-0008-0000-0600-000081030000}"/>
            </a:ext>
          </a:extLst>
        </xdr:cNvPr>
        <xdr:cNvSpPr/>
      </xdr:nvSpPr>
      <xdr:spPr>
        <a:xfrm>
          <a:off x="18605500" y="13491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79</xdr:row>
      <xdr:rowOff>39491</xdr:rowOff>
    </xdr:from>
    <xdr:ext cx="534377" cy="259045"/>
    <xdr:sp macro="" textlink="">
      <xdr:nvSpPr>
        <xdr:cNvPr id="898" name="テキスト ボックス 897">
          <a:extLst>
            <a:ext uri="{FF2B5EF4-FFF2-40B4-BE49-F238E27FC236}">
              <a16:creationId xmlns:a16="http://schemas.microsoft.com/office/drawing/2014/main" xmlns="" id="{00000000-0008-0000-0600-000082030000}"/>
            </a:ext>
          </a:extLst>
        </xdr:cNvPr>
        <xdr:cNvSpPr txBox="1"/>
      </xdr:nvSpPr>
      <xdr:spPr>
        <a:xfrm>
          <a:off x="18389111" y="13584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9" name="正方形/長方形 898">
          <a:extLst>
            <a:ext uri="{FF2B5EF4-FFF2-40B4-BE49-F238E27FC236}">
              <a16:creationId xmlns:a16="http://schemas.microsoft.com/office/drawing/2014/main" xmlns="" id="{00000000-0008-0000-0600-000083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900" name="正方形/長方形 899">
          <a:extLst>
            <a:ext uri="{FF2B5EF4-FFF2-40B4-BE49-F238E27FC236}">
              <a16:creationId xmlns:a16="http://schemas.microsoft.com/office/drawing/2014/main" xmlns="" id="{00000000-0008-0000-0600-000084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901" name="正方形/長方形 900">
          <a:extLst>
            <a:ext uri="{FF2B5EF4-FFF2-40B4-BE49-F238E27FC236}">
              <a16:creationId xmlns:a16="http://schemas.microsoft.com/office/drawing/2014/main" xmlns="" id="{00000000-0008-0000-0600-000085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902" name="正方形/長方形 901">
          <a:extLst>
            <a:ext uri="{FF2B5EF4-FFF2-40B4-BE49-F238E27FC236}">
              <a16:creationId xmlns:a16="http://schemas.microsoft.com/office/drawing/2014/main" xmlns="" id="{00000000-0008-0000-0600-000086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903" name="正方形/長方形 902">
          <a:extLst>
            <a:ext uri="{FF2B5EF4-FFF2-40B4-BE49-F238E27FC236}">
              <a16:creationId xmlns:a16="http://schemas.microsoft.com/office/drawing/2014/main" xmlns="" id="{00000000-0008-0000-0600-000087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904" name="正方形/長方形 903">
          <a:extLst>
            <a:ext uri="{FF2B5EF4-FFF2-40B4-BE49-F238E27FC236}">
              <a16:creationId xmlns:a16="http://schemas.microsoft.com/office/drawing/2014/main" xmlns="" id="{00000000-0008-0000-0600-000088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905" name="正方形/長方形 904">
          <a:extLst>
            <a:ext uri="{FF2B5EF4-FFF2-40B4-BE49-F238E27FC236}">
              <a16:creationId xmlns:a16="http://schemas.microsoft.com/office/drawing/2014/main" xmlns="" id="{00000000-0008-0000-0600-000089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6" name="正方形/長方形 905">
          <a:extLst>
            <a:ext uri="{FF2B5EF4-FFF2-40B4-BE49-F238E27FC236}">
              <a16:creationId xmlns:a16="http://schemas.microsoft.com/office/drawing/2014/main" xmlns="" id="{00000000-0008-0000-0600-00008A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7" name="テキスト ボックス 906">
          <a:extLst>
            <a:ext uri="{FF2B5EF4-FFF2-40B4-BE49-F238E27FC236}">
              <a16:creationId xmlns:a16="http://schemas.microsoft.com/office/drawing/2014/main" xmlns="" id="{00000000-0008-0000-0600-00008B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8" name="直線コネクタ 907">
          <a:extLst>
            <a:ext uri="{FF2B5EF4-FFF2-40B4-BE49-F238E27FC236}">
              <a16:creationId xmlns:a16="http://schemas.microsoft.com/office/drawing/2014/main" xmlns="" id="{00000000-0008-0000-0600-00008C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9" name="直線コネクタ 908">
          <a:extLst>
            <a:ext uri="{FF2B5EF4-FFF2-40B4-BE49-F238E27FC236}">
              <a16:creationId xmlns:a16="http://schemas.microsoft.com/office/drawing/2014/main" xmlns="" id="{00000000-0008-0000-0600-00008D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10" name="テキスト ボックス 909">
          <a:extLst>
            <a:ext uri="{FF2B5EF4-FFF2-40B4-BE49-F238E27FC236}">
              <a16:creationId xmlns:a16="http://schemas.microsoft.com/office/drawing/2014/main" xmlns="" id="{00000000-0008-0000-0600-00008E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11" name="直線コネクタ 910">
          <a:extLst>
            <a:ext uri="{FF2B5EF4-FFF2-40B4-BE49-F238E27FC236}">
              <a16:creationId xmlns:a16="http://schemas.microsoft.com/office/drawing/2014/main" xmlns="" id="{00000000-0008-0000-0600-00008F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12" name="テキスト ボックス 911">
          <a:extLst>
            <a:ext uri="{FF2B5EF4-FFF2-40B4-BE49-F238E27FC236}">
              <a16:creationId xmlns:a16="http://schemas.microsoft.com/office/drawing/2014/main" xmlns="" id="{00000000-0008-0000-0600-000090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13" name="前年度繰上充用金グラフ枠">
          <a:extLst>
            <a:ext uri="{FF2B5EF4-FFF2-40B4-BE49-F238E27FC236}">
              <a16:creationId xmlns:a16="http://schemas.microsoft.com/office/drawing/2014/main" xmlns="" id="{00000000-0008-0000-0600-000091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14" name="直線コネクタ 913">
          <a:extLst>
            <a:ext uri="{FF2B5EF4-FFF2-40B4-BE49-F238E27FC236}">
              <a16:creationId xmlns:a16="http://schemas.microsoft.com/office/drawing/2014/main" xmlns="" id="{00000000-0008-0000-0600-000092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15" name="前年度繰上充用金最小値テキスト">
          <a:extLst>
            <a:ext uri="{FF2B5EF4-FFF2-40B4-BE49-F238E27FC236}">
              <a16:creationId xmlns:a16="http://schemas.microsoft.com/office/drawing/2014/main" xmlns="" id="{00000000-0008-0000-0600-000093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6" name="直線コネクタ 915">
          <a:extLst>
            <a:ext uri="{FF2B5EF4-FFF2-40B4-BE49-F238E27FC236}">
              <a16:creationId xmlns:a16="http://schemas.microsoft.com/office/drawing/2014/main" xmlns="" id="{00000000-0008-0000-0600-00009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7" name="前年度繰上充用金最大値テキスト">
          <a:extLst>
            <a:ext uri="{FF2B5EF4-FFF2-40B4-BE49-F238E27FC236}">
              <a16:creationId xmlns:a16="http://schemas.microsoft.com/office/drawing/2014/main" xmlns="" id="{00000000-0008-0000-0600-000095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8" name="直線コネクタ 917">
          <a:extLst>
            <a:ext uri="{FF2B5EF4-FFF2-40B4-BE49-F238E27FC236}">
              <a16:creationId xmlns:a16="http://schemas.microsoft.com/office/drawing/2014/main" xmlns="" id="{00000000-0008-0000-0600-00009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9" name="直線コネクタ 918">
          <a:extLst>
            <a:ext uri="{FF2B5EF4-FFF2-40B4-BE49-F238E27FC236}">
              <a16:creationId xmlns:a16="http://schemas.microsoft.com/office/drawing/2014/main" xmlns="" id="{00000000-0008-0000-0600-000097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20" name="前年度繰上充用金平均値テキスト">
          <a:extLst>
            <a:ext uri="{FF2B5EF4-FFF2-40B4-BE49-F238E27FC236}">
              <a16:creationId xmlns:a16="http://schemas.microsoft.com/office/drawing/2014/main" xmlns="" id="{00000000-0008-0000-0600-000098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1" name="フローチャート: 判断 920">
          <a:extLst>
            <a:ext uri="{FF2B5EF4-FFF2-40B4-BE49-F238E27FC236}">
              <a16:creationId xmlns:a16="http://schemas.microsoft.com/office/drawing/2014/main" xmlns="" id="{00000000-0008-0000-0600-000099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22" name="直線コネクタ 921">
          <a:extLst>
            <a:ext uri="{FF2B5EF4-FFF2-40B4-BE49-F238E27FC236}">
              <a16:creationId xmlns:a16="http://schemas.microsoft.com/office/drawing/2014/main" xmlns="" id="{00000000-0008-0000-0600-00009A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23" name="フローチャート: 判断 922">
          <a:extLst>
            <a:ext uri="{FF2B5EF4-FFF2-40B4-BE49-F238E27FC236}">
              <a16:creationId xmlns:a16="http://schemas.microsoft.com/office/drawing/2014/main" xmlns="" id="{00000000-0008-0000-0600-00009B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24" name="テキスト ボックス 923">
          <a:extLst>
            <a:ext uri="{FF2B5EF4-FFF2-40B4-BE49-F238E27FC236}">
              <a16:creationId xmlns:a16="http://schemas.microsoft.com/office/drawing/2014/main" xmlns="" id="{00000000-0008-0000-0600-00009C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25" name="直線コネクタ 924">
          <a:extLst>
            <a:ext uri="{FF2B5EF4-FFF2-40B4-BE49-F238E27FC236}">
              <a16:creationId xmlns:a16="http://schemas.microsoft.com/office/drawing/2014/main" xmlns="" id="{00000000-0008-0000-0600-00009D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26" name="フローチャート: 判断 925">
          <a:extLst>
            <a:ext uri="{FF2B5EF4-FFF2-40B4-BE49-F238E27FC236}">
              <a16:creationId xmlns:a16="http://schemas.microsoft.com/office/drawing/2014/main" xmlns="" id="{00000000-0008-0000-0600-00009E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7" name="テキスト ボックス 926">
          <a:extLst>
            <a:ext uri="{FF2B5EF4-FFF2-40B4-BE49-F238E27FC236}">
              <a16:creationId xmlns:a16="http://schemas.microsoft.com/office/drawing/2014/main" xmlns="" id="{00000000-0008-0000-0600-00009F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8" name="直線コネクタ 927">
          <a:extLst>
            <a:ext uri="{FF2B5EF4-FFF2-40B4-BE49-F238E27FC236}">
              <a16:creationId xmlns:a16="http://schemas.microsoft.com/office/drawing/2014/main" xmlns="" id="{00000000-0008-0000-0600-0000A0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9" name="フローチャート: 判断 928">
          <a:extLst>
            <a:ext uri="{FF2B5EF4-FFF2-40B4-BE49-F238E27FC236}">
              <a16:creationId xmlns:a16="http://schemas.microsoft.com/office/drawing/2014/main" xmlns="" id="{00000000-0008-0000-0600-0000A1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30" name="テキスト ボックス 929">
          <a:extLst>
            <a:ext uri="{FF2B5EF4-FFF2-40B4-BE49-F238E27FC236}">
              <a16:creationId xmlns:a16="http://schemas.microsoft.com/office/drawing/2014/main" xmlns="" id="{00000000-0008-0000-0600-0000A2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フローチャート: 判断 930">
          <a:extLst>
            <a:ext uri="{FF2B5EF4-FFF2-40B4-BE49-F238E27FC236}">
              <a16:creationId xmlns:a16="http://schemas.microsoft.com/office/drawing/2014/main" xmlns="" id="{00000000-0008-0000-0600-0000A3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32" name="テキスト ボックス 931">
          <a:extLst>
            <a:ext uri="{FF2B5EF4-FFF2-40B4-BE49-F238E27FC236}">
              <a16:creationId xmlns:a16="http://schemas.microsoft.com/office/drawing/2014/main" xmlns="" id="{00000000-0008-0000-0600-0000A4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33" name="テキスト ボックス 932">
          <a:extLst>
            <a:ext uri="{FF2B5EF4-FFF2-40B4-BE49-F238E27FC236}">
              <a16:creationId xmlns:a16="http://schemas.microsoft.com/office/drawing/2014/main" xmlns="" id="{00000000-0008-0000-0600-0000A5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34" name="テキスト ボックス 933">
          <a:extLst>
            <a:ext uri="{FF2B5EF4-FFF2-40B4-BE49-F238E27FC236}">
              <a16:creationId xmlns:a16="http://schemas.microsoft.com/office/drawing/2014/main" xmlns="" id="{00000000-0008-0000-0600-0000A6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35" name="テキスト ボックス 934">
          <a:extLst>
            <a:ext uri="{FF2B5EF4-FFF2-40B4-BE49-F238E27FC236}">
              <a16:creationId xmlns:a16="http://schemas.microsoft.com/office/drawing/2014/main" xmlns="" id="{00000000-0008-0000-0600-0000A7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6" name="テキスト ボックス 935">
          <a:extLst>
            <a:ext uri="{FF2B5EF4-FFF2-40B4-BE49-F238E27FC236}">
              <a16:creationId xmlns:a16="http://schemas.microsoft.com/office/drawing/2014/main" xmlns="" id="{00000000-0008-0000-0600-0000A8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7" name="テキスト ボックス 936">
          <a:extLst>
            <a:ext uri="{FF2B5EF4-FFF2-40B4-BE49-F238E27FC236}">
              <a16:creationId xmlns:a16="http://schemas.microsoft.com/office/drawing/2014/main" xmlns="" id="{00000000-0008-0000-0600-0000A9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8" name="楕円 937">
          <a:extLst>
            <a:ext uri="{FF2B5EF4-FFF2-40B4-BE49-F238E27FC236}">
              <a16:creationId xmlns:a16="http://schemas.microsoft.com/office/drawing/2014/main" xmlns="" id="{00000000-0008-0000-0600-0000AA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9" name="前年度繰上充用金該当値テキスト">
          <a:extLst>
            <a:ext uri="{FF2B5EF4-FFF2-40B4-BE49-F238E27FC236}">
              <a16:creationId xmlns:a16="http://schemas.microsoft.com/office/drawing/2014/main" xmlns="" id="{00000000-0008-0000-0600-0000AB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40" name="楕円 939">
          <a:extLst>
            <a:ext uri="{FF2B5EF4-FFF2-40B4-BE49-F238E27FC236}">
              <a16:creationId xmlns:a16="http://schemas.microsoft.com/office/drawing/2014/main" xmlns="" id="{00000000-0008-0000-0600-0000AC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41" name="テキスト ボックス 940">
          <a:extLst>
            <a:ext uri="{FF2B5EF4-FFF2-40B4-BE49-F238E27FC236}">
              <a16:creationId xmlns:a16="http://schemas.microsoft.com/office/drawing/2014/main" xmlns="" id="{00000000-0008-0000-0600-0000AD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42" name="楕円 941">
          <a:extLst>
            <a:ext uri="{FF2B5EF4-FFF2-40B4-BE49-F238E27FC236}">
              <a16:creationId xmlns:a16="http://schemas.microsoft.com/office/drawing/2014/main" xmlns="" id="{00000000-0008-0000-0600-0000AE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43" name="テキスト ボックス 942">
          <a:extLst>
            <a:ext uri="{FF2B5EF4-FFF2-40B4-BE49-F238E27FC236}">
              <a16:creationId xmlns:a16="http://schemas.microsoft.com/office/drawing/2014/main" xmlns="" id="{00000000-0008-0000-0600-0000AF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44" name="楕円 943">
          <a:extLst>
            <a:ext uri="{FF2B5EF4-FFF2-40B4-BE49-F238E27FC236}">
              <a16:creationId xmlns:a16="http://schemas.microsoft.com/office/drawing/2014/main" xmlns="" id="{00000000-0008-0000-0600-0000B0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45" name="テキスト ボックス 944">
          <a:extLst>
            <a:ext uri="{FF2B5EF4-FFF2-40B4-BE49-F238E27FC236}">
              <a16:creationId xmlns:a16="http://schemas.microsoft.com/office/drawing/2014/main" xmlns="" id="{00000000-0008-0000-0600-0000B1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46" name="楕円 945">
          <a:extLst>
            <a:ext uri="{FF2B5EF4-FFF2-40B4-BE49-F238E27FC236}">
              <a16:creationId xmlns:a16="http://schemas.microsoft.com/office/drawing/2014/main" xmlns="" id="{00000000-0008-0000-0600-0000B2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7" name="テキスト ボックス 946">
          <a:extLst>
            <a:ext uri="{FF2B5EF4-FFF2-40B4-BE49-F238E27FC236}">
              <a16:creationId xmlns:a16="http://schemas.microsoft.com/office/drawing/2014/main" xmlns="" id="{00000000-0008-0000-0600-0000B3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8" name="正方形/長方形 947">
          <a:extLst>
            <a:ext uri="{FF2B5EF4-FFF2-40B4-BE49-F238E27FC236}">
              <a16:creationId xmlns:a16="http://schemas.microsoft.com/office/drawing/2014/main" xmlns="" id="{00000000-0008-0000-0600-0000B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9" name="正方形/長方形 948">
          <a:extLst>
            <a:ext uri="{FF2B5EF4-FFF2-40B4-BE49-F238E27FC236}">
              <a16:creationId xmlns:a16="http://schemas.microsoft.com/office/drawing/2014/main" xmlns="" id="{00000000-0008-0000-0600-0000B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50" name="テキスト ボックス 949">
          <a:extLst>
            <a:ext uri="{FF2B5EF4-FFF2-40B4-BE49-F238E27FC236}">
              <a16:creationId xmlns:a16="http://schemas.microsoft.com/office/drawing/2014/main" xmlns="" id="{00000000-0008-0000-0600-0000B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全体的に住民一人当たりのコストが類似団体平均を下回っている。一概には言えないが、事業費の圧縮や選択と集中による事業の実施による効果と思われる。ただし、扶助費については類似団体平均とほぼ同水準となっていることから、効果的な対策がとれてはいないと考える。適切な食事習慣や日常的な運動習慣の確立など健康寿命の延伸の取組を引き続き実施し扶助費の削減に努めていく。</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類似団体平均を上回っている区分の一つは普通建設事業費だが、新庁舎建設によるものであるため、翌年度以降は類似団体平均を下回る。もう一つは投資及び出資金だが、下水道事業の公営企業法の適用により増となっている。類似団体が公営企業法非適用であった場合は比較が難しいと考え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xmlns=""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xmlns=""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xmlns=""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神奈川県開成町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xmlns=""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18,005
17,867
6.55
8,532,173
8,037,316
372,273
3,894,901
6,706,649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59.9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xmlns=""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xmlns=""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xmlns=""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xmlns=""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xmlns=""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xmlns=""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xmlns=""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xmlns=""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xmlns=""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xmlns=""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xmlns=""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xmlns=""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xmlns=""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xmlns=""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xmlns=""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xmlns=""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xmlns=""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xmlns=""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xmlns=""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xmlns=""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xmlns=""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xmlns=""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xmlns=""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xmlns=""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xmlns=""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xmlns=""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xmlns=""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xmlns=""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xmlns=""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xmlns=""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168927</xdr:rowOff>
    </xdr:from>
    <xdr:ext cx="531299" cy="259045"/>
    <xdr:sp macro="" textlink="">
      <xdr:nvSpPr>
        <xdr:cNvPr id="50" name="テキスト ボックス 49">
          <a:extLst>
            <a:ext uri="{FF2B5EF4-FFF2-40B4-BE49-F238E27FC236}">
              <a16:creationId xmlns:a16="http://schemas.microsoft.com/office/drawing/2014/main" xmlns="" id="{00000000-0008-0000-0700-000032000000}"/>
            </a:ext>
          </a:extLst>
        </xdr:cNvPr>
        <xdr:cNvSpPr txBox="1"/>
      </xdr:nvSpPr>
      <xdr:spPr>
        <a:xfrm>
          <a:off x="230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xmlns=""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2" name="テキスト ボックス 51">
          <a:extLst>
            <a:ext uri="{FF2B5EF4-FFF2-40B4-BE49-F238E27FC236}">
              <a16:creationId xmlns:a16="http://schemas.microsoft.com/office/drawing/2014/main" xmlns="" id="{00000000-0008-0000-0700-000034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xmlns=""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27229</xdr:rowOff>
    </xdr:from>
    <xdr:to>
      <xdr:col>24</xdr:col>
      <xdr:colOff>62865</xdr:colOff>
      <xdr:row>39</xdr:row>
      <xdr:rowOff>79349</xdr:rowOff>
    </xdr:to>
    <xdr:cxnSp macro="">
      <xdr:nvCxnSpPr>
        <xdr:cNvPr id="54" name="直線コネクタ 53">
          <a:extLst>
            <a:ext uri="{FF2B5EF4-FFF2-40B4-BE49-F238E27FC236}">
              <a16:creationId xmlns:a16="http://schemas.microsoft.com/office/drawing/2014/main" xmlns="" id="{00000000-0008-0000-0700-000036000000}"/>
            </a:ext>
          </a:extLst>
        </xdr:cNvPr>
        <xdr:cNvCxnSpPr/>
      </xdr:nvCxnSpPr>
      <xdr:spPr>
        <a:xfrm flipV="1">
          <a:off x="4633595" y="5513629"/>
          <a:ext cx="1270" cy="1252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83176</xdr:rowOff>
    </xdr:from>
    <xdr:ext cx="469744" cy="259045"/>
    <xdr:sp macro="" textlink="">
      <xdr:nvSpPr>
        <xdr:cNvPr id="55" name="議会費最小値テキスト">
          <a:extLst>
            <a:ext uri="{FF2B5EF4-FFF2-40B4-BE49-F238E27FC236}">
              <a16:creationId xmlns:a16="http://schemas.microsoft.com/office/drawing/2014/main" xmlns="" id="{00000000-0008-0000-0700-000037000000}"/>
            </a:ext>
          </a:extLst>
        </xdr:cNvPr>
        <xdr:cNvSpPr txBox="1"/>
      </xdr:nvSpPr>
      <xdr:spPr>
        <a:xfrm>
          <a:off x="4686300" y="6769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79349</xdr:rowOff>
    </xdr:from>
    <xdr:to>
      <xdr:col>24</xdr:col>
      <xdr:colOff>152400</xdr:colOff>
      <xdr:row>39</xdr:row>
      <xdr:rowOff>79349</xdr:rowOff>
    </xdr:to>
    <xdr:cxnSp macro="">
      <xdr:nvCxnSpPr>
        <xdr:cNvPr id="56" name="直線コネクタ 55">
          <a:extLst>
            <a:ext uri="{FF2B5EF4-FFF2-40B4-BE49-F238E27FC236}">
              <a16:creationId xmlns:a16="http://schemas.microsoft.com/office/drawing/2014/main" xmlns="" id="{00000000-0008-0000-0700-000038000000}"/>
            </a:ext>
          </a:extLst>
        </xdr:cNvPr>
        <xdr:cNvCxnSpPr/>
      </xdr:nvCxnSpPr>
      <xdr:spPr>
        <a:xfrm>
          <a:off x="4546600" y="6765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145356</xdr:rowOff>
    </xdr:from>
    <xdr:ext cx="469744" cy="259045"/>
    <xdr:sp macro="" textlink="">
      <xdr:nvSpPr>
        <xdr:cNvPr id="57" name="議会費最大値テキスト">
          <a:extLst>
            <a:ext uri="{FF2B5EF4-FFF2-40B4-BE49-F238E27FC236}">
              <a16:creationId xmlns:a16="http://schemas.microsoft.com/office/drawing/2014/main" xmlns="" id="{00000000-0008-0000-0700-000039000000}"/>
            </a:ext>
          </a:extLst>
        </xdr:cNvPr>
        <xdr:cNvSpPr txBox="1"/>
      </xdr:nvSpPr>
      <xdr:spPr>
        <a:xfrm>
          <a:off x="4686300" y="5288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8,992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32</xdr:row>
      <xdr:rowOff>27229</xdr:rowOff>
    </xdr:from>
    <xdr:to>
      <xdr:col>24</xdr:col>
      <xdr:colOff>152400</xdr:colOff>
      <xdr:row>32</xdr:row>
      <xdr:rowOff>27229</xdr:rowOff>
    </xdr:to>
    <xdr:cxnSp macro="">
      <xdr:nvCxnSpPr>
        <xdr:cNvPr id="58" name="直線コネクタ 57">
          <a:extLst>
            <a:ext uri="{FF2B5EF4-FFF2-40B4-BE49-F238E27FC236}">
              <a16:creationId xmlns:a16="http://schemas.microsoft.com/office/drawing/2014/main" xmlns="" id="{00000000-0008-0000-0700-00003A000000}"/>
            </a:ext>
          </a:extLst>
        </xdr:cNvPr>
        <xdr:cNvCxnSpPr/>
      </xdr:nvCxnSpPr>
      <xdr:spPr>
        <a:xfrm>
          <a:off x="4546600" y="5513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27229</xdr:rowOff>
    </xdr:from>
    <xdr:to>
      <xdr:col>24</xdr:col>
      <xdr:colOff>63500</xdr:colOff>
      <xdr:row>37</xdr:row>
      <xdr:rowOff>60833</xdr:rowOff>
    </xdr:to>
    <xdr:cxnSp macro="">
      <xdr:nvCxnSpPr>
        <xdr:cNvPr id="59" name="直線コネクタ 58">
          <a:extLst>
            <a:ext uri="{FF2B5EF4-FFF2-40B4-BE49-F238E27FC236}">
              <a16:creationId xmlns:a16="http://schemas.microsoft.com/office/drawing/2014/main" xmlns="" id="{00000000-0008-0000-0700-00003B000000}"/>
            </a:ext>
          </a:extLst>
        </xdr:cNvPr>
        <xdr:cNvCxnSpPr/>
      </xdr:nvCxnSpPr>
      <xdr:spPr>
        <a:xfrm flipV="1">
          <a:off x="3797300" y="5513629"/>
          <a:ext cx="838200" cy="890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166768</xdr:rowOff>
    </xdr:from>
    <xdr:ext cx="469744" cy="259045"/>
    <xdr:sp macro="" textlink="">
      <xdr:nvSpPr>
        <xdr:cNvPr id="60" name="議会費平均値テキスト">
          <a:extLst>
            <a:ext uri="{FF2B5EF4-FFF2-40B4-BE49-F238E27FC236}">
              <a16:creationId xmlns:a16="http://schemas.microsoft.com/office/drawing/2014/main" xmlns="" id="{00000000-0008-0000-0700-00003C000000}"/>
            </a:ext>
          </a:extLst>
        </xdr:cNvPr>
        <xdr:cNvSpPr txBox="1"/>
      </xdr:nvSpPr>
      <xdr:spPr>
        <a:xfrm>
          <a:off x="4686300" y="61675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16891</xdr:rowOff>
    </xdr:from>
    <xdr:to>
      <xdr:col>24</xdr:col>
      <xdr:colOff>114300</xdr:colOff>
      <xdr:row>36</xdr:row>
      <xdr:rowOff>118491</xdr:rowOff>
    </xdr:to>
    <xdr:sp macro="" textlink="">
      <xdr:nvSpPr>
        <xdr:cNvPr id="61" name="フローチャート: 判断 60">
          <a:extLst>
            <a:ext uri="{FF2B5EF4-FFF2-40B4-BE49-F238E27FC236}">
              <a16:creationId xmlns:a16="http://schemas.microsoft.com/office/drawing/2014/main" xmlns="" id="{00000000-0008-0000-0700-00003D000000}"/>
            </a:ext>
          </a:extLst>
        </xdr:cNvPr>
        <xdr:cNvSpPr/>
      </xdr:nvSpPr>
      <xdr:spPr>
        <a:xfrm>
          <a:off x="4584700" y="6189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40716</xdr:rowOff>
    </xdr:from>
    <xdr:to>
      <xdr:col>19</xdr:col>
      <xdr:colOff>177800</xdr:colOff>
      <xdr:row>37</xdr:row>
      <xdr:rowOff>60833</xdr:rowOff>
    </xdr:to>
    <xdr:cxnSp macro="">
      <xdr:nvCxnSpPr>
        <xdr:cNvPr id="62" name="直線コネクタ 61">
          <a:extLst>
            <a:ext uri="{FF2B5EF4-FFF2-40B4-BE49-F238E27FC236}">
              <a16:creationId xmlns:a16="http://schemas.microsoft.com/office/drawing/2014/main" xmlns="" id="{00000000-0008-0000-0700-00003E000000}"/>
            </a:ext>
          </a:extLst>
        </xdr:cNvPr>
        <xdr:cNvCxnSpPr/>
      </xdr:nvCxnSpPr>
      <xdr:spPr>
        <a:xfrm>
          <a:off x="2908300" y="6384366"/>
          <a:ext cx="889000" cy="20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42951</xdr:rowOff>
    </xdr:from>
    <xdr:to>
      <xdr:col>20</xdr:col>
      <xdr:colOff>38100</xdr:colOff>
      <xdr:row>36</xdr:row>
      <xdr:rowOff>144551</xdr:rowOff>
    </xdr:to>
    <xdr:sp macro="" textlink="">
      <xdr:nvSpPr>
        <xdr:cNvPr id="63" name="フローチャート: 判断 62">
          <a:extLst>
            <a:ext uri="{FF2B5EF4-FFF2-40B4-BE49-F238E27FC236}">
              <a16:creationId xmlns:a16="http://schemas.microsoft.com/office/drawing/2014/main" xmlns="" id="{00000000-0008-0000-0700-00003F000000}"/>
            </a:ext>
          </a:extLst>
        </xdr:cNvPr>
        <xdr:cNvSpPr/>
      </xdr:nvSpPr>
      <xdr:spPr>
        <a:xfrm>
          <a:off x="3746500" y="6215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161078</xdr:rowOff>
    </xdr:from>
    <xdr:ext cx="469744" cy="259045"/>
    <xdr:sp macro="" textlink="">
      <xdr:nvSpPr>
        <xdr:cNvPr id="64" name="テキスト ボックス 63">
          <a:extLst>
            <a:ext uri="{FF2B5EF4-FFF2-40B4-BE49-F238E27FC236}">
              <a16:creationId xmlns:a16="http://schemas.microsoft.com/office/drawing/2014/main" xmlns="" id="{00000000-0008-0000-0700-000040000000}"/>
            </a:ext>
          </a:extLst>
        </xdr:cNvPr>
        <xdr:cNvSpPr txBox="1"/>
      </xdr:nvSpPr>
      <xdr:spPr>
        <a:xfrm>
          <a:off x="3562428" y="5990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35001</xdr:rowOff>
    </xdr:from>
    <xdr:to>
      <xdr:col>15</xdr:col>
      <xdr:colOff>50800</xdr:colOff>
      <xdr:row>37</xdr:row>
      <xdr:rowOff>40716</xdr:rowOff>
    </xdr:to>
    <xdr:cxnSp macro="">
      <xdr:nvCxnSpPr>
        <xdr:cNvPr id="65" name="直線コネクタ 64">
          <a:extLst>
            <a:ext uri="{FF2B5EF4-FFF2-40B4-BE49-F238E27FC236}">
              <a16:creationId xmlns:a16="http://schemas.microsoft.com/office/drawing/2014/main" xmlns="" id="{00000000-0008-0000-0700-000041000000}"/>
            </a:ext>
          </a:extLst>
        </xdr:cNvPr>
        <xdr:cNvCxnSpPr/>
      </xdr:nvCxnSpPr>
      <xdr:spPr>
        <a:xfrm>
          <a:off x="2019300" y="6378651"/>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30150</xdr:rowOff>
    </xdr:from>
    <xdr:to>
      <xdr:col>15</xdr:col>
      <xdr:colOff>101600</xdr:colOff>
      <xdr:row>36</xdr:row>
      <xdr:rowOff>131750</xdr:rowOff>
    </xdr:to>
    <xdr:sp macro="" textlink="">
      <xdr:nvSpPr>
        <xdr:cNvPr id="66" name="フローチャート: 判断 65">
          <a:extLst>
            <a:ext uri="{FF2B5EF4-FFF2-40B4-BE49-F238E27FC236}">
              <a16:creationId xmlns:a16="http://schemas.microsoft.com/office/drawing/2014/main" xmlns="" id="{00000000-0008-0000-0700-000042000000}"/>
            </a:ext>
          </a:extLst>
        </xdr:cNvPr>
        <xdr:cNvSpPr/>
      </xdr:nvSpPr>
      <xdr:spPr>
        <a:xfrm>
          <a:off x="2857500" y="6202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148277</xdr:rowOff>
    </xdr:from>
    <xdr:ext cx="469744" cy="259045"/>
    <xdr:sp macro="" textlink="">
      <xdr:nvSpPr>
        <xdr:cNvPr id="67" name="テキスト ボックス 66">
          <a:extLst>
            <a:ext uri="{FF2B5EF4-FFF2-40B4-BE49-F238E27FC236}">
              <a16:creationId xmlns:a16="http://schemas.microsoft.com/office/drawing/2014/main" xmlns="" id="{00000000-0008-0000-0700-000043000000}"/>
            </a:ext>
          </a:extLst>
        </xdr:cNvPr>
        <xdr:cNvSpPr txBox="1"/>
      </xdr:nvSpPr>
      <xdr:spPr>
        <a:xfrm>
          <a:off x="2673428" y="597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82779</xdr:rowOff>
    </xdr:from>
    <xdr:to>
      <xdr:col>10</xdr:col>
      <xdr:colOff>114300</xdr:colOff>
      <xdr:row>37</xdr:row>
      <xdr:rowOff>35001</xdr:rowOff>
    </xdr:to>
    <xdr:cxnSp macro="">
      <xdr:nvCxnSpPr>
        <xdr:cNvPr id="68" name="直線コネクタ 67">
          <a:extLst>
            <a:ext uri="{FF2B5EF4-FFF2-40B4-BE49-F238E27FC236}">
              <a16:creationId xmlns:a16="http://schemas.microsoft.com/office/drawing/2014/main" xmlns="" id="{00000000-0008-0000-0700-000044000000}"/>
            </a:ext>
          </a:extLst>
        </xdr:cNvPr>
        <xdr:cNvCxnSpPr/>
      </xdr:nvCxnSpPr>
      <xdr:spPr>
        <a:xfrm>
          <a:off x="1130300" y="6254979"/>
          <a:ext cx="889000" cy="123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33807</xdr:rowOff>
    </xdr:from>
    <xdr:to>
      <xdr:col>10</xdr:col>
      <xdr:colOff>165100</xdr:colOff>
      <xdr:row>36</xdr:row>
      <xdr:rowOff>135407</xdr:rowOff>
    </xdr:to>
    <xdr:sp macro="" textlink="">
      <xdr:nvSpPr>
        <xdr:cNvPr id="69" name="フローチャート: 判断 68">
          <a:extLst>
            <a:ext uri="{FF2B5EF4-FFF2-40B4-BE49-F238E27FC236}">
              <a16:creationId xmlns:a16="http://schemas.microsoft.com/office/drawing/2014/main" xmlns="" id="{00000000-0008-0000-0700-000045000000}"/>
            </a:ext>
          </a:extLst>
        </xdr:cNvPr>
        <xdr:cNvSpPr/>
      </xdr:nvSpPr>
      <xdr:spPr>
        <a:xfrm>
          <a:off x="1968500" y="620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151934</xdr:rowOff>
    </xdr:from>
    <xdr:ext cx="469744" cy="259045"/>
    <xdr:sp macro="" textlink="">
      <xdr:nvSpPr>
        <xdr:cNvPr id="70" name="テキスト ボックス 69">
          <a:extLst>
            <a:ext uri="{FF2B5EF4-FFF2-40B4-BE49-F238E27FC236}">
              <a16:creationId xmlns:a16="http://schemas.microsoft.com/office/drawing/2014/main" xmlns="" id="{00000000-0008-0000-0700-000046000000}"/>
            </a:ext>
          </a:extLst>
        </xdr:cNvPr>
        <xdr:cNvSpPr txBox="1"/>
      </xdr:nvSpPr>
      <xdr:spPr>
        <a:xfrm>
          <a:off x="1784428" y="5981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90500</xdr:rowOff>
    </xdr:from>
    <xdr:to>
      <xdr:col>6</xdr:col>
      <xdr:colOff>38100</xdr:colOff>
      <xdr:row>36</xdr:row>
      <xdr:rowOff>20650</xdr:rowOff>
    </xdr:to>
    <xdr:sp macro="" textlink="">
      <xdr:nvSpPr>
        <xdr:cNvPr id="71" name="フローチャート: 判断 70">
          <a:extLst>
            <a:ext uri="{FF2B5EF4-FFF2-40B4-BE49-F238E27FC236}">
              <a16:creationId xmlns:a16="http://schemas.microsoft.com/office/drawing/2014/main" xmlns="" id="{00000000-0008-0000-0700-000047000000}"/>
            </a:ext>
          </a:extLst>
        </xdr:cNvPr>
        <xdr:cNvSpPr/>
      </xdr:nvSpPr>
      <xdr:spPr>
        <a:xfrm>
          <a:off x="1079500" y="609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37177</xdr:rowOff>
    </xdr:from>
    <xdr:ext cx="469744" cy="259045"/>
    <xdr:sp macro="" textlink="">
      <xdr:nvSpPr>
        <xdr:cNvPr id="72" name="テキスト ボックス 71">
          <a:extLst>
            <a:ext uri="{FF2B5EF4-FFF2-40B4-BE49-F238E27FC236}">
              <a16:creationId xmlns:a16="http://schemas.microsoft.com/office/drawing/2014/main" xmlns="" id="{00000000-0008-0000-0700-000048000000}"/>
            </a:ext>
          </a:extLst>
        </xdr:cNvPr>
        <xdr:cNvSpPr txBox="1"/>
      </xdr:nvSpPr>
      <xdr:spPr>
        <a:xfrm>
          <a:off x="895428" y="5866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xmlns=""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xmlns=""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xmlns=""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xmlns=""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xmlns=""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147879</xdr:rowOff>
    </xdr:from>
    <xdr:to>
      <xdr:col>24</xdr:col>
      <xdr:colOff>114300</xdr:colOff>
      <xdr:row>32</xdr:row>
      <xdr:rowOff>78029</xdr:rowOff>
    </xdr:to>
    <xdr:sp macro="" textlink="">
      <xdr:nvSpPr>
        <xdr:cNvPr id="78" name="楕円 77">
          <a:extLst>
            <a:ext uri="{FF2B5EF4-FFF2-40B4-BE49-F238E27FC236}">
              <a16:creationId xmlns:a16="http://schemas.microsoft.com/office/drawing/2014/main" xmlns="" id="{00000000-0008-0000-0700-00004E000000}"/>
            </a:ext>
          </a:extLst>
        </xdr:cNvPr>
        <xdr:cNvSpPr/>
      </xdr:nvSpPr>
      <xdr:spPr>
        <a:xfrm>
          <a:off x="4584700" y="5462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100906</xdr:rowOff>
    </xdr:from>
    <xdr:ext cx="469744" cy="259045"/>
    <xdr:sp macro="" textlink="">
      <xdr:nvSpPr>
        <xdr:cNvPr id="79" name="議会費該当値テキスト">
          <a:extLst>
            <a:ext uri="{FF2B5EF4-FFF2-40B4-BE49-F238E27FC236}">
              <a16:creationId xmlns:a16="http://schemas.microsoft.com/office/drawing/2014/main" xmlns="" id="{00000000-0008-0000-0700-00004F000000}"/>
            </a:ext>
          </a:extLst>
        </xdr:cNvPr>
        <xdr:cNvSpPr txBox="1"/>
      </xdr:nvSpPr>
      <xdr:spPr>
        <a:xfrm>
          <a:off x="4686300" y="5415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10033</xdr:rowOff>
    </xdr:from>
    <xdr:to>
      <xdr:col>20</xdr:col>
      <xdr:colOff>38100</xdr:colOff>
      <xdr:row>37</xdr:row>
      <xdr:rowOff>111633</xdr:rowOff>
    </xdr:to>
    <xdr:sp macro="" textlink="">
      <xdr:nvSpPr>
        <xdr:cNvPr id="80" name="楕円 79">
          <a:extLst>
            <a:ext uri="{FF2B5EF4-FFF2-40B4-BE49-F238E27FC236}">
              <a16:creationId xmlns:a16="http://schemas.microsoft.com/office/drawing/2014/main" xmlns="" id="{00000000-0008-0000-0700-000050000000}"/>
            </a:ext>
          </a:extLst>
        </xdr:cNvPr>
        <xdr:cNvSpPr/>
      </xdr:nvSpPr>
      <xdr:spPr>
        <a:xfrm>
          <a:off x="3746500" y="6353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102760</xdr:rowOff>
    </xdr:from>
    <xdr:ext cx="469744" cy="259045"/>
    <xdr:sp macro="" textlink="">
      <xdr:nvSpPr>
        <xdr:cNvPr id="81" name="テキスト ボックス 80">
          <a:extLst>
            <a:ext uri="{FF2B5EF4-FFF2-40B4-BE49-F238E27FC236}">
              <a16:creationId xmlns:a16="http://schemas.microsoft.com/office/drawing/2014/main" xmlns="" id="{00000000-0008-0000-0700-000051000000}"/>
            </a:ext>
          </a:extLst>
        </xdr:cNvPr>
        <xdr:cNvSpPr txBox="1"/>
      </xdr:nvSpPr>
      <xdr:spPr>
        <a:xfrm>
          <a:off x="3562428" y="6446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161366</xdr:rowOff>
    </xdr:from>
    <xdr:to>
      <xdr:col>15</xdr:col>
      <xdr:colOff>101600</xdr:colOff>
      <xdr:row>37</xdr:row>
      <xdr:rowOff>91516</xdr:rowOff>
    </xdr:to>
    <xdr:sp macro="" textlink="">
      <xdr:nvSpPr>
        <xdr:cNvPr id="82" name="楕円 81">
          <a:extLst>
            <a:ext uri="{FF2B5EF4-FFF2-40B4-BE49-F238E27FC236}">
              <a16:creationId xmlns:a16="http://schemas.microsoft.com/office/drawing/2014/main" xmlns="" id="{00000000-0008-0000-0700-000052000000}"/>
            </a:ext>
          </a:extLst>
        </xdr:cNvPr>
        <xdr:cNvSpPr/>
      </xdr:nvSpPr>
      <xdr:spPr>
        <a:xfrm>
          <a:off x="2857500" y="6333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82643</xdr:rowOff>
    </xdr:from>
    <xdr:ext cx="469744" cy="259045"/>
    <xdr:sp macro="" textlink="">
      <xdr:nvSpPr>
        <xdr:cNvPr id="83" name="テキスト ボックス 82">
          <a:extLst>
            <a:ext uri="{FF2B5EF4-FFF2-40B4-BE49-F238E27FC236}">
              <a16:creationId xmlns:a16="http://schemas.microsoft.com/office/drawing/2014/main" xmlns="" id="{00000000-0008-0000-0700-000053000000}"/>
            </a:ext>
          </a:extLst>
        </xdr:cNvPr>
        <xdr:cNvSpPr txBox="1"/>
      </xdr:nvSpPr>
      <xdr:spPr>
        <a:xfrm>
          <a:off x="2673428" y="6426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155651</xdr:rowOff>
    </xdr:from>
    <xdr:to>
      <xdr:col>10</xdr:col>
      <xdr:colOff>165100</xdr:colOff>
      <xdr:row>37</xdr:row>
      <xdr:rowOff>85801</xdr:rowOff>
    </xdr:to>
    <xdr:sp macro="" textlink="">
      <xdr:nvSpPr>
        <xdr:cNvPr id="84" name="楕円 83">
          <a:extLst>
            <a:ext uri="{FF2B5EF4-FFF2-40B4-BE49-F238E27FC236}">
              <a16:creationId xmlns:a16="http://schemas.microsoft.com/office/drawing/2014/main" xmlns="" id="{00000000-0008-0000-0700-000054000000}"/>
            </a:ext>
          </a:extLst>
        </xdr:cNvPr>
        <xdr:cNvSpPr/>
      </xdr:nvSpPr>
      <xdr:spPr>
        <a:xfrm>
          <a:off x="1968500" y="6327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76928</xdr:rowOff>
    </xdr:from>
    <xdr:ext cx="469744" cy="259045"/>
    <xdr:sp macro="" textlink="">
      <xdr:nvSpPr>
        <xdr:cNvPr id="85" name="テキスト ボックス 84">
          <a:extLst>
            <a:ext uri="{FF2B5EF4-FFF2-40B4-BE49-F238E27FC236}">
              <a16:creationId xmlns:a16="http://schemas.microsoft.com/office/drawing/2014/main" xmlns="" id="{00000000-0008-0000-0700-000055000000}"/>
            </a:ext>
          </a:extLst>
        </xdr:cNvPr>
        <xdr:cNvSpPr txBox="1"/>
      </xdr:nvSpPr>
      <xdr:spPr>
        <a:xfrm>
          <a:off x="1784428" y="6420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31979</xdr:rowOff>
    </xdr:from>
    <xdr:to>
      <xdr:col>6</xdr:col>
      <xdr:colOff>38100</xdr:colOff>
      <xdr:row>36</xdr:row>
      <xdr:rowOff>133579</xdr:rowOff>
    </xdr:to>
    <xdr:sp macro="" textlink="">
      <xdr:nvSpPr>
        <xdr:cNvPr id="86" name="楕円 85">
          <a:extLst>
            <a:ext uri="{FF2B5EF4-FFF2-40B4-BE49-F238E27FC236}">
              <a16:creationId xmlns:a16="http://schemas.microsoft.com/office/drawing/2014/main" xmlns="" id="{00000000-0008-0000-0700-000056000000}"/>
            </a:ext>
          </a:extLst>
        </xdr:cNvPr>
        <xdr:cNvSpPr/>
      </xdr:nvSpPr>
      <xdr:spPr>
        <a:xfrm>
          <a:off x="1079500" y="6204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124706</xdr:rowOff>
    </xdr:from>
    <xdr:ext cx="469744" cy="259045"/>
    <xdr:sp macro="" textlink="">
      <xdr:nvSpPr>
        <xdr:cNvPr id="87" name="テキスト ボックス 86">
          <a:extLst>
            <a:ext uri="{FF2B5EF4-FFF2-40B4-BE49-F238E27FC236}">
              <a16:creationId xmlns:a16="http://schemas.microsoft.com/office/drawing/2014/main" xmlns="" id="{00000000-0008-0000-0700-000057000000}"/>
            </a:ext>
          </a:extLst>
        </xdr:cNvPr>
        <xdr:cNvSpPr txBox="1"/>
      </xdr:nvSpPr>
      <xdr:spPr>
        <a:xfrm>
          <a:off x="895428" y="6296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xmlns=""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xmlns=""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xmlns=""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xmlns=""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xmlns=""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xmlns=""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xmlns=""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xmlns=""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xmlns=""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xmlns=""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8" name="直線コネクタ 97">
          <a:extLst>
            <a:ext uri="{FF2B5EF4-FFF2-40B4-BE49-F238E27FC236}">
              <a16:creationId xmlns:a16="http://schemas.microsoft.com/office/drawing/2014/main" xmlns="" id="{00000000-0008-0000-0700-000062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9" name="テキスト ボックス 98">
          <a:extLst>
            <a:ext uri="{FF2B5EF4-FFF2-40B4-BE49-F238E27FC236}">
              <a16:creationId xmlns:a16="http://schemas.microsoft.com/office/drawing/2014/main" xmlns="" id="{00000000-0008-0000-0700-000063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a:extLst>
            <a:ext uri="{FF2B5EF4-FFF2-40B4-BE49-F238E27FC236}">
              <a16:creationId xmlns:a16="http://schemas.microsoft.com/office/drawing/2014/main" xmlns="" id="{00000000-0008-0000-0700-000064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1" name="テキスト ボックス 100">
          <a:extLst>
            <a:ext uri="{FF2B5EF4-FFF2-40B4-BE49-F238E27FC236}">
              <a16:creationId xmlns:a16="http://schemas.microsoft.com/office/drawing/2014/main" xmlns="" id="{00000000-0008-0000-0700-000065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a:extLst>
            <a:ext uri="{FF2B5EF4-FFF2-40B4-BE49-F238E27FC236}">
              <a16:creationId xmlns:a16="http://schemas.microsoft.com/office/drawing/2014/main" xmlns="" id="{00000000-0008-0000-0700-000066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3" name="テキスト ボックス 102">
          <a:extLst>
            <a:ext uri="{FF2B5EF4-FFF2-40B4-BE49-F238E27FC236}">
              <a16:creationId xmlns:a16="http://schemas.microsoft.com/office/drawing/2014/main" xmlns="" id="{00000000-0008-0000-0700-000067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a:extLst>
            <a:ext uri="{FF2B5EF4-FFF2-40B4-BE49-F238E27FC236}">
              <a16:creationId xmlns:a16="http://schemas.microsoft.com/office/drawing/2014/main" xmlns="" id="{00000000-0008-0000-0700-000068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5" name="テキスト ボックス 104">
          <a:extLst>
            <a:ext uri="{FF2B5EF4-FFF2-40B4-BE49-F238E27FC236}">
              <a16:creationId xmlns:a16="http://schemas.microsoft.com/office/drawing/2014/main" xmlns="" id="{00000000-0008-0000-0700-000069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a:extLst>
            <a:ext uri="{FF2B5EF4-FFF2-40B4-BE49-F238E27FC236}">
              <a16:creationId xmlns:a16="http://schemas.microsoft.com/office/drawing/2014/main" xmlns="" id="{00000000-0008-0000-0700-00006A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7" name="テキスト ボックス 106">
          <a:extLst>
            <a:ext uri="{FF2B5EF4-FFF2-40B4-BE49-F238E27FC236}">
              <a16:creationId xmlns:a16="http://schemas.microsoft.com/office/drawing/2014/main" xmlns="" id="{00000000-0008-0000-0700-00006B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総務費グラフ枠">
          <a:extLst>
            <a:ext uri="{FF2B5EF4-FFF2-40B4-BE49-F238E27FC236}">
              <a16:creationId xmlns:a16="http://schemas.microsoft.com/office/drawing/2014/main" xmlns="" id="{00000000-0008-0000-0700-00006C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6006</xdr:rowOff>
    </xdr:from>
    <xdr:to>
      <xdr:col>24</xdr:col>
      <xdr:colOff>62865</xdr:colOff>
      <xdr:row>57</xdr:row>
      <xdr:rowOff>130697</xdr:rowOff>
    </xdr:to>
    <xdr:cxnSp macro="">
      <xdr:nvCxnSpPr>
        <xdr:cNvPr id="109" name="直線コネクタ 108">
          <a:extLst>
            <a:ext uri="{FF2B5EF4-FFF2-40B4-BE49-F238E27FC236}">
              <a16:creationId xmlns:a16="http://schemas.microsoft.com/office/drawing/2014/main" xmlns="" id="{00000000-0008-0000-0700-00006D000000}"/>
            </a:ext>
          </a:extLst>
        </xdr:cNvPr>
        <xdr:cNvCxnSpPr/>
      </xdr:nvCxnSpPr>
      <xdr:spPr>
        <a:xfrm flipV="1">
          <a:off x="4633595" y="8749956"/>
          <a:ext cx="1270" cy="11533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134524</xdr:rowOff>
    </xdr:from>
    <xdr:ext cx="534377" cy="259045"/>
    <xdr:sp macro="" textlink="">
      <xdr:nvSpPr>
        <xdr:cNvPr id="110" name="総務費最小値テキスト">
          <a:extLst>
            <a:ext uri="{FF2B5EF4-FFF2-40B4-BE49-F238E27FC236}">
              <a16:creationId xmlns:a16="http://schemas.microsoft.com/office/drawing/2014/main" xmlns="" id="{00000000-0008-0000-0700-00006E000000}"/>
            </a:ext>
          </a:extLst>
        </xdr:cNvPr>
        <xdr:cNvSpPr txBox="1"/>
      </xdr:nvSpPr>
      <xdr:spPr>
        <a:xfrm>
          <a:off x="4686300" y="9907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130697</xdr:rowOff>
    </xdr:from>
    <xdr:to>
      <xdr:col>24</xdr:col>
      <xdr:colOff>152400</xdr:colOff>
      <xdr:row>57</xdr:row>
      <xdr:rowOff>130697</xdr:rowOff>
    </xdr:to>
    <xdr:cxnSp macro="">
      <xdr:nvCxnSpPr>
        <xdr:cNvPr id="111" name="直線コネクタ 110">
          <a:extLst>
            <a:ext uri="{FF2B5EF4-FFF2-40B4-BE49-F238E27FC236}">
              <a16:creationId xmlns:a16="http://schemas.microsoft.com/office/drawing/2014/main" xmlns="" id="{00000000-0008-0000-0700-00006F000000}"/>
            </a:ext>
          </a:extLst>
        </xdr:cNvPr>
        <xdr:cNvCxnSpPr/>
      </xdr:nvCxnSpPr>
      <xdr:spPr>
        <a:xfrm>
          <a:off x="4546600" y="9903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124133</xdr:rowOff>
    </xdr:from>
    <xdr:ext cx="599010" cy="259045"/>
    <xdr:sp macro="" textlink="">
      <xdr:nvSpPr>
        <xdr:cNvPr id="112" name="総務費最大値テキスト">
          <a:extLst>
            <a:ext uri="{FF2B5EF4-FFF2-40B4-BE49-F238E27FC236}">
              <a16:creationId xmlns:a16="http://schemas.microsoft.com/office/drawing/2014/main" xmlns="" id="{00000000-0008-0000-0700-000070000000}"/>
            </a:ext>
          </a:extLst>
        </xdr:cNvPr>
        <xdr:cNvSpPr txBox="1"/>
      </xdr:nvSpPr>
      <xdr:spPr>
        <a:xfrm>
          <a:off x="4686300" y="8525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291,742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6006</xdr:rowOff>
    </xdr:from>
    <xdr:to>
      <xdr:col>24</xdr:col>
      <xdr:colOff>152400</xdr:colOff>
      <xdr:row>51</xdr:row>
      <xdr:rowOff>6006</xdr:rowOff>
    </xdr:to>
    <xdr:cxnSp macro="">
      <xdr:nvCxnSpPr>
        <xdr:cNvPr id="113" name="直線コネクタ 112">
          <a:extLst>
            <a:ext uri="{FF2B5EF4-FFF2-40B4-BE49-F238E27FC236}">
              <a16:creationId xmlns:a16="http://schemas.microsoft.com/office/drawing/2014/main" xmlns="" id="{00000000-0008-0000-0700-000071000000}"/>
            </a:ext>
          </a:extLst>
        </xdr:cNvPr>
        <xdr:cNvCxnSpPr/>
      </xdr:nvCxnSpPr>
      <xdr:spPr>
        <a:xfrm>
          <a:off x="4546600" y="8749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170845</xdr:rowOff>
    </xdr:from>
    <xdr:to>
      <xdr:col>24</xdr:col>
      <xdr:colOff>63500</xdr:colOff>
      <xdr:row>56</xdr:row>
      <xdr:rowOff>88311</xdr:rowOff>
    </xdr:to>
    <xdr:cxnSp macro="">
      <xdr:nvCxnSpPr>
        <xdr:cNvPr id="114" name="直線コネクタ 113">
          <a:extLst>
            <a:ext uri="{FF2B5EF4-FFF2-40B4-BE49-F238E27FC236}">
              <a16:creationId xmlns:a16="http://schemas.microsoft.com/office/drawing/2014/main" xmlns="" id="{00000000-0008-0000-0700-000072000000}"/>
            </a:ext>
          </a:extLst>
        </xdr:cNvPr>
        <xdr:cNvCxnSpPr/>
      </xdr:nvCxnSpPr>
      <xdr:spPr>
        <a:xfrm flipV="1">
          <a:off x="3797300" y="9257695"/>
          <a:ext cx="838200" cy="431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142729</xdr:rowOff>
    </xdr:from>
    <xdr:ext cx="534377" cy="259045"/>
    <xdr:sp macro="" textlink="">
      <xdr:nvSpPr>
        <xdr:cNvPr id="115" name="総務費平均値テキスト">
          <a:extLst>
            <a:ext uri="{FF2B5EF4-FFF2-40B4-BE49-F238E27FC236}">
              <a16:creationId xmlns:a16="http://schemas.microsoft.com/office/drawing/2014/main" xmlns="" id="{00000000-0008-0000-0700-000073000000}"/>
            </a:ext>
          </a:extLst>
        </xdr:cNvPr>
        <xdr:cNvSpPr txBox="1"/>
      </xdr:nvSpPr>
      <xdr:spPr>
        <a:xfrm>
          <a:off x="4686300" y="95724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164302</xdr:rowOff>
    </xdr:from>
    <xdr:to>
      <xdr:col>24</xdr:col>
      <xdr:colOff>114300</xdr:colOff>
      <xdr:row>56</xdr:row>
      <xdr:rowOff>94452</xdr:rowOff>
    </xdr:to>
    <xdr:sp macro="" textlink="">
      <xdr:nvSpPr>
        <xdr:cNvPr id="116" name="フローチャート: 判断 115">
          <a:extLst>
            <a:ext uri="{FF2B5EF4-FFF2-40B4-BE49-F238E27FC236}">
              <a16:creationId xmlns:a16="http://schemas.microsoft.com/office/drawing/2014/main" xmlns="" id="{00000000-0008-0000-0700-000074000000}"/>
            </a:ext>
          </a:extLst>
        </xdr:cNvPr>
        <xdr:cNvSpPr/>
      </xdr:nvSpPr>
      <xdr:spPr>
        <a:xfrm>
          <a:off x="4584700" y="9594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88311</xdr:rowOff>
    </xdr:from>
    <xdr:to>
      <xdr:col>19</xdr:col>
      <xdr:colOff>177800</xdr:colOff>
      <xdr:row>56</xdr:row>
      <xdr:rowOff>152616</xdr:rowOff>
    </xdr:to>
    <xdr:cxnSp macro="">
      <xdr:nvCxnSpPr>
        <xdr:cNvPr id="117" name="直線コネクタ 116">
          <a:extLst>
            <a:ext uri="{FF2B5EF4-FFF2-40B4-BE49-F238E27FC236}">
              <a16:creationId xmlns:a16="http://schemas.microsoft.com/office/drawing/2014/main" xmlns="" id="{00000000-0008-0000-0700-000075000000}"/>
            </a:ext>
          </a:extLst>
        </xdr:cNvPr>
        <xdr:cNvCxnSpPr/>
      </xdr:nvCxnSpPr>
      <xdr:spPr>
        <a:xfrm flipV="1">
          <a:off x="2908300" y="9689511"/>
          <a:ext cx="889000" cy="64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104248</xdr:rowOff>
    </xdr:from>
    <xdr:to>
      <xdr:col>20</xdr:col>
      <xdr:colOff>38100</xdr:colOff>
      <xdr:row>56</xdr:row>
      <xdr:rowOff>34398</xdr:rowOff>
    </xdr:to>
    <xdr:sp macro="" textlink="">
      <xdr:nvSpPr>
        <xdr:cNvPr id="118" name="フローチャート: 判断 117">
          <a:extLst>
            <a:ext uri="{FF2B5EF4-FFF2-40B4-BE49-F238E27FC236}">
              <a16:creationId xmlns:a16="http://schemas.microsoft.com/office/drawing/2014/main" xmlns="" id="{00000000-0008-0000-0700-000076000000}"/>
            </a:ext>
          </a:extLst>
        </xdr:cNvPr>
        <xdr:cNvSpPr/>
      </xdr:nvSpPr>
      <xdr:spPr>
        <a:xfrm>
          <a:off x="3746500" y="9533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50925</xdr:rowOff>
    </xdr:from>
    <xdr:ext cx="599010" cy="259045"/>
    <xdr:sp macro="" textlink="">
      <xdr:nvSpPr>
        <xdr:cNvPr id="119" name="テキスト ボックス 118">
          <a:extLst>
            <a:ext uri="{FF2B5EF4-FFF2-40B4-BE49-F238E27FC236}">
              <a16:creationId xmlns:a16="http://schemas.microsoft.com/office/drawing/2014/main" xmlns="" id="{00000000-0008-0000-0700-000077000000}"/>
            </a:ext>
          </a:extLst>
        </xdr:cNvPr>
        <xdr:cNvSpPr txBox="1"/>
      </xdr:nvSpPr>
      <xdr:spPr>
        <a:xfrm>
          <a:off x="3497795" y="9309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152616</xdr:rowOff>
    </xdr:from>
    <xdr:to>
      <xdr:col>15</xdr:col>
      <xdr:colOff>50800</xdr:colOff>
      <xdr:row>57</xdr:row>
      <xdr:rowOff>3889</xdr:rowOff>
    </xdr:to>
    <xdr:cxnSp macro="">
      <xdr:nvCxnSpPr>
        <xdr:cNvPr id="120" name="直線コネクタ 119">
          <a:extLst>
            <a:ext uri="{FF2B5EF4-FFF2-40B4-BE49-F238E27FC236}">
              <a16:creationId xmlns:a16="http://schemas.microsoft.com/office/drawing/2014/main" xmlns="" id="{00000000-0008-0000-0700-000078000000}"/>
            </a:ext>
          </a:extLst>
        </xdr:cNvPr>
        <xdr:cNvCxnSpPr/>
      </xdr:nvCxnSpPr>
      <xdr:spPr>
        <a:xfrm flipV="1">
          <a:off x="2019300" y="9753816"/>
          <a:ext cx="889000" cy="22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53874</xdr:rowOff>
    </xdr:from>
    <xdr:to>
      <xdr:col>15</xdr:col>
      <xdr:colOff>101600</xdr:colOff>
      <xdr:row>56</xdr:row>
      <xdr:rowOff>155474</xdr:rowOff>
    </xdr:to>
    <xdr:sp macro="" textlink="">
      <xdr:nvSpPr>
        <xdr:cNvPr id="121" name="フローチャート: 判断 120">
          <a:extLst>
            <a:ext uri="{FF2B5EF4-FFF2-40B4-BE49-F238E27FC236}">
              <a16:creationId xmlns:a16="http://schemas.microsoft.com/office/drawing/2014/main" xmlns="" id="{00000000-0008-0000-0700-000079000000}"/>
            </a:ext>
          </a:extLst>
        </xdr:cNvPr>
        <xdr:cNvSpPr/>
      </xdr:nvSpPr>
      <xdr:spPr>
        <a:xfrm>
          <a:off x="2857500" y="9655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551</xdr:rowOff>
    </xdr:from>
    <xdr:ext cx="534377" cy="259045"/>
    <xdr:sp macro="" textlink="">
      <xdr:nvSpPr>
        <xdr:cNvPr id="122" name="テキスト ボックス 121">
          <a:extLst>
            <a:ext uri="{FF2B5EF4-FFF2-40B4-BE49-F238E27FC236}">
              <a16:creationId xmlns:a16="http://schemas.microsoft.com/office/drawing/2014/main" xmlns="" id="{00000000-0008-0000-0700-00007A000000}"/>
            </a:ext>
          </a:extLst>
        </xdr:cNvPr>
        <xdr:cNvSpPr txBox="1"/>
      </xdr:nvSpPr>
      <xdr:spPr>
        <a:xfrm>
          <a:off x="2641111" y="9430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3889</xdr:rowOff>
    </xdr:from>
    <xdr:to>
      <xdr:col>10</xdr:col>
      <xdr:colOff>114300</xdr:colOff>
      <xdr:row>57</xdr:row>
      <xdr:rowOff>106315</xdr:rowOff>
    </xdr:to>
    <xdr:cxnSp macro="">
      <xdr:nvCxnSpPr>
        <xdr:cNvPr id="123" name="直線コネクタ 122">
          <a:extLst>
            <a:ext uri="{FF2B5EF4-FFF2-40B4-BE49-F238E27FC236}">
              <a16:creationId xmlns:a16="http://schemas.microsoft.com/office/drawing/2014/main" xmlns="" id="{00000000-0008-0000-0700-00007B000000}"/>
            </a:ext>
          </a:extLst>
        </xdr:cNvPr>
        <xdr:cNvCxnSpPr/>
      </xdr:nvCxnSpPr>
      <xdr:spPr>
        <a:xfrm flipV="1">
          <a:off x="1130300" y="9776539"/>
          <a:ext cx="889000" cy="102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60123</xdr:rowOff>
    </xdr:from>
    <xdr:to>
      <xdr:col>10</xdr:col>
      <xdr:colOff>165100</xdr:colOff>
      <xdr:row>56</xdr:row>
      <xdr:rowOff>161723</xdr:rowOff>
    </xdr:to>
    <xdr:sp macro="" textlink="">
      <xdr:nvSpPr>
        <xdr:cNvPr id="124" name="フローチャート: 判断 123">
          <a:extLst>
            <a:ext uri="{FF2B5EF4-FFF2-40B4-BE49-F238E27FC236}">
              <a16:creationId xmlns:a16="http://schemas.microsoft.com/office/drawing/2014/main" xmlns="" id="{00000000-0008-0000-0700-00007C000000}"/>
            </a:ext>
          </a:extLst>
        </xdr:cNvPr>
        <xdr:cNvSpPr/>
      </xdr:nvSpPr>
      <xdr:spPr>
        <a:xfrm>
          <a:off x="1968500" y="9661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6800</xdr:rowOff>
    </xdr:from>
    <xdr:ext cx="534377" cy="259045"/>
    <xdr:sp macro="" textlink="">
      <xdr:nvSpPr>
        <xdr:cNvPr id="125" name="テキスト ボックス 124">
          <a:extLst>
            <a:ext uri="{FF2B5EF4-FFF2-40B4-BE49-F238E27FC236}">
              <a16:creationId xmlns:a16="http://schemas.microsoft.com/office/drawing/2014/main" xmlns="" id="{00000000-0008-0000-0700-00007D000000}"/>
            </a:ext>
          </a:extLst>
        </xdr:cNvPr>
        <xdr:cNvSpPr txBox="1"/>
      </xdr:nvSpPr>
      <xdr:spPr>
        <a:xfrm>
          <a:off x="1752111" y="9436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67801</xdr:rowOff>
    </xdr:from>
    <xdr:to>
      <xdr:col>6</xdr:col>
      <xdr:colOff>38100</xdr:colOff>
      <xdr:row>56</xdr:row>
      <xdr:rowOff>169401</xdr:rowOff>
    </xdr:to>
    <xdr:sp macro="" textlink="">
      <xdr:nvSpPr>
        <xdr:cNvPr id="126" name="フローチャート: 判断 125">
          <a:extLst>
            <a:ext uri="{FF2B5EF4-FFF2-40B4-BE49-F238E27FC236}">
              <a16:creationId xmlns:a16="http://schemas.microsoft.com/office/drawing/2014/main" xmlns="" id="{00000000-0008-0000-0700-00007E000000}"/>
            </a:ext>
          </a:extLst>
        </xdr:cNvPr>
        <xdr:cNvSpPr/>
      </xdr:nvSpPr>
      <xdr:spPr>
        <a:xfrm>
          <a:off x="1079500" y="9669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14478</xdr:rowOff>
    </xdr:from>
    <xdr:ext cx="534377" cy="259045"/>
    <xdr:sp macro="" textlink="">
      <xdr:nvSpPr>
        <xdr:cNvPr id="127" name="テキスト ボックス 126">
          <a:extLst>
            <a:ext uri="{FF2B5EF4-FFF2-40B4-BE49-F238E27FC236}">
              <a16:creationId xmlns:a16="http://schemas.microsoft.com/office/drawing/2014/main" xmlns="" id="{00000000-0008-0000-0700-00007F000000}"/>
            </a:ext>
          </a:extLst>
        </xdr:cNvPr>
        <xdr:cNvSpPr txBox="1"/>
      </xdr:nvSpPr>
      <xdr:spPr>
        <a:xfrm>
          <a:off x="863111" y="9444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xmlns="" id="{00000000-0008-0000-0700-000080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xmlns="" id="{00000000-0008-0000-0700-000081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xmlns="" id="{00000000-0008-0000-0700-000082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xmlns="" id="{00000000-0008-0000-0700-000083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xmlns="" id="{00000000-0008-0000-0700-000084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120045</xdr:rowOff>
    </xdr:from>
    <xdr:to>
      <xdr:col>24</xdr:col>
      <xdr:colOff>114300</xdr:colOff>
      <xdr:row>54</xdr:row>
      <xdr:rowOff>50195</xdr:rowOff>
    </xdr:to>
    <xdr:sp macro="" textlink="">
      <xdr:nvSpPr>
        <xdr:cNvPr id="133" name="楕円 132">
          <a:extLst>
            <a:ext uri="{FF2B5EF4-FFF2-40B4-BE49-F238E27FC236}">
              <a16:creationId xmlns:a16="http://schemas.microsoft.com/office/drawing/2014/main" xmlns="" id="{00000000-0008-0000-0700-000085000000}"/>
            </a:ext>
          </a:extLst>
        </xdr:cNvPr>
        <xdr:cNvSpPr/>
      </xdr:nvSpPr>
      <xdr:spPr>
        <a:xfrm>
          <a:off x="4584700" y="9206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142922</xdr:rowOff>
    </xdr:from>
    <xdr:ext cx="599010" cy="259045"/>
    <xdr:sp macro="" textlink="">
      <xdr:nvSpPr>
        <xdr:cNvPr id="134" name="総務費該当値テキスト">
          <a:extLst>
            <a:ext uri="{FF2B5EF4-FFF2-40B4-BE49-F238E27FC236}">
              <a16:creationId xmlns:a16="http://schemas.microsoft.com/office/drawing/2014/main" xmlns="" id="{00000000-0008-0000-0700-000086000000}"/>
            </a:ext>
          </a:extLst>
        </xdr:cNvPr>
        <xdr:cNvSpPr txBox="1"/>
      </xdr:nvSpPr>
      <xdr:spPr>
        <a:xfrm>
          <a:off x="4686300" y="9058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37511</xdr:rowOff>
    </xdr:from>
    <xdr:to>
      <xdr:col>20</xdr:col>
      <xdr:colOff>38100</xdr:colOff>
      <xdr:row>56</xdr:row>
      <xdr:rowOff>139111</xdr:rowOff>
    </xdr:to>
    <xdr:sp macro="" textlink="">
      <xdr:nvSpPr>
        <xdr:cNvPr id="135" name="楕円 134">
          <a:extLst>
            <a:ext uri="{FF2B5EF4-FFF2-40B4-BE49-F238E27FC236}">
              <a16:creationId xmlns:a16="http://schemas.microsoft.com/office/drawing/2014/main" xmlns="" id="{00000000-0008-0000-0700-000087000000}"/>
            </a:ext>
          </a:extLst>
        </xdr:cNvPr>
        <xdr:cNvSpPr/>
      </xdr:nvSpPr>
      <xdr:spPr>
        <a:xfrm>
          <a:off x="3746500" y="9638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130238</xdr:rowOff>
    </xdr:from>
    <xdr:ext cx="534377" cy="259045"/>
    <xdr:sp macro="" textlink="">
      <xdr:nvSpPr>
        <xdr:cNvPr id="136" name="テキスト ボックス 135">
          <a:extLst>
            <a:ext uri="{FF2B5EF4-FFF2-40B4-BE49-F238E27FC236}">
              <a16:creationId xmlns:a16="http://schemas.microsoft.com/office/drawing/2014/main" xmlns="" id="{00000000-0008-0000-0700-000088000000}"/>
            </a:ext>
          </a:extLst>
        </xdr:cNvPr>
        <xdr:cNvSpPr txBox="1"/>
      </xdr:nvSpPr>
      <xdr:spPr>
        <a:xfrm>
          <a:off x="3530111" y="9731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101816</xdr:rowOff>
    </xdr:from>
    <xdr:to>
      <xdr:col>15</xdr:col>
      <xdr:colOff>101600</xdr:colOff>
      <xdr:row>57</xdr:row>
      <xdr:rowOff>31966</xdr:rowOff>
    </xdr:to>
    <xdr:sp macro="" textlink="">
      <xdr:nvSpPr>
        <xdr:cNvPr id="137" name="楕円 136">
          <a:extLst>
            <a:ext uri="{FF2B5EF4-FFF2-40B4-BE49-F238E27FC236}">
              <a16:creationId xmlns:a16="http://schemas.microsoft.com/office/drawing/2014/main" xmlns="" id="{00000000-0008-0000-0700-000089000000}"/>
            </a:ext>
          </a:extLst>
        </xdr:cNvPr>
        <xdr:cNvSpPr/>
      </xdr:nvSpPr>
      <xdr:spPr>
        <a:xfrm>
          <a:off x="2857500" y="9703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23093</xdr:rowOff>
    </xdr:from>
    <xdr:ext cx="534377" cy="259045"/>
    <xdr:sp macro="" textlink="">
      <xdr:nvSpPr>
        <xdr:cNvPr id="138" name="テキスト ボックス 137">
          <a:extLst>
            <a:ext uri="{FF2B5EF4-FFF2-40B4-BE49-F238E27FC236}">
              <a16:creationId xmlns:a16="http://schemas.microsoft.com/office/drawing/2014/main" xmlns="" id="{00000000-0008-0000-0700-00008A000000}"/>
            </a:ext>
          </a:extLst>
        </xdr:cNvPr>
        <xdr:cNvSpPr txBox="1"/>
      </xdr:nvSpPr>
      <xdr:spPr>
        <a:xfrm>
          <a:off x="2641111" y="9795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124539</xdr:rowOff>
    </xdr:from>
    <xdr:to>
      <xdr:col>10</xdr:col>
      <xdr:colOff>165100</xdr:colOff>
      <xdr:row>57</xdr:row>
      <xdr:rowOff>54689</xdr:rowOff>
    </xdr:to>
    <xdr:sp macro="" textlink="">
      <xdr:nvSpPr>
        <xdr:cNvPr id="139" name="楕円 138">
          <a:extLst>
            <a:ext uri="{FF2B5EF4-FFF2-40B4-BE49-F238E27FC236}">
              <a16:creationId xmlns:a16="http://schemas.microsoft.com/office/drawing/2014/main" xmlns="" id="{00000000-0008-0000-0700-00008B000000}"/>
            </a:ext>
          </a:extLst>
        </xdr:cNvPr>
        <xdr:cNvSpPr/>
      </xdr:nvSpPr>
      <xdr:spPr>
        <a:xfrm>
          <a:off x="1968500" y="9725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45816</xdr:rowOff>
    </xdr:from>
    <xdr:ext cx="534377" cy="259045"/>
    <xdr:sp macro="" textlink="">
      <xdr:nvSpPr>
        <xdr:cNvPr id="140" name="テキスト ボックス 139">
          <a:extLst>
            <a:ext uri="{FF2B5EF4-FFF2-40B4-BE49-F238E27FC236}">
              <a16:creationId xmlns:a16="http://schemas.microsoft.com/office/drawing/2014/main" xmlns="" id="{00000000-0008-0000-0700-00008C000000}"/>
            </a:ext>
          </a:extLst>
        </xdr:cNvPr>
        <xdr:cNvSpPr txBox="1"/>
      </xdr:nvSpPr>
      <xdr:spPr>
        <a:xfrm>
          <a:off x="1752111" y="9818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55515</xdr:rowOff>
    </xdr:from>
    <xdr:to>
      <xdr:col>6</xdr:col>
      <xdr:colOff>38100</xdr:colOff>
      <xdr:row>57</xdr:row>
      <xdr:rowOff>157115</xdr:rowOff>
    </xdr:to>
    <xdr:sp macro="" textlink="">
      <xdr:nvSpPr>
        <xdr:cNvPr id="141" name="楕円 140">
          <a:extLst>
            <a:ext uri="{FF2B5EF4-FFF2-40B4-BE49-F238E27FC236}">
              <a16:creationId xmlns:a16="http://schemas.microsoft.com/office/drawing/2014/main" xmlns="" id="{00000000-0008-0000-0700-00008D000000}"/>
            </a:ext>
          </a:extLst>
        </xdr:cNvPr>
        <xdr:cNvSpPr/>
      </xdr:nvSpPr>
      <xdr:spPr>
        <a:xfrm>
          <a:off x="1079500" y="9828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148242</xdr:rowOff>
    </xdr:from>
    <xdr:ext cx="534377" cy="259045"/>
    <xdr:sp macro="" textlink="">
      <xdr:nvSpPr>
        <xdr:cNvPr id="142" name="テキスト ボックス 141">
          <a:extLst>
            <a:ext uri="{FF2B5EF4-FFF2-40B4-BE49-F238E27FC236}">
              <a16:creationId xmlns:a16="http://schemas.microsoft.com/office/drawing/2014/main" xmlns="" id="{00000000-0008-0000-0700-00008E000000}"/>
            </a:ext>
          </a:extLst>
        </xdr:cNvPr>
        <xdr:cNvSpPr txBox="1"/>
      </xdr:nvSpPr>
      <xdr:spPr>
        <a:xfrm>
          <a:off x="863111" y="9920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a:extLst>
            <a:ext uri="{FF2B5EF4-FFF2-40B4-BE49-F238E27FC236}">
              <a16:creationId xmlns:a16="http://schemas.microsoft.com/office/drawing/2014/main" xmlns="" id="{00000000-0008-0000-0700-00008F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a:extLst>
            <a:ext uri="{FF2B5EF4-FFF2-40B4-BE49-F238E27FC236}">
              <a16:creationId xmlns:a16="http://schemas.microsoft.com/office/drawing/2014/main" xmlns="" id="{00000000-0008-0000-0700-000090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a:extLst>
            <a:ext uri="{FF2B5EF4-FFF2-40B4-BE49-F238E27FC236}">
              <a16:creationId xmlns:a16="http://schemas.microsoft.com/office/drawing/2014/main" xmlns="" id="{00000000-0008-0000-0700-000091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a:extLst>
            <a:ext uri="{FF2B5EF4-FFF2-40B4-BE49-F238E27FC236}">
              <a16:creationId xmlns:a16="http://schemas.microsoft.com/office/drawing/2014/main" xmlns="" id="{00000000-0008-0000-0700-000092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a:extLst>
            <a:ext uri="{FF2B5EF4-FFF2-40B4-BE49-F238E27FC236}">
              <a16:creationId xmlns:a16="http://schemas.microsoft.com/office/drawing/2014/main" xmlns="" id="{00000000-0008-0000-0700-000093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a:extLst>
            <a:ext uri="{FF2B5EF4-FFF2-40B4-BE49-F238E27FC236}">
              <a16:creationId xmlns:a16="http://schemas.microsoft.com/office/drawing/2014/main" xmlns="" id="{00000000-0008-0000-0700-000094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a:extLst>
            <a:ext uri="{FF2B5EF4-FFF2-40B4-BE49-F238E27FC236}">
              <a16:creationId xmlns:a16="http://schemas.microsoft.com/office/drawing/2014/main" xmlns="" id="{00000000-0008-0000-0700-000095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a:extLst>
            <a:ext uri="{FF2B5EF4-FFF2-40B4-BE49-F238E27FC236}">
              <a16:creationId xmlns:a16="http://schemas.microsoft.com/office/drawing/2014/main" xmlns="" id="{00000000-0008-0000-0700-000096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a:extLst>
            <a:ext uri="{FF2B5EF4-FFF2-40B4-BE49-F238E27FC236}">
              <a16:creationId xmlns:a16="http://schemas.microsoft.com/office/drawing/2014/main" xmlns="" id="{00000000-0008-0000-0700-000097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a:extLst>
            <a:ext uri="{FF2B5EF4-FFF2-40B4-BE49-F238E27FC236}">
              <a16:creationId xmlns:a16="http://schemas.microsoft.com/office/drawing/2014/main" xmlns="" id="{00000000-0008-0000-0700-000098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3" name="テキスト ボックス 152">
          <a:extLst>
            <a:ext uri="{FF2B5EF4-FFF2-40B4-BE49-F238E27FC236}">
              <a16:creationId xmlns:a16="http://schemas.microsoft.com/office/drawing/2014/main" xmlns="" id="{00000000-0008-0000-0700-000099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4" name="直線コネクタ 153">
          <a:extLst>
            <a:ext uri="{FF2B5EF4-FFF2-40B4-BE49-F238E27FC236}">
              <a16:creationId xmlns:a16="http://schemas.microsoft.com/office/drawing/2014/main" xmlns="" id="{00000000-0008-0000-0700-00009A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55" name="テキスト ボックス 154">
          <a:extLst>
            <a:ext uri="{FF2B5EF4-FFF2-40B4-BE49-F238E27FC236}">
              <a16:creationId xmlns:a16="http://schemas.microsoft.com/office/drawing/2014/main" xmlns="" id="{00000000-0008-0000-0700-00009B000000}"/>
            </a:ext>
          </a:extLst>
        </xdr:cNvPr>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6" name="直線コネクタ 155">
          <a:extLst>
            <a:ext uri="{FF2B5EF4-FFF2-40B4-BE49-F238E27FC236}">
              <a16:creationId xmlns:a16="http://schemas.microsoft.com/office/drawing/2014/main" xmlns="" id="{00000000-0008-0000-0700-00009C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7" name="テキスト ボックス 156">
          <a:extLst>
            <a:ext uri="{FF2B5EF4-FFF2-40B4-BE49-F238E27FC236}">
              <a16:creationId xmlns:a16="http://schemas.microsoft.com/office/drawing/2014/main" xmlns="" id="{00000000-0008-0000-0700-00009D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8" name="直線コネクタ 157">
          <a:extLst>
            <a:ext uri="{FF2B5EF4-FFF2-40B4-BE49-F238E27FC236}">
              <a16:creationId xmlns:a16="http://schemas.microsoft.com/office/drawing/2014/main" xmlns="" id="{00000000-0008-0000-0700-00009E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59" name="テキスト ボックス 158">
          <a:extLst>
            <a:ext uri="{FF2B5EF4-FFF2-40B4-BE49-F238E27FC236}">
              <a16:creationId xmlns:a16="http://schemas.microsoft.com/office/drawing/2014/main" xmlns="" id="{00000000-0008-0000-0700-00009F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0" name="直線コネクタ 159">
          <a:extLst>
            <a:ext uri="{FF2B5EF4-FFF2-40B4-BE49-F238E27FC236}">
              <a16:creationId xmlns:a16="http://schemas.microsoft.com/office/drawing/2014/main" xmlns="" id="{00000000-0008-0000-0700-0000A0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1" name="テキスト ボックス 160">
          <a:extLst>
            <a:ext uri="{FF2B5EF4-FFF2-40B4-BE49-F238E27FC236}">
              <a16:creationId xmlns:a16="http://schemas.microsoft.com/office/drawing/2014/main" xmlns="" id="{00000000-0008-0000-0700-0000A1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2" name="直線コネクタ 161">
          <a:extLst>
            <a:ext uri="{FF2B5EF4-FFF2-40B4-BE49-F238E27FC236}">
              <a16:creationId xmlns:a16="http://schemas.microsoft.com/office/drawing/2014/main" xmlns="" id="{00000000-0008-0000-0700-0000A2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3" name="テキスト ボックス 162">
          <a:extLst>
            <a:ext uri="{FF2B5EF4-FFF2-40B4-BE49-F238E27FC236}">
              <a16:creationId xmlns:a16="http://schemas.microsoft.com/office/drawing/2014/main" xmlns="" id="{00000000-0008-0000-0700-0000A3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4" name="直線コネクタ 163">
          <a:extLst>
            <a:ext uri="{FF2B5EF4-FFF2-40B4-BE49-F238E27FC236}">
              <a16:creationId xmlns:a16="http://schemas.microsoft.com/office/drawing/2014/main" xmlns="" id="{00000000-0008-0000-0700-0000A4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5" name="テキスト ボックス 164">
          <a:extLst>
            <a:ext uri="{FF2B5EF4-FFF2-40B4-BE49-F238E27FC236}">
              <a16:creationId xmlns:a16="http://schemas.microsoft.com/office/drawing/2014/main" xmlns="" id="{00000000-0008-0000-0700-0000A5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xmlns=""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xmlns=""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xmlns=""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6219</xdr:rowOff>
    </xdr:from>
    <xdr:to>
      <xdr:col>24</xdr:col>
      <xdr:colOff>62865</xdr:colOff>
      <xdr:row>79</xdr:row>
      <xdr:rowOff>53888</xdr:rowOff>
    </xdr:to>
    <xdr:cxnSp macro="">
      <xdr:nvCxnSpPr>
        <xdr:cNvPr id="169" name="直線コネクタ 168">
          <a:extLst>
            <a:ext uri="{FF2B5EF4-FFF2-40B4-BE49-F238E27FC236}">
              <a16:creationId xmlns:a16="http://schemas.microsoft.com/office/drawing/2014/main" xmlns="" id="{00000000-0008-0000-0700-0000A9000000}"/>
            </a:ext>
          </a:extLst>
        </xdr:cNvPr>
        <xdr:cNvCxnSpPr/>
      </xdr:nvCxnSpPr>
      <xdr:spPr>
        <a:xfrm flipV="1">
          <a:off x="4633595" y="12007719"/>
          <a:ext cx="1270" cy="1590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57715</xdr:rowOff>
    </xdr:from>
    <xdr:ext cx="534377" cy="259045"/>
    <xdr:sp macro="" textlink="">
      <xdr:nvSpPr>
        <xdr:cNvPr id="170" name="民生費最小値テキスト">
          <a:extLst>
            <a:ext uri="{FF2B5EF4-FFF2-40B4-BE49-F238E27FC236}">
              <a16:creationId xmlns:a16="http://schemas.microsoft.com/office/drawing/2014/main" xmlns="" id="{00000000-0008-0000-0700-0000AA000000}"/>
            </a:ext>
          </a:extLst>
        </xdr:cNvPr>
        <xdr:cNvSpPr txBox="1"/>
      </xdr:nvSpPr>
      <xdr:spPr>
        <a:xfrm>
          <a:off x="4686300" y="13602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53888</xdr:rowOff>
    </xdr:from>
    <xdr:to>
      <xdr:col>24</xdr:col>
      <xdr:colOff>152400</xdr:colOff>
      <xdr:row>79</xdr:row>
      <xdr:rowOff>53888</xdr:rowOff>
    </xdr:to>
    <xdr:cxnSp macro="">
      <xdr:nvCxnSpPr>
        <xdr:cNvPr id="171" name="直線コネクタ 170">
          <a:extLst>
            <a:ext uri="{FF2B5EF4-FFF2-40B4-BE49-F238E27FC236}">
              <a16:creationId xmlns:a16="http://schemas.microsoft.com/office/drawing/2014/main" xmlns="" id="{00000000-0008-0000-0700-0000AB000000}"/>
            </a:ext>
          </a:extLst>
        </xdr:cNvPr>
        <xdr:cNvCxnSpPr/>
      </xdr:nvCxnSpPr>
      <xdr:spPr>
        <a:xfrm>
          <a:off x="4546600" y="13598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124346</xdr:rowOff>
    </xdr:from>
    <xdr:ext cx="599010" cy="259045"/>
    <xdr:sp macro="" textlink="">
      <xdr:nvSpPr>
        <xdr:cNvPr id="172" name="民生費最大値テキスト">
          <a:extLst>
            <a:ext uri="{FF2B5EF4-FFF2-40B4-BE49-F238E27FC236}">
              <a16:creationId xmlns:a16="http://schemas.microsoft.com/office/drawing/2014/main" xmlns="" id="{00000000-0008-0000-0700-0000AC000000}"/>
            </a:ext>
          </a:extLst>
        </xdr:cNvPr>
        <xdr:cNvSpPr txBox="1"/>
      </xdr:nvSpPr>
      <xdr:spPr>
        <a:xfrm>
          <a:off x="4686300" y="11782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240,262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6219</xdr:rowOff>
    </xdr:from>
    <xdr:to>
      <xdr:col>24</xdr:col>
      <xdr:colOff>152400</xdr:colOff>
      <xdr:row>70</xdr:row>
      <xdr:rowOff>6219</xdr:rowOff>
    </xdr:to>
    <xdr:cxnSp macro="">
      <xdr:nvCxnSpPr>
        <xdr:cNvPr id="173" name="直線コネクタ 172">
          <a:extLst>
            <a:ext uri="{FF2B5EF4-FFF2-40B4-BE49-F238E27FC236}">
              <a16:creationId xmlns:a16="http://schemas.microsoft.com/office/drawing/2014/main" xmlns="" id="{00000000-0008-0000-0700-0000AD000000}"/>
            </a:ext>
          </a:extLst>
        </xdr:cNvPr>
        <xdr:cNvCxnSpPr/>
      </xdr:nvCxnSpPr>
      <xdr:spPr>
        <a:xfrm>
          <a:off x="4546600" y="12007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117461</xdr:rowOff>
    </xdr:from>
    <xdr:to>
      <xdr:col>24</xdr:col>
      <xdr:colOff>63500</xdr:colOff>
      <xdr:row>78</xdr:row>
      <xdr:rowOff>142878</xdr:rowOff>
    </xdr:to>
    <xdr:cxnSp macro="">
      <xdr:nvCxnSpPr>
        <xdr:cNvPr id="174" name="直線コネクタ 173">
          <a:extLst>
            <a:ext uri="{FF2B5EF4-FFF2-40B4-BE49-F238E27FC236}">
              <a16:creationId xmlns:a16="http://schemas.microsoft.com/office/drawing/2014/main" xmlns="" id="{00000000-0008-0000-0700-0000AE000000}"/>
            </a:ext>
          </a:extLst>
        </xdr:cNvPr>
        <xdr:cNvCxnSpPr/>
      </xdr:nvCxnSpPr>
      <xdr:spPr>
        <a:xfrm flipV="1">
          <a:off x="3797300" y="13490561"/>
          <a:ext cx="838200" cy="25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110286</xdr:rowOff>
    </xdr:from>
    <xdr:ext cx="599010" cy="259045"/>
    <xdr:sp macro="" textlink="">
      <xdr:nvSpPr>
        <xdr:cNvPr id="175" name="民生費平均値テキスト">
          <a:extLst>
            <a:ext uri="{FF2B5EF4-FFF2-40B4-BE49-F238E27FC236}">
              <a16:creationId xmlns:a16="http://schemas.microsoft.com/office/drawing/2014/main" xmlns="" id="{00000000-0008-0000-0700-0000AF000000}"/>
            </a:ext>
          </a:extLst>
        </xdr:cNvPr>
        <xdr:cNvSpPr txBox="1"/>
      </xdr:nvSpPr>
      <xdr:spPr>
        <a:xfrm>
          <a:off x="4686300" y="127975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87409</xdr:rowOff>
    </xdr:from>
    <xdr:to>
      <xdr:col>24</xdr:col>
      <xdr:colOff>114300</xdr:colOff>
      <xdr:row>76</xdr:row>
      <xdr:rowOff>17559</xdr:rowOff>
    </xdr:to>
    <xdr:sp macro="" textlink="">
      <xdr:nvSpPr>
        <xdr:cNvPr id="176" name="フローチャート: 判断 175">
          <a:extLst>
            <a:ext uri="{FF2B5EF4-FFF2-40B4-BE49-F238E27FC236}">
              <a16:creationId xmlns:a16="http://schemas.microsoft.com/office/drawing/2014/main" xmlns="" id="{00000000-0008-0000-0700-0000B0000000}"/>
            </a:ext>
          </a:extLst>
        </xdr:cNvPr>
        <xdr:cNvSpPr/>
      </xdr:nvSpPr>
      <xdr:spPr>
        <a:xfrm>
          <a:off x="4584700" y="12946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120171</xdr:rowOff>
    </xdr:from>
    <xdr:to>
      <xdr:col>19</xdr:col>
      <xdr:colOff>177800</xdr:colOff>
      <xdr:row>78</xdr:row>
      <xdr:rowOff>142878</xdr:rowOff>
    </xdr:to>
    <xdr:cxnSp macro="">
      <xdr:nvCxnSpPr>
        <xdr:cNvPr id="177" name="直線コネクタ 176">
          <a:extLst>
            <a:ext uri="{FF2B5EF4-FFF2-40B4-BE49-F238E27FC236}">
              <a16:creationId xmlns:a16="http://schemas.microsoft.com/office/drawing/2014/main" xmlns="" id="{00000000-0008-0000-0700-0000B1000000}"/>
            </a:ext>
          </a:extLst>
        </xdr:cNvPr>
        <xdr:cNvCxnSpPr/>
      </xdr:nvCxnSpPr>
      <xdr:spPr>
        <a:xfrm>
          <a:off x="2908300" y="13493271"/>
          <a:ext cx="889000" cy="22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147758</xdr:rowOff>
    </xdr:from>
    <xdr:to>
      <xdr:col>20</xdr:col>
      <xdr:colOff>38100</xdr:colOff>
      <xdr:row>76</xdr:row>
      <xdr:rowOff>77908</xdr:rowOff>
    </xdr:to>
    <xdr:sp macro="" textlink="">
      <xdr:nvSpPr>
        <xdr:cNvPr id="178" name="フローチャート: 判断 177">
          <a:extLst>
            <a:ext uri="{FF2B5EF4-FFF2-40B4-BE49-F238E27FC236}">
              <a16:creationId xmlns:a16="http://schemas.microsoft.com/office/drawing/2014/main" xmlns="" id="{00000000-0008-0000-0700-0000B2000000}"/>
            </a:ext>
          </a:extLst>
        </xdr:cNvPr>
        <xdr:cNvSpPr/>
      </xdr:nvSpPr>
      <xdr:spPr>
        <a:xfrm>
          <a:off x="3746500" y="13006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94436</xdr:rowOff>
    </xdr:from>
    <xdr:ext cx="599010" cy="259045"/>
    <xdr:sp macro="" textlink="">
      <xdr:nvSpPr>
        <xdr:cNvPr id="179" name="テキスト ボックス 178">
          <a:extLst>
            <a:ext uri="{FF2B5EF4-FFF2-40B4-BE49-F238E27FC236}">
              <a16:creationId xmlns:a16="http://schemas.microsoft.com/office/drawing/2014/main" xmlns="" id="{00000000-0008-0000-0700-0000B3000000}"/>
            </a:ext>
          </a:extLst>
        </xdr:cNvPr>
        <xdr:cNvSpPr txBox="1"/>
      </xdr:nvSpPr>
      <xdr:spPr>
        <a:xfrm>
          <a:off x="3497795" y="12781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35916</xdr:rowOff>
    </xdr:from>
    <xdr:to>
      <xdr:col>15</xdr:col>
      <xdr:colOff>50800</xdr:colOff>
      <xdr:row>78</xdr:row>
      <xdr:rowOff>120171</xdr:rowOff>
    </xdr:to>
    <xdr:cxnSp macro="">
      <xdr:nvCxnSpPr>
        <xdr:cNvPr id="180" name="直線コネクタ 179">
          <a:extLst>
            <a:ext uri="{FF2B5EF4-FFF2-40B4-BE49-F238E27FC236}">
              <a16:creationId xmlns:a16="http://schemas.microsoft.com/office/drawing/2014/main" xmlns="" id="{00000000-0008-0000-0700-0000B4000000}"/>
            </a:ext>
          </a:extLst>
        </xdr:cNvPr>
        <xdr:cNvCxnSpPr/>
      </xdr:nvCxnSpPr>
      <xdr:spPr>
        <a:xfrm>
          <a:off x="2019300" y="13409016"/>
          <a:ext cx="889000" cy="84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168659</xdr:rowOff>
    </xdr:from>
    <xdr:to>
      <xdr:col>15</xdr:col>
      <xdr:colOff>101600</xdr:colOff>
      <xdr:row>76</xdr:row>
      <xdr:rowOff>98809</xdr:rowOff>
    </xdr:to>
    <xdr:sp macro="" textlink="">
      <xdr:nvSpPr>
        <xdr:cNvPr id="181" name="フローチャート: 判断 180">
          <a:extLst>
            <a:ext uri="{FF2B5EF4-FFF2-40B4-BE49-F238E27FC236}">
              <a16:creationId xmlns:a16="http://schemas.microsoft.com/office/drawing/2014/main" xmlns="" id="{00000000-0008-0000-0700-0000B5000000}"/>
            </a:ext>
          </a:extLst>
        </xdr:cNvPr>
        <xdr:cNvSpPr/>
      </xdr:nvSpPr>
      <xdr:spPr>
        <a:xfrm>
          <a:off x="2857500" y="13027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115336</xdr:rowOff>
    </xdr:from>
    <xdr:ext cx="599010" cy="259045"/>
    <xdr:sp macro="" textlink="">
      <xdr:nvSpPr>
        <xdr:cNvPr id="182" name="テキスト ボックス 181">
          <a:extLst>
            <a:ext uri="{FF2B5EF4-FFF2-40B4-BE49-F238E27FC236}">
              <a16:creationId xmlns:a16="http://schemas.microsoft.com/office/drawing/2014/main" xmlns="" id="{00000000-0008-0000-0700-0000B6000000}"/>
            </a:ext>
          </a:extLst>
        </xdr:cNvPr>
        <xdr:cNvSpPr txBox="1"/>
      </xdr:nvSpPr>
      <xdr:spPr>
        <a:xfrm>
          <a:off x="2608795" y="12802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35916</xdr:rowOff>
    </xdr:from>
    <xdr:to>
      <xdr:col>10</xdr:col>
      <xdr:colOff>114300</xdr:colOff>
      <xdr:row>79</xdr:row>
      <xdr:rowOff>22014</xdr:rowOff>
    </xdr:to>
    <xdr:cxnSp macro="">
      <xdr:nvCxnSpPr>
        <xdr:cNvPr id="183" name="直線コネクタ 182">
          <a:extLst>
            <a:ext uri="{FF2B5EF4-FFF2-40B4-BE49-F238E27FC236}">
              <a16:creationId xmlns:a16="http://schemas.microsoft.com/office/drawing/2014/main" xmlns="" id="{00000000-0008-0000-0700-0000B7000000}"/>
            </a:ext>
          </a:extLst>
        </xdr:cNvPr>
        <xdr:cNvCxnSpPr/>
      </xdr:nvCxnSpPr>
      <xdr:spPr>
        <a:xfrm flipV="1">
          <a:off x="1130300" y="13409016"/>
          <a:ext cx="889000" cy="157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10272</xdr:rowOff>
    </xdr:from>
    <xdr:to>
      <xdr:col>10</xdr:col>
      <xdr:colOff>165100</xdr:colOff>
      <xdr:row>76</xdr:row>
      <xdr:rowOff>111872</xdr:rowOff>
    </xdr:to>
    <xdr:sp macro="" textlink="">
      <xdr:nvSpPr>
        <xdr:cNvPr id="184" name="フローチャート: 判断 183">
          <a:extLst>
            <a:ext uri="{FF2B5EF4-FFF2-40B4-BE49-F238E27FC236}">
              <a16:creationId xmlns:a16="http://schemas.microsoft.com/office/drawing/2014/main" xmlns="" id="{00000000-0008-0000-0700-0000B8000000}"/>
            </a:ext>
          </a:extLst>
        </xdr:cNvPr>
        <xdr:cNvSpPr/>
      </xdr:nvSpPr>
      <xdr:spPr>
        <a:xfrm>
          <a:off x="1968500" y="13040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128399</xdr:rowOff>
    </xdr:from>
    <xdr:ext cx="599010" cy="259045"/>
    <xdr:sp macro="" textlink="">
      <xdr:nvSpPr>
        <xdr:cNvPr id="185" name="テキスト ボックス 184">
          <a:extLst>
            <a:ext uri="{FF2B5EF4-FFF2-40B4-BE49-F238E27FC236}">
              <a16:creationId xmlns:a16="http://schemas.microsoft.com/office/drawing/2014/main" xmlns="" id="{00000000-0008-0000-0700-0000B9000000}"/>
            </a:ext>
          </a:extLst>
        </xdr:cNvPr>
        <xdr:cNvSpPr txBox="1"/>
      </xdr:nvSpPr>
      <xdr:spPr>
        <a:xfrm>
          <a:off x="1719795" y="12815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113371</xdr:rowOff>
    </xdr:from>
    <xdr:to>
      <xdr:col>6</xdr:col>
      <xdr:colOff>38100</xdr:colOff>
      <xdr:row>77</xdr:row>
      <xdr:rowOff>43521</xdr:rowOff>
    </xdr:to>
    <xdr:sp macro="" textlink="">
      <xdr:nvSpPr>
        <xdr:cNvPr id="186" name="フローチャート: 判断 185">
          <a:extLst>
            <a:ext uri="{FF2B5EF4-FFF2-40B4-BE49-F238E27FC236}">
              <a16:creationId xmlns:a16="http://schemas.microsoft.com/office/drawing/2014/main" xmlns="" id="{00000000-0008-0000-0700-0000BA000000}"/>
            </a:ext>
          </a:extLst>
        </xdr:cNvPr>
        <xdr:cNvSpPr/>
      </xdr:nvSpPr>
      <xdr:spPr>
        <a:xfrm>
          <a:off x="1079500" y="13143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60048</xdr:rowOff>
    </xdr:from>
    <xdr:ext cx="599010" cy="259045"/>
    <xdr:sp macro="" textlink="">
      <xdr:nvSpPr>
        <xdr:cNvPr id="187" name="テキスト ボックス 186">
          <a:extLst>
            <a:ext uri="{FF2B5EF4-FFF2-40B4-BE49-F238E27FC236}">
              <a16:creationId xmlns:a16="http://schemas.microsoft.com/office/drawing/2014/main" xmlns="" id="{00000000-0008-0000-0700-0000BB000000}"/>
            </a:ext>
          </a:extLst>
        </xdr:cNvPr>
        <xdr:cNvSpPr txBox="1"/>
      </xdr:nvSpPr>
      <xdr:spPr>
        <a:xfrm>
          <a:off x="830795" y="12918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xmlns=""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xmlns=""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xmlns=""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xmlns=""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xmlns=""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66661</xdr:rowOff>
    </xdr:from>
    <xdr:to>
      <xdr:col>24</xdr:col>
      <xdr:colOff>114300</xdr:colOff>
      <xdr:row>78</xdr:row>
      <xdr:rowOff>168261</xdr:rowOff>
    </xdr:to>
    <xdr:sp macro="" textlink="">
      <xdr:nvSpPr>
        <xdr:cNvPr id="193" name="楕円 192">
          <a:extLst>
            <a:ext uri="{FF2B5EF4-FFF2-40B4-BE49-F238E27FC236}">
              <a16:creationId xmlns:a16="http://schemas.microsoft.com/office/drawing/2014/main" xmlns="" id="{00000000-0008-0000-0700-0000C1000000}"/>
            </a:ext>
          </a:extLst>
        </xdr:cNvPr>
        <xdr:cNvSpPr/>
      </xdr:nvSpPr>
      <xdr:spPr>
        <a:xfrm>
          <a:off x="4584700" y="13439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153038</xdr:rowOff>
    </xdr:from>
    <xdr:ext cx="599010" cy="259045"/>
    <xdr:sp macro="" textlink="">
      <xdr:nvSpPr>
        <xdr:cNvPr id="194" name="民生費該当値テキスト">
          <a:extLst>
            <a:ext uri="{FF2B5EF4-FFF2-40B4-BE49-F238E27FC236}">
              <a16:creationId xmlns:a16="http://schemas.microsoft.com/office/drawing/2014/main" xmlns="" id="{00000000-0008-0000-0700-0000C2000000}"/>
            </a:ext>
          </a:extLst>
        </xdr:cNvPr>
        <xdr:cNvSpPr txBox="1"/>
      </xdr:nvSpPr>
      <xdr:spPr>
        <a:xfrm>
          <a:off x="4686300" y="13354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92078</xdr:rowOff>
    </xdr:from>
    <xdr:to>
      <xdr:col>20</xdr:col>
      <xdr:colOff>38100</xdr:colOff>
      <xdr:row>79</xdr:row>
      <xdr:rowOff>22228</xdr:rowOff>
    </xdr:to>
    <xdr:sp macro="" textlink="">
      <xdr:nvSpPr>
        <xdr:cNvPr id="195" name="楕円 194">
          <a:extLst>
            <a:ext uri="{FF2B5EF4-FFF2-40B4-BE49-F238E27FC236}">
              <a16:creationId xmlns:a16="http://schemas.microsoft.com/office/drawing/2014/main" xmlns="" id="{00000000-0008-0000-0700-0000C3000000}"/>
            </a:ext>
          </a:extLst>
        </xdr:cNvPr>
        <xdr:cNvSpPr/>
      </xdr:nvSpPr>
      <xdr:spPr>
        <a:xfrm>
          <a:off x="3746500" y="13465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79</xdr:row>
      <xdr:rowOff>13355</xdr:rowOff>
    </xdr:from>
    <xdr:ext cx="599010" cy="259045"/>
    <xdr:sp macro="" textlink="">
      <xdr:nvSpPr>
        <xdr:cNvPr id="196" name="テキスト ボックス 195">
          <a:extLst>
            <a:ext uri="{FF2B5EF4-FFF2-40B4-BE49-F238E27FC236}">
              <a16:creationId xmlns:a16="http://schemas.microsoft.com/office/drawing/2014/main" xmlns="" id="{00000000-0008-0000-0700-0000C4000000}"/>
            </a:ext>
          </a:extLst>
        </xdr:cNvPr>
        <xdr:cNvSpPr txBox="1"/>
      </xdr:nvSpPr>
      <xdr:spPr>
        <a:xfrm>
          <a:off x="3497795" y="13557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69371</xdr:rowOff>
    </xdr:from>
    <xdr:to>
      <xdr:col>15</xdr:col>
      <xdr:colOff>101600</xdr:colOff>
      <xdr:row>78</xdr:row>
      <xdr:rowOff>170971</xdr:rowOff>
    </xdr:to>
    <xdr:sp macro="" textlink="">
      <xdr:nvSpPr>
        <xdr:cNvPr id="197" name="楕円 196">
          <a:extLst>
            <a:ext uri="{FF2B5EF4-FFF2-40B4-BE49-F238E27FC236}">
              <a16:creationId xmlns:a16="http://schemas.microsoft.com/office/drawing/2014/main" xmlns="" id="{00000000-0008-0000-0700-0000C5000000}"/>
            </a:ext>
          </a:extLst>
        </xdr:cNvPr>
        <xdr:cNvSpPr/>
      </xdr:nvSpPr>
      <xdr:spPr>
        <a:xfrm>
          <a:off x="2857500" y="13442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162098</xdr:rowOff>
    </xdr:from>
    <xdr:ext cx="599010" cy="259045"/>
    <xdr:sp macro="" textlink="">
      <xdr:nvSpPr>
        <xdr:cNvPr id="198" name="テキスト ボックス 197">
          <a:extLst>
            <a:ext uri="{FF2B5EF4-FFF2-40B4-BE49-F238E27FC236}">
              <a16:creationId xmlns:a16="http://schemas.microsoft.com/office/drawing/2014/main" xmlns="" id="{00000000-0008-0000-0700-0000C6000000}"/>
            </a:ext>
          </a:extLst>
        </xdr:cNvPr>
        <xdr:cNvSpPr txBox="1"/>
      </xdr:nvSpPr>
      <xdr:spPr>
        <a:xfrm>
          <a:off x="2608795" y="13535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156566</xdr:rowOff>
    </xdr:from>
    <xdr:to>
      <xdr:col>10</xdr:col>
      <xdr:colOff>165100</xdr:colOff>
      <xdr:row>78</xdr:row>
      <xdr:rowOff>86716</xdr:rowOff>
    </xdr:to>
    <xdr:sp macro="" textlink="">
      <xdr:nvSpPr>
        <xdr:cNvPr id="199" name="楕円 198">
          <a:extLst>
            <a:ext uri="{FF2B5EF4-FFF2-40B4-BE49-F238E27FC236}">
              <a16:creationId xmlns:a16="http://schemas.microsoft.com/office/drawing/2014/main" xmlns="" id="{00000000-0008-0000-0700-0000C7000000}"/>
            </a:ext>
          </a:extLst>
        </xdr:cNvPr>
        <xdr:cNvSpPr/>
      </xdr:nvSpPr>
      <xdr:spPr>
        <a:xfrm>
          <a:off x="1968500" y="13358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77843</xdr:rowOff>
    </xdr:from>
    <xdr:ext cx="599010" cy="259045"/>
    <xdr:sp macro="" textlink="">
      <xdr:nvSpPr>
        <xdr:cNvPr id="200" name="テキスト ボックス 199">
          <a:extLst>
            <a:ext uri="{FF2B5EF4-FFF2-40B4-BE49-F238E27FC236}">
              <a16:creationId xmlns:a16="http://schemas.microsoft.com/office/drawing/2014/main" xmlns="" id="{00000000-0008-0000-0700-0000C8000000}"/>
            </a:ext>
          </a:extLst>
        </xdr:cNvPr>
        <xdr:cNvSpPr txBox="1"/>
      </xdr:nvSpPr>
      <xdr:spPr>
        <a:xfrm>
          <a:off x="1719795" y="13450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142664</xdr:rowOff>
    </xdr:from>
    <xdr:to>
      <xdr:col>6</xdr:col>
      <xdr:colOff>38100</xdr:colOff>
      <xdr:row>79</xdr:row>
      <xdr:rowOff>72814</xdr:rowOff>
    </xdr:to>
    <xdr:sp macro="" textlink="">
      <xdr:nvSpPr>
        <xdr:cNvPr id="201" name="楕円 200">
          <a:extLst>
            <a:ext uri="{FF2B5EF4-FFF2-40B4-BE49-F238E27FC236}">
              <a16:creationId xmlns:a16="http://schemas.microsoft.com/office/drawing/2014/main" xmlns="" id="{00000000-0008-0000-0700-0000C9000000}"/>
            </a:ext>
          </a:extLst>
        </xdr:cNvPr>
        <xdr:cNvSpPr/>
      </xdr:nvSpPr>
      <xdr:spPr>
        <a:xfrm>
          <a:off x="1079500" y="13515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79</xdr:row>
      <xdr:rowOff>63941</xdr:rowOff>
    </xdr:from>
    <xdr:ext cx="534377" cy="259045"/>
    <xdr:sp macro="" textlink="">
      <xdr:nvSpPr>
        <xdr:cNvPr id="202" name="テキスト ボックス 201">
          <a:extLst>
            <a:ext uri="{FF2B5EF4-FFF2-40B4-BE49-F238E27FC236}">
              <a16:creationId xmlns:a16="http://schemas.microsoft.com/office/drawing/2014/main" xmlns="" id="{00000000-0008-0000-0700-0000CA000000}"/>
            </a:ext>
          </a:extLst>
        </xdr:cNvPr>
        <xdr:cNvSpPr txBox="1"/>
      </xdr:nvSpPr>
      <xdr:spPr>
        <a:xfrm>
          <a:off x="863111" y="13608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xmlns=""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xmlns=""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xmlns=""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xmlns=""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xmlns=""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xmlns=""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xmlns=""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xmlns=""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xmlns=""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xmlns=""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a:extLst>
            <a:ext uri="{FF2B5EF4-FFF2-40B4-BE49-F238E27FC236}">
              <a16:creationId xmlns:a16="http://schemas.microsoft.com/office/drawing/2014/main" xmlns="" id="{00000000-0008-0000-0700-0000D5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a16="http://schemas.microsoft.com/office/drawing/2014/main" xmlns="" id="{00000000-0008-0000-0700-0000D6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a:extLst>
            <a:ext uri="{FF2B5EF4-FFF2-40B4-BE49-F238E27FC236}">
              <a16:creationId xmlns:a16="http://schemas.microsoft.com/office/drawing/2014/main" xmlns="" id="{00000000-0008-0000-0700-0000D7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a16="http://schemas.microsoft.com/office/drawing/2014/main" xmlns="" id="{00000000-0008-0000-0700-0000D8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a:extLst>
            <a:ext uri="{FF2B5EF4-FFF2-40B4-BE49-F238E27FC236}">
              <a16:creationId xmlns:a16="http://schemas.microsoft.com/office/drawing/2014/main" xmlns="" id="{00000000-0008-0000-0700-0000D9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a16="http://schemas.microsoft.com/office/drawing/2014/main" xmlns="" id="{00000000-0008-0000-0700-0000DA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9" name="テキスト ボックス 218">
          <a:extLst>
            <a:ext uri="{FF2B5EF4-FFF2-40B4-BE49-F238E27FC236}">
              <a16:creationId xmlns:a16="http://schemas.microsoft.com/office/drawing/2014/main" xmlns="" id="{00000000-0008-0000-0700-0000DB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a16="http://schemas.microsoft.com/office/drawing/2014/main" xmlns="" id="{00000000-0008-0000-0700-0000DC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1" name="テキスト ボックス 220">
          <a:extLst>
            <a:ext uri="{FF2B5EF4-FFF2-40B4-BE49-F238E27FC236}">
              <a16:creationId xmlns:a16="http://schemas.microsoft.com/office/drawing/2014/main" xmlns="" id="{00000000-0008-0000-0700-0000DD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a16="http://schemas.microsoft.com/office/drawing/2014/main" xmlns="" id="{00000000-0008-0000-0700-0000DE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a:extLst>
            <a:ext uri="{FF2B5EF4-FFF2-40B4-BE49-F238E27FC236}">
              <a16:creationId xmlns:a16="http://schemas.microsoft.com/office/drawing/2014/main" xmlns="" id="{00000000-0008-0000-0700-0000DF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a16="http://schemas.microsoft.com/office/drawing/2014/main" xmlns="" id="{00000000-0008-0000-0700-0000E0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a:extLst>
            <a:ext uri="{FF2B5EF4-FFF2-40B4-BE49-F238E27FC236}">
              <a16:creationId xmlns:a16="http://schemas.microsoft.com/office/drawing/2014/main" xmlns="" id="{00000000-0008-0000-0700-0000E1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xmlns=""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xmlns=""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xmlns=""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27620</xdr:rowOff>
    </xdr:from>
    <xdr:to>
      <xdr:col>24</xdr:col>
      <xdr:colOff>62865</xdr:colOff>
      <xdr:row>99</xdr:row>
      <xdr:rowOff>64621</xdr:rowOff>
    </xdr:to>
    <xdr:cxnSp macro="">
      <xdr:nvCxnSpPr>
        <xdr:cNvPr id="229" name="直線コネクタ 228">
          <a:extLst>
            <a:ext uri="{FF2B5EF4-FFF2-40B4-BE49-F238E27FC236}">
              <a16:creationId xmlns:a16="http://schemas.microsoft.com/office/drawing/2014/main" xmlns="" id="{00000000-0008-0000-0700-0000E5000000}"/>
            </a:ext>
          </a:extLst>
        </xdr:cNvPr>
        <xdr:cNvCxnSpPr/>
      </xdr:nvCxnSpPr>
      <xdr:spPr>
        <a:xfrm flipV="1">
          <a:off x="4633595" y="15458120"/>
          <a:ext cx="1270" cy="15800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68448</xdr:rowOff>
    </xdr:from>
    <xdr:ext cx="534377" cy="259045"/>
    <xdr:sp macro="" textlink="">
      <xdr:nvSpPr>
        <xdr:cNvPr id="230" name="衛生費最小値テキスト">
          <a:extLst>
            <a:ext uri="{FF2B5EF4-FFF2-40B4-BE49-F238E27FC236}">
              <a16:creationId xmlns:a16="http://schemas.microsoft.com/office/drawing/2014/main" xmlns="" id="{00000000-0008-0000-0700-0000E6000000}"/>
            </a:ext>
          </a:extLst>
        </xdr:cNvPr>
        <xdr:cNvSpPr txBox="1"/>
      </xdr:nvSpPr>
      <xdr:spPr>
        <a:xfrm>
          <a:off x="4686300" y="17041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64621</xdr:rowOff>
    </xdr:from>
    <xdr:to>
      <xdr:col>24</xdr:col>
      <xdr:colOff>152400</xdr:colOff>
      <xdr:row>99</xdr:row>
      <xdr:rowOff>64621</xdr:rowOff>
    </xdr:to>
    <xdr:cxnSp macro="">
      <xdr:nvCxnSpPr>
        <xdr:cNvPr id="231" name="直線コネクタ 230">
          <a:extLst>
            <a:ext uri="{FF2B5EF4-FFF2-40B4-BE49-F238E27FC236}">
              <a16:creationId xmlns:a16="http://schemas.microsoft.com/office/drawing/2014/main" xmlns="" id="{00000000-0008-0000-0700-0000E7000000}"/>
            </a:ext>
          </a:extLst>
        </xdr:cNvPr>
        <xdr:cNvCxnSpPr/>
      </xdr:nvCxnSpPr>
      <xdr:spPr>
        <a:xfrm>
          <a:off x="4546600" y="17038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145747</xdr:rowOff>
    </xdr:from>
    <xdr:ext cx="599010" cy="259045"/>
    <xdr:sp macro="" textlink="">
      <xdr:nvSpPr>
        <xdr:cNvPr id="232" name="衛生費最大値テキスト">
          <a:extLst>
            <a:ext uri="{FF2B5EF4-FFF2-40B4-BE49-F238E27FC236}">
              <a16:creationId xmlns:a16="http://schemas.microsoft.com/office/drawing/2014/main" xmlns="" id="{00000000-0008-0000-0700-0000E8000000}"/>
            </a:ext>
          </a:extLst>
        </xdr:cNvPr>
        <xdr:cNvSpPr txBox="1"/>
      </xdr:nvSpPr>
      <xdr:spPr>
        <a:xfrm>
          <a:off x="4686300" y="15233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118,864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27620</xdr:rowOff>
    </xdr:from>
    <xdr:to>
      <xdr:col>24</xdr:col>
      <xdr:colOff>152400</xdr:colOff>
      <xdr:row>90</xdr:row>
      <xdr:rowOff>27620</xdr:rowOff>
    </xdr:to>
    <xdr:cxnSp macro="">
      <xdr:nvCxnSpPr>
        <xdr:cNvPr id="233" name="直線コネクタ 232">
          <a:extLst>
            <a:ext uri="{FF2B5EF4-FFF2-40B4-BE49-F238E27FC236}">
              <a16:creationId xmlns:a16="http://schemas.microsoft.com/office/drawing/2014/main" xmlns="" id="{00000000-0008-0000-0700-0000E9000000}"/>
            </a:ext>
          </a:extLst>
        </xdr:cNvPr>
        <xdr:cNvCxnSpPr/>
      </xdr:nvCxnSpPr>
      <xdr:spPr>
        <a:xfrm>
          <a:off x="4546600" y="1545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99</xdr:row>
      <xdr:rowOff>2116</xdr:rowOff>
    </xdr:from>
    <xdr:to>
      <xdr:col>24</xdr:col>
      <xdr:colOff>63500</xdr:colOff>
      <xdr:row>99</xdr:row>
      <xdr:rowOff>20176</xdr:rowOff>
    </xdr:to>
    <xdr:cxnSp macro="">
      <xdr:nvCxnSpPr>
        <xdr:cNvPr id="234" name="直線コネクタ 233">
          <a:extLst>
            <a:ext uri="{FF2B5EF4-FFF2-40B4-BE49-F238E27FC236}">
              <a16:creationId xmlns:a16="http://schemas.microsoft.com/office/drawing/2014/main" xmlns="" id="{00000000-0008-0000-0700-0000EA000000}"/>
            </a:ext>
          </a:extLst>
        </xdr:cNvPr>
        <xdr:cNvCxnSpPr/>
      </xdr:nvCxnSpPr>
      <xdr:spPr>
        <a:xfrm flipV="1">
          <a:off x="3797300" y="16975666"/>
          <a:ext cx="838200" cy="18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124137</xdr:rowOff>
    </xdr:from>
    <xdr:ext cx="534377" cy="259045"/>
    <xdr:sp macro="" textlink="">
      <xdr:nvSpPr>
        <xdr:cNvPr id="235" name="衛生費平均値テキスト">
          <a:extLst>
            <a:ext uri="{FF2B5EF4-FFF2-40B4-BE49-F238E27FC236}">
              <a16:creationId xmlns:a16="http://schemas.microsoft.com/office/drawing/2014/main" xmlns="" id="{00000000-0008-0000-0700-0000EB000000}"/>
            </a:ext>
          </a:extLst>
        </xdr:cNvPr>
        <xdr:cNvSpPr txBox="1"/>
      </xdr:nvSpPr>
      <xdr:spPr>
        <a:xfrm>
          <a:off x="4686300" y="164118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101260</xdr:rowOff>
    </xdr:from>
    <xdr:to>
      <xdr:col>24</xdr:col>
      <xdr:colOff>114300</xdr:colOff>
      <xdr:row>97</xdr:row>
      <xdr:rowOff>31410</xdr:rowOff>
    </xdr:to>
    <xdr:sp macro="" textlink="">
      <xdr:nvSpPr>
        <xdr:cNvPr id="236" name="フローチャート: 判断 235">
          <a:extLst>
            <a:ext uri="{FF2B5EF4-FFF2-40B4-BE49-F238E27FC236}">
              <a16:creationId xmlns:a16="http://schemas.microsoft.com/office/drawing/2014/main" xmlns="" id="{00000000-0008-0000-0700-0000EC000000}"/>
            </a:ext>
          </a:extLst>
        </xdr:cNvPr>
        <xdr:cNvSpPr/>
      </xdr:nvSpPr>
      <xdr:spPr>
        <a:xfrm>
          <a:off x="4584700" y="1656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9953</xdr:rowOff>
    </xdr:from>
    <xdr:to>
      <xdr:col>19</xdr:col>
      <xdr:colOff>177800</xdr:colOff>
      <xdr:row>99</xdr:row>
      <xdr:rowOff>20176</xdr:rowOff>
    </xdr:to>
    <xdr:cxnSp macro="">
      <xdr:nvCxnSpPr>
        <xdr:cNvPr id="237" name="直線コネクタ 236">
          <a:extLst>
            <a:ext uri="{FF2B5EF4-FFF2-40B4-BE49-F238E27FC236}">
              <a16:creationId xmlns:a16="http://schemas.microsoft.com/office/drawing/2014/main" xmlns="" id="{00000000-0008-0000-0700-0000ED000000}"/>
            </a:ext>
          </a:extLst>
        </xdr:cNvPr>
        <xdr:cNvCxnSpPr/>
      </xdr:nvCxnSpPr>
      <xdr:spPr>
        <a:xfrm>
          <a:off x="2908300" y="16983503"/>
          <a:ext cx="889000" cy="10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95496</xdr:rowOff>
    </xdr:from>
    <xdr:to>
      <xdr:col>20</xdr:col>
      <xdr:colOff>38100</xdr:colOff>
      <xdr:row>97</xdr:row>
      <xdr:rowOff>25646</xdr:rowOff>
    </xdr:to>
    <xdr:sp macro="" textlink="">
      <xdr:nvSpPr>
        <xdr:cNvPr id="238" name="フローチャート: 判断 237">
          <a:extLst>
            <a:ext uri="{FF2B5EF4-FFF2-40B4-BE49-F238E27FC236}">
              <a16:creationId xmlns:a16="http://schemas.microsoft.com/office/drawing/2014/main" xmlns="" id="{00000000-0008-0000-0700-0000EE000000}"/>
            </a:ext>
          </a:extLst>
        </xdr:cNvPr>
        <xdr:cNvSpPr/>
      </xdr:nvSpPr>
      <xdr:spPr>
        <a:xfrm>
          <a:off x="3746500" y="16554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42173</xdr:rowOff>
    </xdr:from>
    <xdr:ext cx="534377" cy="259045"/>
    <xdr:sp macro="" textlink="">
      <xdr:nvSpPr>
        <xdr:cNvPr id="239" name="テキスト ボックス 238">
          <a:extLst>
            <a:ext uri="{FF2B5EF4-FFF2-40B4-BE49-F238E27FC236}">
              <a16:creationId xmlns:a16="http://schemas.microsoft.com/office/drawing/2014/main" xmlns="" id="{00000000-0008-0000-0700-0000EF000000}"/>
            </a:ext>
          </a:extLst>
        </xdr:cNvPr>
        <xdr:cNvSpPr txBox="1"/>
      </xdr:nvSpPr>
      <xdr:spPr>
        <a:xfrm>
          <a:off x="3530111" y="16329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9953</xdr:rowOff>
    </xdr:from>
    <xdr:to>
      <xdr:col>15</xdr:col>
      <xdr:colOff>50800</xdr:colOff>
      <xdr:row>99</xdr:row>
      <xdr:rowOff>17104</xdr:rowOff>
    </xdr:to>
    <xdr:cxnSp macro="">
      <xdr:nvCxnSpPr>
        <xdr:cNvPr id="240" name="直線コネクタ 239">
          <a:extLst>
            <a:ext uri="{FF2B5EF4-FFF2-40B4-BE49-F238E27FC236}">
              <a16:creationId xmlns:a16="http://schemas.microsoft.com/office/drawing/2014/main" xmlns="" id="{00000000-0008-0000-0700-0000F0000000}"/>
            </a:ext>
          </a:extLst>
        </xdr:cNvPr>
        <xdr:cNvCxnSpPr/>
      </xdr:nvCxnSpPr>
      <xdr:spPr>
        <a:xfrm flipV="1">
          <a:off x="2019300" y="16983503"/>
          <a:ext cx="889000" cy="7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107612</xdr:rowOff>
    </xdr:from>
    <xdr:to>
      <xdr:col>15</xdr:col>
      <xdr:colOff>101600</xdr:colOff>
      <xdr:row>97</xdr:row>
      <xdr:rowOff>37762</xdr:rowOff>
    </xdr:to>
    <xdr:sp macro="" textlink="">
      <xdr:nvSpPr>
        <xdr:cNvPr id="241" name="フローチャート: 判断 240">
          <a:extLst>
            <a:ext uri="{FF2B5EF4-FFF2-40B4-BE49-F238E27FC236}">
              <a16:creationId xmlns:a16="http://schemas.microsoft.com/office/drawing/2014/main" xmlns="" id="{00000000-0008-0000-0700-0000F1000000}"/>
            </a:ext>
          </a:extLst>
        </xdr:cNvPr>
        <xdr:cNvSpPr/>
      </xdr:nvSpPr>
      <xdr:spPr>
        <a:xfrm>
          <a:off x="2857500" y="16566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54289</xdr:rowOff>
    </xdr:from>
    <xdr:ext cx="534377" cy="259045"/>
    <xdr:sp macro="" textlink="">
      <xdr:nvSpPr>
        <xdr:cNvPr id="242" name="テキスト ボックス 241">
          <a:extLst>
            <a:ext uri="{FF2B5EF4-FFF2-40B4-BE49-F238E27FC236}">
              <a16:creationId xmlns:a16="http://schemas.microsoft.com/office/drawing/2014/main" xmlns="" id="{00000000-0008-0000-0700-0000F2000000}"/>
            </a:ext>
          </a:extLst>
        </xdr:cNvPr>
        <xdr:cNvSpPr txBox="1"/>
      </xdr:nvSpPr>
      <xdr:spPr>
        <a:xfrm>
          <a:off x="2641111" y="16342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120155</xdr:rowOff>
    </xdr:from>
    <xdr:to>
      <xdr:col>10</xdr:col>
      <xdr:colOff>114300</xdr:colOff>
      <xdr:row>99</xdr:row>
      <xdr:rowOff>17104</xdr:rowOff>
    </xdr:to>
    <xdr:cxnSp macro="">
      <xdr:nvCxnSpPr>
        <xdr:cNvPr id="243" name="直線コネクタ 242">
          <a:extLst>
            <a:ext uri="{FF2B5EF4-FFF2-40B4-BE49-F238E27FC236}">
              <a16:creationId xmlns:a16="http://schemas.microsoft.com/office/drawing/2014/main" xmlns="" id="{00000000-0008-0000-0700-0000F3000000}"/>
            </a:ext>
          </a:extLst>
        </xdr:cNvPr>
        <xdr:cNvCxnSpPr/>
      </xdr:nvCxnSpPr>
      <xdr:spPr>
        <a:xfrm>
          <a:off x="1130300" y="16922255"/>
          <a:ext cx="889000" cy="68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88230</xdr:rowOff>
    </xdr:from>
    <xdr:to>
      <xdr:col>10</xdr:col>
      <xdr:colOff>165100</xdr:colOff>
      <xdr:row>97</xdr:row>
      <xdr:rowOff>18380</xdr:rowOff>
    </xdr:to>
    <xdr:sp macro="" textlink="">
      <xdr:nvSpPr>
        <xdr:cNvPr id="244" name="フローチャート: 判断 243">
          <a:extLst>
            <a:ext uri="{FF2B5EF4-FFF2-40B4-BE49-F238E27FC236}">
              <a16:creationId xmlns:a16="http://schemas.microsoft.com/office/drawing/2014/main" xmlns="" id="{00000000-0008-0000-0700-0000F4000000}"/>
            </a:ext>
          </a:extLst>
        </xdr:cNvPr>
        <xdr:cNvSpPr/>
      </xdr:nvSpPr>
      <xdr:spPr>
        <a:xfrm>
          <a:off x="1968500" y="1654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34907</xdr:rowOff>
    </xdr:from>
    <xdr:ext cx="534377" cy="259045"/>
    <xdr:sp macro="" textlink="">
      <xdr:nvSpPr>
        <xdr:cNvPr id="245" name="テキスト ボックス 244">
          <a:extLst>
            <a:ext uri="{FF2B5EF4-FFF2-40B4-BE49-F238E27FC236}">
              <a16:creationId xmlns:a16="http://schemas.microsoft.com/office/drawing/2014/main" xmlns="" id="{00000000-0008-0000-0700-0000F5000000}"/>
            </a:ext>
          </a:extLst>
        </xdr:cNvPr>
        <xdr:cNvSpPr txBox="1"/>
      </xdr:nvSpPr>
      <xdr:spPr>
        <a:xfrm>
          <a:off x="1752111" y="16322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7322</xdr:rowOff>
    </xdr:from>
    <xdr:to>
      <xdr:col>6</xdr:col>
      <xdr:colOff>38100</xdr:colOff>
      <xdr:row>97</xdr:row>
      <xdr:rowOff>108922</xdr:rowOff>
    </xdr:to>
    <xdr:sp macro="" textlink="">
      <xdr:nvSpPr>
        <xdr:cNvPr id="246" name="フローチャート: 判断 245">
          <a:extLst>
            <a:ext uri="{FF2B5EF4-FFF2-40B4-BE49-F238E27FC236}">
              <a16:creationId xmlns:a16="http://schemas.microsoft.com/office/drawing/2014/main" xmlns="" id="{00000000-0008-0000-0700-0000F6000000}"/>
            </a:ext>
          </a:extLst>
        </xdr:cNvPr>
        <xdr:cNvSpPr/>
      </xdr:nvSpPr>
      <xdr:spPr>
        <a:xfrm>
          <a:off x="1079500" y="16637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125449</xdr:rowOff>
    </xdr:from>
    <xdr:ext cx="534377" cy="259045"/>
    <xdr:sp macro="" textlink="">
      <xdr:nvSpPr>
        <xdr:cNvPr id="247" name="テキスト ボックス 246">
          <a:extLst>
            <a:ext uri="{FF2B5EF4-FFF2-40B4-BE49-F238E27FC236}">
              <a16:creationId xmlns:a16="http://schemas.microsoft.com/office/drawing/2014/main" xmlns="" id="{00000000-0008-0000-0700-0000F7000000}"/>
            </a:ext>
          </a:extLst>
        </xdr:cNvPr>
        <xdr:cNvSpPr txBox="1"/>
      </xdr:nvSpPr>
      <xdr:spPr>
        <a:xfrm>
          <a:off x="863111" y="16413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xmlns=""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xmlns=""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xmlns=""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xmlns=""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xmlns=""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122766</xdr:rowOff>
    </xdr:from>
    <xdr:to>
      <xdr:col>24</xdr:col>
      <xdr:colOff>114300</xdr:colOff>
      <xdr:row>99</xdr:row>
      <xdr:rowOff>52916</xdr:rowOff>
    </xdr:to>
    <xdr:sp macro="" textlink="">
      <xdr:nvSpPr>
        <xdr:cNvPr id="253" name="楕円 252">
          <a:extLst>
            <a:ext uri="{FF2B5EF4-FFF2-40B4-BE49-F238E27FC236}">
              <a16:creationId xmlns:a16="http://schemas.microsoft.com/office/drawing/2014/main" xmlns="" id="{00000000-0008-0000-0700-0000FD000000}"/>
            </a:ext>
          </a:extLst>
        </xdr:cNvPr>
        <xdr:cNvSpPr/>
      </xdr:nvSpPr>
      <xdr:spPr>
        <a:xfrm>
          <a:off x="4584700" y="16924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37693</xdr:rowOff>
    </xdr:from>
    <xdr:ext cx="534377" cy="259045"/>
    <xdr:sp macro="" textlink="">
      <xdr:nvSpPr>
        <xdr:cNvPr id="254" name="衛生費該当値テキスト">
          <a:extLst>
            <a:ext uri="{FF2B5EF4-FFF2-40B4-BE49-F238E27FC236}">
              <a16:creationId xmlns:a16="http://schemas.microsoft.com/office/drawing/2014/main" xmlns="" id="{00000000-0008-0000-0700-0000FE000000}"/>
            </a:ext>
          </a:extLst>
        </xdr:cNvPr>
        <xdr:cNvSpPr txBox="1"/>
      </xdr:nvSpPr>
      <xdr:spPr>
        <a:xfrm>
          <a:off x="4686300" y="16839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140826</xdr:rowOff>
    </xdr:from>
    <xdr:to>
      <xdr:col>20</xdr:col>
      <xdr:colOff>38100</xdr:colOff>
      <xdr:row>99</xdr:row>
      <xdr:rowOff>70976</xdr:rowOff>
    </xdr:to>
    <xdr:sp macro="" textlink="">
      <xdr:nvSpPr>
        <xdr:cNvPr id="255" name="楕円 254">
          <a:extLst>
            <a:ext uri="{FF2B5EF4-FFF2-40B4-BE49-F238E27FC236}">
              <a16:creationId xmlns:a16="http://schemas.microsoft.com/office/drawing/2014/main" xmlns="" id="{00000000-0008-0000-0700-0000FF000000}"/>
            </a:ext>
          </a:extLst>
        </xdr:cNvPr>
        <xdr:cNvSpPr/>
      </xdr:nvSpPr>
      <xdr:spPr>
        <a:xfrm>
          <a:off x="3746500" y="16942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62103</xdr:rowOff>
    </xdr:from>
    <xdr:ext cx="534377" cy="259045"/>
    <xdr:sp macro="" textlink="">
      <xdr:nvSpPr>
        <xdr:cNvPr id="256" name="テキスト ボックス 255">
          <a:extLst>
            <a:ext uri="{FF2B5EF4-FFF2-40B4-BE49-F238E27FC236}">
              <a16:creationId xmlns:a16="http://schemas.microsoft.com/office/drawing/2014/main" xmlns="" id="{00000000-0008-0000-0700-000000010000}"/>
            </a:ext>
          </a:extLst>
        </xdr:cNvPr>
        <xdr:cNvSpPr txBox="1"/>
      </xdr:nvSpPr>
      <xdr:spPr>
        <a:xfrm>
          <a:off x="3530111" y="17035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130603</xdr:rowOff>
    </xdr:from>
    <xdr:to>
      <xdr:col>15</xdr:col>
      <xdr:colOff>101600</xdr:colOff>
      <xdr:row>99</xdr:row>
      <xdr:rowOff>60753</xdr:rowOff>
    </xdr:to>
    <xdr:sp macro="" textlink="">
      <xdr:nvSpPr>
        <xdr:cNvPr id="257" name="楕円 256">
          <a:extLst>
            <a:ext uri="{FF2B5EF4-FFF2-40B4-BE49-F238E27FC236}">
              <a16:creationId xmlns:a16="http://schemas.microsoft.com/office/drawing/2014/main" xmlns="" id="{00000000-0008-0000-0700-000001010000}"/>
            </a:ext>
          </a:extLst>
        </xdr:cNvPr>
        <xdr:cNvSpPr/>
      </xdr:nvSpPr>
      <xdr:spPr>
        <a:xfrm>
          <a:off x="2857500" y="16932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51880</xdr:rowOff>
    </xdr:from>
    <xdr:ext cx="534377" cy="259045"/>
    <xdr:sp macro="" textlink="">
      <xdr:nvSpPr>
        <xdr:cNvPr id="258" name="テキスト ボックス 257">
          <a:extLst>
            <a:ext uri="{FF2B5EF4-FFF2-40B4-BE49-F238E27FC236}">
              <a16:creationId xmlns:a16="http://schemas.microsoft.com/office/drawing/2014/main" xmlns="" id="{00000000-0008-0000-0700-000002010000}"/>
            </a:ext>
          </a:extLst>
        </xdr:cNvPr>
        <xdr:cNvSpPr txBox="1"/>
      </xdr:nvSpPr>
      <xdr:spPr>
        <a:xfrm>
          <a:off x="2641111" y="17025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137754</xdr:rowOff>
    </xdr:from>
    <xdr:to>
      <xdr:col>10</xdr:col>
      <xdr:colOff>165100</xdr:colOff>
      <xdr:row>99</xdr:row>
      <xdr:rowOff>67904</xdr:rowOff>
    </xdr:to>
    <xdr:sp macro="" textlink="">
      <xdr:nvSpPr>
        <xdr:cNvPr id="259" name="楕円 258">
          <a:extLst>
            <a:ext uri="{FF2B5EF4-FFF2-40B4-BE49-F238E27FC236}">
              <a16:creationId xmlns:a16="http://schemas.microsoft.com/office/drawing/2014/main" xmlns="" id="{00000000-0008-0000-0700-000003010000}"/>
            </a:ext>
          </a:extLst>
        </xdr:cNvPr>
        <xdr:cNvSpPr/>
      </xdr:nvSpPr>
      <xdr:spPr>
        <a:xfrm>
          <a:off x="1968500" y="16939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59031</xdr:rowOff>
    </xdr:from>
    <xdr:ext cx="534377" cy="259045"/>
    <xdr:sp macro="" textlink="">
      <xdr:nvSpPr>
        <xdr:cNvPr id="260" name="テキスト ボックス 259">
          <a:extLst>
            <a:ext uri="{FF2B5EF4-FFF2-40B4-BE49-F238E27FC236}">
              <a16:creationId xmlns:a16="http://schemas.microsoft.com/office/drawing/2014/main" xmlns="" id="{00000000-0008-0000-0700-000004010000}"/>
            </a:ext>
          </a:extLst>
        </xdr:cNvPr>
        <xdr:cNvSpPr txBox="1"/>
      </xdr:nvSpPr>
      <xdr:spPr>
        <a:xfrm>
          <a:off x="1752111" y="17032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69355</xdr:rowOff>
    </xdr:from>
    <xdr:to>
      <xdr:col>6</xdr:col>
      <xdr:colOff>38100</xdr:colOff>
      <xdr:row>98</xdr:row>
      <xdr:rowOff>170955</xdr:rowOff>
    </xdr:to>
    <xdr:sp macro="" textlink="">
      <xdr:nvSpPr>
        <xdr:cNvPr id="261" name="楕円 260">
          <a:extLst>
            <a:ext uri="{FF2B5EF4-FFF2-40B4-BE49-F238E27FC236}">
              <a16:creationId xmlns:a16="http://schemas.microsoft.com/office/drawing/2014/main" xmlns="" id="{00000000-0008-0000-0700-000005010000}"/>
            </a:ext>
          </a:extLst>
        </xdr:cNvPr>
        <xdr:cNvSpPr/>
      </xdr:nvSpPr>
      <xdr:spPr>
        <a:xfrm>
          <a:off x="1079500" y="1687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162082</xdr:rowOff>
    </xdr:from>
    <xdr:ext cx="534377" cy="259045"/>
    <xdr:sp macro="" textlink="">
      <xdr:nvSpPr>
        <xdr:cNvPr id="262" name="テキスト ボックス 261">
          <a:extLst>
            <a:ext uri="{FF2B5EF4-FFF2-40B4-BE49-F238E27FC236}">
              <a16:creationId xmlns:a16="http://schemas.microsoft.com/office/drawing/2014/main" xmlns="" id="{00000000-0008-0000-0700-000006010000}"/>
            </a:ext>
          </a:extLst>
        </xdr:cNvPr>
        <xdr:cNvSpPr txBox="1"/>
      </xdr:nvSpPr>
      <xdr:spPr>
        <a:xfrm>
          <a:off x="863111" y="16964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xmlns=""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xmlns=""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xmlns=""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xmlns=""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xmlns=""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xmlns=""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xmlns=""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xmlns=""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xmlns=""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xmlns=""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a:extLst>
            <a:ext uri="{FF2B5EF4-FFF2-40B4-BE49-F238E27FC236}">
              <a16:creationId xmlns:a16="http://schemas.microsoft.com/office/drawing/2014/main" xmlns="" id="{00000000-0008-0000-0700-000011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a:extLst>
            <a:ext uri="{FF2B5EF4-FFF2-40B4-BE49-F238E27FC236}">
              <a16:creationId xmlns:a16="http://schemas.microsoft.com/office/drawing/2014/main" xmlns="" id="{00000000-0008-0000-0700-000012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a:extLst>
            <a:ext uri="{FF2B5EF4-FFF2-40B4-BE49-F238E27FC236}">
              <a16:creationId xmlns:a16="http://schemas.microsoft.com/office/drawing/2014/main" xmlns="" id="{00000000-0008-0000-0700-000013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6" name="テキスト ボックス 275">
          <a:extLst>
            <a:ext uri="{FF2B5EF4-FFF2-40B4-BE49-F238E27FC236}">
              <a16:creationId xmlns:a16="http://schemas.microsoft.com/office/drawing/2014/main" xmlns="" id="{00000000-0008-0000-0700-000014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a:extLst>
            <a:ext uri="{FF2B5EF4-FFF2-40B4-BE49-F238E27FC236}">
              <a16:creationId xmlns:a16="http://schemas.microsoft.com/office/drawing/2014/main" xmlns="" id="{00000000-0008-0000-0700-000015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8" name="テキスト ボックス 277">
          <a:extLst>
            <a:ext uri="{FF2B5EF4-FFF2-40B4-BE49-F238E27FC236}">
              <a16:creationId xmlns:a16="http://schemas.microsoft.com/office/drawing/2014/main" xmlns="" id="{00000000-0008-0000-0700-000016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a:extLst>
            <a:ext uri="{FF2B5EF4-FFF2-40B4-BE49-F238E27FC236}">
              <a16:creationId xmlns:a16="http://schemas.microsoft.com/office/drawing/2014/main" xmlns="" id="{00000000-0008-0000-0700-000017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0" name="テキスト ボックス 279">
          <a:extLst>
            <a:ext uri="{FF2B5EF4-FFF2-40B4-BE49-F238E27FC236}">
              <a16:creationId xmlns:a16="http://schemas.microsoft.com/office/drawing/2014/main" xmlns="" id="{00000000-0008-0000-0700-000018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xmlns=""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2" name="テキスト ボックス 281">
          <a:extLst>
            <a:ext uri="{FF2B5EF4-FFF2-40B4-BE49-F238E27FC236}">
              <a16:creationId xmlns:a16="http://schemas.microsoft.com/office/drawing/2014/main" xmlns="" id="{00000000-0008-0000-0700-00001A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xmlns=""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97409</xdr:rowOff>
    </xdr:from>
    <xdr:to>
      <xdr:col>54</xdr:col>
      <xdr:colOff>189865</xdr:colOff>
      <xdr:row>38</xdr:row>
      <xdr:rowOff>139700</xdr:rowOff>
    </xdr:to>
    <xdr:cxnSp macro="">
      <xdr:nvCxnSpPr>
        <xdr:cNvPr id="284" name="直線コネクタ 283">
          <a:extLst>
            <a:ext uri="{FF2B5EF4-FFF2-40B4-BE49-F238E27FC236}">
              <a16:creationId xmlns:a16="http://schemas.microsoft.com/office/drawing/2014/main" xmlns="" id="{00000000-0008-0000-0700-00001C010000}"/>
            </a:ext>
          </a:extLst>
        </xdr:cNvPr>
        <xdr:cNvCxnSpPr/>
      </xdr:nvCxnSpPr>
      <xdr:spPr>
        <a:xfrm flipV="1">
          <a:off x="10475595" y="5412359"/>
          <a:ext cx="1270" cy="1242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5" name="労働費最小値テキスト">
          <a:extLst>
            <a:ext uri="{FF2B5EF4-FFF2-40B4-BE49-F238E27FC236}">
              <a16:creationId xmlns:a16="http://schemas.microsoft.com/office/drawing/2014/main" xmlns="" id="{00000000-0008-0000-0700-00001D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6" name="直線コネクタ 285">
          <a:extLst>
            <a:ext uri="{FF2B5EF4-FFF2-40B4-BE49-F238E27FC236}">
              <a16:creationId xmlns:a16="http://schemas.microsoft.com/office/drawing/2014/main" xmlns="" id="{00000000-0008-0000-0700-00001E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44086</xdr:rowOff>
    </xdr:from>
    <xdr:ext cx="469744" cy="259045"/>
    <xdr:sp macro="" textlink="">
      <xdr:nvSpPr>
        <xdr:cNvPr id="287" name="労働費最大値テキスト">
          <a:extLst>
            <a:ext uri="{FF2B5EF4-FFF2-40B4-BE49-F238E27FC236}">
              <a16:creationId xmlns:a16="http://schemas.microsoft.com/office/drawing/2014/main" xmlns="" id="{00000000-0008-0000-0700-00001F010000}"/>
            </a:ext>
          </a:extLst>
        </xdr:cNvPr>
        <xdr:cNvSpPr txBox="1"/>
      </xdr:nvSpPr>
      <xdr:spPr>
        <a:xfrm>
          <a:off x="10528300" y="5187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5,435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97409</xdr:rowOff>
    </xdr:from>
    <xdr:to>
      <xdr:col>55</xdr:col>
      <xdr:colOff>88900</xdr:colOff>
      <xdr:row>31</xdr:row>
      <xdr:rowOff>97409</xdr:rowOff>
    </xdr:to>
    <xdr:cxnSp macro="">
      <xdr:nvCxnSpPr>
        <xdr:cNvPr id="288" name="直線コネクタ 287">
          <a:extLst>
            <a:ext uri="{FF2B5EF4-FFF2-40B4-BE49-F238E27FC236}">
              <a16:creationId xmlns:a16="http://schemas.microsoft.com/office/drawing/2014/main" xmlns="" id="{00000000-0008-0000-0700-000020010000}"/>
            </a:ext>
          </a:extLst>
        </xdr:cNvPr>
        <xdr:cNvCxnSpPr/>
      </xdr:nvCxnSpPr>
      <xdr:spPr>
        <a:xfrm>
          <a:off x="10388600" y="54123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89" name="直線コネクタ 288">
          <a:extLst>
            <a:ext uri="{FF2B5EF4-FFF2-40B4-BE49-F238E27FC236}">
              <a16:creationId xmlns:a16="http://schemas.microsoft.com/office/drawing/2014/main" xmlns="" id="{00000000-0008-0000-0700-000021010000}"/>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171442</xdr:rowOff>
    </xdr:from>
    <xdr:ext cx="378565" cy="259045"/>
    <xdr:sp macro="" textlink="">
      <xdr:nvSpPr>
        <xdr:cNvPr id="290" name="労働費平均値テキスト">
          <a:extLst>
            <a:ext uri="{FF2B5EF4-FFF2-40B4-BE49-F238E27FC236}">
              <a16:creationId xmlns:a16="http://schemas.microsoft.com/office/drawing/2014/main" xmlns="" id="{00000000-0008-0000-0700-000022010000}"/>
            </a:ext>
          </a:extLst>
        </xdr:cNvPr>
        <xdr:cNvSpPr txBox="1"/>
      </xdr:nvSpPr>
      <xdr:spPr>
        <a:xfrm>
          <a:off x="10528300" y="634364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148565</xdr:rowOff>
    </xdr:from>
    <xdr:to>
      <xdr:col>55</xdr:col>
      <xdr:colOff>50800</xdr:colOff>
      <xdr:row>38</xdr:row>
      <xdr:rowOff>78715</xdr:rowOff>
    </xdr:to>
    <xdr:sp macro="" textlink="">
      <xdr:nvSpPr>
        <xdr:cNvPr id="291" name="フローチャート: 判断 290">
          <a:extLst>
            <a:ext uri="{FF2B5EF4-FFF2-40B4-BE49-F238E27FC236}">
              <a16:creationId xmlns:a16="http://schemas.microsoft.com/office/drawing/2014/main" xmlns="" id="{00000000-0008-0000-0700-000023010000}"/>
            </a:ext>
          </a:extLst>
        </xdr:cNvPr>
        <xdr:cNvSpPr/>
      </xdr:nvSpPr>
      <xdr:spPr>
        <a:xfrm>
          <a:off x="10426700" y="649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92" name="直線コネクタ 291">
          <a:extLst>
            <a:ext uri="{FF2B5EF4-FFF2-40B4-BE49-F238E27FC236}">
              <a16:creationId xmlns:a16="http://schemas.microsoft.com/office/drawing/2014/main" xmlns="" id="{00000000-0008-0000-0700-000024010000}"/>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154051</xdr:rowOff>
    </xdr:from>
    <xdr:to>
      <xdr:col>50</xdr:col>
      <xdr:colOff>165100</xdr:colOff>
      <xdr:row>38</xdr:row>
      <xdr:rowOff>84201</xdr:rowOff>
    </xdr:to>
    <xdr:sp macro="" textlink="">
      <xdr:nvSpPr>
        <xdr:cNvPr id="293" name="フローチャート: 判断 292">
          <a:extLst>
            <a:ext uri="{FF2B5EF4-FFF2-40B4-BE49-F238E27FC236}">
              <a16:creationId xmlns:a16="http://schemas.microsoft.com/office/drawing/2014/main" xmlns="" id="{00000000-0008-0000-0700-000025010000}"/>
            </a:ext>
          </a:extLst>
        </xdr:cNvPr>
        <xdr:cNvSpPr/>
      </xdr:nvSpPr>
      <xdr:spPr>
        <a:xfrm>
          <a:off x="9588500" y="6497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100728</xdr:rowOff>
    </xdr:from>
    <xdr:ext cx="378565" cy="259045"/>
    <xdr:sp macro="" textlink="">
      <xdr:nvSpPr>
        <xdr:cNvPr id="294" name="テキスト ボックス 293">
          <a:extLst>
            <a:ext uri="{FF2B5EF4-FFF2-40B4-BE49-F238E27FC236}">
              <a16:creationId xmlns:a16="http://schemas.microsoft.com/office/drawing/2014/main" xmlns="" id="{00000000-0008-0000-0700-000026010000}"/>
            </a:ext>
          </a:extLst>
        </xdr:cNvPr>
        <xdr:cNvSpPr txBox="1"/>
      </xdr:nvSpPr>
      <xdr:spPr>
        <a:xfrm>
          <a:off x="9450017" y="62729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5" name="直線コネクタ 294">
          <a:extLst>
            <a:ext uri="{FF2B5EF4-FFF2-40B4-BE49-F238E27FC236}">
              <a16:creationId xmlns:a16="http://schemas.microsoft.com/office/drawing/2014/main" xmlns="" id="{00000000-0008-0000-0700-000027010000}"/>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147879</xdr:rowOff>
    </xdr:from>
    <xdr:to>
      <xdr:col>46</xdr:col>
      <xdr:colOff>38100</xdr:colOff>
      <xdr:row>38</xdr:row>
      <xdr:rowOff>78029</xdr:rowOff>
    </xdr:to>
    <xdr:sp macro="" textlink="">
      <xdr:nvSpPr>
        <xdr:cNvPr id="296" name="フローチャート: 判断 295">
          <a:extLst>
            <a:ext uri="{FF2B5EF4-FFF2-40B4-BE49-F238E27FC236}">
              <a16:creationId xmlns:a16="http://schemas.microsoft.com/office/drawing/2014/main" xmlns="" id="{00000000-0008-0000-0700-000028010000}"/>
            </a:ext>
          </a:extLst>
        </xdr:cNvPr>
        <xdr:cNvSpPr/>
      </xdr:nvSpPr>
      <xdr:spPr>
        <a:xfrm>
          <a:off x="8699500" y="6491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94556</xdr:rowOff>
    </xdr:from>
    <xdr:ext cx="378565" cy="259045"/>
    <xdr:sp macro="" textlink="">
      <xdr:nvSpPr>
        <xdr:cNvPr id="297" name="テキスト ボックス 296">
          <a:extLst>
            <a:ext uri="{FF2B5EF4-FFF2-40B4-BE49-F238E27FC236}">
              <a16:creationId xmlns:a16="http://schemas.microsoft.com/office/drawing/2014/main" xmlns="" id="{00000000-0008-0000-0700-000029010000}"/>
            </a:ext>
          </a:extLst>
        </xdr:cNvPr>
        <xdr:cNvSpPr txBox="1"/>
      </xdr:nvSpPr>
      <xdr:spPr>
        <a:xfrm>
          <a:off x="8561017" y="62667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8" name="直線コネクタ 297">
          <a:extLst>
            <a:ext uri="{FF2B5EF4-FFF2-40B4-BE49-F238E27FC236}">
              <a16:creationId xmlns:a16="http://schemas.microsoft.com/office/drawing/2014/main" xmlns="" id="{00000000-0008-0000-0700-00002A010000}"/>
            </a:ext>
          </a:extLst>
        </xdr:cNvPr>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142392</xdr:rowOff>
    </xdr:from>
    <xdr:to>
      <xdr:col>41</xdr:col>
      <xdr:colOff>101600</xdr:colOff>
      <xdr:row>38</xdr:row>
      <xdr:rowOff>72543</xdr:rowOff>
    </xdr:to>
    <xdr:sp macro="" textlink="">
      <xdr:nvSpPr>
        <xdr:cNvPr id="299" name="フローチャート: 判断 298">
          <a:extLst>
            <a:ext uri="{FF2B5EF4-FFF2-40B4-BE49-F238E27FC236}">
              <a16:creationId xmlns:a16="http://schemas.microsoft.com/office/drawing/2014/main" xmlns="" id="{00000000-0008-0000-0700-00002B010000}"/>
            </a:ext>
          </a:extLst>
        </xdr:cNvPr>
        <xdr:cNvSpPr/>
      </xdr:nvSpPr>
      <xdr:spPr>
        <a:xfrm>
          <a:off x="7810500" y="648604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89069</xdr:rowOff>
    </xdr:from>
    <xdr:ext cx="378565" cy="259045"/>
    <xdr:sp macro="" textlink="">
      <xdr:nvSpPr>
        <xdr:cNvPr id="300" name="テキスト ボックス 299">
          <a:extLst>
            <a:ext uri="{FF2B5EF4-FFF2-40B4-BE49-F238E27FC236}">
              <a16:creationId xmlns:a16="http://schemas.microsoft.com/office/drawing/2014/main" xmlns="" id="{00000000-0008-0000-0700-00002C010000}"/>
            </a:ext>
          </a:extLst>
        </xdr:cNvPr>
        <xdr:cNvSpPr txBox="1"/>
      </xdr:nvSpPr>
      <xdr:spPr>
        <a:xfrm>
          <a:off x="7672017" y="62612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107874</xdr:rowOff>
    </xdr:from>
    <xdr:to>
      <xdr:col>36</xdr:col>
      <xdr:colOff>165100</xdr:colOff>
      <xdr:row>38</xdr:row>
      <xdr:rowOff>38024</xdr:rowOff>
    </xdr:to>
    <xdr:sp macro="" textlink="">
      <xdr:nvSpPr>
        <xdr:cNvPr id="301" name="フローチャート: 判断 300">
          <a:extLst>
            <a:ext uri="{FF2B5EF4-FFF2-40B4-BE49-F238E27FC236}">
              <a16:creationId xmlns:a16="http://schemas.microsoft.com/office/drawing/2014/main" xmlns="" id="{00000000-0008-0000-0700-00002D010000}"/>
            </a:ext>
          </a:extLst>
        </xdr:cNvPr>
        <xdr:cNvSpPr/>
      </xdr:nvSpPr>
      <xdr:spPr>
        <a:xfrm>
          <a:off x="6921500" y="645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54551</xdr:rowOff>
    </xdr:from>
    <xdr:ext cx="378565" cy="259045"/>
    <xdr:sp macro="" textlink="">
      <xdr:nvSpPr>
        <xdr:cNvPr id="302" name="テキスト ボックス 301">
          <a:extLst>
            <a:ext uri="{FF2B5EF4-FFF2-40B4-BE49-F238E27FC236}">
              <a16:creationId xmlns:a16="http://schemas.microsoft.com/office/drawing/2014/main" xmlns="" id="{00000000-0008-0000-0700-00002E010000}"/>
            </a:ext>
          </a:extLst>
        </xdr:cNvPr>
        <xdr:cNvSpPr txBox="1"/>
      </xdr:nvSpPr>
      <xdr:spPr>
        <a:xfrm>
          <a:off x="6783017" y="62267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xmlns=""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xmlns=""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xmlns=""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xmlns=""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xmlns=""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8" name="楕円 307">
          <a:extLst>
            <a:ext uri="{FF2B5EF4-FFF2-40B4-BE49-F238E27FC236}">
              <a16:creationId xmlns:a16="http://schemas.microsoft.com/office/drawing/2014/main" xmlns="" id="{00000000-0008-0000-0700-000034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09" name="労働費該当値テキスト">
          <a:extLst>
            <a:ext uri="{FF2B5EF4-FFF2-40B4-BE49-F238E27FC236}">
              <a16:creationId xmlns:a16="http://schemas.microsoft.com/office/drawing/2014/main" xmlns="" id="{00000000-0008-0000-0700-000035010000}"/>
            </a:ext>
          </a:extLst>
        </xdr:cNvPr>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10" name="楕円 309">
          <a:extLst>
            <a:ext uri="{FF2B5EF4-FFF2-40B4-BE49-F238E27FC236}">
              <a16:creationId xmlns:a16="http://schemas.microsoft.com/office/drawing/2014/main" xmlns="" id="{00000000-0008-0000-0700-000036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11" name="テキスト ボックス 310">
          <a:extLst>
            <a:ext uri="{FF2B5EF4-FFF2-40B4-BE49-F238E27FC236}">
              <a16:creationId xmlns:a16="http://schemas.microsoft.com/office/drawing/2014/main" xmlns="" id="{00000000-0008-0000-0700-00003701000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12" name="楕円 311">
          <a:extLst>
            <a:ext uri="{FF2B5EF4-FFF2-40B4-BE49-F238E27FC236}">
              <a16:creationId xmlns:a16="http://schemas.microsoft.com/office/drawing/2014/main" xmlns="" id="{00000000-0008-0000-0700-000038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3" name="テキスト ボックス 312">
          <a:extLst>
            <a:ext uri="{FF2B5EF4-FFF2-40B4-BE49-F238E27FC236}">
              <a16:creationId xmlns:a16="http://schemas.microsoft.com/office/drawing/2014/main" xmlns="" id="{00000000-0008-0000-0700-000039010000}"/>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4" name="楕円 313">
          <a:extLst>
            <a:ext uri="{FF2B5EF4-FFF2-40B4-BE49-F238E27FC236}">
              <a16:creationId xmlns:a16="http://schemas.microsoft.com/office/drawing/2014/main" xmlns="" id="{00000000-0008-0000-0700-00003A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5" name="テキスト ボックス 314">
          <a:extLst>
            <a:ext uri="{FF2B5EF4-FFF2-40B4-BE49-F238E27FC236}">
              <a16:creationId xmlns:a16="http://schemas.microsoft.com/office/drawing/2014/main" xmlns="" id="{00000000-0008-0000-0700-00003B010000}"/>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6" name="楕円 315">
          <a:extLst>
            <a:ext uri="{FF2B5EF4-FFF2-40B4-BE49-F238E27FC236}">
              <a16:creationId xmlns:a16="http://schemas.microsoft.com/office/drawing/2014/main" xmlns="" id="{00000000-0008-0000-0700-00003C010000}"/>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7" name="テキスト ボックス 316">
          <a:extLst>
            <a:ext uri="{FF2B5EF4-FFF2-40B4-BE49-F238E27FC236}">
              <a16:creationId xmlns:a16="http://schemas.microsoft.com/office/drawing/2014/main" xmlns="" id="{00000000-0008-0000-0700-00003D010000}"/>
            </a:ext>
          </a:extLst>
        </xdr:cNvPr>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xmlns=""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xmlns=""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xmlns=""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xmlns=""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xmlns=""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xmlns=""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xmlns=""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xmlns=""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xmlns=""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xmlns=""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xmlns=""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xmlns=""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xmlns=""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1" name="テキスト ボックス 330">
          <a:extLst>
            <a:ext uri="{FF2B5EF4-FFF2-40B4-BE49-F238E27FC236}">
              <a16:creationId xmlns:a16="http://schemas.microsoft.com/office/drawing/2014/main" xmlns="" id="{00000000-0008-0000-0700-00004B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xmlns=""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3" name="テキスト ボックス 332">
          <a:extLst>
            <a:ext uri="{FF2B5EF4-FFF2-40B4-BE49-F238E27FC236}">
              <a16:creationId xmlns:a16="http://schemas.microsoft.com/office/drawing/2014/main" xmlns="" id="{00000000-0008-0000-0700-00004D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xmlns=""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5" name="テキスト ボックス 334">
          <a:extLst>
            <a:ext uri="{FF2B5EF4-FFF2-40B4-BE49-F238E27FC236}">
              <a16:creationId xmlns:a16="http://schemas.microsoft.com/office/drawing/2014/main" xmlns="" id="{00000000-0008-0000-0700-00004F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xmlns=""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7" name="テキスト ボックス 336">
          <a:extLst>
            <a:ext uri="{FF2B5EF4-FFF2-40B4-BE49-F238E27FC236}">
              <a16:creationId xmlns:a16="http://schemas.microsoft.com/office/drawing/2014/main" xmlns="" id="{00000000-0008-0000-0700-000051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xmlns=""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xmlns="" id="{00000000-0008-0000-07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xmlns=""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152844</xdr:rowOff>
    </xdr:from>
    <xdr:to>
      <xdr:col>54</xdr:col>
      <xdr:colOff>189865</xdr:colOff>
      <xdr:row>59</xdr:row>
      <xdr:rowOff>29451</xdr:rowOff>
    </xdr:to>
    <xdr:cxnSp macro="">
      <xdr:nvCxnSpPr>
        <xdr:cNvPr id="341" name="直線コネクタ 340">
          <a:extLst>
            <a:ext uri="{FF2B5EF4-FFF2-40B4-BE49-F238E27FC236}">
              <a16:creationId xmlns:a16="http://schemas.microsoft.com/office/drawing/2014/main" xmlns="" id="{00000000-0008-0000-0700-000055010000}"/>
            </a:ext>
          </a:extLst>
        </xdr:cNvPr>
        <xdr:cNvCxnSpPr/>
      </xdr:nvCxnSpPr>
      <xdr:spPr>
        <a:xfrm flipV="1">
          <a:off x="10475595" y="8553894"/>
          <a:ext cx="1270" cy="15911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33278</xdr:rowOff>
    </xdr:from>
    <xdr:ext cx="469744" cy="259045"/>
    <xdr:sp macro="" textlink="">
      <xdr:nvSpPr>
        <xdr:cNvPr id="342" name="農林水産業費最小値テキスト">
          <a:extLst>
            <a:ext uri="{FF2B5EF4-FFF2-40B4-BE49-F238E27FC236}">
              <a16:creationId xmlns:a16="http://schemas.microsoft.com/office/drawing/2014/main" xmlns="" id="{00000000-0008-0000-0700-000056010000}"/>
            </a:ext>
          </a:extLst>
        </xdr:cNvPr>
        <xdr:cNvSpPr txBox="1"/>
      </xdr:nvSpPr>
      <xdr:spPr>
        <a:xfrm>
          <a:off x="10528300" y="10148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29451</xdr:rowOff>
    </xdr:from>
    <xdr:to>
      <xdr:col>55</xdr:col>
      <xdr:colOff>88900</xdr:colOff>
      <xdr:row>59</xdr:row>
      <xdr:rowOff>29451</xdr:rowOff>
    </xdr:to>
    <xdr:cxnSp macro="">
      <xdr:nvCxnSpPr>
        <xdr:cNvPr id="343" name="直線コネクタ 342">
          <a:extLst>
            <a:ext uri="{FF2B5EF4-FFF2-40B4-BE49-F238E27FC236}">
              <a16:creationId xmlns:a16="http://schemas.microsoft.com/office/drawing/2014/main" xmlns="" id="{00000000-0008-0000-0700-000057010000}"/>
            </a:ext>
          </a:extLst>
        </xdr:cNvPr>
        <xdr:cNvCxnSpPr/>
      </xdr:nvCxnSpPr>
      <xdr:spPr>
        <a:xfrm>
          <a:off x="10388600" y="10145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99521</xdr:rowOff>
    </xdr:from>
    <xdr:ext cx="599010" cy="259045"/>
    <xdr:sp macro="" textlink="">
      <xdr:nvSpPr>
        <xdr:cNvPr id="344" name="農林水産業費最大値テキスト">
          <a:extLst>
            <a:ext uri="{FF2B5EF4-FFF2-40B4-BE49-F238E27FC236}">
              <a16:creationId xmlns:a16="http://schemas.microsoft.com/office/drawing/2014/main" xmlns="" id="{00000000-0008-0000-0700-000058010000}"/>
            </a:ext>
          </a:extLst>
        </xdr:cNvPr>
        <xdr:cNvSpPr txBox="1"/>
      </xdr:nvSpPr>
      <xdr:spPr>
        <a:xfrm>
          <a:off x="10528300" y="8329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126,465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49</xdr:row>
      <xdr:rowOff>152844</xdr:rowOff>
    </xdr:from>
    <xdr:to>
      <xdr:col>55</xdr:col>
      <xdr:colOff>88900</xdr:colOff>
      <xdr:row>49</xdr:row>
      <xdr:rowOff>152844</xdr:rowOff>
    </xdr:to>
    <xdr:cxnSp macro="">
      <xdr:nvCxnSpPr>
        <xdr:cNvPr id="345" name="直線コネクタ 344">
          <a:extLst>
            <a:ext uri="{FF2B5EF4-FFF2-40B4-BE49-F238E27FC236}">
              <a16:creationId xmlns:a16="http://schemas.microsoft.com/office/drawing/2014/main" xmlns="" id="{00000000-0008-0000-0700-000059010000}"/>
            </a:ext>
          </a:extLst>
        </xdr:cNvPr>
        <xdr:cNvCxnSpPr/>
      </xdr:nvCxnSpPr>
      <xdr:spPr>
        <a:xfrm>
          <a:off x="10388600" y="85538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168287</xdr:rowOff>
    </xdr:from>
    <xdr:to>
      <xdr:col>55</xdr:col>
      <xdr:colOff>0</xdr:colOff>
      <xdr:row>59</xdr:row>
      <xdr:rowOff>10643</xdr:rowOff>
    </xdr:to>
    <xdr:cxnSp macro="">
      <xdr:nvCxnSpPr>
        <xdr:cNvPr id="346" name="直線コネクタ 345">
          <a:extLst>
            <a:ext uri="{FF2B5EF4-FFF2-40B4-BE49-F238E27FC236}">
              <a16:creationId xmlns:a16="http://schemas.microsoft.com/office/drawing/2014/main" xmlns="" id="{00000000-0008-0000-0700-00005A010000}"/>
            </a:ext>
          </a:extLst>
        </xdr:cNvPr>
        <xdr:cNvCxnSpPr/>
      </xdr:nvCxnSpPr>
      <xdr:spPr>
        <a:xfrm>
          <a:off x="9639300" y="10112387"/>
          <a:ext cx="838200" cy="13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46982</xdr:rowOff>
    </xdr:from>
    <xdr:ext cx="534377" cy="259045"/>
    <xdr:sp macro="" textlink="">
      <xdr:nvSpPr>
        <xdr:cNvPr id="347" name="農林水産業費平均値テキスト">
          <a:extLst>
            <a:ext uri="{FF2B5EF4-FFF2-40B4-BE49-F238E27FC236}">
              <a16:creationId xmlns:a16="http://schemas.microsoft.com/office/drawing/2014/main" xmlns="" id="{00000000-0008-0000-0700-00005B010000}"/>
            </a:ext>
          </a:extLst>
        </xdr:cNvPr>
        <xdr:cNvSpPr txBox="1"/>
      </xdr:nvSpPr>
      <xdr:spPr>
        <a:xfrm>
          <a:off x="10528300" y="96481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24105</xdr:rowOff>
    </xdr:from>
    <xdr:to>
      <xdr:col>55</xdr:col>
      <xdr:colOff>50800</xdr:colOff>
      <xdr:row>57</xdr:row>
      <xdr:rowOff>125705</xdr:rowOff>
    </xdr:to>
    <xdr:sp macro="" textlink="">
      <xdr:nvSpPr>
        <xdr:cNvPr id="348" name="フローチャート: 判断 347">
          <a:extLst>
            <a:ext uri="{FF2B5EF4-FFF2-40B4-BE49-F238E27FC236}">
              <a16:creationId xmlns:a16="http://schemas.microsoft.com/office/drawing/2014/main" xmlns="" id="{00000000-0008-0000-0700-00005C010000}"/>
            </a:ext>
          </a:extLst>
        </xdr:cNvPr>
        <xdr:cNvSpPr/>
      </xdr:nvSpPr>
      <xdr:spPr>
        <a:xfrm>
          <a:off x="10426700" y="9796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168287</xdr:rowOff>
    </xdr:from>
    <xdr:to>
      <xdr:col>50</xdr:col>
      <xdr:colOff>114300</xdr:colOff>
      <xdr:row>58</xdr:row>
      <xdr:rowOff>171247</xdr:rowOff>
    </xdr:to>
    <xdr:cxnSp macro="">
      <xdr:nvCxnSpPr>
        <xdr:cNvPr id="349" name="直線コネクタ 348">
          <a:extLst>
            <a:ext uri="{FF2B5EF4-FFF2-40B4-BE49-F238E27FC236}">
              <a16:creationId xmlns:a16="http://schemas.microsoft.com/office/drawing/2014/main" xmlns="" id="{00000000-0008-0000-0700-00005D010000}"/>
            </a:ext>
          </a:extLst>
        </xdr:cNvPr>
        <xdr:cNvCxnSpPr/>
      </xdr:nvCxnSpPr>
      <xdr:spPr>
        <a:xfrm flipV="1">
          <a:off x="8750300" y="10112387"/>
          <a:ext cx="889000" cy="2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51295</xdr:rowOff>
    </xdr:from>
    <xdr:to>
      <xdr:col>50</xdr:col>
      <xdr:colOff>165100</xdr:colOff>
      <xdr:row>57</xdr:row>
      <xdr:rowOff>152895</xdr:rowOff>
    </xdr:to>
    <xdr:sp macro="" textlink="">
      <xdr:nvSpPr>
        <xdr:cNvPr id="350" name="フローチャート: 判断 349">
          <a:extLst>
            <a:ext uri="{FF2B5EF4-FFF2-40B4-BE49-F238E27FC236}">
              <a16:creationId xmlns:a16="http://schemas.microsoft.com/office/drawing/2014/main" xmlns="" id="{00000000-0008-0000-0700-00005E010000}"/>
            </a:ext>
          </a:extLst>
        </xdr:cNvPr>
        <xdr:cNvSpPr/>
      </xdr:nvSpPr>
      <xdr:spPr>
        <a:xfrm>
          <a:off x="9588500" y="9823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169422</xdr:rowOff>
    </xdr:from>
    <xdr:ext cx="534377" cy="259045"/>
    <xdr:sp macro="" textlink="">
      <xdr:nvSpPr>
        <xdr:cNvPr id="351" name="テキスト ボックス 350">
          <a:extLst>
            <a:ext uri="{FF2B5EF4-FFF2-40B4-BE49-F238E27FC236}">
              <a16:creationId xmlns:a16="http://schemas.microsoft.com/office/drawing/2014/main" xmlns="" id="{00000000-0008-0000-0700-00005F010000}"/>
            </a:ext>
          </a:extLst>
        </xdr:cNvPr>
        <xdr:cNvSpPr txBox="1"/>
      </xdr:nvSpPr>
      <xdr:spPr>
        <a:xfrm>
          <a:off x="9372111" y="9599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171247</xdr:rowOff>
    </xdr:from>
    <xdr:to>
      <xdr:col>45</xdr:col>
      <xdr:colOff>177800</xdr:colOff>
      <xdr:row>59</xdr:row>
      <xdr:rowOff>1816</xdr:rowOff>
    </xdr:to>
    <xdr:cxnSp macro="">
      <xdr:nvCxnSpPr>
        <xdr:cNvPr id="352" name="直線コネクタ 351">
          <a:extLst>
            <a:ext uri="{FF2B5EF4-FFF2-40B4-BE49-F238E27FC236}">
              <a16:creationId xmlns:a16="http://schemas.microsoft.com/office/drawing/2014/main" xmlns="" id="{00000000-0008-0000-0700-000060010000}"/>
            </a:ext>
          </a:extLst>
        </xdr:cNvPr>
        <xdr:cNvCxnSpPr/>
      </xdr:nvCxnSpPr>
      <xdr:spPr>
        <a:xfrm flipV="1">
          <a:off x="7861300" y="10115347"/>
          <a:ext cx="889000" cy="2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74676</xdr:rowOff>
    </xdr:from>
    <xdr:to>
      <xdr:col>46</xdr:col>
      <xdr:colOff>38100</xdr:colOff>
      <xdr:row>58</xdr:row>
      <xdr:rowOff>4826</xdr:rowOff>
    </xdr:to>
    <xdr:sp macro="" textlink="">
      <xdr:nvSpPr>
        <xdr:cNvPr id="353" name="フローチャート: 判断 352">
          <a:extLst>
            <a:ext uri="{FF2B5EF4-FFF2-40B4-BE49-F238E27FC236}">
              <a16:creationId xmlns:a16="http://schemas.microsoft.com/office/drawing/2014/main" xmlns="" id="{00000000-0008-0000-0700-000061010000}"/>
            </a:ext>
          </a:extLst>
        </xdr:cNvPr>
        <xdr:cNvSpPr/>
      </xdr:nvSpPr>
      <xdr:spPr>
        <a:xfrm>
          <a:off x="8699500" y="9847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21353</xdr:rowOff>
    </xdr:from>
    <xdr:ext cx="534377" cy="259045"/>
    <xdr:sp macro="" textlink="">
      <xdr:nvSpPr>
        <xdr:cNvPr id="354" name="テキスト ボックス 353">
          <a:extLst>
            <a:ext uri="{FF2B5EF4-FFF2-40B4-BE49-F238E27FC236}">
              <a16:creationId xmlns:a16="http://schemas.microsoft.com/office/drawing/2014/main" xmlns="" id="{00000000-0008-0000-0700-000062010000}"/>
            </a:ext>
          </a:extLst>
        </xdr:cNvPr>
        <xdr:cNvSpPr txBox="1"/>
      </xdr:nvSpPr>
      <xdr:spPr>
        <a:xfrm>
          <a:off x="8483111" y="9622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1816</xdr:rowOff>
    </xdr:from>
    <xdr:to>
      <xdr:col>41</xdr:col>
      <xdr:colOff>50800</xdr:colOff>
      <xdr:row>59</xdr:row>
      <xdr:rowOff>5677</xdr:rowOff>
    </xdr:to>
    <xdr:cxnSp macro="">
      <xdr:nvCxnSpPr>
        <xdr:cNvPr id="355" name="直線コネクタ 354">
          <a:extLst>
            <a:ext uri="{FF2B5EF4-FFF2-40B4-BE49-F238E27FC236}">
              <a16:creationId xmlns:a16="http://schemas.microsoft.com/office/drawing/2014/main" xmlns="" id="{00000000-0008-0000-0700-000063010000}"/>
            </a:ext>
          </a:extLst>
        </xdr:cNvPr>
        <xdr:cNvCxnSpPr/>
      </xdr:nvCxnSpPr>
      <xdr:spPr>
        <a:xfrm flipV="1">
          <a:off x="6972300" y="10117366"/>
          <a:ext cx="889000" cy="3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62306</xdr:rowOff>
    </xdr:from>
    <xdr:to>
      <xdr:col>41</xdr:col>
      <xdr:colOff>101600</xdr:colOff>
      <xdr:row>57</xdr:row>
      <xdr:rowOff>163906</xdr:rowOff>
    </xdr:to>
    <xdr:sp macro="" textlink="">
      <xdr:nvSpPr>
        <xdr:cNvPr id="356" name="フローチャート: 判断 355">
          <a:extLst>
            <a:ext uri="{FF2B5EF4-FFF2-40B4-BE49-F238E27FC236}">
              <a16:creationId xmlns:a16="http://schemas.microsoft.com/office/drawing/2014/main" xmlns="" id="{00000000-0008-0000-0700-000064010000}"/>
            </a:ext>
          </a:extLst>
        </xdr:cNvPr>
        <xdr:cNvSpPr/>
      </xdr:nvSpPr>
      <xdr:spPr>
        <a:xfrm>
          <a:off x="7810500" y="9834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8983</xdr:rowOff>
    </xdr:from>
    <xdr:ext cx="534377" cy="259045"/>
    <xdr:sp macro="" textlink="">
      <xdr:nvSpPr>
        <xdr:cNvPr id="357" name="テキスト ボックス 356">
          <a:extLst>
            <a:ext uri="{FF2B5EF4-FFF2-40B4-BE49-F238E27FC236}">
              <a16:creationId xmlns:a16="http://schemas.microsoft.com/office/drawing/2014/main" xmlns="" id="{00000000-0008-0000-0700-000065010000}"/>
            </a:ext>
          </a:extLst>
        </xdr:cNvPr>
        <xdr:cNvSpPr txBox="1"/>
      </xdr:nvSpPr>
      <xdr:spPr>
        <a:xfrm>
          <a:off x="7594111" y="9610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58521</xdr:rowOff>
    </xdr:from>
    <xdr:to>
      <xdr:col>36</xdr:col>
      <xdr:colOff>165100</xdr:colOff>
      <xdr:row>57</xdr:row>
      <xdr:rowOff>160121</xdr:rowOff>
    </xdr:to>
    <xdr:sp macro="" textlink="">
      <xdr:nvSpPr>
        <xdr:cNvPr id="358" name="フローチャート: 判断 357">
          <a:extLst>
            <a:ext uri="{FF2B5EF4-FFF2-40B4-BE49-F238E27FC236}">
              <a16:creationId xmlns:a16="http://schemas.microsoft.com/office/drawing/2014/main" xmlns="" id="{00000000-0008-0000-0700-000066010000}"/>
            </a:ext>
          </a:extLst>
        </xdr:cNvPr>
        <xdr:cNvSpPr/>
      </xdr:nvSpPr>
      <xdr:spPr>
        <a:xfrm>
          <a:off x="6921500" y="9831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5198</xdr:rowOff>
    </xdr:from>
    <xdr:ext cx="534377" cy="259045"/>
    <xdr:sp macro="" textlink="">
      <xdr:nvSpPr>
        <xdr:cNvPr id="359" name="テキスト ボックス 358">
          <a:extLst>
            <a:ext uri="{FF2B5EF4-FFF2-40B4-BE49-F238E27FC236}">
              <a16:creationId xmlns:a16="http://schemas.microsoft.com/office/drawing/2014/main" xmlns="" id="{00000000-0008-0000-0700-000067010000}"/>
            </a:ext>
          </a:extLst>
        </xdr:cNvPr>
        <xdr:cNvSpPr txBox="1"/>
      </xdr:nvSpPr>
      <xdr:spPr>
        <a:xfrm>
          <a:off x="6705111" y="9606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xmlns=""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xmlns=""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xmlns=""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xmlns=""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xmlns=""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131293</xdr:rowOff>
    </xdr:from>
    <xdr:to>
      <xdr:col>55</xdr:col>
      <xdr:colOff>50800</xdr:colOff>
      <xdr:row>59</xdr:row>
      <xdr:rowOff>61443</xdr:rowOff>
    </xdr:to>
    <xdr:sp macro="" textlink="">
      <xdr:nvSpPr>
        <xdr:cNvPr id="365" name="楕円 364">
          <a:extLst>
            <a:ext uri="{FF2B5EF4-FFF2-40B4-BE49-F238E27FC236}">
              <a16:creationId xmlns:a16="http://schemas.microsoft.com/office/drawing/2014/main" xmlns="" id="{00000000-0008-0000-0700-00006D010000}"/>
            </a:ext>
          </a:extLst>
        </xdr:cNvPr>
        <xdr:cNvSpPr/>
      </xdr:nvSpPr>
      <xdr:spPr>
        <a:xfrm>
          <a:off x="10426700" y="10075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46220</xdr:rowOff>
    </xdr:from>
    <xdr:ext cx="469744" cy="259045"/>
    <xdr:sp macro="" textlink="">
      <xdr:nvSpPr>
        <xdr:cNvPr id="366" name="農林水産業費該当値テキスト">
          <a:extLst>
            <a:ext uri="{FF2B5EF4-FFF2-40B4-BE49-F238E27FC236}">
              <a16:creationId xmlns:a16="http://schemas.microsoft.com/office/drawing/2014/main" xmlns="" id="{00000000-0008-0000-0700-00006E010000}"/>
            </a:ext>
          </a:extLst>
        </xdr:cNvPr>
        <xdr:cNvSpPr txBox="1"/>
      </xdr:nvSpPr>
      <xdr:spPr>
        <a:xfrm>
          <a:off x="10528300" y="9990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117487</xdr:rowOff>
    </xdr:from>
    <xdr:to>
      <xdr:col>50</xdr:col>
      <xdr:colOff>165100</xdr:colOff>
      <xdr:row>59</xdr:row>
      <xdr:rowOff>47637</xdr:rowOff>
    </xdr:to>
    <xdr:sp macro="" textlink="">
      <xdr:nvSpPr>
        <xdr:cNvPr id="367" name="楕円 366">
          <a:extLst>
            <a:ext uri="{FF2B5EF4-FFF2-40B4-BE49-F238E27FC236}">
              <a16:creationId xmlns:a16="http://schemas.microsoft.com/office/drawing/2014/main" xmlns="" id="{00000000-0008-0000-0700-00006F010000}"/>
            </a:ext>
          </a:extLst>
        </xdr:cNvPr>
        <xdr:cNvSpPr/>
      </xdr:nvSpPr>
      <xdr:spPr>
        <a:xfrm>
          <a:off x="9588500" y="1006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38764</xdr:rowOff>
    </xdr:from>
    <xdr:ext cx="469744" cy="259045"/>
    <xdr:sp macro="" textlink="">
      <xdr:nvSpPr>
        <xdr:cNvPr id="368" name="テキスト ボックス 367">
          <a:extLst>
            <a:ext uri="{FF2B5EF4-FFF2-40B4-BE49-F238E27FC236}">
              <a16:creationId xmlns:a16="http://schemas.microsoft.com/office/drawing/2014/main" xmlns="" id="{00000000-0008-0000-0700-000070010000}"/>
            </a:ext>
          </a:extLst>
        </xdr:cNvPr>
        <xdr:cNvSpPr txBox="1"/>
      </xdr:nvSpPr>
      <xdr:spPr>
        <a:xfrm>
          <a:off x="9404428" y="10154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120447</xdr:rowOff>
    </xdr:from>
    <xdr:to>
      <xdr:col>46</xdr:col>
      <xdr:colOff>38100</xdr:colOff>
      <xdr:row>59</xdr:row>
      <xdr:rowOff>50597</xdr:rowOff>
    </xdr:to>
    <xdr:sp macro="" textlink="">
      <xdr:nvSpPr>
        <xdr:cNvPr id="369" name="楕円 368">
          <a:extLst>
            <a:ext uri="{FF2B5EF4-FFF2-40B4-BE49-F238E27FC236}">
              <a16:creationId xmlns:a16="http://schemas.microsoft.com/office/drawing/2014/main" xmlns="" id="{00000000-0008-0000-0700-000071010000}"/>
            </a:ext>
          </a:extLst>
        </xdr:cNvPr>
        <xdr:cNvSpPr/>
      </xdr:nvSpPr>
      <xdr:spPr>
        <a:xfrm>
          <a:off x="8699500" y="10064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41724</xdr:rowOff>
    </xdr:from>
    <xdr:ext cx="469744" cy="259045"/>
    <xdr:sp macro="" textlink="">
      <xdr:nvSpPr>
        <xdr:cNvPr id="370" name="テキスト ボックス 369">
          <a:extLst>
            <a:ext uri="{FF2B5EF4-FFF2-40B4-BE49-F238E27FC236}">
              <a16:creationId xmlns:a16="http://schemas.microsoft.com/office/drawing/2014/main" xmlns="" id="{00000000-0008-0000-0700-000072010000}"/>
            </a:ext>
          </a:extLst>
        </xdr:cNvPr>
        <xdr:cNvSpPr txBox="1"/>
      </xdr:nvSpPr>
      <xdr:spPr>
        <a:xfrm>
          <a:off x="8515428" y="10157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122466</xdr:rowOff>
    </xdr:from>
    <xdr:to>
      <xdr:col>41</xdr:col>
      <xdr:colOff>101600</xdr:colOff>
      <xdr:row>59</xdr:row>
      <xdr:rowOff>52616</xdr:rowOff>
    </xdr:to>
    <xdr:sp macro="" textlink="">
      <xdr:nvSpPr>
        <xdr:cNvPr id="371" name="楕円 370">
          <a:extLst>
            <a:ext uri="{FF2B5EF4-FFF2-40B4-BE49-F238E27FC236}">
              <a16:creationId xmlns:a16="http://schemas.microsoft.com/office/drawing/2014/main" xmlns="" id="{00000000-0008-0000-0700-000073010000}"/>
            </a:ext>
          </a:extLst>
        </xdr:cNvPr>
        <xdr:cNvSpPr/>
      </xdr:nvSpPr>
      <xdr:spPr>
        <a:xfrm>
          <a:off x="7810500" y="10066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43743</xdr:rowOff>
    </xdr:from>
    <xdr:ext cx="469744" cy="259045"/>
    <xdr:sp macro="" textlink="">
      <xdr:nvSpPr>
        <xdr:cNvPr id="372" name="テキスト ボックス 371">
          <a:extLst>
            <a:ext uri="{FF2B5EF4-FFF2-40B4-BE49-F238E27FC236}">
              <a16:creationId xmlns:a16="http://schemas.microsoft.com/office/drawing/2014/main" xmlns="" id="{00000000-0008-0000-0700-000074010000}"/>
            </a:ext>
          </a:extLst>
        </xdr:cNvPr>
        <xdr:cNvSpPr txBox="1"/>
      </xdr:nvSpPr>
      <xdr:spPr>
        <a:xfrm>
          <a:off x="7626428" y="10159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126327</xdr:rowOff>
    </xdr:from>
    <xdr:to>
      <xdr:col>36</xdr:col>
      <xdr:colOff>165100</xdr:colOff>
      <xdr:row>59</xdr:row>
      <xdr:rowOff>56477</xdr:rowOff>
    </xdr:to>
    <xdr:sp macro="" textlink="">
      <xdr:nvSpPr>
        <xdr:cNvPr id="373" name="楕円 372">
          <a:extLst>
            <a:ext uri="{FF2B5EF4-FFF2-40B4-BE49-F238E27FC236}">
              <a16:creationId xmlns:a16="http://schemas.microsoft.com/office/drawing/2014/main" xmlns="" id="{00000000-0008-0000-0700-000075010000}"/>
            </a:ext>
          </a:extLst>
        </xdr:cNvPr>
        <xdr:cNvSpPr/>
      </xdr:nvSpPr>
      <xdr:spPr>
        <a:xfrm>
          <a:off x="6921500" y="10070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47604</xdr:rowOff>
    </xdr:from>
    <xdr:ext cx="469744" cy="259045"/>
    <xdr:sp macro="" textlink="">
      <xdr:nvSpPr>
        <xdr:cNvPr id="374" name="テキスト ボックス 373">
          <a:extLst>
            <a:ext uri="{FF2B5EF4-FFF2-40B4-BE49-F238E27FC236}">
              <a16:creationId xmlns:a16="http://schemas.microsoft.com/office/drawing/2014/main" xmlns="" id="{00000000-0008-0000-0700-000076010000}"/>
            </a:ext>
          </a:extLst>
        </xdr:cNvPr>
        <xdr:cNvSpPr txBox="1"/>
      </xdr:nvSpPr>
      <xdr:spPr>
        <a:xfrm>
          <a:off x="6737428" y="10163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xmlns=""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xmlns=""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xmlns=""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xmlns=""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xmlns=""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xmlns=""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xmlns=""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xmlns=""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xmlns=""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xmlns=""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5" name="直線コネクタ 384">
          <a:extLst>
            <a:ext uri="{FF2B5EF4-FFF2-40B4-BE49-F238E27FC236}">
              <a16:creationId xmlns:a16="http://schemas.microsoft.com/office/drawing/2014/main" xmlns="" id="{00000000-0008-0000-0700-000081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6" name="テキスト ボックス 385">
          <a:extLst>
            <a:ext uri="{FF2B5EF4-FFF2-40B4-BE49-F238E27FC236}">
              <a16:creationId xmlns:a16="http://schemas.microsoft.com/office/drawing/2014/main" xmlns="" id="{00000000-0008-0000-0700-000082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7" name="直線コネクタ 386">
          <a:extLst>
            <a:ext uri="{FF2B5EF4-FFF2-40B4-BE49-F238E27FC236}">
              <a16:creationId xmlns:a16="http://schemas.microsoft.com/office/drawing/2014/main" xmlns="" id="{00000000-0008-0000-0700-000083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8" name="テキスト ボックス 387">
          <a:extLst>
            <a:ext uri="{FF2B5EF4-FFF2-40B4-BE49-F238E27FC236}">
              <a16:creationId xmlns:a16="http://schemas.microsoft.com/office/drawing/2014/main" xmlns="" id="{00000000-0008-0000-0700-000084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9" name="直線コネクタ 388">
          <a:extLst>
            <a:ext uri="{FF2B5EF4-FFF2-40B4-BE49-F238E27FC236}">
              <a16:creationId xmlns:a16="http://schemas.microsoft.com/office/drawing/2014/main" xmlns="" id="{00000000-0008-0000-0700-000085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0" name="テキスト ボックス 389">
          <a:extLst>
            <a:ext uri="{FF2B5EF4-FFF2-40B4-BE49-F238E27FC236}">
              <a16:creationId xmlns:a16="http://schemas.microsoft.com/office/drawing/2014/main" xmlns="" id="{00000000-0008-0000-0700-000086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1" name="直線コネクタ 390">
          <a:extLst>
            <a:ext uri="{FF2B5EF4-FFF2-40B4-BE49-F238E27FC236}">
              <a16:creationId xmlns:a16="http://schemas.microsoft.com/office/drawing/2014/main" xmlns="" id="{00000000-0008-0000-0700-000087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2" name="テキスト ボックス 391">
          <a:extLst>
            <a:ext uri="{FF2B5EF4-FFF2-40B4-BE49-F238E27FC236}">
              <a16:creationId xmlns:a16="http://schemas.microsoft.com/office/drawing/2014/main" xmlns="" id="{00000000-0008-0000-0700-000088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3" name="直線コネクタ 392">
          <a:extLst>
            <a:ext uri="{FF2B5EF4-FFF2-40B4-BE49-F238E27FC236}">
              <a16:creationId xmlns:a16="http://schemas.microsoft.com/office/drawing/2014/main" xmlns="" id="{00000000-0008-0000-0700-000089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4" name="テキスト ボックス 393">
          <a:extLst>
            <a:ext uri="{FF2B5EF4-FFF2-40B4-BE49-F238E27FC236}">
              <a16:creationId xmlns:a16="http://schemas.microsoft.com/office/drawing/2014/main" xmlns="" id="{00000000-0008-0000-0700-00008A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5" name="直線コネクタ 394">
          <a:extLst>
            <a:ext uri="{FF2B5EF4-FFF2-40B4-BE49-F238E27FC236}">
              <a16:creationId xmlns:a16="http://schemas.microsoft.com/office/drawing/2014/main" xmlns="" id="{00000000-0008-0000-0700-00008B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6" name="テキスト ボックス 395">
          <a:extLst>
            <a:ext uri="{FF2B5EF4-FFF2-40B4-BE49-F238E27FC236}">
              <a16:creationId xmlns:a16="http://schemas.microsoft.com/office/drawing/2014/main" xmlns="" id="{00000000-0008-0000-0700-00008C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xmlns=""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xmlns="" id="{00000000-0008-0000-07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xmlns=""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100523</xdr:rowOff>
    </xdr:from>
    <xdr:to>
      <xdr:col>54</xdr:col>
      <xdr:colOff>189865</xdr:colOff>
      <xdr:row>79</xdr:row>
      <xdr:rowOff>95951</xdr:rowOff>
    </xdr:to>
    <xdr:cxnSp macro="">
      <xdr:nvCxnSpPr>
        <xdr:cNvPr id="400" name="直線コネクタ 399">
          <a:extLst>
            <a:ext uri="{FF2B5EF4-FFF2-40B4-BE49-F238E27FC236}">
              <a16:creationId xmlns:a16="http://schemas.microsoft.com/office/drawing/2014/main" xmlns="" id="{00000000-0008-0000-0700-000090010000}"/>
            </a:ext>
          </a:extLst>
        </xdr:cNvPr>
        <xdr:cNvCxnSpPr/>
      </xdr:nvCxnSpPr>
      <xdr:spPr>
        <a:xfrm flipV="1">
          <a:off x="10475595" y="12102023"/>
          <a:ext cx="1270" cy="15384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99778</xdr:rowOff>
    </xdr:from>
    <xdr:ext cx="378565" cy="259045"/>
    <xdr:sp macro="" textlink="">
      <xdr:nvSpPr>
        <xdr:cNvPr id="401" name="商工費最小値テキスト">
          <a:extLst>
            <a:ext uri="{FF2B5EF4-FFF2-40B4-BE49-F238E27FC236}">
              <a16:creationId xmlns:a16="http://schemas.microsoft.com/office/drawing/2014/main" xmlns="" id="{00000000-0008-0000-0700-000091010000}"/>
            </a:ext>
          </a:extLst>
        </xdr:cNvPr>
        <xdr:cNvSpPr txBox="1"/>
      </xdr:nvSpPr>
      <xdr:spPr>
        <a:xfrm>
          <a:off x="10528300" y="136443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95951</xdr:rowOff>
    </xdr:from>
    <xdr:to>
      <xdr:col>55</xdr:col>
      <xdr:colOff>88900</xdr:colOff>
      <xdr:row>79</xdr:row>
      <xdr:rowOff>95951</xdr:rowOff>
    </xdr:to>
    <xdr:cxnSp macro="">
      <xdr:nvCxnSpPr>
        <xdr:cNvPr id="402" name="直線コネクタ 401">
          <a:extLst>
            <a:ext uri="{FF2B5EF4-FFF2-40B4-BE49-F238E27FC236}">
              <a16:creationId xmlns:a16="http://schemas.microsoft.com/office/drawing/2014/main" xmlns="" id="{00000000-0008-0000-0700-000092010000}"/>
            </a:ext>
          </a:extLst>
        </xdr:cNvPr>
        <xdr:cNvCxnSpPr/>
      </xdr:nvCxnSpPr>
      <xdr:spPr>
        <a:xfrm>
          <a:off x="10388600" y="13640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47200</xdr:rowOff>
    </xdr:from>
    <xdr:ext cx="599010" cy="259045"/>
    <xdr:sp macro="" textlink="">
      <xdr:nvSpPr>
        <xdr:cNvPr id="403" name="商工費最大値テキスト">
          <a:extLst>
            <a:ext uri="{FF2B5EF4-FFF2-40B4-BE49-F238E27FC236}">
              <a16:creationId xmlns:a16="http://schemas.microsoft.com/office/drawing/2014/main" xmlns="" id="{00000000-0008-0000-0700-000093010000}"/>
            </a:ext>
          </a:extLst>
        </xdr:cNvPr>
        <xdr:cNvSpPr txBox="1"/>
      </xdr:nvSpPr>
      <xdr:spPr>
        <a:xfrm>
          <a:off x="10528300" y="11877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141,599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100523</xdr:rowOff>
    </xdr:from>
    <xdr:to>
      <xdr:col>55</xdr:col>
      <xdr:colOff>88900</xdr:colOff>
      <xdr:row>70</xdr:row>
      <xdr:rowOff>100523</xdr:rowOff>
    </xdr:to>
    <xdr:cxnSp macro="">
      <xdr:nvCxnSpPr>
        <xdr:cNvPr id="404" name="直線コネクタ 403">
          <a:extLst>
            <a:ext uri="{FF2B5EF4-FFF2-40B4-BE49-F238E27FC236}">
              <a16:creationId xmlns:a16="http://schemas.microsoft.com/office/drawing/2014/main" xmlns="" id="{00000000-0008-0000-0700-000094010000}"/>
            </a:ext>
          </a:extLst>
        </xdr:cNvPr>
        <xdr:cNvCxnSpPr/>
      </xdr:nvCxnSpPr>
      <xdr:spPr>
        <a:xfrm>
          <a:off x="10388600" y="12102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142312</xdr:rowOff>
    </xdr:from>
    <xdr:to>
      <xdr:col>55</xdr:col>
      <xdr:colOff>0</xdr:colOff>
      <xdr:row>79</xdr:row>
      <xdr:rowOff>20785</xdr:rowOff>
    </xdr:to>
    <xdr:cxnSp macro="">
      <xdr:nvCxnSpPr>
        <xdr:cNvPr id="405" name="直線コネクタ 404">
          <a:extLst>
            <a:ext uri="{FF2B5EF4-FFF2-40B4-BE49-F238E27FC236}">
              <a16:creationId xmlns:a16="http://schemas.microsoft.com/office/drawing/2014/main" xmlns="" id="{00000000-0008-0000-0700-000095010000}"/>
            </a:ext>
          </a:extLst>
        </xdr:cNvPr>
        <xdr:cNvCxnSpPr/>
      </xdr:nvCxnSpPr>
      <xdr:spPr>
        <a:xfrm flipV="1">
          <a:off x="9639300" y="13515412"/>
          <a:ext cx="838200" cy="49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82853</xdr:rowOff>
    </xdr:from>
    <xdr:ext cx="534377" cy="259045"/>
    <xdr:sp macro="" textlink="">
      <xdr:nvSpPr>
        <xdr:cNvPr id="406" name="商工費平均値テキスト">
          <a:extLst>
            <a:ext uri="{FF2B5EF4-FFF2-40B4-BE49-F238E27FC236}">
              <a16:creationId xmlns:a16="http://schemas.microsoft.com/office/drawing/2014/main" xmlns="" id="{00000000-0008-0000-0700-000096010000}"/>
            </a:ext>
          </a:extLst>
        </xdr:cNvPr>
        <xdr:cNvSpPr txBox="1"/>
      </xdr:nvSpPr>
      <xdr:spPr>
        <a:xfrm>
          <a:off x="10528300" y="132845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59976</xdr:rowOff>
    </xdr:from>
    <xdr:to>
      <xdr:col>55</xdr:col>
      <xdr:colOff>50800</xdr:colOff>
      <xdr:row>78</xdr:row>
      <xdr:rowOff>161576</xdr:rowOff>
    </xdr:to>
    <xdr:sp macro="" textlink="">
      <xdr:nvSpPr>
        <xdr:cNvPr id="407" name="フローチャート: 判断 406">
          <a:extLst>
            <a:ext uri="{FF2B5EF4-FFF2-40B4-BE49-F238E27FC236}">
              <a16:creationId xmlns:a16="http://schemas.microsoft.com/office/drawing/2014/main" xmlns="" id="{00000000-0008-0000-0700-000097010000}"/>
            </a:ext>
          </a:extLst>
        </xdr:cNvPr>
        <xdr:cNvSpPr/>
      </xdr:nvSpPr>
      <xdr:spPr>
        <a:xfrm>
          <a:off x="10426700" y="13433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20785</xdr:rowOff>
    </xdr:from>
    <xdr:to>
      <xdr:col>50</xdr:col>
      <xdr:colOff>114300</xdr:colOff>
      <xdr:row>79</xdr:row>
      <xdr:rowOff>51950</xdr:rowOff>
    </xdr:to>
    <xdr:cxnSp macro="">
      <xdr:nvCxnSpPr>
        <xdr:cNvPr id="408" name="直線コネクタ 407">
          <a:extLst>
            <a:ext uri="{FF2B5EF4-FFF2-40B4-BE49-F238E27FC236}">
              <a16:creationId xmlns:a16="http://schemas.microsoft.com/office/drawing/2014/main" xmlns="" id="{00000000-0008-0000-0700-000098010000}"/>
            </a:ext>
          </a:extLst>
        </xdr:cNvPr>
        <xdr:cNvCxnSpPr/>
      </xdr:nvCxnSpPr>
      <xdr:spPr>
        <a:xfrm flipV="1">
          <a:off x="8750300" y="13565335"/>
          <a:ext cx="889000" cy="31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88672</xdr:rowOff>
    </xdr:from>
    <xdr:to>
      <xdr:col>50</xdr:col>
      <xdr:colOff>165100</xdr:colOff>
      <xdr:row>79</xdr:row>
      <xdr:rowOff>18822</xdr:rowOff>
    </xdr:to>
    <xdr:sp macro="" textlink="">
      <xdr:nvSpPr>
        <xdr:cNvPr id="409" name="フローチャート: 判断 408">
          <a:extLst>
            <a:ext uri="{FF2B5EF4-FFF2-40B4-BE49-F238E27FC236}">
              <a16:creationId xmlns:a16="http://schemas.microsoft.com/office/drawing/2014/main" xmlns="" id="{00000000-0008-0000-0700-000099010000}"/>
            </a:ext>
          </a:extLst>
        </xdr:cNvPr>
        <xdr:cNvSpPr/>
      </xdr:nvSpPr>
      <xdr:spPr>
        <a:xfrm>
          <a:off x="9588500" y="13461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35349</xdr:rowOff>
    </xdr:from>
    <xdr:ext cx="534377" cy="259045"/>
    <xdr:sp macro="" textlink="">
      <xdr:nvSpPr>
        <xdr:cNvPr id="410" name="テキスト ボックス 409">
          <a:extLst>
            <a:ext uri="{FF2B5EF4-FFF2-40B4-BE49-F238E27FC236}">
              <a16:creationId xmlns:a16="http://schemas.microsoft.com/office/drawing/2014/main" xmlns="" id="{00000000-0008-0000-0700-00009A010000}"/>
            </a:ext>
          </a:extLst>
        </xdr:cNvPr>
        <xdr:cNvSpPr txBox="1"/>
      </xdr:nvSpPr>
      <xdr:spPr>
        <a:xfrm>
          <a:off x="9372111" y="13236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51950</xdr:rowOff>
    </xdr:from>
    <xdr:to>
      <xdr:col>45</xdr:col>
      <xdr:colOff>177800</xdr:colOff>
      <xdr:row>79</xdr:row>
      <xdr:rowOff>61824</xdr:rowOff>
    </xdr:to>
    <xdr:cxnSp macro="">
      <xdr:nvCxnSpPr>
        <xdr:cNvPr id="411" name="直線コネクタ 410">
          <a:extLst>
            <a:ext uri="{FF2B5EF4-FFF2-40B4-BE49-F238E27FC236}">
              <a16:creationId xmlns:a16="http://schemas.microsoft.com/office/drawing/2014/main" xmlns="" id="{00000000-0008-0000-0700-00009B010000}"/>
            </a:ext>
          </a:extLst>
        </xdr:cNvPr>
        <xdr:cNvCxnSpPr/>
      </xdr:nvCxnSpPr>
      <xdr:spPr>
        <a:xfrm flipV="1">
          <a:off x="7861300" y="13596500"/>
          <a:ext cx="889000" cy="9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89836</xdr:rowOff>
    </xdr:from>
    <xdr:to>
      <xdr:col>46</xdr:col>
      <xdr:colOff>38100</xdr:colOff>
      <xdr:row>79</xdr:row>
      <xdr:rowOff>19986</xdr:rowOff>
    </xdr:to>
    <xdr:sp macro="" textlink="">
      <xdr:nvSpPr>
        <xdr:cNvPr id="412" name="フローチャート: 判断 411">
          <a:extLst>
            <a:ext uri="{FF2B5EF4-FFF2-40B4-BE49-F238E27FC236}">
              <a16:creationId xmlns:a16="http://schemas.microsoft.com/office/drawing/2014/main" xmlns="" id="{00000000-0008-0000-0700-00009C010000}"/>
            </a:ext>
          </a:extLst>
        </xdr:cNvPr>
        <xdr:cNvSpPr/>
      </xdr:nvSpPr>
      <xdr:spPr>
        <a:xfrm>
          <a:off x="8699500" y="13462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36513</xdr:rowOff>
    </xdr:from>
    <xdr:ext cx="534377" cy="259045"/>
    <xdr:sp macro="" textlink="">
      <xdr:nvSpPr>
        <xdr:cNvPr id="413" name="テキスト ボックス 412">
          <a:extLst>
            <a:ext uri="{FF2B5EF4-FFF2-40B4-BE49-F238E27FC236}">
              <a16:creationId xmlns:a16="http://schemas.microsoft.com/office/drawing/2014/main" xmlns="" id="{00000000-0008-0000-0700-00009D010000}"/>
            </a:ext>
          </a:extLst>
        </xdr:cNvPr>
        <xdr:cNvSpPr txBox="1"/>
      </xdr:nvSpPr>
      <xdr:spPr>
        <a:xfrm>
          <a:off x="8483111" y="13238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51918</xdr:rowOff>
    </xdr:from>
    <xdr:to>
      <xdr:col>41</xdr:col>
      <xdr:colOff>50800</xdr:colOff>
      <xdr:row>79</xdr:row>
      <xdr:rowOff>61824</xdr:rowOff>
    </xdr:to>
    <xdr:cxnSp macro="">
      <xdr:nvCxnSpPr>
        <xdr:cNvPr id="414" name="直線コネクタ 413">
          <a:extLst>
            <a:ext uri="{FF2B5EF4-FFF2-40B4-BE49-F238E27FC236}">
              <a16:creationId xmlns:a16="http://schemas.microsoft.com/office/drawing/2014/main" xmlns="" id="{00000000-0008-0000-0700-00009E010000}"/>
            </a:ext>
          </a:extLst>
        </xdr:cNvPr>
        <xdr:cNvCxnSpPr/>
      </xdr:nvCxnSpPr>
      <xdr:spPr>
        <a:xfrm>
          <a:off x="6972300" y="13596468"/>
          <a:ext cx="889000" cy="9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88595</xdr:rowOff>
    </xdr:from>
    <xdr:to>
      <xdr:col>41</xdr:col>
      <xdr:colOff>101600</xdr:colOff>
      <xdr:row>79</xdr:row>
      <xdr:rowOff>18745</xdr:rowOff>
    </xdr:to>
    <xdr:sp macro="" textlink="">
      <xdr:nvSpPr>
        <xdr:cNvPr id="415" name="フローチャート: 判断 414">
          <a:extLst>
            <a:ext uri="{FF2B5EF4-FFF2-40B4-BE49-F238E27FC236}">
              <a16:creationId xmlns:a16="http://schemas.microsoft.com/office/drawing/2014/main" xmlns="" id="{00000000-0008-0000-0700-00009F010000}"/>
            </a:ext>
          </a:extLst>
        </xdr:cNvPr>
        <xdr:cNvSpPr/>
      </xdr:nvSpPr>
      <xdr:spPr>
        <a:xfrm>
          <a:off x="7810500" y="1346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35272</xdr:rowOff>
    </xdr:from>
    <xdr:ext cx="534377" cy="259045"/>
    <xdr:sp macro="" textlink="">
      <xdr:nvSpPr>
        <xdr:cNvPr id="416" name="テキスト ボックス 415">
          <a:extLst>
            <a:ext uri="{FF2B5EF4-FFF2-40B4-BE49-F238E27FC236}">
              <a16:creationId xmlns:a16="http://schemas.microsoft.com/office/drawing/2014/main" xmlns="" id="{00000000-0008-0000-0700-0000A0010000}"/>
            </a:ext>
          </a:extLst>
        </xdr:cNvPr>
        <xdr:cNvSpPr txBox="1"/>
      </xdr:nvSpPr>
      <xdr:spPr>
        <a:xfrm>
          <a:off x="7594111" y="13236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101070</xdr:rowOff>
    </xdr:from>
    <xdr:to>
      <xdr:col>36</xdr:col>
      <xdr:colOff>165100</xdr:colOff>
      <xdr:row>79</xdr:row>
      <xdr:rowOff>31220</xdr:rowOff>
    </xdr:to>
    <xdr:sp macro="" textlink="">
      <xdr:nvSpPr>
        <xdr:cNvPr id="417" name="フローチャート: 判断 416">
          <a:extLst>
            <a:ext uri="{FF2B5EF4-FFF2-40B4-BE49-F238E27FC236}">
              <a16:creationId xmlns:a16="http://schemas.microsoft.com/office/drawing/2014/main" xmlns="" id="{00000000-0008-0000-0700-0000A1010000}"/>
            </a:ext>
          </a:extLst>
        </xdr:cNvPr>
        <xdr:cNvSpPr/>
      </xdr:nvSpPr>
      <xdr:spPr>
        <a:xfrm>
          <a:off x="6921500" y="13474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47747</xdr:rowOff>
    </xdr:from>
    <xdr:ext cx="534377" cy="259045"/>
    <xdr:sp macro="" textlink="">
      <xdr:nvSpPr>
        <xdr:cNvPr id="418" name="テキスト ボックス 417">
          <a:extLst>
            <a:ext uri="{FF2B5EF4-FFF2-40B4-BE49-F238E27FC236}">
              <a16:creationId xmlns:a16="http://schemas.microsoft.com/office/drawing/2014/main" xmlns="" id="{00000000-0008-0000-0700-0000A2010000}"/>
            </a:ext>
          </a:extLst>
        </xdr:cNvPr>
        <xdr:cNvSpPr txBox="1"/>
      </xdr:nvSpPr>
      <xdr:spPr>
        <a:xfrm>
          <a:off x="6705111" y="13249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xmlns=""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xmlns=""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xmlns=""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xmlns=""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xmlns=""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91512</xdr:rowOff>
    </xdr:from>
    <xdr:to>
      <xdr:col>55</xdr:col>
      <xdr:colOff>50800</xdr:colOff>
      <xdr:row>79</xdr:row>
      <xdr:rowOff>21662</xdr:rowOff>
    </xdr:to>
    <xdr:sp macro="" textlink="">
      <xdr:nvSpPr>
        <xdr:cNvPr id="424" name="楕円 423">
          <a:extLst>
            <a:ext uri="{FF2B5EF4-FFF2-40B4-BE49-F238E27FC236}">
              <a16:creationId xmlns:a16="http://schemas.microsoft.com/office/drawing/2014/main" xmlns="" id="{00000000-0008-0000-0700-0000A8010000}"/>
            </a:ext>
          </a:extLst>
        </xdr:cNvPr>
        <xdr:cNvSpPr/>
      </xdr:nvSpPr>
      <xdr:spPr>
        <a:xfrm>
          <a:off x="10426700" y="13464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38403</xdr:rowOff>
    </xdr:from>
    <xdr:ext cx="534377" cy="259045"/>
    <xdr:sp macro="" textlink="">
      <xdr:nvSpPr>
        <xdr:cNvPr id="425" name="商工費該当値テキスト">
          <a:extLst>
            <a:ext uri="{FF2B5EF4-FFF2-40B4-BE49-F238E27FC236}">
              <a16:creationId xmlns:a16="http://schemas.microsoft.com/office/drawing/2014/main" xmlns="" id="{00000000-0008-0000-0700-0000A9010000}"/>
            </a:ext>
          </a:extLst>
        </xdr:cNvPr>
        <xdr:cNvSpPr txBox="1"/>
      </xdr:nvSpPr>
      <xdr:spPr>
        <a:xfrm>
          <a:off x="10528300" y="13411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141435</xdr:rowOff>
    </xdr:from>
    <xdr:to>
      <xdr:col>50</xdr:col>
      <xdr:colOff>165100</xdr:colOff>
      <xdr:row>79</xdr:row>
      <xdr:rowOff>71585</xdr:rowOff>
    </xdr:to>
    <xdr:sp macro="" textlink="">
      <xdr:nvSpPr>
        <xdr:cNvPr id="426" name="楕円 425">
          <a:extLst>
            <a:ext uri="{FF2B5EF4-FFF2-40B4-BE49-F238E27FC236}">
              <a16:creationId xmlns:a16="http://schemas.microsoft.com/office/drawing/2014/main" xmlns="" id="{00000000-0008-0000-0700-0000AA010000}"/>
            </a:ext>
          </a:extLst>
        </xdr:cNvPr>
        <xdr:cNvSpPr/>
      </xdr:nvSpPr>
      <xdr:spPr>
        <a:xfrm>
          <a:off x="9588500" y="13514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62712</xdr:rowOff>
    </xdr:from>
    <xdr:ext cx="469744" cy="259045"/>
    <xdr:sp macro="" textlink="">
      <xdr:nvSpPr>
        <xdr:cNvPr id="427" name="テキスト ボックス 426">
          <a:extLst>
            <a:ext uri="{FF2B5EF4-FFF2-40B4-BE49-F238E27FC236}">
              <a16:creationId xmlns:a16="http://schemas.microsoft.com/office/drawing/2014/main" xmlns="" id="{00000000-0008-0000-0700-0000AB010000}"/>
            </a:ext>
          </a:extLst>
        </xdr:cNvPr>
        <xdr:cNvSpPr txBox="1"/>
      </xdr:nvSpPr>
      <xdr:spPr>
        <a:xfrm>
          <a:off x="9404428" y="13607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1150</xdr:rowOff>
    </xdr:from>
    <xdr:to>
      <xdr:col>46</xdr:col>
      <xdr:colOff>38100</xdr:colOff>
      <xdr:row>79</xdr:row>
      <xdr:rowOff>102750</xdr:rowOff>
    </xdr:to>
    <xdr:sp macro="" textlink="">
      <xdr:nvSpPr>
        <xdr:cNvPr id="428" name="楕円 427">
          <a:extLst>
            <a:ext uri="{FF2B5EF4-FFF2-40B4-BE49-F238E27FC236}">
              <a16:creationId xmlns:a16="http://schemas.microsoft.com/office/drawing/2014/main" xmlns="" id="{00000000-0008-0000-0700-0000AC010000}"/>
            </a:ext>
          </a:extLst>
        </xdr:cNvPr>
        <xdr:cNvSpPr/>
      </xdr:nvSpPr>
      <xdr:spPr>
        <a:xfrm>
          <a:off x="8699500" y="1354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93877</xdr:rowOff>
    </xdr:from>
    <xdr:ext cx="469744" cy="259045"/>
    <xdr:sp macro="" textlink="">
      <xdr:nvSpPr>
        <xdr:cNvPr id="429" name="テキスト ボックス 428">
          <a:extLst>
            <a:ext uri="{FF2B5EF4-FFF2-40B4-BE49-F238E27FC236}">
              <a16:creationId xmlns:a16="http://schemas.microsoft.com/office/drawing/2014/main" xmlns="" id="{00000000-0008-0000-0700-0000AD010000}"/>
            </a:ext>
          </a:extLst>
        </xdr:cNvPr>
        <xdr:cNvSpPr txBox="1"/>
      </xdr:nvSpPr>
      <xdr:spPr>
        <a:xfrm>
          <a:off x="8515428" y="13638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11024</xdr:rowOff>
    </xdr:from>
    <xdr:to>
      <xdr:col>41</xdr:col>
      <xdr:colOff>101600</xdr:colOff>
      <xdr:row>79</xdr:row>
      <xdr:rowOff>112624</xdr:rowOff>
    </xdr:to>
    <xdr:sp macro="" textlink="">
      <xdr:nvSpPr>
        <xdr:cNvPr id="430" name="楕円 429">
          <a:extLst>
            <a:ext uri="{FF2B5EF4-FFF2-40B4-BE49-F238E27FC236}">
              <a16:creationId xmlns:a16="http://schemas.microsoft.com/office/drawing/2014/main" xmlns="" id="{00000000-0008-0000-0700-0000AE010000}"/>
            </a:ext>
          </a:extLst>
        </xdr:cNvPr>
        <xdr:cNvSpPr/>
      </xdr:nvSpPr>
      <xdr:spPr>
        <a:xfrm>
          <a:off x="7810500" y="13555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103751</xdr:rowOff>
    </xdr:from>
    <xdr:ext cx="469744" cy="259045"/>
    <xdr:sp macro="" textlink="">
      <xdr:nvSpPr>
        <xdr:cNvPr id="431" name="テキスト ボックス 430">
          <a:extLst>
            <a:ext uri="{FF2B5EF4-FFF2-40B4-BE49-F238E27FC236}">
              <a16:creationId xmlns:a16="http://schemas.microsoft.com/office/drawing/2014/main" xmlns="" id="{00000000-0008-0000-0700-0000AF010000}"/>
            </a:ext>
          </a:extLst>
        </xdr:cNvPr>
        <xdr:cNvSpPr txBox="1"/>
      </xdr:nvSpPr>
      <xdr:spPr>
        <a:xfrm>
          <a:off x="7626428" y="13648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1118</xdr:rowOff>
    </xdr:from>
    <xdr:to>
      <xdr:col>36</xdr:col>
      <xdr:colOff>165100</xdr:colOff>
      <xdr:row>79</xdr:row>
      <xdr:rowOff>102718</xdr:rowOff>
    </xdr:to>
    <xdr:sp macro="" textlink="">
      <xdr:nvSpPr>
        <xdr:cNvPr id="432" name="楕円 431">
          <a:extLst>
            <a:ext uri="{FF2B5EF4-FFF2-40B4-BE49-F238E27FC236}">
              <a16:creationId xmlns:a16="http://schemas.microsoft.com/office/drawing/2014/main" xmlns="" id="{00000000-0008-0000-0700-0000B0010000}"/>
            </a:ext>
          </a:extLst>
        </xdr:cNvPr>
        <xdr:cNvSpPr/>
      </xdr:nvSpPr>
      <xdr:spPr>
        <a:xfrm>
          <a:off x="6921500" y="13545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93845</xdr:rowOff>
    </xdr:from>
    <xdr:ext cx="469744" cy="259045"/>
    <xdr:sp macro="" textlink="">
      <xdr:nvSpPr>
        <xdr:cNvPr id="433" name="テキスト ボックス 432">
          <a:extLst>
            <a:ext uri="{FF2B5EF4-FFF2-40B4-BE49-F238E27FC236}">
              <a16:creationId xmlns:a16="http://schemas.microsoft.com/office/drawing/2014/main" xmlns="" id="{00000000-0008-0000-0700-0000B1010000}"/>
            </a:ext>
          </a:extLst>
        </xdr:cNvPr>
        <xdr:cNvSpPr txBox="1"/>
      </xdr:nvSpPr>
      <xdr:spPr>
        <a:xfrm>
          <a:off x="6737428" y="13638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xmlns=""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xmlns=""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xmlns=""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xmlns=""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xmlns=""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xmlns=""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xmlns=""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xmlns=""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xmlns=""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xmlns=""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4" name="直線コネクタ 443">
          <a:extLst>
            <a:ext uri="{FF2B5EF4-FFF2-40B4-BE49-F238E27FC236}">
              <a16:creationId xmlns:a16="http://schemas.microsoft.com/office/drawing/2014/main" xmlns="" id="{00000000-0008-0000-0700-0000BC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5" name="テキスト ボックス 444">
          <a:extLst>
            <a:ext uri="{FF2B5EF4-FFF2-40B4-BE49-F238E27FC236}">
              <a16:creationId xmlns:a16="http://schemas.microsoft.com/office/drawing/2014/main" xmlns="" id="{00000000-0008-0000-0700-0000BD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xmlns="" id="{00000000-0008-0000-07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7" name="テキスト ボックス 446">
          <a:extLst>
            <a:ext uri="{FF2B5EF4-FFF2-40B4-BE49-F238E27FC236}">
              <a16:creationId xmlns:a16="http://schemas.microsoft.com/office/drawing/2014/main" xmlns="" id="{00000000-0008-0000-0700-0000BF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8" name="直線コネクタ 447">
          <a:extLst>
            <a:ext uri="{FF2B5EF4-FFF2-40B4-BE49-F238E27FC236}">
              <a16:creationId xmlns:a16="http://schemas.microsoft.com/office/drawing/2014/main" xmlns="" id="{00000000-0008-0000-0700-0000C0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49" name="テキスト ボックス 448">
          <a:extLst>
            <a:ext uri="{FF2B5EF4-FFF2-40B4-BE49-F238E27FC236}">
              <a16:creationId xmlns:a16="http://schemas.microsoft.com/office/drawing/2014/main" xmlns="" id="{00000000-0008-0000-0700-0000C1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xmlns="" id="{00000000-0008-0000-07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a:extLst>
            <a:ext uri="{FF2B5EF4-FFF2-40B4-BE49-F238E27FC236}">
              <a16:creationId xmlns:a16="http://schemas.microsoft.com/office/drawing/2014/main" xmlns="" id="{00000000-0008-0000-0700-0000C3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a:extLst>
            <a:ext uri="{FF2B5EF4-FFF2-40B4-BE49-F238E27FC236}">
              <a16:creationId xmlns:a16="http://schemas.microsoft.com/office/drawing/2014/main" xmlns="" id="{00000000-0008-0000-07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143455</xdr:rowOff>
    </xdr:from>
    <xdr:to>
      <xdr:col>54</xdr:col>
      <xdr:colOff>189865</xdr:colOff>
      <xdr:row>97</xdr:row>
      <xdr:rowOff>119635</xdr:rowOff>
    </xdr:to>
    <xdr:cxnSp macro="">
      <xdr:nvCxnSpPr>
        <xdr:cNvPr id="453" name="直線コネクタ 452">
          <a:extLst>
            <a:ext uri="{FF2B5EF4-FFF2-40B4-BE49-F238E27FC236}">
              <a16:creationId xmlns:a16="http://schemas.microsoft.com/office/drawing/2014/main" xmlns="" id="{00000000-0008-0000-0700-0000C5010000}"/>
            </a:ext>
          </a:extLst>
        </xdr:cNvPr>
        <xdr:cNvCxnSpPr/>
      </xdr:nvCxnSpPr>
      <xdr:spPr>
        <a:xfrm flipV="1">
          <a:off x="10475595" y="15573955"/>
          <a:ext cx="1270" cy="1176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123462</xdr:rowOff>
    </xdr:from>
    <xdr:ext cx="534377" cy="259045"/>
    <xdr:sp macro="" textlink="">
      <xdr:nvSpPr>
        <xdr:cNvPr id="454" name="土木費最小値テキスト">
          <a:extLst>
            <a:ext uri="{FF2B5EF4-FFF2-40B4-BE49-F238E27FC236}">
              <a16:creationId xmlns:a16="http://schemas.microsoft.com/office/drawing/2014/main" xmlns="" id="{00000000-0008-0000-0700-0000C6010000}"/>
            </a:ext>
          </a:extLst>
        </xdr:cNvPr>
        <xdr:cNvSpPr txBox="1"/>
      </xdr:nvSpPr>
      <xdr:spPr>
        <a:xfrm>
          <a:off x="10528300" y="16754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119635</xdr:rowOff>
    </xdr:from>
    <xdr:to>
      <xdr:col>55</xdr:col>
      <xdr:colOff>88900</xdr:colOff>
      <xdr:row>97</xdr:row>
      <xdr:rowOff>119635</xdr:rowOff>
    </xdr:to>
    <xdr:cxnSp macro="">
      <xdr:nvCxnSpPr>
        <xdr:cNvPr id="455" name="直線コネクタ 454">
          <a:extLst>
            <a:ext uri="{FF2B5EF4-FFF2-40B4-BE49-F238E27FC236}">
              <a16:creationId xmlns:a16="http://schemas.microsoft.com/office/drawing/2014/main" xmlns="" id="{00000000-0008-0000-0700-0000C7010000}"/>
            </a:ext>
          </a:extLst>
        </xdr:cNvPr>
        <xdr:cNvCxnSpPr/>
      </xdr:nvCxnSpPr>
      <xdr:spPr>
        <a:xfrm>
          <a:off x="10388600" y="16750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90132</xdr:rowOff>
    </xdr:from>
    <xdr:ext cx="599010" cy="259045"/>
    <xdr:sp macro="" textlink="">
      <xdr:nvSpPr>
        <xdr:cNvPr id="456" name="土木費最大値テキスト">
          <a:extLst>
            <a:ext uri="{FF2B5EF4-FFF2-40B4-BE49-F238E27FC236}">
              <a16:creationId xmlns:a16="http://schemas.microsoft.com/office/drawing/2014/main" xmlns="" id="{00000000-0008-0000-0700-0000C8010000}"/>
            </a:ext>
          </a:extLst>
        </xdr:cNvPr>
        <xdr:cNvSpPr txBox="1"/>
      </xdr:nvSpPr>
      <xdr:spPr>
        <a:xfrm>
          <a:off x="10528300" y="15349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219,343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143455</xdr:rowOff>
    </xdr:from>
    <xdr:to>
      <xdr:col>55</xdr:col>
      <xdr:colOff>88900</xdr:colOff>
      <xdr:row>90</xdr:row>
      <xdr:rowOff>143455</xdr:rowOff>
    </xdr:to>
    <xdr:cxnSp macro="">
      <xdr:nvCxnSpPr>
        <xdr:cNvPr id="457" name="直線コネクタ 456">
          <a:extLst>
            <a:ext uri="{FF2B5EF4-FFF2-40B4-BE49-F238E27FC236}">
              <a16:creationId xmlns:a16="http://schemas.microsoft.com/office/drawing/2014/main" xmlns="" id="{00000000-0008-0000-0700-0000C9010000}"/>
            </a:ext>
          </a:extLst>
        </xdr:cNvPr>
        <xdr:cNvCxnSpPr/>
      </xdr:nvCxnSpPr>
      <xdr:spPr>
        <a:xfrm>
          <a:off x="10388600" y="15573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65416</xdr:rowOff>
    </xdr:from>
    <xdr:to>
      <xdr:col>55</xdr:col>
      <xdr:colOff>0</xdr:colOff>
      <xdr:row>97</xdr:row>
      <xdr:rowOff>66628</xdr:rowOff>
    </xdr:to>
    <xdr:cxnSp macro="">
      <xdr:nvCxnSpPr>
        <xdr:cNvPr id="458" name="直線コネクタ 457">
          <a:extLst>
            <a:ext uri="{FF2B5EF4-FFF2-40B4-BE49-F238E27FC236}">
              <a16:creationId xmlns:a16="http://schemas.microsoft.com/office/drawing/2014/main" xmlns="" id="{00000000-0008-0000-0700-0000CA010000}"/>
            </a:ext>
          </a:extLst>
        </xdr:cNvPr>
        <xdr:cNvCxnSpPr/>
      </xdr:nvCxnSpPr>
      <xdr:spPr>
        <a:xfrm flipV="1">
          <a:off x="9639300" y="16696066"/>
          <a:ext cx="838200" cy="1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170470</xdr:rowOff>
    </xdr:from>
    <xdr:ext cx="534377" cy="259045"/>
    <xdr:sp macro="" textlink="">
      <xdr:nvSpPr>
        <xdr:cNvPr id="459" name="土木費平均値テキスト">
          <a:extLst>
            <a:ext uri="{FF2B5EF4-FFF2-40B4-BE49-F238E27FC236}">
              <a16:creationId xmlns:a16="http://schemas.microsoft.com/office/drawing/2014/main" xmlns="" id="{00000000-0008-0000-0700-0000CB010000}"/>
            </a:ext>
          </a:extLst>
        </xdr:cNvPr>
        <xdr:cNvSpPr txBox="1"/>
      </xdr:nvSpPr>
      <xdr:spPr>
        <a:xfrm>
          <a:off x="10528300" y="162867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147593</xdr:rowOff>
    </xdr:from>
    <xdr:to>
      <xdr:col>55</xdr:col>
      <xdr:colOff>50800</xdr:colOff>
      <xdr:row>96</xdr:row>
      <xdr:rowOff>77743</xdr:rowOff>
    </xdr:to>
    <xdr:sp macro="" textlink="">
      <xdr:nvSpPr>
        <xdr:cNvPr id="460" name="フローチャート: 判断 459">
          <a:extLst>
            <a:ext uri="{FF2B5EF4-FFF2-40B4-BE49-F238E27FC236}">
              <a16:creationId xmlns:a16="http://schemas.microsoft.com/office/drawing/2014/main" xmlns="" id="{00000000-0008-0000-0700-0000CC010000}"/>
            </a:ext>
          </a:extLst>
        </xdr:cNvPr>
        <xdr:cNvSpPr/>
      </xdr:nvSpPr>
      <xdr:spPr>
        <a:xfrm>
          <a:off x="10426700" y="16435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66628</xdr:rowOff>
    </xdr:from>
    <xdr:to>
      <xdr:col>50</xdr:col>
      <xdr:colOff>114300</xdr:colOff>
      <xdr:row>97</xdr:row>
      <xdr:rowOff>77806</xdr:rowOff>
    </xdr:to>
    <xdr:cxnSp macro="">
      <xdr:nvCxnSpPr>
        <xdr:cNvPr id="461" name="直線コネクタ 460">
          <a:extLst>
            <a:ext uri="{FF2B5EF4-FFF2-40B4-BE49-F238E27FC236}">
              <a16:creationId xmlns:a16="http://schemas.microsoft.com/office/drawing/2014/main" xmlns="" id="{00000000-0008-0000-0700-0000CD010000}"/>
            </a:ext>
          </a:extLst>
        </xdr:cNvPr>
        <xdr:cNvCxnSpPr/>
      </xdr:nvCxnSpPr>
      <xdr:spPr>
        <a:xfrm flipV="1">
          <a:off x="8750300" y="16697278"/>
          <a:ext cx="889000" cy="11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169647</xdr:rowOff>
    </xdr:from>
    <xdr:to>
      <xdr:col>50</xdr:col>
      <xdr:colOff>165100</xdr:colOff>
      <xdr:row>96</xdr:row>
      <xdr:rowOff>99797</xdr:rowOff>
    </xdr:to>
    <xdr:sp macro="" textlink="">
      <xdr:nvSpPr>
        <xdr:cNvPr id="462" name="フローチャート: 判断 461">
          <a:extLst>
            <a:ext uri="{FF2B5EF4-FFF2-40B4-BE49-F238E27FC236}">
              <a16:creationId xmlns:a16="http://schemas.microsoft.com/office/drawing/2014/main" xmlns="" id="{00000000-0008-0000-0700-0000CE010000}"/>
            </a:ext>
          </a:extLst>
        </xdr:cNvPr>
        <xdr:cNvSpPr/>
      </xdr:nvSpPr>
      <xdr:spPr>
        <a:xfrm>
          <a:off x="9588500" y="16457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116324</xdr:rowOff>
    </xdr:from>
    <xdr:ext cx="534377" cy="259045"/>
    <xdr:sp macro="" textlink="">
      <xdr:nvSpPr>
        <xdr:cNvPr id="463" name="テキスト ボックス 462">
          <a:extLst>
            <a:ext uri="{FF2B5EF4-FFF2-40B4-BE49-F238E27FC236}">
              <a16:creationId xmlns:a16="http://schemas.microsoft.com/office/drawing/2014/main" xmlns="" id="{00000000-0008-0000-0700-0000CF010000}"/>
            </a:ext>
          </a:extLst>
        </xdr:cNvPr>
        <xdr:cNvSpPr txBox="1"/>
      </xdr:nvSpPr>
      <xdr:spPr>
        <a:xfrm>
          <a:off x="9372111" y="16232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75200</xdr:rowOff>
    </xdr:from>
    <xdr:to>
      <xdr:col>45</xdr:col>
      <xdr:colOff>177800</xdr:colOff>
      <xdr:row>97</xdr:row>
      <xdr:rowOff>77806</xdr:rowOff>
    </xdr:to>
    <xdr:cxnSp macro="">
      <xdr:nvCxnSpPr>
        <xdr:cNvPr id="464" name="直線コネクタ 463">
          <a:extLst>
            <a:ext uri="{FF2B5EF4-FFF2-40B4-BE49-F238E27FC236}">
              <a16:creationId xmlns:a16="http://schemas.microsoft.com/office/drawing/2014/main" xmlns="" id="{00000000-0008-0000-0700-0000D0010000}"/>
            </a:ext>
          </a:extLst>
        </xdr:cNvPr>
        <xdr:cNvCxnSpPr/>
      </xdr:nvCxnSpPr>
      <xdr:spPr>
        <a:xfrm>
          <a:off x="7861300" y="16705850"/>
          <a:ext cx="889000" cy="2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167413</xdr:rowOff>
    </xdr:from>
    <xdr:to>
      <xdr:col>46</xdr:col>
      <xdr:colOff>38100</xdr:colOff>
      <xdr:row>96</xdr:row>
      <xdr:rowOff>97563</xdr:rowOff>
    </xdr:to>
    <xdr:sp macro="" textlink="">
      <xdr:nvSpPr>
        <xdr:cNvPr id="465" name="フローチャート: 判断 464">
          <a:extLst>
            <a:ext uri="{FF2B5EF4-FFF2-40B4-BE49-F238E27FC236}">
              <a16:creationId xmlns:a16="http://schemas.microsoft.com/office/drawing/2014/main" xmlns="" id="{00000000-0008-0000-0700-0000D1010000}"/>
            </a:ext>
          </a:extLst>
        </xdr:cNvPr>
        <xdr:cNvSpPr/>
      </xdr:nvSpPr>
      <xdr:spPr>
        <a:xfrm>
          <a:off x="8699500" y="16455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114090</xdr:rowOff>
    </xdr:from>
    <xdr:ext cx="534377" cy="259045"/>
    <xdr:sp macro="" textlink="">
      <xdr:nvSpPr>
        <xdr:cNvPr id="466" name="テキスト ボックス 465">
          <a:extLst>
            <a:ext uri="{FF2B5EF4-FFF2-40B4-BE49-F238E27FC236}">
              <a16:creationId xmlns:a16="http://schemas.microsoft.com/office/drawing/2014/main" xmlns="" id="{00000000-0008-0000-0700-0000D2010000}"/>
            </a:ext>
          </a:extLst>
        </xdr:cNvPr>
        <xdr:cNvSpPr txBox="1"/>
      </xdr:nvSpPr>
      <xdr:spPr>
        <a:xfrm>
          <a:off x="8483111" y="16230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24594</xdr:rowOff>
    </xdr:from>
    <xdr:to>
      <xdr:col>41</xdr:col>
      <xdr:colOff>50800</xdr:colOff>
      <xdr:row>97</xdr:row>
      <xdr:rowOff>75200</xdr:rowOff>
    </xdr:to>
    <xdr:cxnSp macro="">
      <xdr:nvCxnSpPr>
        <xdr:cNvPr id="467" name="直線コネクタ 466">
          <a:extLst>
            <a:ext uri="{FF2B5EF4-FFF2-40B4-BE49-F238E27FC236}">
              <a16:creationId xmlns:a16="http://schemas.microsoft.com/office/drawing/2014/main" xmlns="" id="{00000000-0008-0000-0700-0000D3010000}"/>
            </a:ext>
          </a:extLst>
        </xdr:cNvPr>
        <xdr:cNvCxnSpPr/>
      </xdr:nvCxnSpPr>
      <xdr:spPr>
        <a:xfrm>
          <a:off x="6972300" y="16655244"/>
          <a:ext cx="889000" cy="50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3843</xdr:rowOff>
    </xdr:from>
    <xdr:to>
      <xdr:col>41</xdr:col>
      <xdr:colOff>101600</xdr:colOff>
      <xdr:row>96</xdr:row>
      <xdr:rowOff>105443</xdr:rowOff>
    </xdr:to>
    <xdr:sp macro="" textlink="">
      <xdr:nvSpPr>
        <xdr:cNvPr id="468" name="フローチャート: 判断 467">
          <a:extLst>
            <a:ext uri="{FF2B5EF4-FFF2-40B4-BE49-F238E27FC236}">
              <a16:creationId xmlns:a16="http://schemas.microsoft.com/office/drawing/2014/main" xmlns="" id="{00000000-0008-0000-0700-0000D4010000}"/>
            </a:ext>
          </a:extLst>
        </xdr:cNvPr>
        <xdr:cNvSpPr/>
      </xdr:nvSpPr>
      <xdr:spPr>
        <a:xfrm>
          <a:off x="7810500" y="16463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121970</xdr:rowOff>
    </xdr:from>
    <xdr:ext cx="534377" cy="259045"/>
    <xdr:sp macro="" textlink="">
      <xdr:nvSpPr>
        <xdr:cNvPr id="469" name="テキスト ボックス 468">
          <a:extLst>
            <a:ext uri="{FF2B5EF4-FFF2-40B4-BE49-F238E27FC236}">
              <a16:creationId xmlns:a16="http://schemas.microsoft.com/office/drawing/2014/main" xmlns="" id="{00000000-0008-0000-0700-0000D5010000}"/>
            </a:ext>
          </a:extLst>
        </xdr:cNvPr>
        <xdr:cNvSpPr txBox="1"/>
      </xdr:nvSpPr>
      <xdr:spPr>
        <a:xfrm>
          <a:off x="7594111" y="16238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36579</xdr:rowOff>
    </xdr:from>
    <xdr:to>
      <xdr:col>36</xdr:col>
      <xdr:colOff>165100</xdr:colOff>
      <xdr:row>96</xdr:row>
      <xdr:rowOff>138179</xdr:rowOff>
    </xdr:to>
    <xdr:sp macro="" textlink="">
      <xdr:nvSpPr>
        <xdr:cNvPr id="470" name="フローチャート: 判断 469">
          <a:extLst>
            <a:ext uri="{FF2B5EF4-FFF2-40B4-BE49-F238E27FC236}">
              <a16:creationId xmlns:a16="http://schemas.microsoft.com/office/drawing/2014/main" xmlns="" id="{00000000-0008-0000-0700-0000D6010000}"/>
            </a:ext>
          </a:extLst>
        </xdr:cNvPr>
        <xdr:cNvSpPr/>
      </xdr:nvSpPr>
      <xdr:spPr>
        <a:xfrm>
          <a:off x="6921500" y="16495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154706</xdr:rowOff>
    </xdr:from>
    <xdr:ext cx="534377" cy="259045"/>
    <xdr:sp macro="" textlink="">
      <xdr:nvSpPr>
        <xdr:cNvPr id="471" name="テキスト ボックス 470">
          <a:extLst>
            <a:ext uri="{FF2B5EF4-FFF2-40B4-BE49-F238E27FC236}">
              <a16:creationId xmlns:a16="http://schemas.microsoft.com/office/drawing/2014/main" xmlns="" id="{00000000-0008-0000-0700-0000D7010000}"/>
            </a:ext>
          </a:extLst>
        </xdr:cNvPr>
        <xdr:cNvSpPr txBox="1"/>
      </xdr:nvSpPr>
      <xdr:spPr>
        <a:xfrm>
          <a:off x="6705111" y="16271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xmlns="" id="{00000000-0008-0000-07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xmlns="" id="{00000000-0008-0000-07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xmlns="" id="{00000000-0008-0000-07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xmlns="" id="{00000000-0008-0000-07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xmlns="" id="{00000000-0008-0000-07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14616</xdr:rowOff>
    </xdr:from>
    <xdr:to>
      <xdr:col>55</xdr:col>
      <xdr:colOff>50800</xdr:colOff>
      <xdr:row>97</xdr:row>
      <xdr:rowOff>116216</xdr:rowOff>
    </xdr:to>
    <xdr:sp macro="" textlink="">
      <xdr:nvSpPr>
        <xdr:cNvPr id="477" name="楕円 476">
          <a:extLst>
            <a:ext uri="{FF2B5EF4-FFF2-40B4-BE49-F238E27FC236}">
              <a16:creationId xmlns:a16="http://schemas.microsoft.com/office/drawing/2014/main" xmlns="" id="{00000000-0008-0000-0700-0000DD010000}"/>
            </a:ext>
          </a:extLst>
        </xdr:cNvPr>
        <xdr:cNvSpPr/>
      </xdr:nvSpPr>
      <xdr:spPr>
        <a:xfrm>
          <a:off x="10426700" y="16645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100993</xdr:rowOff>
    </xdr:from>
    <xdr:ext cx="534377" cy="259045"/>
    <xdr:sp macro="" textlink="">
      <xdr:nvSpPr>
        <xdr:cNvPr id="478" name="土木費該当値テキスト">
          <a:extLst>
            <a:ext uri="{FF2B5EF4-FFF2-40B4-BE49-F238E27FC236}">
              <a16:creationId xmlns:a16="http://schemas.microsoft.com/office/drawing/2014/main" xmlns="" id="{00000000-0008-0000-0700-0000DE010000}"/>
            </a:ext>
          </a:extLst>
        </xdr:cNvPr>
        <xdr:cNvSpPr txBox="1"/>
      </xdr:nvSpPr>
      <xdr:spPr>
        <a:xfrm>
          <a:off x="10528300" y="16560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15828</xdr:rowOff>
    </xdr:from>
    <xdr:to>
      <xdr:col>50</xdr:col>
      <xdr:colOff>165100</xdr:colOff>
      <xdr:row>97</xdr:row>
      <xdr:rowOff>117428</xdr:rowOff>
    </xdr:to>
    <xdr:sp macro="" textlink="">
      <xdr:nvSpPr>
        <xdr:cNvPr id="479" name="楕円 478">
          <a:extLst>
            <a:ext uri="{FF2B5EF4-FFF2-40B4-BE49-F238E27FC236}">
              <a16:creationId xmlns:a16="http://schemas.microsoft.com/office/drawing/2014/main" xmlns="" id="{00000000-0008-0000-0700-0000DF010000}"/>
            </a:ext>
          </a:extLst>
        </xdr:cNvPr>
        <xdr:cNvSpPr/>
      </xdr:nvSpPr>
      <xdr:spPr>
        <a:xfrm>
          <a:off x="9588500" y="16646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108555</xdr:rowOff>
    </xdr:from>
    <xdr:ext cx="534377" cy="259045"/>
    <xdr:sp macro="" textlink="">
      <xdr:nvSpPr>
        <xdr:cNvPr id="480" name="テキスト ボックス 479">
          <a:extLst>
            <a:ext uri="{FF2B5EF4-FFF2-40B4-BE49-F238E27FC236}">
              <a16:creationId xmlns:a16="http://schemas.microsoft.com/office/drawing/2014/main" xmlns="" id="{00000000-0008-0000-0700-0000E0010000}"/>
            </a:ext>
          </a:extLst>
        </xdr:cNvPr>
        <xdr:cNvSpPr txBox="1"/>
      </xdr:nvSpPr>
      <xdr:spPr>
        <a:xfrm>
          <a:off x="9372111" y="16739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27006</xdr:rowOff>
    </xdr:from>
    <xdr:to>
      <xdr:col>46</xdr:col>
      <xdr:colOff>38100</xdr:colOff>
      <xdr:row>97</xdr:row>
      <xdr:rowOff>128606</xdr:rowOff>
    </xdr:to>
    <xdr:sp macro="" textlink="">
      <xdr:nvSpPr>
        <xdr:cNvPr id="481" name="楕円 480">
          <a:extLst>
            <a:ext uri="{FF2B5EF4-FFF2-40B4-BE49-F238E27FC236}">
              <a16:creationId xmlns:a16="http://schemas.microsoft.com/office/drawing/2014/main" xmlns="" id="{00000000-0008-0000-0700-0000E1010000}"/>
            </a:ext>
          </a:extLst>
        </xdr:cNvPr>
        <xdr:cNvSpPr/>
      </xdr:nvSpPr>
      <xdr:spPr>
        <a:xfrm>
          <a:off x="8699500" y="16657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119733</xdr:rowOff>
    </xdr:from>
    <xdr:ext cx="534377" cy="259045"/>
    <xdr:sp macro="" textlink="">
      <xdr:nvSpPr>
        <xdr:cNvPr id="482" name="テキスト ボックス 481">
          <a:extLst>
            <a:ext uri="{FF2B5EF4-FFF2-40B4-BE49-F238E27FC236}">
              <a16:creationId xmlns:a16="http://schemas.microsoft.com/office/drawing/2014/main" xmlns="" id="{00000000-0008-0000-0700-0000E2010000}"/>
            </a:ext>
          </a:extLst>
        </xdr:cNvPr>
        <xdr:cNvSpPr txBox="1"/>
      </xdr:nvSpPr>
      <xdr:spPr>
        <a:xfrm>
          <a:off x="8483111" y="16750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24400</xdr:rowOff>
    </xdr:from>
    <xdr:to>
      <xdr:col>41</xdr:col>
      <xdr:colOff>101600</xdr:colOff>
      <xdr:row>97</xdr:row>
      <xdr:rowOff>126000</xdr:rowOff>
    </xdr:to>
    <xdr:sp macro="" textlink="">
      <xdr:nvSpPr>
        <xdr:cNvPr id="483" name="楕円 482">
          <a:extLst>
            <a:ext uri="{FF2B5EF4-FFF2-40B4-BE49-F238E27FC236}">
              <a16:creationId xmlns:a16="http://schemas.microsoft.com/office/drawing/2014/main" xmlns="" id="{00000000-0008-0000-0700-0000E3010000}"/>
            </a:ext>
          </a:extLst>
        </xdr:cNvPr>
        <xdr:cNvSpPr/>
      </xdr:nvSpPr>
      <xdr:spPr>
        <a:xfrm>
          <a:off x="7810500" y="1665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117127</xdr:rowOff>
    </xdr:from>
    <xdr:ext cx="534377" cy="259045"/>
    <xdr:sp macro="" textlink="">
      <xdr:nvSpPr>
        <xdr:cNvPr id="484" name="テキスト ボックス 483">
          <a:extLst>
            <a:ext uri="{FF2B5EF4-FFF2-40B4-BE49-F238E27FC236}">
              <a16:creationId xmlns:a16="http://schemas.microsoft.com/office/drawing/2014/main" xmlns="" id="{00000000-0008-0000-0700-0000E4010000}"/>
            </a:ext>
          </a:extLst>
        </xdr:cNvPr>
        <xdr:cNvSpPr txBox="1"/>
      </xdr:nvSpPr>
      <xdr:spPr>
        <a:xfrm>
          <a:off x="7594111" y="16747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145244</xdr:rowOff>
    </xdr:from>
    <xdr:to>
      <xdr:col>36</xdr:col>
      <xdr:colOff>165100</xdr:colOff>
      <xdr:row>97</xdr:row>
      <xdr:rowOff>75394</xdr:rowOff>
    </xdr:to>
    <xdr:sp macro="" textlink="">
      <xdr:nvSpPr>
        <xdr:cNvPr id="485" name="楕円 484">
          <a:extLst>
            <a:ext uri="{FF2B5EF4-FFF2-40B4-BE49-F238E27FC236}">
              <a16:creationId xmlns:a16="http://schemas.microsoft.com/office/drawing/2014/main" xmlns="" id="{00000000-0008-0000-0700-0000E5010000}"/>
            </a:ext>
          </a:extLst>
        </xdr:cNvPr>
        <xdr:cNvSpPr/>
      </xdr:nvSpPr>
      <xdr:spPr>
        <a:xfrm>
          <a:off x="6921500" y="16604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66521</xdr:rowOff>
    </xdr:from>
    <xdr:ext cx="534377" cy="259045"/>
    <xdr:sp macro="" textlink="">
      <xdr:nvSpPr>
        <xdr:cNvPr id="486" name="テキスト ボックス 485">
          <a:extLst>
            <a:ext uri="{FF2B5EF4-FFF2-40B4-BE49-F238E27FC236}">
              <a16:creationId xmlns:a16="http://schemas.microsoft.com/office/drawing/2014/main" xmlns="" id="{00000000-0008-0000-0700-0000E6010000}"/>
            </a:ext>
          </a:extLst>
        </xdr:cNvPr>
        <xdr:cNvSpPr txBox="1"/>
      </xdr:nvSpPr>
      <xdr:spPr>
        <a:xfrm>
          <a:off x="6705111" y="16697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xmlns="" id="{00000000-0008-0000-07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xmlns="" id="{00000000-0008-0000-07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xmlns="" id="{00000000-0008-0000-07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xmlns="" id="{00000000-0008-0000-07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xmlns="" id="{00000000-0008-0000-07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xmlns="" id="{00000000-0008-0000-07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xmlns="" id="{00000000-0008-0000-07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xmlns="" id="{00000000-0008-0000-07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xmlns="" id="{00000000-0008-0000-07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xmlns="" id="{00000000-0008-0000-07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7" name="テキスト ボックス 496">
          <a:extLst>
            <a:ext uri="{FF2B5EF4-FFF2-40B4-BE49-F238E27FC236}">
              <a16:creationId xmlns:a16="http://schemas.microsoft.com/office/drawing/2014/main" xmlns="" id="{00000000-0008-0000-0700-0000F1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498" name="直線コネクタ 497">
          <a:extLst>
            <a:ext uri="{FF2B5EF4-FFF2-40B4-BE49-F238E27FC236}">
              <a16:creationId xmlns:a16="http://schemas.microsoft.com/office/drawing/2014/main" xmlns="" id="{00000000-0008-0000-0700-0000F2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499" name="テキスト ボックス 498">
          <a:extLst>
            <a:ext uri="{FF2B5EF4-FFF2-40B4-BE49-F238E27FC236}">
              <a16:creationId xmlns:a16="http://schemas.microsoft.com/office/drawing/2014/main" xmlns="" id="{00000000-0008-0000-0700-0000F3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0" name="直線コネクタ 499">
          <a:extLst>
            <a:ext uri="{FF2B5EF4-FFF2-40B4-BE49-F238E27FC236}">
              <a16:creationId xmlns:a16="http://schemas.microsoft.com/office/drawing/2014/main" xmlns="" id="{00000000-0008-0000-0700-0000F4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1" name="テキスト ボックス 500">
          <a:extLst>
            <a:ext uri="{FF2B5EF4-FFF2-40B4-BE49-F238E27FC236}">
              <a16:creationId xmlns:a16="http://schemas.microsoft.com/office/drawing/2014/main" xmlns="" id="{00000000-0008-0000-0700-0000F5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2" name="直線コネクタ 501">
          <a:extLst>
            <a:ext uri="{FF2B5EF4-FFF2-40B4-BE49-F238E27FC236}">
              <a16:creationId xmlns:a16="http://schemas.microsoft.com/office/drawing/2014/main" xmlns="" id="{00000000-0008-0000-0700-0000F6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3" name="テキスト ボックス 502">
          <a:extLst>
            <a:ext uri="{FF2B5EF4-FFF2-40B4-BE49-F238E27FC236}">
              <a16:creationId xmlns:a16="http://schemas.microsoft.com/office/drawing/2014/main" xmlns="" id="{00000000-0008-0000-0700-0000F7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4" name="直線コネクタ 503">
          <a:extLst>
            <a:ext uri="{FF2B5EF4-FFF2-40B4-BE49-F238E27FC236}">
              <a16:creationId xmlns:a16="http://schemas.microsoft.com/office/drawing/2014/main" xmlns="" id="{00000000-0008-0000-0700-0000F8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5" name="テキスト ボックス 504">
          <a:extLst>
            <a:ext uri="{FF2B5EF4-FFF2-40B4-BE49-F238E27FC236}">
              <a16:creationId xmlns:a16="http://schemas.microsoft.com/office/drawing/2014/main" xmlns="" id="{00000000-0008-0000-0700-0000F9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6" name="直線コネクタ 505">
          <a:extLst>
            <a:ext uri="{FF2B5EF4-FFF2-40B4-BE49-F238E27FC236}">
              <a16:creationId xmlns:a16="http://schemas.microsoft.com/office/drawing/2014/main" xmlns="" id="{00000000-0008-0000-0700-0000FA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7" name="テキスト ボックス 506">
          <a:extLst>
            <a:ext uri="{FF2B5EF4-FFF2-40B4-BE49-F238E27FC236}">
              <a16:creationId xmlns:a16="http://schemas.microsoft.com/office/drawing/2014/main" xmlns="" id="{00000000-0008-0000-0700-0000FB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8" name="直線コネクタ 507">
          <a:extLst>
            <a:ext uri="{FF2B5EF4-FFF2-40B4-BE49-F238E27FC236}">
              <a16:creationId xmlns:a16="http://schemas.microsoft.com/office/drawing/2014/main" xmlns="" id="{00000000-0008-0000-0700-0000FC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09" name="テキスト ボックス 508">
          <a:extLst>
            <a:ext uri="{FF2B5EF4-FFF2-40B4-BE49-F238E27FC236}">
              <a16:creationId xmlns:a16="http://schemas.microsoft.com/office/drawing/2014/main" xmlns="" id="{00000000-0008-0000-0700-0000FD01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xmlns="" id="{00000000-0008-0000-07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1" name="テキスト ボックス 510">
          <a:extLst>
            <a:ext uri="{FF2B5EF4-FFF2-40B4-BE49-F238E27FC236}">
              <a16:creationId xmlns:a16="http://schemas.microsoft.com/office/drawing/2014/main" xmlns="" id="{00000000-0008-0000-0700-0000FF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a:extLst>
            <a:ext uri="{FF2B5EF4-FFF2-40B4-BE49-F238E27FC236}">
              <a16:creationId xmlns:a16="http://schemas.microsoft.com/office/drawing/2014/main" xmlns="" id="{00000000-0008-0000-07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116285</xdr:rowOff>
    </xdr:from>
    <xdr:to>
      <xdr:col>85</xdr:col>
      <xdr:colOff>126364</xdr:colOff>
      <xdr:row>39</xdr:row>
      <xdr:rowOff>12696</xdr:rowOff>
    </xdr:to>
    <xdr:cxnSp macro="">
      <xdr:nvCxnSpPr>
        <xdr:cNvPr id="513" name="直線コネクタ 512">
          <a:extLst>
            <a:ext uri="{FF2B5EF4-FFF2-40B4-BE49-F238E27FC236}">
              <a16:creationId xmlns:a16="http://schemas.microsoft.com/office/drawing/2014/main" xmlns="" id="{00000000-0008-0000-0700-000001020000}"/>
            </a:ext>
          </a:extLst>
        </xdr:cNvPr>
        <xdr:cNvCxnSpPr/>
      </xdr:nvCxnSpPr>
      <xdr:spPr>
        <a:xfrm flipV="1">
          <a:off x="16317595" y="5259785"/>
          <a:ext cx="1269" cy="1439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16523</xdr:rowOff>
    </xdr:from>
    <xdr:ext cx="534377" cy="259045"/>
    <xdr:sp macro="" textlink="">
      <xdr:nvSpPr>
        <xdr:cNvPr id="514" name="消防費最小値テキスト">
          <a:extLst>
            <a:ext uri="{FF2B5EF4-FFF2-40B4-BE49-F238E27FC236}">
              <a16:creationId xmlns:a16="http://schemas.microsoft.com/office/drawing/2014/main" xmlns="" id="{00000000-0008-0000-0700-000002020000}"/>
            </a:ext>
          </a:extLst>
        </xdr:cNvPr>
        <xdr:cNvSpPr txBox="1"/>
      </xdr:nvSpPr>
      <xdr:spPr>
        <a:xfrm>
          <a:off x="16370300" y="6703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12696</xdr:rowOff>
    </xdr:from>
    <xdr:to>
      <xdr:col>86</xdr:col>
      <xdr:colOff>25400</xdr:colOff>
      <xdr:row>39</xdr:row>
      <xdr:rowOff>12696</xdr:rowOff>
    </xdr:to>
    <xdr:cxnSp macro="">
      <xdr:nvCxnSpPr>
        <xdr:cNvPr id="515" name="直線コネクタ 514">
          <a:extLst>
            <a:ext uri="{FF2B5EF4-FFF2-40B4-BE49-F238E27FC236}">
              <a16:creationId xmlns:a16="http://schemas.microsoft.com/office/drawing/2014/main" xmlns="" id="{00000000-0008-0000-0700-000003020000}"/>
            </a:ext>
          </a:extLst>
        </xdr:cNvPr>
        <xdr:cNvCxnSpPr/>
      </xdr:nvCxnSpPr>
      <xdr:spPr>
        <a:xfrm>
          <a:off x="16230600" y="6699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62962</xdr:rowOff>
    </xdr:from>
    <xdr:ext cx="534377" cy="259045"/>
    <xdr:sp macro="" textlink="">
      <xdr:nvSpPr>
        <xdr:cNvPr id="516" name="消防費最大値テキスト">
          <a:extLst>
            <a:ext uri="{FF2B5EF4-FFF2-40B4-BE49-F238E27FC236}">
              <a16:creationId xmlns:a16="http://schemas.microsoft.com/office/drawing/2014/main" xmlns="" id="{00000000-0008-0000-0700-000004020000}"/>
            </a:ext>
          </a:extLst>
        </xdr:cNvPr>
        <xdr:cNvSpPr txBox="1"/>
      </xdr:nvSpPr>
      <xdr:spPr>
        <a:xfrm>
          <a:off x="16370300" y="5035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56,717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116285</xdr:rowOff>
    </xdr:from>
    <xdr:to>
      <xdr:col>86</xdr:col>
      <xdr:colOff>25400</xdr:colOff>
      <xdr:row>30</xdr:row>
      <xdr:rowOff>116285</xdr:rowOff>
    </xdr:to>
    <xdr:cxnSp macro="">
      <xdr:nvCxnSpPr>
        <xdr:cNvPr id="517" name="直線コネクタ 516">
          <a:extLst>
            <a:ext uri="{FF2B5EF4-FFF2-40B4-BE49-F238E27FC236}">
              <a16:creationId xmlns:a16="http://schemas.microsoft.com/office/drawing/2014/main" xmlns="" id="{00000000-0008-0000-0700-000005020000}"/>
            </a:ext>
          </a:extLst>
        </xdr:cNvPr>
        <xdr:cNvCxnSpPr/>
      </xdr:nvCxnSpPr>
      <xdr:spPr>
        <a:xfrm>
          <a:off x="16230600" y="5259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85261</xdr:rowOff>
    </xdr:from>
    <xdr:to>
      <xdr:col>85</xdr:col>
      <xdr:colOff>127000</xdr:colOff>
      <xdr:row>38</xdr:row>
      <xdr:rowOff>17628</xdr:rowOff>
    </xdr:to>
    <xdr:cxnSp macro="">
      <xdr:nvCxnSpPr>
        <xdr:cNvPr id="518" name="直線コネクタ 517">
          <a:extLst>
            <a:ext uri="{FF2B5EF4-FFF2-40B4-BE49-F238E27FC236}">
              <a16:creationId xmlns:a16="http://schemas.microsoft.com/office/drawing/2014/main" xmlns="" id="{00000000-0008-0000-0700-000006020000}"/>
            </a:ext>
          </a:extLst>
        </xdr:cNvPr>
        <xdr:cNvCxnSpPr/>
      </xdr:nvCxnSpPr>
      <xdr:spPr>
        <a:xfrm flipV="1">
          <a:off x="15481300" y="6257461"/>
          <a:ext cx="838200" cy="275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51194</xdr:rowOff>
    </xdr:from>
    <xdr:ext cx="534377" cy="259045"/>
    <xdr:sp macro="" textlink="">
      <xdr:nvSpPr>
        <xdr:cNvPr id="519" name="消防費平均値テキスト">
          <a:extLst>
            <a:ext uri="{FF2B5EF4-FFF2-40B4-BE49-F238E27FC236}">
              <a16:creationId xmlns:a16="http://schemas.microsoft.com/office/drawing/2014/main" xmlns="" id="{00000000-0008-0000-0700-000007020000}"/>
            </a:ext>
          </a:extLst>
        </xdr:cNvPr>
        <xdr:cNvSpPr txBox="1"/>
      </xdr:nvSpPr>
      <xdr:spPr>
        <a:xfrm>
          <a:off x="16370300" y="62233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72767</xdr:rowOff>
    </xdr:from>
    <xdr:to>
      <xdr:col>85</xdr:col>
      <xdr:colOff>177800</xdr:colOff>
      <xdr:row>37</xdr:row>
      <xdr:rowOff>2917</xdr:rowOff>
    </xdr:to>
    <xdr:sp macro="" textlink="">
      <xdr:nvSpPr>
        <xdr:cNvPr id="520" name="フローチャート: 判断 519">
          <a:extLst>
            <a:ext uri="{FF2B5EF4-FFF2-40B4-BE49-F238E27FC236}">
              <a16:creationId xmlns:a16="http://schemas.microsoft.com/office/drawing/2014/main" xmlns="" id="{00000000-0008-0000-0700-000008020000}"/>
            </a:ext>
          </a:extLst>
        </xdr:cNvPr>
        <xdr:cNvSpPr/>
      </xdr:nvSpPr>
      <xdr:spPr>
        <a:xfrm>
          <a:off x="16268700" y="6244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17628</xdr:rowOff>
    </xdr:from>
    <xdr:to>
      <xdr:col>81</xdr:col>
      <xdr:colOff>50800</xdr:colOff>
      <xdr:row>38</xdr:row>
      <xdr:rowOff>38299</xdr:rowOff>
    </xdr:to>
    <xdr:cxnSp macro="">
      <xdr:nvCxnSpPr>
        <xdr:cNvPr id="521" name="直線コネクタ 520">
          <a:extLst>
            <a:ext uri="{FF2B5EF4-FFF2-40B4-BE49-F238E27FC236}">
              <a16:creationId xmlns:a16="http://schemas.microsoft.com/office/drawing/2014/main" xmlns="" id="{00000000-0008-0000-0700-000009020000}"/>
            </a:ext>
          </a:extLst>
        </xdr:cNvPr>
        <xdr:cNvCxnSpPr/>
      </xdr:nvCxnSpPr>
      <xdr:spPr>
        <a:xfrm flipV="1">
          <a:off x="14592300" y="6532728"/>
          <a:ext cx="889000" cy="20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83054</xdr:rowOff>
    </xdr:from>
    <xdr:to>
      <xdr:col>81</xdr:col>
      <xdr:colOff>101600</xdr:colOff>
      <xdr:row>37</xdr:row>
      <xdr:rowOff>13204</xdr:rowOff>
    </xdr:to>
    <xdr:sp macro="" textlink="">
      <xdr:nvSpPr>
        <xdr:cNvPr id="522" name="フローチャート: 判断 521">
          <a:extLst>
            <a:ext uri="{FF2B5EF4-FFF2-40B4-BE49-F238E27FC236}">
              <a16:creationId xmlns:a16="http://schemas.microsoft.com/office/drawing/2014/main" xmlns="" id="{00000000-0008-0000-0700-00000A020000}"/>
            </a:ext>
          </a:extLst>
        </xdr:cNvPr>
        <xdr:cNvSpPr/>
      </xdr:nvSpPr>
      <xdr:spPr>
        <a:xfrm>
          <a:off x="15430500" y="6255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29731</xdr:rowOff>
    </xdr:from>
    <xdr:ext cx="534377" cy="259045"/>
    <xdr:sp macro="" textlink="">
      <xdr:nvSpPr>
        <xdr:cNvPr id="523" name="テキスト ボックス 522">
          <a:extLst>
            <a:ext uri="{FF2B5EF4-FFF2-40B4-BE49-F238E27FC236}">
              <a16:creationId xmlns:a16="http://schemas.microsoft.com/office/drawing/2014/main" xmlns="" id="{00000000-0008-0000-0700-00000B020000}"/>
            </a:ext>
          </a:extLst>
        </xdr:cNvPr>
        <xdr:cNvSpPr txBox="1"/>
      </xdr:nvSpPr>
      <xdr:spPr>
        <a:xfrm>
          <a:off x="15214111" y="6030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38299</xdr:rowOff>
    </xdr:from>
    <xdr:to>
      <xdr:col>76</xdr:col>
      <xdr:colOff>114300</xdr:colOff>
      <xdr:row>38</xdr:row>
      <xdr:rowOff>52048</xdr:rowOff>
    </xdr:to>
    <xdr:cxnSp macro="">
      <xdr:nvCxnSpPr>
        <xdr:cNvPr id="524" name="直線コネクタ 523">
          <a:extLst>
            <a:ext uri="{FF2B5EF4-FFF2-40B4-BE49-F238E27FC236}">
              <a16:creationId xmlns:a16="http://schemas.microsoft.com/office/drawing/2014/main" xmlns="" id="{00000000-0008-0000-0700-00000C020000}"/>
            </a:ext>
          </a:extLst>
        </xdr:cNvPr>
        <xdr:cNvCxnSpPr/>
      </xdr:nvCxnSpPr>
      <xdr:spPr>
        <a:xfrm flipV="1">
          <a:off x="13703300" y="6553399"/>
          <a:ext cx="889000" cy="13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114699</xdr:rowOff>
    </xdr:from>
    <xdr:to>
      <xdr:col>76</xdr:col>
      <xdr:colOff>165100</xdr:colOff>
      <xdr:row>37</xdr:row>
      <xdr:rowOff>44849</xdr:rowOff>
    </xdr:to>
    <xdr:sp macro="" textlink="">
      <xdr:nvSpPr>
        <xdr:cNvPr id="525" name="フローチャート: 判断 524">
          <a:extLst>
            <a:ext uri="{FF2B5EF4-FFF2-40B4-BE49-F238E27FC236}">
              <a16:creationId xmlns:a16="http://schemas.microsoft.com/office/drawing/2014/main" xmlns="" id="{00000000-0008-0000-0700-00000D020000}"/>
            </a:ext>
          </a:extLst>
        </xdr:cNvPr>
        <xdr:cNvSpPr/>
      </xdr:nvSpPr>
      <xdr:spPr>
        <a:xfrm>
          <a:off x="14541500" y="6286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61376</xdr:rowOff>
    </xdr:from>
    <xdr:ext cx="534377" cy="259045"/>
    <xdr:sp macro="" textlink="">
      <xdr:nvSpPr>
        <xdr:cNvPr id="526" name="テキスト ボックス 525">
          <a:extLst>
            <a:ext uri="{FF2B5EF4-FFF2-40B4-BE49-F238E27FC236}">
              <a16:creationId xmlns:a16="http://schemas.microsoft.com/office/drawing/2014/main" xmlns="" id="{00000000-0008-0000-0700-00000E020000}"/>
            </a:ext>
          </a:extLst>
        </xdr:cNvPr>
        <xdr:cNvSpPr txBox="1"/>
      </xdr:nvSpPr>
      <xdr:spPr>
        <a:xfrm>
          <a:off x="14325111" y="6062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152338</xdr:rowOff>
    </xdr:from>
    <xdr:to>
      <xdr:col>71</xdr:col>
      <xdr:colOff>177800</xdr:colOff>
      <xdr:row>38</xdr:row>
      <xdr:rowOff>52048</xdr:rowOff>
    </xdr:to>
    <xdr:cxnSp macro="">
      <xdr:nvCxnSpPr>
        <xdr:cNvPr id="527" name="直線コネクタ 526">
          <a:extLst>
            <a:ext uri="{FF2B5EF4-FFF2-40B4-BE49-F238E27FC236}">
              <a16:creationId xmlns:a16="http://schemas.microsoft.com/office/drawing/2014/main" xmlns="" id="{00000000-0008-0000-0700-00000F020000}"/>
            </a:ext>
          </a:extLst>
        </xdr:cNvPr>
        <xdr:cNvCxnSpPr/>
      </xdr:nvCxnSpPr>
      <xdr:spPr>
        <a:xfrm>
          <a:off x="12814300" y="6495988"/>
          <a:ext cx="889000" cy="71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161922</xdr:rowOff>
    </xdr:from>
    <xdr:to>
      <xdr:col>72</xdr:col>
      <xdr:colOff>38100</xdr:colOff>
      <xdr:row>37</xdr:row>
      <xdr:rowOff>92072</xdr:rowOff>
    </xdr:to>
    <xdr:sp macro="" textlink="">
      <xdr:nvSpPr>
        <xdr:cNvPr id="528" name="フローチャート: 判断 527">
          <a:extLst>
            <a:ext uri="{FF2B5EF4-FFF2-40B4-BE49-F238E27FC236}">
              <a16:creationId xmlns:a16="http://schemas.microsoft.com/office/drawing/2014/main" xmlns="" id="{00000000-0008-0000-0700-000010020000}"/>
            </a:ext>
          </a:extLst>
        </xdr:cNvPr>
        <xdr:cNvSpPr/>
      </xdr:nvSpPr>
      <xdr:spPr>
        <a:xfrm>
          <a:off x="13652500" y="6334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108599</xdr:rowOff>
    </xdr:from>
    <xdr:ext cx="534377" cy="259045"/>
    <xdr:sp macro="" textlink="">
      <xdr:nvSpPr>
        <xdr:cNvPr id="529" name="テキスト ボックス 528">
          <a:extLst>
            <a:ext uri="{FF2B5EF4-FFF2-40B4-BE49-F238E27FC236}">
              <a16:creationId xmlns:a16="http://schemas.microsoft.com/office/drawing/2014/main" xmlns="" id="{00000000-0008-0000-0700-000011020000}"/>
            </a:ext>
          </a:extLst>
        </xdr:cNvPr>
        <xdr:cNvSpPr txBox="1"/>
      </xdr:nvSpPr>
      <xdr:spPr>
        <a:xfrm>
          <a:off x="13436111" y="6109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121492</xdr:rowOff>
    </xdr:from>
    <xdr:to>
      <xdr:col>67</xdr:col>
      <xdr:colOff>101600</xdr:colOff>
      <xdr:row>37</xdr:row>
      <xdr:rowOff>51642</xdr:rowOff>
    </xdr:to>
    <xdr:sp macro="" textlink="">
      <xdr:nvSpPr>
        <xdr:cNvPr id="530" name="フローチャート: 判断 529">
          <a:extLst>
            <a:ext uri="{FF2B5EF4-FFF2-40B4-BE49-F238E27FC236}">
              <a16:creationId xmlns:a16="http://schemas.microsoft.com/office/drawing/2014/main" xmlns="" id="{00000000-0008-0000-0700-000012020000}"/>
            </a:ext>
          </a:extLst>
        </xdr:cNvPr>
        <xdr:cNvSpPr/>
      </xdr:nvSpPr>
      <xdr:spPr>
        <a:xfrm>
          <a:off x="12763500" y="6293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68169</xdr:rowOff>
    </xdr:from>
    <xdr:ext cx="534377" cy="259045"/>
    <xdr:sp macro="" textlink="">
      <xdr:nvSpPr>
        <xdr:cNvPr id="531" name="テキスト ボックス 530">
          <a:extLst>
            <a:ext uri="{FF2B5EF4-FFF2-40B4-BE49-F238E27FC236}">
              <a16:creationId xmlns:a16="http://schemas.microsoft.com/office/drawing/2014/main" xmlns="" id="{00000000-0008-0000-0700-000013020000}"/>
            </a:ext>
          </a:extLst>
        </xdr:cNvPr>
        <xdr:cNvSpPr txBox="1"/>
      </xdr:nvSpPr>
      <xdr:spPr>
        <a:xfrm>
          <a:off x="12547111" y="6068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xmlns="" id="{00000000-0008-0000-07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xmlns="" id="{00000000-0008-0000-07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xmlns="" id="{00000000-0008-0000-07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xmlns="" id="{00000000-0008-0000-07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xmlns="" id="{00000000-0008-0000-07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34461</xdr:rowOff>
    </xdr:from>
    <xdr:to>
      <xdr:col>85</xdr:col>
      <xdr:colOff>177800</xdr:colOff>
      <xdr:row>36</xdr:row>
      <xdr:rowOff>136061</xdr:rowOff>
    </xdr:to>
    <xdr:sp macro="" textlink="">
      <xdr:nvSpPr>
        <xdr:cNvPr id="537" name="楕円 536">
          <a:extLst>
            <a:ext uri="{FF2B5EF4-FFF2-40B4-BE49-F238E27FC236}">
              <a16:creationId xmlns:a16="http://schemas.microsoft.com/office/drawing/2014/main" xmlns="" id="{00000000-0008-0000-0700-000019020000}"/>
            </a:ext>
          </a:extLst>
        </xdr:cNvPr>
        <xdr:cNvSpPr/>
      </xdr:nvSpPr>
      <xdr:spPr>
        <a:xfrm>
          <a:off x="16268700" y="6206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57338</xdr:rowOff>
    </xdr:from>
    <xdr:ext cx="534377" cy="259045"/>
    <xdr:sp macro="" textlink="">
      <xdr:nvSpPr>
        <xdr:cNvPr id="538" name="消防費該当値テキスト">
          <a:extLst>
            <a:ext uri="{FF2B5EF4-FFF2-40B4-BE49-F238E27FC236}">
              <a16:creationId xmlns:a16="http://schemas.microsoft.com/office/drawing/2014/main" xmlns="" id="{00000000-0008-0000-0700-00001A020000}"/>
            </a:ext>
          </a:extLst>
        </xdr:cNvPr>
        <xdr:cNvSpPr txBox="1"/>
      </xdr:nvSpPr>
      <xdr:spPr>
        <a:xfrm>
          <a:off x="16370300" y="6058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138278</xdr:rowOff>
    </xdr:from>
    <xdr:to>
      <xdr:col>81</xdr:col>
      <xdr:colOff>101600</xdr:colOff>
      <xdr:row>38</xdr:row>
      <xdr:rowOff>68428</xdr:rowOff>
    </xdr:to>
    <xdr:sp macro="" textlink="">
      <xdr:nvSpPr>
        <xdr:cNvPr id="539" name="楕円 538">
          <a:extLst>
            <a:ext uri="{FF2B5EF4-FFF2-40B4-BE49-F238E27FC236}">
              <a16:creationId xmlns:a16="http://schemas.microsoft.com/office/drawing/2014/main" xmlns="" id="{00000000-0008-0000-0700-00001B020000}"/>
            </a:ext>
          </a:extLst>
        </xdr:cNvPr>
        <xdr:cNvSpPr/>
      </xdr:nvSpPr>
      <xdr:spPr>
        <a:xfrm>
          <a:off x="15430500" y="648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59555</xdr:rowOff>
    </xdr:from>
    <xdr:ext cx="534377" cy="259045"/>
    <xdr:sp macro="" textlink="">
      <xdr:nvSpPr>
        <xdr:cNvPr id="540" name="テキスト ボックス 539">
          <a:extLst>
            <a:ext uri="{FF2B5EF4-FFF2-40B4-BE49-F238E27FC236}">
              <a16:creationId xmlns:a16="http://schemas.microsoft.com/office/drawing/2014/main" xmlns="" id="{00000000-0008-0000-0700-00001C020000}"/>
            </a:ext>
          </a:extLst>
        </xdr:cNvPr>
        <xdr:cNvSpPr txBox="1"/>
      </xdr:nvSpPr>
      <xdr:spPr>
        <a:xfrm>
          <a:off x="15214111" y="6574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158949</xdr:rowOff>
    </xdr:from>
    <xdr:to>
      <xdr:col>76</xdr:col>
      <xdr:colOff>165100</xdr:colOff>
      <xdr:row>38</xdr:row>
      <xdr:rowOff>89099</xdr:rowOff>
    </xdr:to>
    <xdr:sp macro="" textlink="">
      <xdr:nvSpPr>
        <xdr:cNvPr id="541" name="楕円 540">
          <a:extLst>
            <a:ext uri="{FF2B5EF4-FFF2-40B4-BE49-F238E27FC236}">
              <a16:creationId xmlns:a16="http://schemas.microsoft.com/office/drawing/2014/main" xmlns="" id="{00000000-0008-0000-0700-00001D020000}"/>
            </a:ext>
          </a:extLst>
        </xdr:cNvPr>
        <xdr:cNvSpPr/>
      </xdr:nvSpPr>
      <xdr:spPr>
        <a:xfrm>
          <a:off x="14541500" y="6502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80226</xdr:rowOff>
    </xdr:from>
    <xdr:ext cx="534377" cy="259045"/>
    <xdr:sp macro="" textlink="">
      <xdr:nvSpPr>
        <xdr:cNvPr id="542" name="テキスト ボックス 541">
          <a:extLst>
            <a:ext uri="{FF2B5EF4-FFF2-40B4-BE49-F238E27FC236}">
              <a16:creationId xmlns:a16="http://schemas.microsoft.com/office/drawing/2014/main" xmlns="" id="{00000000-0008-0000-0700-00001E020000}"/>
            </a:ext>
          </a:extLst>
        </xdr:cNvPr>
        <xdr:cNvSpPr txBox="1"/>
      </xdr:nvSpPr>
      <xdr:spPr>
        <a:xfrm>
          <a:off x="14325111" y="6595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1248</xdr:rowOff>
    </xdr:from>
    <xdr:to>
      <xdr:col>72</xdr:col>
      <xdr:colOff>38100</xdr:colOff>
      <xdr:row>38</xdr:row>
      <xdr:rowOff>102848</xdr:rowOff>
    </xdr:to>
    <xdr:sp macro="" textlink="">
      <xdr:nvSpPr>
        <xdr:cNvPr id="543" name="楕円 542">
          <a:extLst>
            <a:ext uri="{FF2B5EF4-FFF2-40B4-BE49-F238E27FC236}">
              <a16:creationId xmlns:a16="http://schemas.microsoft.com/office/drawing/2014/main" xmlns="" id="{00000000-0008-0000-0700-00001F020000}"/>
            </a:ext>
          </a:extLst>
        </xdr:cNvPr>
        <xdr:cNvSpPr/>
      </xdr:nvSpPr>
      <xdr:spPr>
        <a:xfrm>
          <a:off x="13652500" y="6516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93975</xdr:rowOff>
    </xdr:from>
    <xdr:ext cx="534377" cy="259045"/>
    <xdr:sp macro="" textlink="">
      <xdr:nvSpPr>
        <xdr:cNvPr id="544" name="テキスト ボックス 543">
          <a:extLst>
            <a:ext uri="{FF2B5EF4-FFF2-40B4-BE49-F238E27FC236}">
              <a16:creationId xmlns:a16="http://schemas.microsoft.com/office/drawing/2014/main" xmlns="" id="{00000000-0008-0000-0700-000020020000}"/>
            </a:ext>
          </a:extLst>
        </xdr:cNvPr>
        <xdr:cNvSpPr txBox="1"/>
      </xdr:nvSpPr>
      <xdr:spPr>
        <a:xfrm>
          <a:off x="13436111" y="6609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101538</xdr:rowOff>
    </xdr:from>
    <xdr:to>
      <xdr:col>67</xdr:col>
      <xdr:colOff>101600</xdr:colOff>
      <xdr:row>38</xdr:row>
      <xdr:rowOff>31688</xdr:rowOff>
    </xdr:to>
    <xdr:sp macro="" textlink="">
      <xdr:nvSpPr>
        <xdr:cNvPr id="545" name="楕円 544">
          <a:extLst>
            <a:ext uri="{FF2B5EF4-FFF2-40B4-BE49-F238E27FC236}">
              <a16:creationId xmlns:a16="http://schemas.microsoft.com/office/drawing/2014/main" xmlns="" id="{00000000-0008-0000-0700-000021020000}"/>
            </a:ext>
          </a:extLst>
        </xdr:cNvPr>
        <xdr:cNvSpPr/>
      </xdr:nvSpPr>
      <xdr:spPr>
        <a:xfrm>
          <a:off x="12763500" y="6445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22815</xdr:rowOff>
    </xdr:from>
    <xdr:ext cx="534377" cy="259045"/>
    <xdr:sp macro="" textlink="">
      <xdr:nvSpPr>
        <xdr:cNvPr id="546" name="テキスト ボックス 545">
          <a:extLst>
            <a:ext uri="{FF2B5EF4-FFF2-40B4-BE49-F238E27FC236}">
              <a16:creationId xmlns:a16="http://schemas.microsoft.com/office/drawing/2014/main" xmlns="" id="{00000000-0008-0000-0700-000022020000}"/>
            </a:ext>
          </a:extLst>
        </xdr:cNvPr>
        <xdr:cNvSpPr txBox="1"/>
      </xdr:nvSpPr>
      <xdr:spPr>
        <a:xfrm>
          <a:off x="12547111" y="6537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xmlns="" id="{00000000-0008-0000-07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xmlns="" id="{00000000-0008-0000-07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xmlns="" id="{00000000-0008-0000-07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xmlns="" id="{00000000-0008-0000-07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xmlns="" id="{00000000-0008-0000-07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xmlns="" id="{00000000-0008-0000-07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xmlns="" id="{00000000-0008-0000-07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xmlns="" id="{00000000-0008-0000-07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xmlns="" id="{00000000-0008-0000-07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xmlns="" id="{00000000-0008-0000-07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a:extLst>
            <a:ext uri="{FF2B5EF4-FFF2-40B4-BE49-F238E27FC236}">
              <a16:creationId xmlns:a16="http://schemas.microsoft.com/office/drawing/2014/main" xmlns="" id="{00000000-0008-0000-0700-00002D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8" name="テキスト ボックス 557">
          <a:extLst>
            <a:ext uri="{FF2B5EF4-FFF2-40B4-BE49-F238E27FC236}">
              <a16:creationId xmlns:a16="http://schemas.microsoft.com/office/drawing/2014/main" xmlns="" id="{00000000-0008-0000-0700-00002E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a:extLst>
            <a:ext uri="{FF2B5EF4-FFF2-40B4-BE49-F238E27FC236}">
              <a16:creationId xmlns:a16="http://schemas.microsoft.com/office/drawing/2014/main" xmlns="" id="{00000000-0008-0000-0700-00002F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0" name="テキスト ボックス 559">
          <a:extLst>
            <a:ext uri="{FF2B5EF4-FFF2-40B4-BE49-F238E27FC236}">
              <a16:creationId xmlns:a16="http://schemas.microsoft.com/office/drawing/2014/main" xmlns="" id="{00000000-0008-0000-0700-000030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xmlns="" id="{00000000-0008-0000-07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2" name="テキスト ボックス 561">
          <a:extLst>
            <a:ext uri="{FF2B5EF4-FFF2-40B4-BE49-F238E27FC236}">
              <a16:creationId xmlns:a16="http://schemas.microsoft.com/office/drawing/2014/main" xmlns="" id="{00000000-0008-0000-0700-000032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a:extLst>
            <a:ext uri="{FF2B5EF4-FFF2-40B4-BE49-F238E27FC236}">
              <a16:creationId xmlns:a16="http://schemas.microsoft.com/office/drawing/2014/main" xmlns="" id="{00000000-0008-0000-0700-00003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4" name="テキスト ボックス 563">
          <a:extLst>
            <a:ext uri="{FF2B5EF4-FFF2-40B4-BE49-F238E27FC236}">
              <a16:creationId xmlns:a16="http://schemas.microsoft.com/office/drawing/2014/main" xmlns="" id="{00000000-0008-0000-0700-000034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a:extLst>
            <a:ext uri="{FF2B5EF4-FFF2-40B4-BE49-F238E27FC236}">
              <a16:creationId xmlns:a16="http://schemas.microsoft.com/office/drawing/2014/main" xmlns="" id="{00000000-0008-0000-0700-000035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6" name="テキスト ボックス 565">
          <a:extLst>
            <a:ext uri="{FF2B5EF4-FFF2-40B4-BE49-F238E27FC236}">
              <a16:creationId xmlns:a16="http://schemas.microsoft.com/office/drawing/2014/main" xmlns="" id="{00000000-0008-0000-0700-000036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xmlns="" id="{00000000-0008-0000-07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a:extLst>
            <a:ext uri="{FF2B5EF4-FFF2-40B4-BE49-F238E27FC236}">
              <a16:creationId xmlns:a16="http://schemas.microsoft.com/office/drawing/2014/main" xmlns="" id="{00000000-0008-0000-0700-000038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a:extLst>
            <a:ext uri="{FF2B5EF4-FFF2-40B4-BE49-F238E27FC236}">
              <a16:creationId xmlns:a16="http://schemas.microsoft.com/office/drawing/2014/main" xmlns="" id="{00000000-0008-0000-07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42614</xdr:rowOff>
    </xdr:from>
    <xdr:to>
      <xdr:col>85</xdr:col>
      <xdr:colOff>126364</xdr:colOff>
      <xdr:row>58</xdr:row>
      <xdr:rowOff>163</xdr:rowOff>
    </xdr:to>
    <xdr:cxnSp macro="">
      <xdr:nvCxnSpPr>
        <xdr:cNvPr id="570" name="直線コネクタ 569">
          <a:extLst>
            <a:ext uri="{FF2B5EF4-FFF2-40B4-BE49-F238E27FC236}">
              <a16:creationId xmlns:a16="http://schemas.microsoft.com/office/drawing/2014/main" xmlns="" id="{00000000-0008-0000-0700-00003A020000}"/>
            </a:ext>
          </a:extLst>
        </xdr:cNvPr>
        <xdr:cNvCxnSpPr/>
      </xdr:nvCxnSpPr>
      <xdr:spPr>
        <a:xfrm flipV="1">
          <a:off x="16317595" y="8786564"/>
          <a:ext cx="1269" cy="11576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3990</xdr:rowOff>
    </xdr:from>
    <xdr:ext cx="534377" cy="259045"/>
    <xdr:sp macro="" textlink="">
      <xdr:nvSpPr>
        <xdr:cNvPr id="571" name="教育費最小値テキスト">
          <a:extLst>
            <a:ext uri="{FF2B5EF4-FFF2-40B4-BE49-F238E27FC236}">
              <a16:creationId xmlns:a16="http://schemas.microsoft.com/office/drawing/2014/main" xmlns="" id="{00000000-0008-0000-0700-00003B020000}"/>
            </a:ext>
          </a:extLst>
        </xdr:cNvPr>
        <xdr:cNvSpPr txBox="1"/>
      </xdr:nvSpPr>
      <xdr:spPr>
        <a:xfrm>
          <a:off x="16370300" y="9948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163</xdr:rowOff>
    </xdr:from>
    <xdr:to>
      <xdr:col>86</xdr:col>
      <xdr:colOff>25400</xdr:colOff>
      <xdr:row>58</xdr:row>
      <xdr:rowOff>163</xdr:rowOff>
    </xdr:to>
    <xdr:cxnSp macro="">
      <xdr:nvCxnSpPr>
        <xdr:cNvPr id="572" name="直線コネクタ 571">
          <a:extLst>
            <a:ext uri="{FF2B5EF4-FFF2-40B4-BE49-F238E27FC236}">
              <a16:creationId xmlns:a16="http://schemas.microsoft.com/office/drawing/2014/main" xmlns="" id="{00000000-0008-0000-0700-00003C020000}"/>
            </a:ext>
          </a:extLst>
        </xdr:cNvPr>
        <xdr:cNvCxnSpPr/>
      </xdr:nvCxnSpPr>
      <xdr:spPr>
        <a:xfrm>
          <a:off x="16230600" y="9944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160741</xdr:rowOff>
    </xdr:from>
    <xdr:ext cx="599010" cy="259045"/>
    <xdr:sp macro="" textlink="">
      <xdr:nvSpPr>
        <xdr:cNvPr id="573" name="教育費最大値テキスト">
          <a:extLst>
            <a:ext uri="{FF2B5EF4-FFF2-40B4-BE49-F238E27FC236}">
              <a16:creationId xmlns:a16="http://schemas.microsoft.com/office/drawing/2014/main" xmlns="" id="{00000000-0008-0000-0700-00003D020000}"/>
            </a:ext>
          </a:extLst>
        </xdr:cNvPr>
        <xdr:cNvSpPr txBox="1"/>
      </xdr:nvSpPr>
      <xdr:spPr>
        <a:xfrm>
          <a:off x="16370300" y="8561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180,241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42614</xdr:rowOff>
    </xdr:from>
    <xdr:to>
      <xdr:col>86</xdr:col>
      <xdr:colOff>25400</xdr:colOff>
      <xdr:row>51</xdr:row>
      <xdr:rowOff>42614</xdr:rowOff>
    </xdr:to>
    <xdr:cxnSp macro="">
      <xdr:nvCxnSpPr>
        <xdr:cNvPr id="574" name="直線コネクタ 573">
          <a:extLst>
            <a:ext uri="{FF2B5EF4-FFF2-40B4-BE49-F238E27FC236}">
              <a16:creationId xmlns:a16="http://schemas.microsoft.com/office/drawing/2014/main" xmlns="" id="{00000000-0008-0000-0700-00003E020000}"/>
            </a:ext>
          </a:extLst>
        </xdr:cNvPr>
        <xdr:cNvCxnSpPr/>
      </xdr:nvCxnSpPr>
      <xdr:spPr>
        <a:xfrm>
          <a:off x="16230600" y="8786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100777</xdr:rowOff>
    </xdr:from>
    <xdr:to>
      <xdr:col>85</xdr:col>
      <xdr:colOff>127000</xdr:colOff>
      <xdr:row>57</xdr:row>
      <xdr:rowOff>101676</xdr:rowOff>
    </xdr:to>
    <xdr:cxnSp macro="">
      <xdr:nvCxnSpPr>
        <xdr:cNvPr id="575" name="直線コネクタ 574">
          <a:extLst>
            <a:ext uri="{FF2B5EF4-FFF2-40B4-BE49-F238E27FC236}">
              <a16:creationId xmlns:a16="http://schemas.microsoft.com/office/drawing/2014/main" xmlns="" id="{00000000-0008-0000-0700-00003F020000}"/>
            </a:ext>
          </a:extLst>
        </xdr:cNvPr>
        <xdr:cNvCxnSpPr/>
      </xdr:nvCxnSpPr>
      <xdr:spPr>
        <a:xfrm>
          <a:off x="15481300" y="9873427"/>
          <a:ext cx="838200" cy="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52767</xdr:rowOff>
    </xdr:from>
    <xdr:ext cx="534377" cy="259045"/>
    <xdr:sp macro="" textlink="">
      <xdr:nvSpPr>
        <xdr:cNvPr id="576" name="教育費平均値テキスト">
          <a:extLst>
            <a:ext uri="{FF2B5EF4-FFF2-40B4-BE49-F238E27FC236}">
              <a16:creationId xmlns:a16="http://schemas.microsoft.com/office/drawing/2014/main" xmlns="" id="{00000000-0008-0000-0700-000040020000}"/>
            </a:ext>
          </a:extLst>
        </xdr:cNvPr>
        <xdr:cNvSpPr txBox="1"/>
      </xdr:nvSpPr>
      <xdr:spPr>
        <a:xfrm>
          <a:off x="16370300" y="94825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29890</xdr:rowOff>
    </xdr:from>
    <xdr:to>
      <xdr:col>85</xdr:col>
      <xdr:colOff>177800</xdr:colOff>
      <xdr:row>56</xdr:row>
      <xdr:rowOff>131490</xdr:rowOff>
    </xdr:to>
    <xdr:sp macro="" textlink="">
      <xdr:nvSpPr>
        <xdr:cNvPr id="577" name="フローチャート: 判断 576">
          <a:extLst>
            <a:ext uri="{FF2B5EF4-FFF2-40B4-BE49-F238E27FC236}">
              <a16:creationId xmlns:a16="http://schemas.microsoft.com/office/drawing/2014/main" xmlns="" id="{00000000-0008-0000-0700-000041020000}"/>
            </a:ext>
          </a:extLst>
        </xdr:cNvPr>
        <xdr:cNvSpPr/>
      </xdr:nvSpPr>
      <xdr:spPr>
        <a:xfrm>
          <a:off x="16268700" y="963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50219</xdr:rowOff>
    </xdr:from>
    <xdr:to>
      <xdr:col>81</xdr:col>
      <xdr:colOff>50800</xdr:colOff>
      <xdr:row>57</xdr:row>
      <xdr:rowOff>100777</xdr:rowOff>
    </xdr:to>
    <xdr:cxnSp macro="">
      <xdr:nvCxnSpPr>
        <xdr:cNvPr id="578" name="直線コネクタ 577">
          <a:extLst>
            <a:ext uri="{FF2B5EF4-FFF2-40B4-BE49-F238E27FC236}">
              <a16:creationId xmlns:a16="http://schemas.microsoft.com/office/drawing/2014/main" xmlns="" id="{00000000-0008-0000-0700-000042020000}"/>
            </a:ext>
          </a:extLst>
        </xdr:cNvPr>
        <xdr:cNvCxnSpPr/>
      </xdr:nvCxnSpPr>
      <xdr:spPr>
        <a:xfrm>
          <a:off x="14592300" y="9822869"/>
          <a:ext cx="889000" cy="50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34523</xdr:rowOff>
    </xdr:from>
    <xdr:to>
      <xdr:col>81</xdr:col>
      <xdr:colOff>101600</xdr:colOff>
      <xdr:row>56</xdr:row>
      <xdr:rowOff>136123</xdr:rowOff>
    </xdr:to>
    <xdr:sp macro="" textlink="">
      <xdr:nvSpPr>
        <xdr:cNvPr id="579" name="フローチャート: 判断 578">
          <a:extLst>
            <a:ext uri="{FF2B5EF4-FFF2-40B4-BE49-F238E27FC236}">
              <a16:creationId xmlns:a16="http://schemas.microsoft.com/office/drawing/2014/main" xmlns="" id="{00000000-0008-0000-0700-000043020000}"/>
            </a:ext>
          </a:extLst>
        </xdr:cNvPr>
        <xdr:cNvSpPr/>
      </xdr:nvSpPr>
      <xdr:spPr>
        <a:xfrm>
          <a:off x="15430500" y="963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152650</xdr:rowOff>
    </xdr:from>
    <xdr:ext cx="534377" cy="259045"/>
    <xdr:sp macro="" textlink="">
      <xdr:nvSpPr>
        <xdr:cNvPr id="580" name="テキスト ボックス 579">
          <a:extLst>
            <a:ext uri="{FF2B5EF4-FFF2-40B4-BE49-F238E27FC236}">
              <a16:creationId xmlns:a16="http://schemas.microsoft.com/office/drawing/2014/main" xmlns="" id="{00000000-0008-0000-0700-000044020000}"/>
            </a:ext>
          </a:extLst>
        </xdr:cNvPr>
        <xdr:cNvSpPr txBox="1"/>
      </xdr:nvSpPr>
      <xdr:spPr>
        <a:xfrm>
          <a:off x="15214111" y="9410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50219</xdr:rowOff>
    </xdr:from>
    <xdr:to>
      <xdr:col>76</xdr:col>
      <xdr:colOff>114300</xdr:colOff>
      <xdr:row>57</xdr:row>
      <xdr:rowOff>119355</xdr:rowOff>
    </xdr:to>
    <xdr:cxnSp macro="">
      <xdr:nvCxnSpPr>
        <xdr:cNvPr id="581" name="直線コネクタ 580">
          <a:extLst>
            <a:ext uri="{FF2B5EF4-FFF2-40B4-BE49-F238E27FC236}">
              <a16:creationId xmlns:a16="http://schemas.microsoft.com/office/drawing/2014/main" xmlns="" id="{00000000-0008-0000-0700-000045020000}"/>
            </a:ext>
          </a:extLst>
        </xdr:cNvPr>
        <xdr:cNvCxnSpPr/>
      </xdr:nvCxnSpPr>
      <xdr:spPr>
        <a:xfrm flipV="1">
          <a:off x="13703300" y="9822869"/>
          <a:ext cx="889000" cy="69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75802</xdr:rowOff>
    </xdr:from>
    <xdr:to>
      <xdr:col>76</xdr:col>
      <xdr:colOff>165100</xdr:colOff>
      <xdr:row>57</xdr:row>
      <xdr:rowOff>5952</xdr:rowOff>
    </xdr:to>
    <xdr:sp macro="" textlink="">
      <xdr:nvSpPr>
        <xdr:cNvPr id="582" name="フローチャート: 判断 581">
          <a:extLst>
            <a:ext uri="{FF2B5EF4-FFF2-40B4-BE49-F238E27FC236}">
              <a16:creationId xmlns:a16="http://schemas.microsoft.com/office/drawing/2014/main" xmlns="" id="{00000000-0008-0000-0700-000046020000}"/>
            </a:ext>
          </a:extLst>
        </xdr:cNvPr>
        <xdr:cNvSpPr/>
      </xdr:nvSpPr>
      <xdr:spPr>
        <a:xfrm>
          <a:off x="14541500" y="9677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22479</xdr:rowOff>
    </xdr:from>
    <xdr:ext cx="534377" cy="259045"/>
    <xdr:sp macro="" textlink="">
      <xdr:nvSpPr>
        <xdr:cNvPr id="583" name="テキスト ボックス 582">
          <a:extLst>
            <a:ext uri="{FF2B5EF4-FFF2-40B4-BE49-F238E27FC236}">
              <a16:creationId xmlns:a16="http://schemas.microsoft.com/office/drawing/2014/main" xmlns="" id="{00000000-0008-0000-0700-000047020000}"/>
            </a:ext>
          </a:extLst>
        </xdr:cNvPr>
        <xdr:cNvSpPr txBox="1"/>
      </xdr:nvSpPr>
      <xdr:spPr>
        <a:xfrm>
          <a:off x="14325111" y="9452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100365</xdr:rowOff>
    </xdr:from>
    <xdr:to>
      <xdr:col>71</xdr:col>
      <xdr:colOff>177800</xdr:colOff>
      <xdr:row>57</xdr:row>
      <xdr:rowOff>119355</xdr:rowOff>
    </xdr:to>
    <xdr:cxnSp macro="">
      <xdr:nvCxnSpPr>
        <xdr:cNvPr id="584" name="直線コネクタ 583">
          <a:extLst>
            <a:ext uri="{FF2B5EF4-FFF2-40B4-BE49-F238E27FC236}">
              <a16:creationId xmlns:a16="http://schemas.microsoft.com/office/drawing/2014/main" xmlns="" id="{00000000-0008-0000-0700-000048020000}"/>
            </a:ext>
          </a:extLst>
        </xdr:cNvPr>
        <xdr:cNvCxnSpPr/>
      </xdr:nvCxnSpPr>
      <xdr:spPr>
        <a:xfrm>
          <a:off x="12814300" y="9873015"/>
          <a:ext cx="889000" cy="18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92405</xdr:rowOff>
    </xdr:from>
    <xdr:to>
      <xdr:col>72</xdr:col>
      <xdr:colOff>38100</xdr:colOff>
      <xdr:row>57</xdr:row>
      <xdr:rowOff>22555</xdr:rowOff>
    </xdr:to>
    <xdr:sp macro="" textlink="">
      <xdr:nvSpPr>
        <xdr:cNvPr id="585" name="フローチャート: 判断 584">
          <a:extLst>
            <a:ext uri="{FF2B5EF4-FFF2-40B4-BE49-F238E27FC236}">
              <a16:creationId xmlns:a16="http://schemas.microsoft.com/office/drawing/2014/main" xmlns="" id="{00000000-0008-0000-0700-000049020000}"/>
            </a:ext>
          </a:extLst>
        </xdr:cNvPr>
        <xdr:cNvSpPr/>
      </xdr:nvSpPr>
      <xdr:spPr>
        <a:xfrm>
          <a:off x="13652500" y="9693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39082</xdr:rowOff>
    </xdr:from>
    <xdr:ext cx="534377" cy="259045"/>
    <xdr:sp macro="" textlink="">
      <xdr:nvSpPr>
        <xdr:cNvPr id="586" name="テキスト ボックス 585">
          <a:extLst>
            <a:ext uri="{FF2B5EF4-FFF2-40B4-BE49-F238E27FC236}">
              <a16:creationId xmlns:a16="http://schemas.microsoft.com/office/drawing/2014/main" xmlns="" id="{00000000-0008-0000-0700-00004A020000}"/>
            </a:ext>
          </a:extLst>
        </xdr:cNvPr>
        <xdr:cNvSpPr txBox="1"/>
      </xdr:nvSpPr>
      <xdr:spPr>
        <a:xfrm>
          <a:off x="13436111" y="9468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51508</xdr:rowOff>
    </xdr:from>
    <xdr:to>
      <xdr:col>67</xdr:col>
      <xdr:colOff>101600</xdr:colOff>
      <xdr:row>56</xdr:row>
      <xdr:rowOff>153108</xdr:rowOff>
    </xdr:to>
    <xdr:sp macro="" textlink="">
      <xdr:nvSpPr>
        <xdr:cNvPr id="587" name="フローチャート: 判断 586">
          <a:extLst>
            <a:ext uri="{FF2B5EF4-FFF2-40B4-BE49-F238E27FC236}">
              <a16:creationId xmlns:a16="http://schemas.microsoft.com/office/drawing/2014/main" xmlns="" id="{00000000-0008-0000-0700-00004B020000}"/>
            </a:ext>
          </a:extLst>
        </xdr:cNvPr>
        <xdr:cNvSpPr/>
      </xdr:nvSpPr>
      <xdr:spPr>
        <a:xfrm>
          <a:off x="12763500" y="9652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169635</xdr:rowOff>
    </xdr:from>
    <xdr:ext cx="534377" cy="259045"/>
    <xdr:sp macro="" textlink="">
      <xdr:nvSpPr>
        <xdr:cNvPr id="588" name="テキスト ボックス 587">
          <a:extLst>
            <a:ext uri="{FF2B5EF4-FFF2-40B4-BE49-F238E27FC236}">
              <a16:creationId xmlns:a16="http://schemas.microsoft.com/office/drawing/2014/main" xmlns="" id="{00000000-0008-0000-0700-00004C020000}"/>
            </a:ext>
          </a:extLst>
        </xdr:cNvPr>
        <xdr:cNvSpPr txBox="1"/>
      </xdr:nvSpPr>
      <xdr:spPr>
        <a:xfrm>
          <a:off x="12547111" y="9427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xmlns="" id="{00000000-0008-0000-07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xmlns="" id="{00000000-0008-0000-07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xmlns="" id="{00000000-0008-0000-07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xmlns="" id="{00000000-0008-0000-07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xmlns="" id="{00000000-0008-0000-07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50876</xdr:rowOff>
    </xdr:from>
    <xdr:to>
      <xdr:col>85</xdr:col>
      <xdr:colOff>177800</xdr:colOff>
      <xdr:row>57</xdr:row>
      <xdr:rowOff>152476</xdr:rowOff>
    </xdr:to>
    <xdr:sp macro="" textlink="">
      <xdr:nvSpPr>
        <xdr:cNvPr id="594" name="楕円 593">
          <a:extLst>
            <a:ext uri="{FF2B5EF4-FFF2-40B4-BE49-F238E27FC236}">
              <a16:creationId xmlns:a16="http://schemas.microsoft.com/office/drawing/2014/main" xmlns="" id="{00000000-0008-0000-0700-000052020000}"/>
            </a:ext>
          </a:extLst>
        </xdr:cNvPr>
        <xdr:cNvSpPr/>
      </xdr:nvSpPr>
      <xdr:spPr>
        <a:xfrm>
          <a:off x="16268700" y="9823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137253</xdr:rowOff>
    </xdr:from>
    <xdr:ext cx="534377" cy="259045"/>
    <xdr:sp macro="" textlink="">
      <xdr:nvSpPr>
        <xdr:cNvPr id="595" name="教育費該当値テキスト">
          <a:extLst>
            <a:ext uri="{FF2B5EF4-FFF2-40B4-BE49-F238E27FC236}">
              <a16:creationId xmlns:a16="http://schemas.microsoft.com/office/drawing/2014/main" xmlns="" id="{00000000-0008-0000-0700-000053020000}"/>
            </a:ext>
          </a:extLst>
        </xdr:cNvPr>
        <xdr:cNvSpPr txBox="1"/>
      </xdr:nvSpPr>
      <xdr:spPr>
        <a:xfrm>
          <a:off x="16370300" y="9738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49977</xdr:rowOff>
    </xdr:from>
    <xdr:to>
      <xdr:col>81</xdr:col>
      <xdr:colOff>101600</xdr:colOff>
      <xdr:row>57</xdr:row>
      <xdr:rowOff>151577</xdr:rowOff>
    </xdr:to>
    <xdr:sp macro="" textlink="">
      <xdr:nvSpPr>
        <xdr:cNvPr id="596" name="楕円 595">
          <a:extLst>
            <a:ext uri="{FF2B5EF4-FFF2-40B4-BE49-F238E27FC236}">
              <a16:creationId xmlns:a16="http://schemas.microsoft.com/office/drawing/2014/main" xmlns="" id="{00000000-0008-0000-0700-000054020000}"/>
            </a:ext>
          </a:extLst>
        </xdr:cNvPr>
        <xdr:cNvSpPr/>
      </xdr:nvSpPr>
      <xdr:spPr>
        <a:xfrm>
          <a:off x="15430500" y="9822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142704</xdr:rowOff>
    </xdr:from>
    <xdr:ext cx="534377" cy="259045"/>
    <xdr:sp macro="" textlink="">
      <xdr:nvSpPr>
        <xdr:cNvPr id="597" name="テキスト ボックス 596">
          <a:extLst>
            <a:ext uri="{FF2B5EF4-FFF2-40B4-BE49-F238E27FC236}">
              <a16:creationId xmlns:a16="http://schemas.microsoft.com/office/drawing/2014/main" xmlns="" id="{00000000-0008-0000-0700-000055020000}"/>
            </a:ext>
          </a:extLst>
        </xdr:cNvPr>
        <xdr:cNvSpPr txBox="1"/>
      </xdr:nvSpPr>
      <xdr:spPr>
        <a:xfrm>
          <a:off x="15214111" y="991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170869</xdr:rowOff>
    </xdr:from>
    <xdr:to>
      <xdr:col>76</xdr:col>
      <xdr:colOff>165100</xdr:colOff>
      <xdr:row>57</xdr:row>
      <xdr:rowOff>101019</xdr:rowOff>
    </xdr:to>
    <xdr:sp macro="" textlink="">
      <xdr:nvSpPr>
        <xdr:cNvPr id="598" name="楕円 597">
          <a:extLst>
            <a:ext uri="{FF2B5EF4-FFF2-40B4-BE49-F238E27FC236}">
              <a16:creationId xmlns:a16="http://schemas.microsoft.com/office/drawing/2014/main" xmlns="" id="{00000000-0008-0000-0700-000056020000}"/>
            </a:ext>
          </a:extLst>
        </xdr:cNvPr>
        <xdr:cNvSpPr/>
      </xdr:nvSpPr>
      <xdr:spPr>
        <a:xfrm>
          <a:off x="14541500" y="9772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92146</xdr:rowOff>
    </xdr:from>
    <xdr:ext cx="534377" cy="259045"/>
    <xdr:sp macro="" textlink="">
      <xdr:nvSpPr>
        <xdr:cNvPr id="599" name="テキスト ボックス 598">
          <a:extLst>
            <a:ext uri="{FF2B5EF4-FFF2-40B4-BE49-F238E27FC236}">
              <a16:creationId xmlns:a16="http://schemas.microsoft.com/office/drawing/2014/main" xmlns="" id="{00000000-0008-0000-0700-000057020000}"/>
            </a:ext>
          </a:extLst>
        </xdr:cNvPr>
        <xdr:cNvSpPr txBox="1"/>
      </xdr:nvSpPr>
      <xdr:spPr>
        <a:xfrm>
          <a:off x="14325111" y="9864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68555</xdr:rowOff>
    </xdr:from>
    <xdr:to>
      <xdr:col>72</xdr:col>
      <xdr:colOff>38100</xdr:colOff>
      <xdr:row>57</xdr:row>
      <xdr:rowOff>170155</xdr:rowOff>
    </xdr:to>
    <xdr:sp macro="" textlink="">
      <xdr:nvSpPr>
        <xdr:cNvPr id="600" name="楕円 599">
          <a:extLst>
            <a:ext uri="{FF2B5EF4-FFF2-40B4-BE49-F238E27FC236}">
              <a16:creationId xmlns:a16="http://schemas.microsoft.com/office/drawing/2014/main" xmlns="" id="{00000000-0008-0000-0700-000058020000}"/>
            </a:ext>
          </a:extLst>
        </xdr:cNvPr>
        <xdr:cNvSpPr/>
      </xdr:nvSpPr>
      <xdr:spPr>
        <a:xfrm>
          <a:off x="13652500" y="9841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161282</xdr:rowOff>
    </xdr:from>
    <xdr:ext cx="534377" cy="259045"/>
    <xdr:sp macro="" textlink="">
      <xdr:nvSpPr>
        <xdr:cNvPr id="601" name="テキスト ボックス 600">
          <a:extLst>
            <a:ext uri="{FF2B5EF4-FFF2-40B4-BE49-F238E27FC236}">
              <a16:creationId xmlns:a16="http://schemas.microsoft.com/office/drawing/2014/main" xmlns="" id="{00000000-0008-0000-0700-000059020000}"/>
            </a:ext>
          </a:extLst>
        </xdr:cNvPr>
        <xdr:cNvSpPr txBox="1"/>
      </xdr:nvSpPr>
      <xdr:spPr>
        <a:xfrm>
          <a:off x="13436111" y="9933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49565</xdr:rowOff>
    </xdr:from>
    <xdr:to>
      <xdr:col>67</xdr:col>
      <xdr:colOff>101600</xdr:colOff>
      <xdr:row>57</xdr:row>
      <xdr:rowOff>151165</xdr:rowOff>
    </xdr:to>
    <xdr:sp macro="" textlink="">
      <xdr:nvSpPr>
        <xdr:cNvPr id="602" name="楕円 601">
          <a:extLst>
            <a:ext uri="{FF2B5EF4-FFF2-40B4-BE49-F238E27FC236}">
              <a16:creationId xmlns:a16="http://schemas.microsoft.com/office/drawing/2014/main" xmlns="" id="{00000000-0008-0000-0700-00005A020000}"/>
            </a:ext>
          </a:extLst>
        </xdr:cNvPr>
        <xdr:cNvSpPr/>
      </xdr:nvSpPr>
      <xdr:spPr>
        <a:xfrm>
          <a:off x="12763500" y="9822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142292</xdr:rowOff>
    </xdr:from>
    <xdr:ext cx="534377" cy="259045"/>
    <xdr:sp macro="" textlink="">
      <xdr:nvSpPr>
        <xdr:cNvPr id="603" name="テキスト ボックス 602">
          <a:extLst>
            <a:ext uri="{FF2B5EF4-FFF2-40B4-BE49-F238E27FC236}">
              <a16:creationId xmlns:a16="http://schemas.microsoft.com/office/drawing/2014/main" xmlns="" id="{00000000-0008-0000-0700-00005B020000}"/>
            </a:ext>
          </a:extLst>
        </xdr:cNvPr>
        <xdr:cNvSpPr txBox="1"/>
      </xdr:nvSpPr>
      <xdr:spPr>
        <a:xfrm>
          <a:off x="12547111" y="9914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xmlns="" id="{00000000-0008-0000-07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xmlns="" id="{00000000-0008-0000-07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xmlns="" id="{00000000-0008-0000-07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xmlns="" id="{00000000-0008-0000-07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xmlns="" id="{00000000-0008-0000-07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xmlns="" id="{00000000-0008-0000-07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xmlns="" id="{00000000-0008-0000-07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xmlns="" id="{00000000-0008-0000-07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xmlns="" id="{00000000-0008-0000-07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xmlns="" id="{00000000-0008-0000-07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4" name="直線コネクタ 613">
          <a:extLst>
            <a:ext uri="{FF2B5EF4-FFF2-40B4-BE49-F238E27FC236}">
              <a16:creationId xmlns:a16="http://schemas.microsoft.com/office/drawing/2014/main" xmlns="" id="{00000000-0008-0000-0700-000066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5" name="テキスト ボックス 614">
          <a:extLst>
            <a:ext uri="{FF2B5EF4-FFF2-40B4-BE49-F238E27FC236}">
              <a16:creationId xmlns:a16="http://schemas.microsoft.com/office/drawing/2014/main" xmlns="" id="{00000000-0008-0000-0700-000067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6" name="直線コネクタ 615">
          <a:extLst>
            <a:ext uri="{FF2B5EF4-FFF2-40B4-BE49-F238E27FC236}">
              <a16:creationId xmlns:a16="http://schemas.microsoft.com/office/drawing/2014/main" xmlns="" id="{00000000-0008-0000-0700-000068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7" name="テキスト ボックス 616">
          <a:extLst>
            <a:ext uri="{FF2B5EF4-FFF2-40B4-BE49-F238E27FC236}">
              <a16:creationId xmlns:a16="http://schemas.microsoft.com/office/drawing/2014/main" xmlns="" id="{00000000-0008-0000-0700-000069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8" name="直線コネクタ 617">
          <a:extLst>
            <a:ext uri="{FF2B5EF4-FFF2-40B4-BE49-F238E27FC236}">
              <a16:creationId xmlns:a16="http://schemas.microsoft.com/office/drawing/2014/main" xmlns="" id="{00000000-0008-0000-0700-00006A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9" name="テキスト ボックス 618">
          <a:extLst>
            <a:ext uri="{FF2B5EF4-FFF2-40B4-BE49-F238E27FC236}">
              <a16:creationId xmlns:a16="http://schemas.microsoft.com/office/drawing/2014/main" xmlns="" id="{00000000-0008-0000-0700-00006B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0" name="直線コネクタ 619">
          <a:extLst>
            <a:ext uri="{FF2B5EF4-FFF2-40B4-BE49-F238E27FC236}">
              <a16:creationId xmlns:a16="http://schemas.microsoft.com/office/drawing/2014/main" xmlns="" id="{00000000-0008-0000-0700-00006C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1" name="テキスト ボックス 620">
          <a:extLst>
            <a:ext uri="{FF2B5EF4-FFF2-40B4-BE49-F238E27FC236}">
              <a16:creationId xmlns:a16="http://schemas.microsoft.com/office/drawing/2014/main" xmlns="" id="{00000000-0008-0000-0700-00006D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2" name="直線コネクタ 621">
          <a:extLst>
            <a:ext uri="{FF2B5EF4-FFF2-40B4-BE49-F238E27FC236}">
              <a16:creationId xmlns:a16="http://schemas.microsoft.com/office/drawing/2014/main" xmlns="" id="{00000000-0008-0000-0700-00006E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3" name="テキスト ボックス 622">
          <a:extLst>
            <a:ext uri="{FF2B5EF4-FFF2-40B4-BE49-F238E27FC236}">
              <a16:creationId xmlns:a16="http://schemas.microsoft.com/office/drawing/2014/main" xmlns="" id="{00000000-0008-0000-0700-00006F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4" name="直線コネクタ 623">
          <a:extLst>
            <a:ext uri="{FF2B5EF4-FFF2-40B4-BE49-F238E27FC236}">
              <a16:creationId xmlns:a16="http://schemas.microsoft.com/office/drawing/2014/main" xmlns="" id="{00000000-0008-0000-0700-000070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5" name="テキスト ボックス 624">
          <a:extLst>
            <a:ext uri="{FF2B5EF4-FFF2-40B4-BE49-F238E27FC236}">
              <a16:creationId xmlns:a16="http://schemas.microsoft.com/office/drawing/2014/main" xmlns="" id="{00000000-0008-0000-0700-000071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xmlns="" id="{00000000-0008-0000-07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xmlns="" id="{00000000-0008-0000-07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a:extLst>
            <a:ext uri="{FF2B5EF4-FFF2-40B4-BE49-F238E27FC236}">
              <a16:creationId xmlns:a16="http://schemas.microsoft.com/office/drawing/2014/main" xmlns="" id="{00000000-0008-0000-07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161961</xdr:rowOff>
    </xdr:from>
    <xdr:to>
      <xdr:col>85</xdr:col>
      <xdr:colOff>126364</xdr:colOff>
      <xdr:row>79</xdr:row>
      <xdr:rowOff>98879</xdr:rowOff>
    </xdr:to>
    <xdr:cxnSp macro="">
      <xdr:nvCxnSpPr>
        <xdr:cNvPr id="629" name="直線コネクタ 628">
          <a:extLst>
            <a:ext uri="{FF2B5EF4-FFF2-40B4-BE49-F238E27FC236}">
              <a16:creationId xmlns:a16="http://schemas.microsoft.com/office/drawing/2014/main" xmlns="" id="{00000000-0008-0000-0700-000075020000}"/>
            </a:ext>
          </a:extLst>
        </xdr:cNvPr>
        <xdr:cNvCxnSpPr/>
      </xdr:nvCxnSpPr>
      <xdr:spPr>
        <a:xfrm flipV="1">
          <a:off x="16317595" y="12163461"/>
          <a:ext cx="1269" cy="1479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0" name="災害復旧費最小値テキスト">
          <a:extLst>
            <a:ext uri="{FF2B5EF4-FFF2-40B4-BE49-F238E27FC236}">
              <a16:creationId xmlns:a16="http://schemas.microsoft.com/office/drawing/2014/main" xmlns="" id="{00000000-0008-0000-0700-000076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1" name="直線コネクタ 630">
          <a:extLst>
            <a:ext uri="{FF2B5EF4-FFF2-40B4-BE49-F238E27FC236}">
              <a16:creationId xmlns:a16="http://schemas.microsoft.com/office/drawing/2014/main" xmlns="" id="{00000000-0008-0000-0700-000077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108638</xdr:rowOff>
    </xdr:from>
    <xdr:ext cx="599010" cy="259045"/>
    <xdr:sp macro="" textlink="">
      <xdr:nvSpPr>
        <xdr:cNvPr id="632" name="災害復旧費最大値テキスト">
          <a:extLst>
            <a:ext uri="{FF2B5EF4-FFF2-40B4-BE49-F238E27FC236}">
              <a16:creationId xmlns:a16="http://schemas.microsoft.com/office/drawing/2014/main" xmlns="" id="{00000000-0008-0000-0700-000078020000}"/>
            </a:ext>
          </a:extLst>
        </xdr:cNvPr>
        <xdr:cNvSpPr txBox="1"/>
      </xdr:nvSpPr>
      <xdr:spPr>
        <a:xfrm>
          <a:off x="16370300" y="11938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135,955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161961</xdr:rowOff>
    </xdr:from>
    <xdr:to>
      <xdr:col>86</xdr:col>
      <xdr:colOff>25400</xdr:colOff>
      <xdr:row>70</xdr:row>
      <xdr:rowOff>161961</xdr:rowOff>
    </xdr:to>
    <xdr:cxnSp macro="">
      <xdr:nvCxnSpPr>
        <xdr:cNvPr id="633" name="直線コネクタ 632">
          <a:extLst>
            <a:ext uri="{FF2B5EF4-FFF2-40B4-BE49-F238E27FC236}">
              <a16:creationId xmlns:a16="http://schemas.microsoft.com/office/drawing/2014/main" xmlns="" id="{00000000-0008-0000-0700-000079020000}"/>
            </a:ext>
          </a:extLst>
        </xdr:cNvPr>
        <xdr:cNvCxnSpPr/>
      </xdr:nvCxnSpPr>
      <xdr:spPr>
        <a:xfrm>
          <a:off x="16230600" y="12163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91563</xdr:rowOff>
    </xdr:from>
    <xdr:to>
      <xdr:col>85</xdr:col>
      <xdr:colOff>127000</xdr:colOff>
      <xdr:row>79</xdr:row>
      <xdr:rowOff>98879</xdr:rowOff>
    </xdr:to>
    <xdr:cxnSp macro="">
      <xdr:nvCxnSpPr>
        <xdr:cNvPr id="634" name="直線コネクタ 633">
          <a:extLst>
            <a:ext uri="{FF2B5EF4-FFF2-40B4-BE49-F238E27FC236}">
              <a16:creationId xmlns:a16="http://schemas.microsoft.com/office/drawing/2014/main" xmlns="" id="{00000000-0008-0000-0700-00007A020000}"/>
            </a:ext>
          </a:extLst>
        </xdr:cNvPr>
        <xdr:cNvCxnSpPr/>
      </xdr:nvCxnSpPr>
      <xdr:spPr>
        <a:xfrm flipV="1">
          <a:off x="15481300" y="13636113"/>
          <a:ext cx="838200" cy="7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4891</xdr:rowOff>
    </xdr:from>
    <xdr:ext cx="469744" cy="259045"/>
    <xdr:sp macro="" textlink="">
      <xdr:nvSpPr>
        <xdr:cNvPr id="635" name="災害復旧費平均値テキスト">
          <a:extLst>
            <a:ext uri="{FF2B5EF4-FFF2-40B4-BE49-F238E27FC236}">
              <a16:creationId xmlns:a16="http://schemas.microsoft.com/office/drawing/2014/main" xmlns="" id="{00000000-0008-0000-0700-00007B020000}"/>
            </a:ext>
          </a:extLst>
        </xdr:cNvPr>
        <xdr:cNvSpPr txBox="1"/>
      </xdr:nvSpPr>
      <xdr:spPr>
        <a:xfrm>
          <a:off x="16370300" y="133779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153464</xdr:rowOff>
    </xdr:from>
    <xdr:to>
      <xdr:col>85</xdr:col>
      <xdr:colOff>177800</xdr:colOff>
      <xdr:row>79</xdr:row>
      <xdr:rowOff>83614</xdr:rowOff>
    </xdr:to>
    <xdr:sp macro="" textlink="">
      <xdr:nvSpPr>
        <xdr:cNvPr id="636" name="フローチャート: 判断 635">
          <a:extLst>
            <a:ext uri="{FF2B5EF4-FFF2-40B4-BE49-F238E27FC236}">
              <a16:creationId xmlns:a16="http://schemas.microsoft.com/office/drawing/2014/main" xmlns="" id="{00000000-0008-0000-0700-00007C020000}"/>
            </a:ext>
          </a:extLst>
        </xdr:cNvPr>
        <xdr:cNvSpPr/>
      </xdr:nvSpPr>
      <xdr:spPr>
        <a:xfrm>
          <a:off x="16268700" y="13526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37" name="直線コネクタ 636">
          <a:extLst>
            <a:ext uri="{FF2B5EF4-FFF2-40B4-BE49-F238E27FC236}">
              <a16:creationId xmlns:a16="http://schemas.microsoft.com/office/drawing/2014/main" xmlns="" id="{00000000-0008-0000-0700-00007D020000}"/>
            </a:ext>
          </a:extLst>
        </xdr:cNvPr>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6691</xdr:rowOff>
    </xdr:from>
    <xdr:to>
      <xdr:col>81</xdr:col>
      <xdr:colOff>101600</xdr:colOff>
      <xdr:row>79</xdr:row>
      <xdr:rowOff>108291</xdr:rowOff>
    </xdr:to>
    <xdr:sp macro="" textlink="">
      <xdr:nvSpPr>
        <xdr:cNvPr id="638" name="フローチャート: 判断 637">
          <a:extLst>
            <a:ext uri="{FF2B5EF4-FFF2-40B4-BE49-F238E27FC236}">
              <a16:creationId xmlns:a16="http://schemas.microsoft.com/office/drawing/2014/main" xmlns="" id="{00000000-0008-0000-0700-00007E020000}"/>
            </a:ext>
          </a:extLst>
        </xdr:cNvPr>
        <xdr:cNvSpPr/>
      </xdr:nvSpPr>
      <xdr:spPr>
        <a:xfrm>
          <a:off x="15430500" y="13551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124818</xdr:rowOff>
    </xdr:from>
    <xdr:ext cx="469744" cy="259045"/>
    <xdr:sp macro="" textlink="">
      <xdr:nvSpPr>
        <xdr:cNvPr id="639" name="テキスト ボックス 638">
          <a:extLst>
            <a:ext uri="{FF2B5EF4-FFF2-40B4-BE49-F238E27FC236}">
              <a16:creationId xmlns:a16="http://schemas.microsoft.com/office/drawing/2014/main" xmlns="" id="{00000000-0008-0000-0700-00007F020000}"/>
            </a:ext>
          </a:extLst>
        </xdr:cNvPr>
        <xdr:cNvSpPr txBox="1"/>
      </xdr:nvSpPr>
      <xdr:spPr>
        <a:xfrm>
          <a:off x="15246428" y="13326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40" name="直線コネクタ 639">
          <a:extLst>
            <a:ext uri="{FF2B5EF4-FFF2-40B4-BE49-F238E27FC236}">
              <a16:creationId xmlns:a16="http://schemas.microsoft.com/office/drawing/2014/main" xmlns="" id="{00000000-0008-0000-0700-000080020000}"/>
            </a:ext>
          </a:extLst>
        </xdr:cNvPr>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30150</xdr:rowOff>
    </xdr:from>
    <xdr:to>
      <xdr:col>76</xdr:col>
      <xdr:colOff>165100</xdr:colOff>
      <xdr:row>79</xdr:row>
      <xdr:rowOff>131750</xdr:rowOff>
    </xdr:to>
    <xdr:sp macro="" textlink="">
      <xdr:nvSpPr>
        <xdr:cNvPr id="641" name="フローチャート: 判断 640">
          <a:extLst>
            <a:ext uri="{FF2B5EF4-FFF2-40B4-BE49-F238E27FC236}">
              <a16:creationId xmlns:a16="http://schemas.microsoft.com/office/drawing/2014/main" xmlns="" id="{00000000-0008-0000-0700-000081020000}"/>
            </a:ext>
          </a:extLst>
        </xdr:cNvPr>
        <xdr:cNvSpPr/>
      </xdr:nvSpPr>
      <xdr:spPr>
        <a:xfrm>
          <a:off x="14541500" y="1357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148277</xdr:rowOff>
    </xdr:from>
    <xdr:ext cx="469744" cy="259045"/>
    <xdr:sp macro="" textlink="">
      <xdr:nvSpPr>
        <xdr:cNvPr id="642" name="テキスト ボックス 641">
          <a:extLst>
            <a:ext uri="{FF2B5EF4-FFF2-40B4-BE49-F238E27FC236}">
              <a16:creationId xmlns:a16="http://schemas.microsoft.com/office/drawing/2014/main" xmlns="" id="{00000000-0008-0000-0700-000082020000}"/>
            </a:ext>
          </a:extLst>
        </xdr:cNvPr>
        <xdr:cNvSpPr txBox="1"/>
      </xdr:nvSpPr>
      <xdr:spPr>
        <a:xfrm>
          <a:off x="14357428" y="1334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43" name="直線コネクタ 642">
          <a:extLst>
            <a:ext uri="{FF2B5EF4-FFF2-40B4-BE49-F238E27FC236}">
              <a16:creationId xmlns:a16="http://schemas.microsoft.com/office/drawing/2014/main" xmlns="" id="{00000000-0008-0000-0700-000083020000}"/>
            </a:ext>
          </a:extLst>
        </xdr:cNvPr>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18948</xdr:rowOff>
    </xdr:from>
    <xdr:to>
      <xdr:col>72</xdr:col>
      <xdr:colOff>38100</xdr:colOff>
      <xdr:row>79</xdr:row>
      <xdr:rowOff>120548</xdr:rowOff>
    </xdr:to>
    <xdr:sp macro="" textlink="">
      <xdr:nvSpPr>
        <xdr:cNvPr id="644" name="フローチャート: 判断 643">
          <a:extLst>
            <a:ext uri="{FF2B5EF4-FFF2-40B4-BE49-F238E27FC236}">
              <a16:creationId xmlns:a16="http://schemas.microsoft.com/office/drawing/2014/main" xmlns="" id="{00000000-0008-0000-0700-000084020000}"/>
            </a:ext>
          </a:extLst>
        </xdr:cNvPr>
        <xdr:cNvSpPr/>
      </xdr:nvSpPr>
      <xdr:spPr>
        <a:xfrm>
          <a:off x="13652500" y="13563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137075</xdr:rowOff>
    </xdr:from>
    <xdr:ext cx="469744" cy="259045"/>
    <xdr:sp macro="" textlink="">
      <xdr:nvSpPr>
        <xdr:cNvPr id="645" name="テキスト ボックス 644">
          <a:extLst>
            <a:ext uri="{FF2B5EF4-FFF2-40B4-BE49-F238E27FC236}">
              <a16:creationId xmlns:a16="http://schemas.microsoft.com/office/drawing/2014/main" xmlns="" id="{00000000-0008-0000-0700-000085020000}"/>
            </a:ext>
          </a:extLst>
        </xdr:cNvPr>
        <xdr:cNvSpPr txBox="1"/>
      </xdr:nvSpPr>
      <xdr:spPr>
        <a:xfrm>
          <a:off x="13468428" y="13338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30586</xdr:rowOff>
    </xdr:from>
    <xdr:to>
      <xdr:col>67</xdr:col>
      <xdr:colOff>101600</xdr:colOff>
      <xdr:row>79</xdr:row>
      <xdr:rowOff>132186</xdr:rowOff>
    </xdr:to>
    <xdr:sp macro="" textlink="">
      <xdr:nvSpPr>
        <xdr:cNvPr id="646" name="フローチャート: 判断 645">
          <a:extLst>
            <a:ext uri="{FF2B5EF4-FFF2-40B4-BE49-F238E27FC236}">
              <a16:creationId xmlns:a16="http://schemas.microsoft.com/office/drawing/2014/main" xmlns="" id="{00000000-0008-0000-0700-000086020000}"/>
            </a:ext>
          </a:extLst>
        </xdr:cNvPr>
        <xdr:cNvSpPr/>
      </xdr:nvSpPr>
      <xdr:spPr>
        <a:xfrm>
          <a:off x="12763500" y="13575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148713</xdr:rowOff>
    </xdr:from>
    <xdr:ext cx="469744" cy="259045"/>
    <xdr:sp macro="" textlink="">
      <xdr:nvSpPr>
        <xdr:cNvPr id="647" name="テキスト ボックス 646">
          <a:extLst>
            <a:ext uri="{FF2B5EF4-FFF2-40B4-BE49-F238E27FC236}">
              <a16:creationId xmlns:a16="http://schemas.microsoft.com/office/drawing/2014/main" xmlns="" id="{00000000-0008-0000-0700-000087020000}"/>
            </a:ext>
          </a:extLst>
        </xdr:cNvPr>
        <xdr:cNvSpPr txBox="1"/>
      </xdr:nvSpPr>
      <xdr:spPr>
        <a:xfrm>
          <a:off x="12579428" y="13350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xmlns="" id="{00000000-0008-0000-07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xmlns="" id="{00000000-0008-0000-07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xmlns="" id="{00000000-0008-0000-07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xmlns="" id="{00000000-0008-0000-07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xmlns="" id="{00000000-0008-0000-07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40763</xdr:rowOff>
    </xdr:from>
    <xdr:to>
      <xdr:col>85</xdr:col>
      <xdr:colOff>177800</xdr:colOff>
      <xdr:row>79</xdr:row>
      <xdr:rowOff>142363</xdr:rowOff>
    </xdr:to>
    <xdr:sp macro="" textlink="">
      <xdr:nvSpPr>
        <xdr:cNvPr id="653" name="楕円 652">
          <a:extLst>
            <a:ext uri="{FF2B5EF4-FFF2-40B4-BE49-F238E27FC236}">
              <a16:creationId xmlns:a16="http://schemas.microsoft.com/office/drawing/2014/main" xmlns="" id="{00000000-0008-0000-0700-00008D020000}"/>
            </a:ext>
          </a:extLst>
        </xdr:cNvPr>
        <xdr:cNvSpPr/>
      </xdr:nvSpPr>
      <xdr:spPr>
        <a:xfrm>
          <a:off x="16268700" y="13585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131890</xdr:rowOff>
    </xdr:from>
    <xdr:ext cx="378565" cy="259045"/>
    <xdr:sp macro="" textlink="">
      <xdr:nvSpPr>
        <xdr:cNvPr id="654" name="災害復旧費該当値テキスト">
          <a:extLst>
            <a:ext uri="{FF2B5EF4-FFF2-40B4-BE49-F238E27FC236}">
              <a16:creationId xmlns:a16="http://schemas.microsoft.com/office/drawing/2014/main" xmlns="" id="{00000000-0008-0000-0700-00008E020000}"/>
            </a:ext>
          </a:extLst>
        </xdr:cNvPr>
        <xdr:cNvSpPr txBox="1"/>
      </xdr:nvSpPr>
      <xdr:spPr>
        <a:xfrm>
          <a:off x="16370300" y="135049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55" name="楕円 654">
          <a:extLst>
            <a:ext uri="{FF2B5EF4-FFF2-40B4-BE49-F238E27FC236}">
              <a16:creationId xmlns:a16="http://schemas.microsoft.com/office/drawing/2014/main" xmlns="" id="{00000000-0008-0000-0700-00008F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56" name="テキスト ボックス 655">
          <a:extLst>
            <a:ext uri="{FF2B5EF4-FFF2-40B4-BE49-F238E27FC236}">
              <a16:creationId xmlns:a16="http://schemas.microsoft.com/office/drawing/2014/main" xmlns="" id="{00000000-0008-0000-0700-000090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57" name="楕円 656">
          <a:extLst>
            <a:ext uri="{FF2B5EF4-FFF2-40B4-BE49-F238E27FC236}">
              <a16:creationId xmlns:a16="http://schemas.microsoft.com/office/drawing/2014/main" xmlns="" id="{00000000-0008-0000-0700-000091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58" name="テキスト ボックス 657">
          <a:extLst>
            <a:ext uri="{FF2B5EF4-FFF2-40B4-BE49-F238E27FC236}">
              <a16:creationId xmlns:a16="http://schemas.microsoft.com/office/drawing/2014/main" xmlns="" id="{00000000-0008-0000-0700-000092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59" name="楕円 658">
          <a:extLst>
            <a:ext uri="{FF2B5EF4-FFF2-40B4-BE49-F238E27FC236}">
              <a16:creationId xmlns:a16="http://schemas.microsoft.com/office/drawing/2014/main" xmlns="" id="{00000000-0008-0000-0700-000093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0" name="テキスト ボックス 659">
          <a:extLst>
            <a:ext uri="{FF2B5EF4-FFF2-40B4-BE49-F238E27FC236}">
              <a16:creationId xmlns:a16="http://schemas.microsoft.com/office/drawing/2014/main" xmlns="" id="{00000000-0008-0000-0700-000094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1" name="楕円 660">
          <a:extLst>
            <a:ext uri="{FF2B5EF4-FFF2-40B4-BE49-F238E27FC236}">
              <a16:creationId xmlns:a16="http://schemas.microsoft.com/office/drawing/2014/main" xmlns="" id="{00000000-0008-0000-0700-000095020000}"/>
            </a:ext>
          </a:extLst>
        </xdr:cNvPr>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62" name="テキスト ボックス 661">
          <a:extLst>
            <a:ext uri="{FF2B5EF4-FFF2-40B4-BE49-F238E27FC236}">
              <a16:creationId xmlns:a16="http://schemas.microsoft.com/office/drawing/2014/main" xmlns="" id="{00000000-0008-0000-0700-000096020000}"/>
            </a:ext>
          </a:extLst>
        </xdr:cNvPr>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xmlns="" id="{00000000-0008-0000-07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xmlns="" id="{00000000-0008-0000-07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xmlns="" id="{00000000-0008-0000-07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xmlns="" id="{00000000-0008-0000-07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xmlns="" id="{00000000-0008-0000-07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xmlns="" id="{00000000-0008-0000-07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xmlns="" id="{00000000-0008-0000-07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xmlns="" id="{00000000-0008-0000-07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xmlns="" id="{00000000-0008-0000-07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xmlns="" id="{00000000-0008-0000-07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a:extLst>
            <a:ext uri="{FF2B5EF4-FFF2-40B4-BE49-F238E27FC236}">
              <a16:creationId xmlns:a16="http://schemas.microsoft.com/office/drawing/2014/main" xmlns="" id="{00000000-0008-0000-0700-0000A1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4" name="テキスト ボックス 673">
          <a:extLst>
            <a:ext uri="{FF2B5EF4-FFF2-40B4-BE49-F238E27FC236}">
              <a16:creationId xmlns:a16="http://schemas.microsoft.com/office/drawing/2014/main" xmlns="" id="{00000000-0008-0000-0700-0000A2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a:extLst>
            <a:ext uri="{FF2B5EF4-FFF2-40B4-BE49-F238E27FC236}">
              <a16:creationId xmlns:a16="http://schemas.microsoft.com/office/drawing/2014/main" xmlns="" id="{00000000-0008-0000-0700-0000A3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6" name="テキスト ボックス 675">
          <a:extLst>
            <a:ext uri="{FF2B5EF4-FFF2-40B4-BE49-F238E27FC236}">
              <a16:creationId xmlns:a16="http://schemas.microsoft.com/office/drawing/2014/main" xmlns="" id="{00000000-0008-0000-0700-0000A4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a:extLst>
            <a:ext uri="{FF2B5EF4-FFF2-40B4-BE49-F238E27FC236}">
              <a16:creationId xmlns:a16="http://schemas.microsoft.com/office/drawing/2014/main" xmlns="" id="{00000000-0008-0000-0700-0000A5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8" name="テキスト ボックス 677">
          <a:extLst>
            <a:ext uri="{FF2B5EF4-FFF2-40B4-BE49-F238E27FC236}">
              <a16:creationId xmlns:a16="http://schemas.microsoft.com/office/drawing/2014/main" xmlns="" id="{00000000-0008-0000-0700-0000A6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a:extLst>
            <a:ext uri="{FF2B5EF4-FFF2-40B4-BE49-F238E27FC236}">
              <a16:creationId xmlns:a16="http://schemas.microsoft.com/office/drawing/2014/main" xmlns="" id="{00000000-0008-0000-0700-0000A7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0" name="テキスト ボックス 679">
          <a:extLst>
            <a:ext uri="{FF2B5EF4-FFF2-40B4-BE49-F238E27FC236}">
              <a16:creationId xmlns:a16="http://schemas.microsoft.com/office/drawing/2014/main" xmlns="" id="{00000000-0008-0000-0700-0000A8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xmlns="" id="{00000000-0008-0000-07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xmlns="" id="{00000000-0008-0000-07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a:extLst>
            <a:ext uri="{FF2B5EF4-FFF2-40B4-BE49-F238E27FC236}">
              <a16:creationId xmlns:a16="http://schemas.microsoft.com/office/drawing/2014/main" xmlns="" id="{00000000-0008-0000-07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84572</xdr:rowOff>
    </xdr:from>
    <xdr:to>
      <xdr:col>85</xdr:col>
      <xdr:colOff>126364</xdr:colOff>
      <xdr:row>98</xdr:row>
      <xdr:rowOff>132454</xdr:rowOff>
    </xdr:to>
    <xdr:cxnSp macro="">
      <xdr:nvCxnSpPr>
        <xdr:cNvPr id="684" name="直線コネクタ 683">
          <a:extLst>
            <a:ext uri="{FF2B5EF4-FFF2-40B4-BE49-F238E27FC236}">
              <a16:creationId xmlns:a16="http://schemas.microsoft.com/office/drawing/2014/main" xmlns="" id="{00000000-0008-0000-0700-0000AC020000}"/>
            </a:ext>
          </a:extLst>
        </xdr:cNvPr>
        <xdr:cNvCxnSpPr/>
      </xdr:nvCxnSpPr>
      <xdr:spPr>
        <a:xfrm flipV="1">
          <a:off x="16317595" y="15857972"/>
          <a:ext cx="1269" cy="1076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136281</xdr:rowOff>
    </xdr:from>
    <xdr:ext cx="469744" cy="259045"/>
    <xdr:sp macro="" textlink="">
      <xdr:nvSpPr>
        <xdr:cNvPr id="685" name="公債費最小値テキスト">
          <a:extLst>
            <a:ext uri="{FF2B5EF4-FFF2-40B4-BE49-F238E27FC236}">
              <a16:creationId xmlns:a16="http://schemas.microsoft.com/office/drawing/2014/main" xmlns="" id="{00000000-0008-0000-0700-0000AD020000}"/>
            </a:ext>
          </a:extLst>
        </xdr:cNvPr>
        <xdr:cNvSpPr txBox="1"/>
      </xdr:nvSpPr>
      <xdr:spPr>
        <a:xfrm>
          <a:off x="16370300" y="16938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132454</xdr:rowOff>
    </xdr:from>
    <xdr:to>
      <xdr:col>86</xdr:col>
      <xdr:colOff>25400</xdr:colOff>
      <xdr:row>98</xdr:row>
      <xdr:rowOff>132454</xdr:rowOff>
    </xdr:to>
    <xdr:cxnSp macro="">
      <xdr:nvCxnSpPr>
        <xdr:cNvPr id="686" name="直線コネクタ 685">
          <a:extLst>
            <a:ext uri="{FF2B5EF4-FFF2-40B4-BE49-F238E27FC236}">
              <a16:creationId xmlns:a16="http://schemas.microsoft.com/office/drawing/2014/main" xmlns="" id="{00000000-0008-0000-0700-0000AE020000}"/>
            </a:ext>
          </a:extLst>
        </xdr:cNvPr>
        <xdr:cNvCxnSpPr/>
      </xdr:nvCxnSpPr>
      <xdr:spPr>
        <a:xfrm>
          <a:off x="16230600" y="16934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31249</xdr:rowOff>
    </xdr:from>
    <xdr:ext cx="599010" cy="259045"/>
    <xdr:sp macro="" textlink="">
      <xdr:nvSpPr>
        <xdr:cNvPr id="687" name="公債費最大値テキスト">
          <a:extLst>
            <a:ext uri="{FF2B5EF4-FFF2-40B4-BE49-F238E27FC236}">
              <a16:creationId xmlns:a16="http://schemas.microsoft.com/office/drawing/2014/main" xmlns="" id="{00000000-0008-0000-0700-0000AF020000}"/>
            </a:ext>
          </a:extLst>
        </xdr:cNvPr>
        <xdr:cNvSpPr txBox="1"/>
      </xdr:nvSpPr>
      <xdr:spPr>
        <a:xfrm>
          <a:off x="16370300" y="15633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237,058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84572</xdr:rowOff>
    </xdr:from>
    <xdr:to>
      <xdr:col>86</xdr:col>
      <xdr:colOff>25400</xdr:colOff>
      <xdr:row>92</xdr:row>
      <xdr:rowOff>84572</xdr:rowOff>
    </xdr:to>
    <xdr:cxnSp macro="">
      <xdr:nvCxnSpPr>
        <xdr:cNvPr id="688" name="直線コネクタ 687">
          <a:extLst>
            <a:ext uri="{FF2B5EF4-FFF2-40B4-BE49-F238E27FC236}">
              <a16:creationId xmlns:a16="http://schemas.microsoft.com/office/drawing/2014/main" xmlns="" id="{00000000-0008-0000-0700-0000B0020000}"/>
            </a:ext>
          </a:extLst>
        </xdr:cNvPr>
        <xdr:cNvCxnSpPr/>
      </xdr:nvCxnSpPr>
      <xdr:spPr>
        <a:xfrm>
          <a:off x="16230600" y="15857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24527</xdr:rowOff>
    </xdr:from>
    <xdr:to>
      <xdr:col>85</xdr:col>
      <xdr:colOff>127000</xdr:colOff>
      <xdr:row>98</xdr:row>
      <xdr:rowOff>25419</xdr:rowOff>
    </xdr:to>
    <xdr:cxnSp macro="">
      <xdr:nvCxnSpPr>
        <xdr:cNvPr id="689" name="直線コネクタ 688">
          <a:extLst>
            <a:ext uri="{FF2B5EF4-FFF2-40B4-BE49-F238E27FC236}">
              <a16:creationId xmlns:a16="http://schemas.microsoft.com/office/drawing/2014/main" xmlns="" id="{00000000-0008-0000-0700-0000B1020000}"/>
            </a:ext>
          </a:extLst>
        </xdr:cNvPr>
        <xdr:cNvCxnSpPr/>
      </xdr:nvCxnSpPr>
      <xdr:spPr>
        <a:xfrm>
          <a:off x="15481300" y="16826627"/>
          <a:ext cx="838200" cy="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44487</xdr:rowOff>
    </xdr:from>
    <xdr:ext cx="534377" cy="259045"/>
    <xdr:sp macro="" textlink="">
      <xdr:nvSpPr>
        <xdr:cNvPr id="690" name="公債費平均値テキスト">
          <a:extLst>
            <a:ext uri="{FF2B5EF4-FFF2-40B4-BE49-F238E27FC236}">
              <a16:creationId xmlns:a16="http://schemas.microsoft.com/office/drawing/2014/main" xmlns="" id="{00000000-0008-0000-0700-0000B2020000}"/>
            </a:ext>
          </a:extLst>
        </xdr:cNvPr>
        <xdr:cNvSpPr txBox="1"/>
      </xdr:nvSpPr>
      <xdr:spPr>
        <a:xfrm>
          <a:off x="16370300" y="165036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21610</xdr:rowOff>
    </xdr:from>
    <xdr:to>
      <xdr:col>85</xdr:col>
      <xdr:colOff>177800</xdr:colOff>
      <xdr:row>97</xdr:row>
      <xdr:rowOff>123210</xdr:rowOff>
    </xdr:to>
    <xdr:sp macro="" textlink="">
      <xdr:nvSpPr>
        <xdr:cNvPr id="691" name="フローチャート: 判断 690">
          <a:extLst>
            <a:ext uri="{FF2B5EF4-FFF2-40B4-BE49-F238E27FC236}">
              <a16:creationId xmlns:a16="http://schemas.microsoft.com/office/drawing/2014/main" xmlns="" id="{00000000-0008-0000-0700-0000B3020000}"/>
            </a:ext>
          </a:extLst>
        </xdr:cNvPr>
        <xdr:cNvSpPr/>
      </xdr:nvSpPr>
      <xdr:spPr>
        <a:xfrm>
          <a:off x="16268700" y="1665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24527</xdr:rowOff>
    </xdr:from>
    <xdr:to>
      <xdr:col>81</xdr:col>
      <xdr:colOff>50800</xdr:colOff>
      <xdr:row>98</xdr:row>
      <xdr:rowOff>25895</xdr:rowOff>
    </xdr:to>
    <xdr:cxnSp macro="">
      <xdr:nvCxnSpPr>
        <xdr:cNvPr id="692" name="直線コネクタ 691">
          <a:extLst>
            <a:ext uri="{FF2B5EF4-FFF2-40B4-BE49-F238E27FC236}">
              <a16:creationId xmlns:a16="http://schemas.microsoft.com/office/drawing/2014/main" xmlns="" id="{00000000-0008-0000-0700-0000B4020000}"/>
            </a:ext>
          </a:extLst>
        </xdr:cNvPr>
        <xdr:cNvCxnSpPr/>
      </xdr:nvCxnSpPr>
      <xdr:spPr>
        <a:xfrm flipV="1">
          <a:off x="14592300" y="16826627"/>
          <a:ext cx="889000" cy="1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17545</xdr:rowOff>
    </xdr:from>
    <xdr:to>
      <xdr:col>81</xdr:col>
      <xdr:colOff>101600</xdr:colOff>
      <xdr:row>97</xdr:row>
      <xdr:rowOff>119145</xdr:rowOff>
    </xdr:to>
    <xdr:sp macro="" textlink="">
      <xdr:nvSpPr>
        <xdr:cNvPr id="693" name="フローチャート: 判断 692">
          <a:extLst>
            <a:ext uri="{FF2B5EF4-FFF2-40B4-BE49-F238E27FC236}">
              <a16:creationId xmlns:a16="http://schemas.microsoft.com/office/drawing/2014/main" xmlns="" id="{00000000-0008-0000-0700-0000B5020000}"/>
            </a:ext>
          </a:extLst>
        </xdr:cNvPr>
        <xdr:cNvSpPr/>
      </xdr:nvSpPr>
      <xdr:spPr>
        <a:xfrm>
          <a:off x="15430500" y="16648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135672</xdr:rowOff>
    </xdr:from>
    <xdr:ext cx="534377" cy="259045"/>
    <xdr:sp macro="" textlink="">
      <xdr:nvSpPr>
        <xdr:cNvPr id="694" name="テキスト ボックス 693">
          <a:extLst>
            <a:ext uri="{FF2B5EF4-FFF2-40B4-BE49-F238E27FC236}">
              <a16:creationId xmlns:a16="http://schemas.microsoft.com/office/drawing/2014/main" xmlns="" id="{00000000-0008-0000-0700-0000B6020000}"/>
            </a:ext>
          </a:extLst>
        </xdr:cNvPr>
        <xdr:cNvSpPr txBox="1"/>
      </xdr:nvSpPr>
      <xdr:spPr>
        <a:xfrm>
          <a:off x="15214111" y="16423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25895</xdr:rowOff>
    </xdr:from>
    <xdr:to>
      <xdr:col>76</xdr:col>
      <xdr:colOff>114300</xdr:colOff>
      <xdr:row>98</xdr:row>
      <xdr:rowOff>33204</xdr:rowOff>
    </xdr:to>
    <xdr:cxnSp macro="">
      <xdr:nvCxnSpPr>
        <xdr:cNvPr id="695" name="直線コネクタ 694">
          <a:extLst>
            <a:ext uri="{FF2B5EF4-FFF2-40B4-BE49-F238E27FC236}">
              <a16:creationId xmlns:a16="http://schemas.microsoft.com/office/drawing/2014/main" xmlns="" id="{00000000-0008-0000-0700-0000B7020000}"/>
            </a:ext>
          </a:extLst>
        </xdr:cNvPr>
        <xdr:cNvCxnSpPr/>
      </xdr:nvCxnSpPr>
      <xdr:spPr>
        <a:xfrm flipV="1">
          <a:off x="13703300" y="16827995"/>
          <a:ext cx="889000" cy="7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26036</xdr:rowOff>
    </xdr:from>
    <xdr:to>
      <xdr:col>76</xdr:col>
      <xdr:colOff>165100</xdr:colOff>
      <xdr:row>97</xdr:row>
      <xdr:rowOff>127636</xdr:rowOff>
    </xdr:to>
    <xdr:sp macro="" textlink="">
      <xdr:nvSpPr>
        <xdr:cNvPr id="696" name="フローチャート: 判断 695">
          <a:extLst>
            <a:ext uri="{FF2B5EF4-FFF2-40B4-BE49-F238E27FC236}">
              <a16:creationId xmlns:a16="http://schemas.microsoft.com/office/drawing/2014/main" xmlns="" id="{00000000-0008-0000-0700-0000B8020000}"/>
            </a:ext>
          </a:extLst>
        </xdr:cNvPr>
        <xdr:cNvSpPr/>
      </xdr:nvSpPr>
      <xdr:spPr>
        <a:xfrm>
          <a:off x="14541500" y="16656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144163</xdr:rowOff>
    </xdr:from>
    <xdr:ext cx="534377" cy="259045"/>
    <xdr:sp macro="" textlink="">
      <xdr:nvSpPr>
        <xdr:cNvPr id="697" name="テキスト ボックス 696">
          <a:extLst>
            <a:ext uri="{FF2B5EF4-FFF2-40B4-BE49-F238E27FC236}">
              <a16:creationId xmlns:a16="http://schemas.microsoft.com/office/drawing/2014/main" xmlns="" id="{00000000-0008-0000-0700-0000B9020000}"/>
            </a:ext>
          </a:extLst>
        </xdr:cNvPr>
        <xdr:cNvSpPr txBox="1"/>
      </xdr:nvSpPr>
      <xdr:spPr>
        <a:xfrm>
          <a:off x="14325111" y="16431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33204</xdr:rowOff>
    </xdr:from>
    <xdr:to>
      <xdr:col>71</xdr:col>
      <xdr:colOff>177800</xdr:colOff>
      <xdr:row>98</xdr:row>
      <xdr:rowOff>41768</xdr:rowOff>
    </xdr:to>
    <xdr:cxnSp macro="">
      <xdr:nvCxnSpPr>
        <xdr:cNvPr id="698" name="直線コネクタ 697">
          <a:extLst>
            <a:ext uri="{FF2B5EF4-FFF2-40B4-BE49-F238E27FC236}">
              <a16:creationId xmlns:a16="http://schemas.microsoft.com/office/drawing/2014/main" xmlns="" id="{00000000-0008-0000-0700-0000BA020000}"/>
            </a:ext>
          </a:extLst>
        </xdr:cNvPr>
        <xdr:cNvCxnSpPr/>
      </xdr:nvCxnSpPr>
      <xdr:spPr>
        <a:xfrm flipV="1">
          <a:off x="12814300" y="16835304"/>
          <a:ext cx="889000" cy="8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29728</xdr:rowOff>
    </xdr:from>
    <xdr:to>
      <xdr:col>72</xdr:col>
      <xdr:colOff>38100</xdr:colOff>
      <xdr:row>97</xdr:row>
      <xdr:rowOff>131328</xdr:rowOff>
    </xdr:to>
    <xdr:sp macro="" textlink="">
      <xdr:nvSpPr>
        <xdr:cNvPr id="699" name="フローチャート: 判断 698">
          <a:extLst>
            <a:ext uri="{FF2B5EF4-FFF2-40B4-BE49-F238E27FC236}">
              <a16:creationId xmlns:a16="http://schemas.microsoft.com/office/drawing/2014/main" xmlns="" id="{00000000-0008-0000-0700-0000BB020000}"/>
            </a:ext>
          </a:extLst>
        </xdr:cNvPr>
        <xdr:cNvSpPr/>
      </xdr:nvSpPr>
      <xdr:spPr>
        <a:xfrm>
          <a:off x="13652500" y="16660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147855</xdr:rowOff>
    </xdr:from>
    <xdr:ext cx="534377" cy="259045"/>
    <xdr:sp macro="" textlink="">
      <xdr:nvSpPr>
        <xdr:cNvPr id="700" name="テキスト ボックス 699">
          <a:extLst>
            <a:ext uri="{FF2B5EF4-FFF2-40B4-BE49-F238E27FC236}">
              <a16:creationId xmlns:a16="http://schemas.microsoft.com/office/drawing/2014/main" xmlns="" id="{00000000-0008-0000-0700-0000BC020000}"/>
            </a:ext>
          </a:extLst>
        </xdr:cNvPr>
        <xdr:cNvSpPr txBox="1"/>
      </xdr:nvSpPr>
      <xdr:spPr>
        <a:xfrm>
          <a:off x="13436111" y="16435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33775</xdr:rowOff>
    </xdr:from>
    <xdr:to>
      <xdr:col>67</xdr:col>
      <xdr:colOff>101600</xdr:colOff>
      <xdr:row>97</xdr:row>
      <xdr:rowOff>135375</xdr:rowOff>
    </xdr:to>
    <xdr:sp macro="" textlink="">
      <xdr:nvSpPr>
        <xdr:cNvPr id="701" name="フローチャート: 判断 700">
          <a:extLst>
            <a:ext uri="{FF2B5EF4-FFF2-40B4-BE49-F238E27FC236}">
              <a16:creationId xmlns:a16="http://schemas.microsoft.com/office/drawing/2014/main" xmlns="" id="{00000000-0008-0000-0700-0000BD020000}"/>
            </a:ext>
          </a:extLst>
        </xdr:cNvPr>
        <xdr:cNvSpPr/>
      </xdr:nvSpPr>
      <xdr:spPr>
        <a:xfrm>
          <a:off x="12763500" y="16664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151902</xdr:rowOff>
    </xdr:from>
    <xdr:ext cx="534377" cy="259045"/>
    <xdr:sp macro="" textlink="">
      <xdr:nvSpPr>
        <xdr:cNvPr id="702" name="テキスト ボックス 701">
          <a:extLst>
            <a:ext uri="{FF2B5EF4-FFF2-40B4-BE49-F238E27FC236}">
              <a16:creationId xmlns:a16="http://schemas.microsoft.com/office/drawing/2014/main" xmlns="" id="{00000000-0008-0000-0700-0000BE020000}"/>
            </a:ext>
          </a:extLst>
        </xdr:cNvPr>
        <xdr:cNvSpPr txBox="1"/>
      </xdr:nvSpPr>
      <xdr:spPr>
        <a:xfrm>
          <a:off x="12547111" y="16439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xmlns="" id="{00000000-0008-0000-07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xmlns="" id="{00000000-0008-0000-07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xmlns="" id="{00000000-0008-0000-07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xmlns="" id="{00000000-0008-0000-07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xmlns="" id="{00000000-0008-0000-07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146069</xdr:rowOff>
    </xdr:from>
    <xdr:to>
      <xdr:col>85</xdr:col>
      <xdr:colOff>177800</xdr:colOff>
      <xdr:row>98</xdr:row>
      <xdr:rowOff>76219</xdr:rowOff>
    </xdr:to>
    <xdr:sp macro="" textlink="">
      <xdr:nvSpPr>
        <xdr:cNvPr id="708" name="楕円 707">
          <a:extLst>
            <a:ext uri="{FF2B5EF4-FFF2-40B4-BE49-F238E27FC236}">
              <a16:creationId xmlns:a16="http://schemas.microsoft.com/office/drawing/2014/main" xmlns="" id="{00000000-0008-0000-0700-0000C4020000}"/>
            </a:ext>
          </a:extLst>
        </xdr:cNvPr>
        <xdr:cNvSpPr/>
      </xdr:nvSpPr>
      <xdr:spPr>
        <a:xfrm>
          <a:off x="16268700" y="16776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60996</xdr:rowOff>
    </xdr:from>
    <xdr:ext cx="534377" cy="259045"/>
    <xdr:sp macro="" textlink="">
      <xdr:nvSpPr>
        <xdr:cNvPr id="709" name="公債費該当値テキスト">
          <a:extLst>
            <a:ext uri="{FF2B5EF4-FFF2-40B4-BE49-F238E27FC236}">
              <a16:creationId xmlns:a16="http://schemas.microsoft.com/office/drawing/2014/main" xmlns="" id="{00000000-0008-0000-0700-0000C5020000}"/>
            </a:ext>
          </a:extLst>
        </xdr:cNvPr>
        <xdr:cNvSpPr txBox="1"/>
      </xdr:nvSpPr>
      <xdr:spPr>
        <a:xfrm>
          <a:off x="16370300" y="16691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145177</xdr:rowOff>
    </xdr:from>
    <xdr:to>
      <xdr:col>81</xdr:col>
      <xdr:colOff>101600</xdr:colOff>
      <xdr:row>98</xdr:row>
      <xdr:rowOff>75327</xdr:rowOff>
    </xdr:to>
    <xdr:sp macro="" textlink="">
      <xdr:nvSpPr>
        <xdr:cNvPr id="710" name="楕円 709">
          <a:extLst>
            <a:ext uri="{FF2B5EF4-FFF2-40B4-BE49-F238E27FC236}">
              <a16:creationId xmlns:a16="http://schemas.microsoft.com/office/drawing/2014/main" xmlns="" id="{00000000-0008-0000-0700-0000C6020000}"/>
            </a:ext>
          </a:extLst>
        </xdr:cNvPr>
        <xdr:cNvSpPr/>
      </xdr:nvSpPr>
      <xdr:spPr>
        <a:xfrm>
          <a:off x="15430500" y="16775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66454</xdr:rowOff>
    </xdr:from>
    <xdr:ext cx="534377" cy="259045"/>
    <xdr:sp macro="" textlink="">
      <xdr:nvSpPr>
        <xdr:cNvPr id="711" name="テキスト ボックス 710">
          <a:extLst>
            <a:ext uri="{FF2B5EF4-FFF2-40B4-BE49-F238E27FC236}">
              <a16:creationId xmlns:a16="http://schemas.microsoft.com/office/drawing/2014/main" xmlns="" id="{00000000-0008-0000-0700-0000C7020000}"/>
            </a:ext>
          </a:extLst>
        </xdr:cNvPr>
        <xdr:cNvSpPr txBox="1"/>
      </xdr:nvSpPr>
      <xdr:spPr>
        <a:xfrm>
          <a:off x="15214111" y="16868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146545</xdr:rowOff>
    </xdr:from>
    <xdr:to>
      <xdr:col>76</xdr:col>
      <xdr:colOff>165100</xdr:colOff>
      <xdr:row>98</xdr:row>
      <xdr:rowOff>76695</xdr:rowOff>
    </xdr:to>
    <xdr:sp macro="" textlink="">
      <xdr:nvSpPr>
        <xdr:cNvPr id="712" name="楕円 711">
          <a:extLst>
            <a:ext uri="{FF2B5EF4-FFF2-40B4-BE49-F238E27FC236}">
              <a16:creationId xmlns:a16="http://schemas.microsoft.com/office/drawing/2014/main" xmlns="" id="{00000000-0008-0000-0700-0000C8020000}"/>
            </a:ext>
          </a:extLst>
        </xdr:cNvPr>
        <xdr:cNvSpPr/>
      </xdr:nvSpPr>
      <xdr:spPr>
        <a:xfrm>
          <a:off x="14541500" y="16777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67822</xdr:rowOff>
    </xdr:from>
    <xdr:ext cx="534377" cy="259045"/>
    <xdr:sp macro="" textlink="">
      <xdr:nvSpPr>
        <xdr:cNvPr id="713" name="テキスト ボックス 712">
          <a:extLst>
            <a:ext uri="{FF2B5EF4-FFF2-40B4-BE49-F238E27FC236}">
              <a16:creationId xmlns:a16="http://schemas.microsoft.com/office/drawing/2014/main" xmlns="" id="{00000000-0008-0000-0700-0000C9020000}"/>
            </a:ext>
          </a:extLst>
        </xdr:cNvPr>
        <xdr:cNvSpPr txBox="1"/>
      </xdr:nvSpPr>
      <xdr:spPr>
        <a:xfrm>
          <a:off x="14325111" y="16869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153854</xdr:rowOff>
    </xdr:from>
    <xdr:to>
      <xdr:col>72</xdr:col>
      <xdr:colOff>38100</xdr:colOff>
      <xdr:row>98</xdr:row>
      <xdr:rowOff>84004</xdr:rowOff>
    </xdr:to>
    <xdr:sp macro="" textlink="">
      <xdr:nvSpPr>
        <xdr:cNvPr id="714" name="楕円 713">
          <a:extLst>
            <a:ext uri="{FF2B5EF4-FFF2-40B4-BE49-F238E27FC236}">
              <a16:creationId xmlns:a16="http://schemas.microsoft.com/office/drawing/2014/main" xmlns="" id="{00000000-0008-0000-0700-0000CA020000}"/>
            </a:ext>
          </a:extLst>
        </xdr:cNvPr>
        <xdr:cNvSpPr/>
      </xdr:nvSpPr>
      <xdr:spPr>
        <a:xfrm>
          <a:off x="13652500" y="16784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75131</xdr:rowOff>
    </xdr:from>
    <xdr:ext cx="534377" cy="259045"/>
    <xdr:sp macro="" textlink="">
      <xdr:nvSpPr>
        <xdr:cNvPr id="715" name="テキスト ボックス 714">
          <a:extLst>
            <a:ext uri="{FF2B5EF4-FFF2-40B4-BE49-F238E27FC236}">
              <a16:creationId xmlns:a16="http://schemas.microsoft.com/office/drawing/2014/main" xmlns="" id="{00000000-0008-0000-0700-0000CB020000}"/>
            </a:ext>
          </a:extLst>
        </xdr:cNvPr>
        <xdr:cNvSpPr txBox="1"/>
      </xdr:nvSpPr>
      <xdr:spPr>
        <a:xfrm>
          <a:off x="13436111" y="16877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162418</xdr:rowOff>
    </xdr:from>
    <xdr:to>
      <xdr:col>67</xdr:col>
      <xdr:colOff>101600</xdr:colOff>
      <xdr:row>98</xdr:row>
      <xdr:rowOff>92568</xdr:rowOff>
    </xdr:to>
    <xdr:sp macro="" textlink="">
      <xdr:nvSpPr>
        <xdr:cNvPr id="716" name="楕円 715">
          <a:extLst>
            <a:ext uri="{FF2B5EF4-FFF2-40B4-BE49-F238E27FC236}">
              <a16:creationId xmlns:a16="http://schemas.microsoft.com/office/drawing/2014/main" xmlns="" id="{00000000-0008-0000-0700-0000CC020000}"/>
            </a:ext>
          </a:extLst>
        </xdr:cNvPr>
        <xdr:cNvSpPr/>
      </xdr:nvSpPr>
      <xdr:spPr>
        <a:xfrm>
          <a:off x="12763500" y="16793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83695</xdr:rowOff>
    </xdr:from>
    <xdr:ext cx="534377" cy="259045"/>
    <xdr:sp macro="" textlink="">
      <xdr:nvSpPr>
        <xdr:cNvPr id="717" name="テキスト ボックス 716">
          <a:extLst>
            <a:ext uri="{FF2B5EF4-FFF2-40B4-BE49-F238E27FC236}">
              <a16:creationId xmlns:a16="http://schemas.microsoft.com/office/drawing/2014/main" xmlns="" id="{00000000-0008-0000-0700-0000CD020000}"/>
            </a:ext>
          </a:extLst>
        </xdr:cNvPr>
        <xdr:cNvSpPr txBox="1"/>
      </xdr:nvSpPr>
      <xdr:spPr>
        <a:xfrm>
          <a:off x="12547111" y="16885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xmlns="" id="{00000000-0008-0000-07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xmlns="" id="{00000000-0008-0000-07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xmlns="" id="{00000000-0008-0000-07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xmlns="" id="{00000000-0008-0000-07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xmlns="" id="{00000000-0008-0000-07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xmlns="" id="{00000000-0008-0000-07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xmlns="" id="{00000000-0008-0000-07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xmlns="" id="{00000000-0008-0000-07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xmlns="" id="{00000000-0008-0000-07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xmlns="" id="{00000000-0008-0000-07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xmlns="" id="{00000000-0008-0000-0700-0000D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a:extLst>
            <a:ext uri="{FF2B5EF4-FFF2-40B4-BE49-F238E27FC236}">
              <a16:creationId xmlns:a16="http://schemas.microsoft.com/office/drawing/2014/main" xmlns="" id="{00000000-0008-0000-0700-0000D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xmlns="" id="{00000000-0008-0000-0700-0000D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31" name="テキスト ボックス 730">
          <a:extLst>
            <a:ext uri="{FF2B5EF4-FFF2-40B4-BE49-F238E27FC236}">
              <a16:creationId xmlns:a16="http://schemas.microsoft.com/office/drawing/2014/main" xmlns="" id="{00000000-0008-0000-0700-0000DB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xmlns="" id="{00000000-0008-0000-0700-0000D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33" name="テキスト ボックス 732">
          <a:extLst>
            <a:ext uri="{FF2B5EF4-FFF2-40B4-BE49-F238E27FC236}">
              <a16:creationId xmlns:a16="http://schemas.microsoft.com/office/drawing/2014/main" xmlns="" id="{00000000-0008-0000-0700-0000DD020000}"/>
            </a:ext>
          </a:extLst>
        </xdr:cNvPr>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xmlns="" id="{00000000-0008-0000-0700-0000D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35" name="テキスト ボックス 734">
          <a:extLst>
            <a:ext uri="{FF2B5EF4-FFF2-40B4-BE49-F238E27FC236}">
              <a16:creationId xmlns:a16="http://schemas.microsoft.com/office/drawing/2014/main" xmlns="" id="{00000000-0008-0000-0700-0000DF020000}"/>
            </a:ext>
          </a:extLst>
        </xdr:cNvPr>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xmlns="" id="{00000000-0008-0000-07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37" name="テキスト ボックス 736">
          <a:extLst>
            <a:ext uri="{FF2B5EF4-FFF2-40B4-BE49-F238E27FC236}">
              <a16:creationId xmlns:a16="http://schemas.microsoft.com/office/drawing/2014/main" xmlns="" id="{00000000-0008-0000-0700-0000E1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a:extLst>
            <a:ext uri="{FF2B5EF4-FFF2-40B4-BE49-F238E27FC236}">
              <a16:creationId xmlns:a16="http://schemas.microsoft.com/office/drawing/2014/main" xmlns="" id="{00000000-0008-0000-07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80264</xdr:rowOff>
    </xdr:from>
    <xdr:to>
      <xdr:col>116</xdr:col>
      <xdr:colOff>62864</xdr:colOff>
      <xdr:row>38</xdr:row>
      <xdr:rowOff>139700</xdr:rowOff>
    </xdr:to>
    <xdr:cxnSp macro="">
      <xdr:nvCxnSpPr>
        <xdr:cNvPr id="739" name="直線コネクタ 738">
          <a:extLst>
            <a:ext uri="{FF2B5EF4-FFF2-40B4-BE49-F238E27FC236}">
              <a16:creationId xmlns:a16="http://schemas.microsoft.com/office/drawing/2014/main" xmlns="" id="{00000000-0008-0000-0700-0000E3020000}"/>
            </a:ext>
          </a:extLst>
        </xdr:cNvPr>
        <xdr:cNvCxnSpPr/>
      </xdr:nvCxnSpPr>
      <xdr:spPr>
        <a:xfrm flipV="1">
          <a:off x="22159595" y="5395214"/>
          <a:ext cx="1269" cy="1259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162323</xdr:rowOff>
    </xdr:from>
    <xdr:ext cx="249299" cy="259045"/>
    <xdr:sp macro="" textlink="">
      <xdr:nvSpPr>
        <xdr:cNvPr id="740" name="諸支出金最小値テキスト">
          <a:extLst>
            <a:ext uri="{FF2B5EF4-FFF2-40B4-BE49-F238E27FC236}">
              <a16:creationId xmlns:a16="http://schemas.microsoft.com/office/drawing/2014/main" xmlns="" id="{00000000-0008-0000-0700-0000E4020000}"/>
            </a:ext>
          </a:extLst>
        </xdr:cNvPr>
        <xdr:cNvSpPr txBox="1"/>
      </xdr:nvSpPr>
      <xdr:spPr>
        <a:xfrm>
          <a:off x="22212300" y="66774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xmlns="" id="{00000000-0008-0000-0700-0000E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26941</xdr:rowOff>
    </xdr:from>
    <xdr:ext cx="378565" cy="259045"/>
    <xdr:sp macro="" textlink="">
      <xdr:nvSpPr>
        <xdr:cNvPr id="742" name="諸支出金最大値テキスト">
          <a:extLst>
            <a:ext uri="{FF2B5EF4-FFF2-40B4-BE49-F238E27FC236}">
              <a16:creationId xmlns:a16="http://schemas.microsoft.com/office/drawing/2014/main" xmlns="" id="{00000000-0008-0000-0700-0000E6020000}"/>
            </a:ext>
          </a:extLst>
        </xdr:cNvPr>
        <xdr:cNvSpPr txBox="1"/>
      </xdr:nvSpPr>
      <xdr:spPr>
        <a:xfrm>
          <a:off x="22212300" y="51704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80264</xdr:rowOff>
    </xdr:from>
    <xdr:to>
      <xdr:col>116</xdr:col>
      <xdr:colOff>152400</xdr:colOff>
      <xdr:row>31</xdr:row>
      <xdr:rowOff>80264</xdr:rowOff>
    </xdr:to>
    <xdr:cxnSp macro="">
      <xdr:nvCxnSpPr>
        <xdr:cNvPr id="743" name="直線コネクタ 742">
          <a:extLst>
            <a:ext uri="{FF2B5EF4-FFF2-40B4-BE49-F238E27FC236}">
              <a16:creationId xmlns:a16="http://schemas.microsoft.com/office/drawing/2014/main" xmlns="" id="{00000000-0008-0000-0700-0000E7020000}"/>
            </a:ext>
          </a:extLst>
        </xdr:cNvPr>
        <xdr:cNvCxnSpPr/>
      </xdr:nvCxnSpPr>
      <xdr:spPr>
        <a:xfrm>
          <a:off x="22072600" y="5395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4" name="直線コネクタ 743">
          <a:extLst>
            <a:ext uri="{FF2B5EF4-FFF2-40B4-BE49-F238E27FC236}">
              <a16:creationId xmlns:a16="http://schemas.microsoft.com/office/drawing/2014/main" xmlns="" id="{00000000-0008-0000-0700-0000E8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79773</xdr:rowOff>
    </xdr:from>
    <xdr:ext cx="313932" cy="259045"/>
    <xdr:sp macro="" textlink="">
      <xdr:nvSpPr>
        <xdr:cNvPr id="745" name="諸支出金平均値テキスト">
          <a:extLst>
            <a:ext uri="{FF2B5EF4-FFF2-40B4-BE49-F238E27FC236}">
              <a16:creationId xmlns:a16="http://schemas.microsoft.com/office/drawing/2014/main" xmlns="" id="{00000000-0008-0000-0700-0000E9020000}"/>
            </a:ext>
          </a:extLst>
        </xdr:cNvPr>
        <xdr:cNvSpPr txBox="1"/>
      </xdr:nvSpPr>
      <xdr:spPr>
        <a:xfrm>
          <a:off x="22212300" y="642342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56896</xdr:rowOff>
    </xdr:from>
    <xdr:to>
      <xdr:col>116</xdr:col>
      <xdr:colOff>114300</xdr:colOff>
      <xdr:row>38</xdr:row>
      <xdr:rowOff>158496</xdr:rowOff>
    </xdr:to>
    <xdr:sp macro="" textlink="">
      <xdr:nvSpPr>
        <xdr:cNvPr id="746" name="フローチャート: 判断 745">
          <a:extLst>
            <a:ext uri="{FF2B5EF4-FFF2-40B4-BE49-F238E27FC236}">
              <a16:creationId xmlns:a16="http://schemas.microsoft.com/office/drawing/2014/main" xmlns="" id="{00000000-0008-0000-0700-0000EA020000}"/>
            </a:ext>
          </a:extLst>
        </xdr:cNvPr>
        <xdr:cNvSpPr/>
      </xdr:nvSpPr>
      <xdr:spPr>
        <a:xfrm>
          <a:off x="22110700" y="657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7" name="直線コネクタ 746">
          <a:extLst>
            <a:ext uri="{FF2B5EF4-FFF2-40B4-BE49-F238E27FC236}">
              <a16:creationId xmlns:a16="http://schemas.microsoft.com/office/drawing/2014/main" xmlns="" id="{00000000-0008-0000-0700-0000EB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157480</xdr:rowOff>
    </xdr:from>
    <xdr:to>
      <xdr:col>112</xdr:col>
      <xdr:colOff>38100</xdr:colOff>
      <xdr:row>38</xdr:row>
      <xdr:rowOff>87630</xdr:rowOff>
    </xdr:to>
    <xdr:sp macro="" textlink="">
      <xdr:nvSpPr>
        <xdr:cNvPr id="748" name="フローチャート: 判断 747">
          <a:extLst>
            <a:ext uri="{FF2B5EF4-FFF2-40B4-BE49-F238E27FC236}">
              <a16:creationId xmlns:a16="http://schemas.microsoft.com/office/drawing/2014/main" xmlns="" id="{00000000-0008-0000-0700-0000EC020000}"/>
            </a:ext>
          </a:extLst>
        </xdr:cNvPr>
        <xdr:cNvSpPr/>
      </xdr:nvSpPr>
      <xdr:spPr>
        <a:xfrm>
          <a:off x="21272500" y="6501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104157</xdr:rowOff>
    </xdr:from>
    <xdr:ext cx="313932" cy="259045"/>
    <xdr:sp macro="" textlink="">
      <xdr:nvSpPr>
        <xdr:cNvPr id="749" name="テキスト ボックス 748">
          <a:extLst>
            <a:ext uri="{FF2B5EF4-FFF2-40B4-BE49-F238E27FC236}">
              <a16:creationId xmlns:a16="http://schemas.microsoft.com/office/drawing/2014/main" xmlns="" id="{00000000-0008-0000-0700-0000ED020000}"/>
            </a:ext>
          </a:extLst>
        </xdr:cNvPr>
        <xdr:cNvSpPr txBox="1"/>
      </xdr:nvSpPr>
      <xdr:spPr>
        <a:xfrm>
          <a:off x="21166333" y="627635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0" name="直線コネクタ 749">
          <a:extLst>
            <a:ext uri="{FF2B5EF4-FFF2-40B4-BE49-F238E27FC236}">
              <a16:creationId xmlns:a16="http://schemas.microsoft.com/office/drawing/2014/main" xmlns="" id="{00000000-0008-0000-0700-0000EE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72898</xdr:rowOff>
    </xdr:from>
    <xdr:to>
      <xdr:col>107</xdr:col>
      <xdr:colOff>101600</xdr:colOff>
      <xdr:row>39</xdr:row>
      <xdr:rowOff>3048</xdr:rowOff>
    </xdr:to>
    <xdr:sp macro="" textlink="">
      <xdr:nvSpPr>
        <xdr:cNvPr id="751" name="フローチャート: 判断 750">
          <a:extLst>
            <a:ext uri="{FF2B5EF4-FFF2-40B4-BE49-F238E27FC236}">
              <a16:creationId xmlns:a16="http://schemas.microsoft.com/office/drawing/2014/main" xmlns="" id="{00000000-0008-0000-0700-0000EF020000}"/>
            </a:ext>
          </a:extLst>
        </xdr:cNvPr>
        <xdr:cNvSpPr/>
      </xdr:nvSpPr>
      <xdr:spPr>
        <a:xfrm>
          <a:off x="20383500" y="6587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19575</xdr:rowOff>
    </xdr:from>
    <xdr:ext cx="249299" cy="259045"/>
    <xdr:sp macro="" textlink="">
      <xdr:nvSpPr>
        <xdr:cNvPr id="752" name="テキスト ボックス 751">
          <a:extLst>
            <a:ext uri="{FF2B5EF4-FFF2-40B4-BE49-F238E27FC236}">
              <a16:creationId xmlns:a16="http://schemas.microsoft.com/office/drawing/2014/main" xmlns="" id="{00000000-0008-0000-0700-0000F0020000}"/>
            </a:ext>
          </a:extLst>
        </xdr:cNvPr>
        <xdr:cNvSpPr txBox="1"/>
      </xdr:nvSpPr>
      <xdr:spPr>
        <a:xfrm>
          <a:off x="20309650" y="63632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3" name="直線コネクタ 752">
          <a:extLst>
            <a:ext uri="{FF2B5EF4-FFF2-40B4-BE49-F238E27FC236}">
              <a16:creationId xmlns:a16="http://schemas.microsoft.com/office/drawing/2014/main" xmlns="" id="{00000000-0008-0000-0700-0000F1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77470</xdr:rowOff>
    </xdr:from>
    <xdr:to>
      <xdr:col>102</xdr:col>
      <xdr:colOff>165100</xdr:colOff>
      <xdr:row>39</xdr:row>
      <xdr:rowOff>7620</xdr:rowOff>
    </xdr:to>
    <xdr:sp macro="" textlink="">
      <xdr:nvSpPr>
        <xdr:cNvPr id="754" name="フローチャート: 判断 753">
          <a:extLst>
            <a:ext uri="{FF2B5EF4-FFF2-40B4-BE49-F238E27FC236}">
              <a16:creationId xmlns:a16="http://schemas.microsoft.com/office/drawing/2014/main" xmlns="" id="{00000000-0008-0000-0700-0000F2020000}"/>
            </a:ext>
          </a:extLst>
        </xdr:cNvPr>
        <xdr:cNvSpPr/>
      </xdr:nvSpPr>
      <xdr:spPr>
        <a:xfrm>
          <a:off x="19494500" y="659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24147</xdr:rowOff>
    </xdr:from>
    <xdr:ext cx="249299" cy="259045"/>
    <xdr:sp macro="" textlink="">
      <xdr:nvSpPr>
        <xdr:cNvPr id="755" name="テキスト ボックス 754">
          <a:extLst>
            <a:ext uri="{FF2B5EF4-FFF2-40B4-BE49-F238E27FC236}">
              <a16:creationId xmlns:a16="http://schemas.microsoft.com/office/drawing/2014/main" xmlns="" id="{00000000-0008-0000-0700-0000F3020000}"/>
            </a:ext>
          </a:extLst>
        </xdr:cNvPr>
        <xdr:cNvSpPr txBox="1"/>
      </xdr:nvSpPr>
      <xdr:spPr>
        <a:xfrm>
          <a:off x="19420650" y="63677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47752</xdr:rowOff>
    </xdr:from>
    <xdr:to>
      <xdr:col>98</xdr:col>
      <xdr:colOff>38100</xdr:colOff>
      <xdr:row>38</xdr:row>
      <xdr:rowOff>149352</xdr:rowOff>
    </xdr:to>
    <xdr:sp macro="" textlink="">
      <xdr:nvSpPr>
        <xdr:cNvPr id="756" name="フローチャート: 判断 755">
          <a:extLst>
            <a:ext uri="{FF2B5EF4-FFF2-40B4-BE49-F238E27FC236}">
              <a16:creationId xmlns:a16="http://schemas.microsoft.com/office/drawing/2014/main" xmlns="" id="{00000000-0008-0000-0700-0000F4020000}"/>
            </a:ext>
          </a:extLst>
        </xdr:cNvPr>
        <xdr:cNvSpPr/>
      </xdr:nvSpPr>
      <xdr:spPr>
        <a:xfrm>
          <a:off x="18605500" y="656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36</xdr:row>
      <xdr:rowOff>165879</xdr:rowOff>
    </xdr:from>
    <xdr:ext cx="313932" cy="259045"/>
    <xdr:sp macro="" textlink="">
      <xdr:nvSpPr>
        <xdr:cNvPr id="757" name="テキスト ボックス 756">
          <a:extLst>
            <a:ext uri="{FF2B5EF4-FFF2-40B4-BE49-F238E27FC236}">
              <a16:creationId xmlns:a16="http://schemas.microsoft.com/office/drawing/2014/main" xmlns="" id="{00000000-0008-0000-0700-0000F5020000}"/>
            </a:ext>
          </a:extLst>
        </xdr:cNvPr>
        <xdr:cNvSpPr txBox="1"/>
      </xdr:nvSpPr>
      <xdr:spPr>
        <a:xfrm>
          <a:off x="18499333" y="63380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xmlns="" id="{00000000-0008-0000-07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xmlns="" id="{00000000-0008-0000-07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xmlns="" id="{00000000-0008-0000-07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xmlns="" id="{00000000-0008-0000-07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xmlns="" id="{00000000-0008-0000-07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3" name="楕円 762">
          <a:extLst>
            <a:ext uri="{FF2B5EF4-FFF2-40B4-BE49-F238E27FC236}">
              <a16:creationId xmlns:a16="http://schemas.microsoft.com/office/drawing/2014/main" xmlns="" id="{00000000-0008-0000-0700-0000FB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35323</xdr:rowOff>
    </xdr:from>
    <xdr:ext cx="249299" cy="259045"/>
    <xdr:sp macro="" textlink="">
      <xdr:nvSpPr>
        <xdr:cNvPr id="764" name="諸支出金該当値テキスト">
          <a:extLst>
            <a:ext uri="{FF2B5EF4-FFF2-40B4-BE49-F238E27FC236}">
              <a16:creationId xmlns:a16="http://schemas.microsoft.com/office/drawing/2014/main" xmlns="" id="{00000000-0008-0000-0700-0000FC020000}"/>
            </a:ext>
          </a:extLst>
        </xdr:cNvPr>
        <xdr:cNvSpPr txBox="1"/>
      </xdr:nvSpPr>
      <xdr:spPr>
        <a:xfrm>
          <a:off x="22212300" y="65504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5" name="楕円 764">
          <a:extLst>
            <a:ext uri="{FF2B5EF4-FFF2-40B4-BE49-F238E27FC236}">
              <a16:creationId xmlns:a16="http://schemas.microsoft.com/office/drawing/2014/main" xmlns="" id="{00000000-0008-0000-0700-0000FD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xmlns="" id="{00000000-0008-0000-0700-0000FE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7" name="楕円 766">
          <a:extLst>
            <a:ext uri="{FF2B5EF4-FFF2-40B4-BE49-F238E27FC236}">
              <a16:creationId xmlns:a16="http://schemas.microsoft.com/office/drawing/2014/main" xmlns="" id="{00000000-0008-0000-0700-0000FF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xmlns="" id="{00000000-0008-0000-0700-000000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9" name="楕円 768">
          <a:extLst>
            <a:ext uri="{FF2B5EF4-FFF2-40B4-BE49-F238E27FC236}">
              <a16:creationId xmlns:a16="http://schemas.microsoft.com/office/drawing/2014/main" xmlns="" id="{00000000-0008-0000-0700-000001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xmlns="" id="{00000000-0008-0000-0700-000002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1" name="楕円 770">
          <a:extLst>
            <a:ext uri="{FF2B5EF4-FFF2-40B4-BE49-F238E27FC236}">
              <a16:creationId xmlns:a16="http://schemas.microsoft.com/office/drawing/2014/main" xmlns="" id="{00000000-0008-0000-0700-000003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xmlns="" id="{00000000-0008-0000-0700-000004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xmlns="" id="{00000000-0008-0000-07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xmlns="" id="{00000000-0008-0000-07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xmlns="" id="{00000000-0008-0000-07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xmlns="" id="{00000000-0008-0000-07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xmlns="" id="{00000000-0008-0000-07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xmlns="" id="{00000000-0008-0000-07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xmlns="" id="{00000000-0008-0000-07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xmlns="" id="{00000000-0008-0000-07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xmlns="" id="{00000000-0008-0000-07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xmlns="" id="{00000000-0008-0000-07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xmlns="" id="{00000000-0008-0000-0700-00000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a:extLst>
            <a:ext uri="{FF2B5EF4-FFF2-40B4-BE49-F238E27FC236}">
              <a16:creationId xmlns:a16="http://schemas.microsoft.com/office/drawing/2014/main" xmlns="" id="{00000000-0008-0000-0700-000010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xmlns="" id="{00000000-0008-0000-07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a:extLst>
            <a:ext uri="{FF2B5EF4-FFF2-40B4-BE49-F238E27FC236}">
              <a16:creationId xmlns:a16="http://schemas.microsoft.com/office/drawing/2014/main" xmlns="" id="{00000000-0008-0000-0700-000012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a:extLst>
            <a:ext uri="{FF2B5EF4-FFF2-40B4-BE49-F238E27FC236}">
              <a16:creationId xmlns:a16="http://schemas.microsoft.com/office/drawing/2014/main" xmlns="" id="{00000000-0008-0000-07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a:extLst>
            <a:ext uri="{FF2B5EF4-FFF2-40B4-BE49-F238E27FC236}">
              <a16:creationId xmlns:a16="http://schemas.microsoft.com/office/drawing/2014/main" xmlns="" id="{00000000-0008-0000-0700-000014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a:extLst>
            <a:ext uri="{FF2B5EF4-FFF2-40B4-BE49-F238E27FC236}">
              <a16:creationId xmlns:a16="http://schemas.microsoft.com/office/drawing/2014/main" xmlns="" id="{00000000-0008-0000-0700-000015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xmlns=""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a:extLst>
            <a:ext uri="{FF2B5EF4-FFF2-40B4-BE49-F238E27FC236}">
              <a16:creationId xmlns:a16="http://schemas.microsoft.com/office/drawing/2014/main" xmlns="" id="{00000000-0008-0000-0700-000017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xmlns=""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a:extLst>
            <a:ext uri="{FF2B5EF4-FFF2-40B4-BE49-F238E27FC236}">
              <a16:creationId xmlns:a16="http://schemas.microsoft.com/office/drawing/2014/main" xmlns="" id="{00000000-0008-0000-0700-000019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a:extLst>
            <a:ext uri="{FF2B5EF4-FFF2-40B4-BE49-F238E27FC236}">
              <a16:creationId xmlns:a16="http://schemas.microsoft.com/office/drawing/2014/main" xmlns="" id="{00000000-0008-0000-0700-00001A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a:extLst>
            <a:ext uri="{FF2B5EF4-FFF2-40B4-BE49-F238E27FC236}">
              <a16:creationId xmlns:a16="http://schemas.microsoft.com/office/drawing/2014/main" xmlns="" id="{00000000-0008-0000-0700-00001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a:extLst>
            <a:ext uri="{FF2B5EF4-FFF2-40B4-BE49-F238E27FC236}">
              <a16:creationId xmlns:a16="http://schemas.microsoft.com/office/drawing/2014/main" xmlns="" id="{00000000-0008-0000-0700-00001C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a:extLst>
            <a:ext uri="{FF2B5EF4-FFF2-40B4-BE49-F238E27FC236}">
              <a16:creationId xmlns:a16="http://schemas.microsoft.com/office/drawing/2014/main" xmlns="" id="{00000000-0008-0000-0700-00001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xmlns="" id="{00000000-0008-0000-0700-00001E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a:extLst>
            <a:ext uri="{FF2B5EF4-FFF2-40B4-BE49-F238E27FC236}">
              <a16:creationId xmlns:a16="http://schemas.microsoft.com/office/drawing/2014/main" xmlns="" id="{00000000-0008-0000-0700-00001F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a:extLst>
            <a:ext uri="{FF2B5EF4-FFF2-40B4-BE49-F238E27FC236}">
              <a16:creationId xmlns:a16="http://schemas.microsoft.com/office/drawing/2014/main" xmlns="" id="{00000000-0008-0000-0700-00002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xmlns="" id="{00000000-0008-0000-0700-000021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a:extLst>
            <a:ext uri="{FF2B5EF4-FFF2-40B4-BE49-F238E27FC236}">
              <a16:creationId xmlns:a16="http://schemas.microsoft.com/office/drawing/2014/main" xmlns="" id="{00000000-0008-0000-0700-000022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a:extLst>
            <a:ext uri="{FF2B5EF4-FFF2-40B4-BE49-F238E27FC236}">
              <a16:creationId xmlns:a16="http://schemas.microsoft.com/office/drawing/2014/main" xmlns="" id="{00000000-0008-0000-0700-00002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xmlns="" id="{00000000-0008-0000-0700-000024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a:extLst>
            <a:ext uri="{FF2B5EF4-FFF2-40B4-BE49-F238E27FC236}">
              <a16:creationId xmlns:a16="http://schemas.microsoft.com/office/drawing/2014/main" xmlns="" id="{00000000-0008-0000-0700-00002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xmlns="" id="{00000000-0008-0000-0700-000026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xmlns="" id="{00000000-0008-0000-07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xmlns="" id="{00000000-0008-0000-07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xmlns="" id="{00000000-0008-0000-07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xmlns="" id="{00000000-0008-0000-07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xmlns="" id="{00000000-0008-0000-07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a:extLst>
            <a:ext uri="{FF2B5EF4-FFF2-40B4-BE49-F238E27FC236}">
              <a16:creationId xmlns:a16="http://schemas.microsoft.com/office/drawing/2014/main" xmlns="" id="{00000000-0008-0000-0700-00002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a:extLst>
            <a:ext uri="{FF2B5EF4-FFF2-40B4-BE49-F238E27FC236}">
              <a16:creationId xmlns:a16="http://schemas.microsoft.com/office/drawing/2014/main" xmlns="" id="{00000000-0008-0000-0700-00002D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a:extLst>
            <a:ext uri="{FF2B5EF4-FFF2-40B4-BE49-F238E27FC236}">
              <a16:creationId xmlns:a16="http://schemas.microsoft.com/office/drawing/2014/main" xmlns="" id="{00000000-0008-0000-0700-00002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xmlns="" id="{00000000-0008-0000-0700-00002F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a:extLst>
            <a:ext uri="{FF2B5EF4-FFF2-40B4-BE49-F238E27FC236}">
              <a16:creationId xmlns:a16="http://schemas.microsoft.com/office/drawing/2014/main" xmlns="" id="{00000000-0008-0000-0700-00003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xmlns="" id="{00000000-0008-0000-0700-000031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a:extLst>
            <a:ext uri="{FF2B5EF4-FFF2-40B4-BE49-F238E27FC236}">
              <a16:creationId xmlns:a16="http://schemas.microsoft.com/office/drawing/2014/main" xmlns="" id="{00000000-0008-0000-0700-00003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xmlns="" id="{00000000-0008-0000-0700-000033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a:extLst>
            <a:ext uri="{FF2B5EF4-FFF2-40B4-BE49-F238E27FC236}">
              <a16:creationId xmlns:a16="http://schemas.microsoft.com/office/drawing/2014/main" xmlns="" id="{00000000-0008-0000-0700-00003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xmlns="" id="{00000000-0008-0000-0700-000035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a:extLst>
            <a:ext uri="{FF2B5EF4-FFF2-40B4-BE49-F238E27FC236}">
              <a16:creationId xmlns:a16="http://schemas.microsoft.com/office/drawing/2014/main" xmlns="" id="{00000000-0008-0000-0700-00003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a:extLst>
            <a:ext uri="{FF2B5EF4-FFF2-40B4-BE49-F238E27FC236}">
              <a16:creationId xmlns:a16="http://schemas.microsoft.com/office/drawing/2014/main" xmlns="" id="{00000000-0008-0000-0700-00003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a:extLst>
            <a:ext uri="{FF2B5EF4-FFF2-40B4-BE49-F238E27FC236}">
              <a16:creationId xmlns:a16="http://schemas.microsoft.com/office/drawing/2014/main" xmlns="" id="{00000000-0008-0000-0700-00003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より、全体的に住民一人当たりコストは低い水準となっている。議会費及び総務費は、新庁舎建設により急増している。消防費は、防災行政無線デジタル化により急増している。引き続き住民サービスを下げることなく業務等の効率化を図っていく。</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神奈川県開成町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残高は、今後の大型事業等を見据え計画的に積立てる。近年では町税（法人）の予定納税分を翌年度に活用するため、予定納税相当額以上は積立てるようにしている。よって、前年度予定納税分の取崩しと翌年度備え等の積立の差額が実の積立額となる。なお、令和元年度は、取崩しと積立がほぼ同額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神奈川県開成町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一般会計の実質収支は黒字であり、また、いずれの会計も資金不足は生じておらず、連結実質赤字比率は算出されない。</a:t>
          </a:r>
        </a:p>
        <a:p>
          <a:r>
            <a:rPr kumimoji="1" lang="ja-JP" altLang="en-US" sz="1400">
              <a:latin typeface="ＭＳ ゴシック" pitchFamily="49" charset="-128"/>
              <a:ea typeface="ＭＳ ゴシック" pitchFamily="49" charset="-128"/>
            </a:rPr>
            <a:t>　今後も引き続き慎重な財政運営に努めていく。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xmlns=""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xmlns=""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xmlns=""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xmlns=""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xmlns=""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xmlns=""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xmlns=""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xmlns=""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xmlns=""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1" zeroHeight="1" x14ac:dyDescent="0.2"/>
  <cols>
    <col min="1" max="11" width="2.08984375" style="188" customWidth="1"/>
    <col min="12" max="12" width="2.26953125" style="188" customWidth="1"/>
    <col min="13" max="17" width="2.36328125" style="188" customWidth="1"/>
    <col min="18" max="119" width="2.08984375" style="188" customWidth="1"/>
    <col min="120" max="16384" width="0" style="188" hidden="1"/>
  </cols>
  <sheetData>
    <row r="1" spans="1:119" ht="33" customHeight="1" x14ac:dyDescent="0.2">
      <c r="A1" s="186"/>
      <c r="B1" s="439" t="s">
        <v>80</v>
      </c>
      <c r="C1" s="439"/>
      <c r="D1" s="439"/>
      <c r="E1" s="439"/>
      <c r="F1" s="439"/>
      <c r="G1" s="439"/>
      <c r="H1" s="439"/>
      <c r="I1" s="439"/>
      <c r="J1" s="439"/>
      <c r="K1" s="439"/>
      <c r="L1" s="439"/>
      <c r="M1" s="439"/>
      <c r="N1" s="439"/>
      <c r="O1" s="439"/>
      <c r="P1" s="439"/>
      <c r="Q1" s="439"/>
      <c r="R1" s="439"/>
      <c r="S1" s="439"/>
      <c r="T1" s="439"/>
      <c r="U1" s="439"/>
      <c r="V1" s="439"/>
      <c r="W1" s="439"/>
      <c r="X1" s="439"/>
      <c r="Y1" s="439"/>
      <c r="Z1" s="439"/>
      <c r="AA1" s="439"/>
      <c r="AB1" s="439"/>
      <c r="AC1" s="439"/>
      <c r="AD1" s="439"/>
      <c r="AE1" s="439"/>
      <c r="AF1" s="439"/>
      <c r="AG1" s="439"/>
      <c r="AH1" s="439"/>
      <c r="AI1" s="439"/>
      <c r="AJ1" s="439"/>
      <c r="AK1" s="439"/>
      <c r="AL1" s="439"/>
      <c r="AM1" s="439"/>
      <c r="AN1" s="439"/>
      <c r="AO1" s="439"/>
      <c r="AP1" s="439"/>
      <c r="AQ1" s="439"/>
      <c r="AR1" s="439"/>
      <c r="AS1" s="439"/>
      <c r="AT1" s="439"/>
      <c r="AU1" s="439"/>
      <c r="AV1" s="439"/>
      <c r="AW1" s="439"/>
      <c r="AX1" s="439"/>
      <c r="AY1" s="439"/>
      <c r="AZ1" s="439"/>
      <c r="BA1" s="439"/>
      <c r="BB1" s="439"/>
      <c r="BC1" s="439"/>
      <c r="BD1" s="439"/>
      <c r="BE1" s="439"/>
      <c r="BF1" s="439"/>
      <c r="BG1" s="439"/>
      <c r="BH1" s="439"/>
      <c r="BI1" s="439"/>
      <c r="BJ1" s="439"/>
      <c r="BK1" s="439"/>
      <c r="BL1" s="439"/>
      <c r="BM1" s="439"/>
      <c r="BN1" s="439"/>
      <c r="BO1" s="439"/>
      <c r="BP1" s="439"/>
      <c r="BQ1" s="439"/>
      <c r="BR1" s="439"/>
      <c r="BS1" s="439"/>
      <c r="BT1" s="439"/>
      <c r="BU1" s="439"/>
      <c r="BV1" s="439"/>
      <c r="BW1" s="439"/>
      <c r="BX1" s="439"/>
      <c r="BY1" s="439"/>
      <c r="BZ1" s="439"/>
      <c r="CA1" s="439"/>
      <c r="CB1" s="439"/>
      <c r="CC1" s="439"/>
      <c r="CD1" s="439"/>
      <c r="CE1" s="439"/>
      <c r="CF1" s="439"/>
      <c r="CG1" s="439"/>
      <c r="CH1" s="439"/>
      <c r="CI1" s="439"/>
      <c r="CJ1" s="439"/>
      <c r="CK1" s="439"/>
      <c r="CL1" s="439"/>
      <c r="CM1" s="439"/>
      <c r="CN1" s="439"/>
      <c r="CO1" s="439"/>
      <c r="CP1" s="439"/>
      <c r="CQ1" s="439"/>
      <c r="CR1" s="439"/>
      <c r="CS1" s="439"/>
      <c r="CT1" s="439"/>
      <c r="CU1" s="439"/>
      <c r="CV1" s="439"/>
      <c r="CW1" s="439"/>
      <c r="CX1" s="439"/>
      <c r="CY1" s="439"/>
      <c r="CZ1" s="439"/>
      <c r="DA1" s="439"/>
      <c r="DB1" s="439"/>
      <c r="DC1" s="439"/>
      <c r="DD1" s="439"/>
      <c r="DE1" s="439"/>
      <c r="DF1" s="439"/>
      <c r="DG1" s="439"/>
      <c r="DH1" s="439"/>
      <c r="DI1" s="439"/>
      <c r="DJ1" s="187"/>
      <c r="DK1" s="187"/>
      <c r="DL1" s="187"/>
      <c r="DM1" s="187"/>
      <c r="DN1" s="187"/>
      <c r="DO1" s="187"/>
    </row>
    <row r="2" spans="1:119" ht="24" thickBot="1" x14ac:dyDescent="0.25">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5">
      <c r="A3" s="187"/>
      <c r="B3" s="440" t="s">
        <v>82</v>
      </c>
      <c r="C3" s="441"/>
      <c r="D3" s="441"/>
      <c r="E3" s="442"/>
      <c r="F3" s="442"/>
      <c r="G3" s="442"/>
      <c r="H3" s="442"/>
      <c r="I3" s="442"/>
      <c r="J3" s="442"/>
      <c r="K3" s="442"/>
      <c r="L3" s="442" t="s">
        <v>83</v>
      </c>
      <c r="M3" s="442"/>
      <c r="N3" s="442"/>
      <c r="O3" s="442"/>
      <c r="P3" s="442"/>
      <c r="Q3" s="442"/>
      <c r="R3" s="449"/>
      <c r="S3" s="449"/>
      <c r="T3" s="449"/>
      <c r="U3" s="449"/>
      <c r="V3" s="450"/>
      <c r="W3" s="424" t="s">
        <v>84</v>
      </c>
      <c r="X3" s="425"/>
      <c r="Y3" s="425"/>
      <c r="Z3" s="425"/>
      <c r="AA3" s="425"/>
      <c r="AB3" s="441"/>
      <c r="AC3" s="449" t="s">
        <v>85</v>
      </c>
      <c r="AD3" s="425"/>
      <c r="AE3" s="425"/>
      <c r="AF3" s="425"/>
      <c r="AG3" s="425"/>
      <c r="AH3" s="425"/>
      <c r="AI3" s="425"/>
      <c r="AJ3" s="425"/>
      <c r="AK3" s="425"/>
      <c r="AL3" s="426"/>
      <c r="AM3" s="424" t="s">
        <v>86</v>
      </c>
      <c r="AN3" s="425"/>
      <c r="AO3" s="425"/>
      <c r="AP3" s="425"/>
      <c r="AQ3" s="425"/>
      <c r="AR3" s="425"/>
      <c r="AS3" s="425"/>
      <c r="AT3" s="425"/>
      <c r="AU3" s="425"/>
      <c r="AV3" s="425"/>
      <c r="AW3" s="425"/>
      <c r="AX3" s="426"/>
      <c r="AY3" s="461" t="s">
        <v>1</v>
      </c>
      <c r="AZ3" s="462"/>
      <c r="BA3" s="462"/>
      <c r="BB3" s="462"/>
      <c r="BC3" s="462"/>
      <c r="BD3" s="462"/>
      <c r="BE3" s="462"/>
      <c r="BF3" s="462"/>
      <c r="BG3" s="462"/>
      <c r="BH3" s="462"/>
      <c r="BI3" s="462"/>
      <c r="BJ3" s="462"/>
      <c r="BK3" s="462"/>
      <c r="BL3" s="462"/>
      <c r="BM3" s="463"/>
      <c r="BN3" s="424" t="s">
        <v>87</v>
      </c>
      <c r="BO3" s="425"/>
      <c r="BP3" s="425"/>
      <c r="BQ3" s="425"/>
      <c r="BR3" s="425"/>
      <c r="BS3" s="425"/>
      <c r="BT3" s="425"/>
      <c r="BU3" s="426"/>
      <c r="BV3" s="424" t="s">
        <v>88</v>
      </c>
      <c r="BW3" s="425"/>
      <c r="BX3" s="425"/>
      <c r="BY3" s="425"/>
      <c r="BZ3" s="425"/>
      <c r="CA3" s="425"/>
      <c r="CB3" s="425"/>
      <c r="CC3" s="426"/>
      <c r="CD3" s="461" t="s">
        <v>1</v>
      </c>
      <c r="CE3" s="462"/>
      <c r="CF3" s="462"/>
      <c r="CG3" s="462"/>
      <c r="CH3" s="462"/>
      <c r="CI3" s="462"/>
      <c r="CJ3" s="462"/>
      <c r="CK3" s="462"/>
      <c r="CL3" s="462"/>
      <c r="CM3" s="462"/>
      <c r="CN3" s="462"/>
      <c r="CO3" s="462"/>
      <c r="CP3" s="462"/>
      <c r="CQ3" s="462"/>
      <c r="CR3" s="462"/>
      <c r="CS3" s="463"/>
      <c r="CT3" s="424" t="s">
        <v>89</v>
      </c>
      <c r="CU3" s="425"/>
      <c r="CV3" s="425"/>
      <c r="CW3" s="425"/>
      <c r="CX3" s="425"/>
      <c r="CY3" s="425"/>
      <c r="CZ3" s="425"/>
      <c r="DA3" s="426"/>
      <c r="DB3" s="424" t="s">
        <v>90</v>
      </c>
      <c r="DC3" s="425"/>
      <c r="DD3" s="425"/>
      <c r="DE3" s="425"/>
      <c r="DF3" s="425"/>
      <c r="DG3" s="425"/>
      <c r="DH3" s="425"/>
      <c r="DI3" s="426"/>
      <c r="DJ3" s="186"/>
      <c r="DK3" s="186"/>
      <c r="DL3" s="186"/>
      <c r="DM3" s="186"/>
      <c r="DN3" s="186"/>
      <c r="DO3" s="186"/>
    </row>
    <row r="4" spans="1:119" ht="18.75" customHeight="1" x14ac:dyDescent="0.2">
      <c r="A4" s="187"/>
      <c r="B4" s="443"/>
      <c r="C4" s="444"/>
      <c r="D4" s="444"/>
      <c r="E4" s="445"/>
      <c r="F4" s="445"/>
      <c r="G4" s="445"/>
      <c r="H4" s="445"/>
      <c r="I4" s="445"/>
      <c r="J4" s="445"/>
      <c r="K4" s="445"/>
      <c r="L4" s="445"/>
      <c r="M4" s="445"/>
      <c r="N4" s="445"/>
      <c r="O4" s="445"/>
      <c r="P4" s="445"/>
      <c r="Q4" s="445"/>
      <c r="R4" s="451"/>
      <c r="S4" s="451"/>
      <c r="T4" s="451"/>
      <c r="U4" s="451"/>
      <c r="V4" s="452"/>
      <c r="W4" s="455"/>
      <c r="X4" s="456"/>
      <c r="Y4" s="456"/>
      <c r="Z4" s="456"/>
      <c r="AA4" s="456"/>
      <c r="AB4" s="444"/>
      <c r="AC4" s="451"/>
      <c r="AD4" s="456"/>
      <c r="AE4" s="456"/>
      <c r="AF4" s="456"/>
      <c r="AG4" s="456"/>
      <c r="AH4" s="456"/>
      <c r="AI4" s="456"/>
      <c r="AJ4" s="456"/>
      <c r="AK4" s="456"/>
      <c r="AL4" s="459"/>
      <c r="AM4" s="457"/>
      <c r="AN4" s="458"/>
      <c r="AO4" s="458"/>
      <c r="AP4" s="458"/>
      <c r="AQ4" s="458"/>
      <c r="AR4" s="458"/>
      <c r="AS4" s="458"/>
      <c r="AT4" s="458"/>
      <c r="AU4" s="458"/>
      <c r="AV4" s="458"/>
      <c r="AW4" s="458"/>
      <c r="AX4" s="460"/>
      <c r="AY4" s="427" t="s">
        <v>91</v>
      </c>
      <c r="AZ4" s="428"/>
      <c r="BA4" s="428"/>
      <c r="BB4" s="428"/>
      <c r="BC4" s="428"/>
      <c r="BD4" s="428"/>
      <c r="BE4" s="428"/>
      <c r="BF4" s="428"/>
      <c r="BG4" s="428"/>
      <c r="BH4" s="428"/>
      <c r="BI4" s="428"/>
      <c r="BJ4" s="428"/>
      <c r="BK4" s="428"/>
      <c r="BL4" s="428"/>
      <c r="BM4" s="429"/>
      <c r="BN4" s="430">
        <v>8532173</v>
      </c>
      <c r="BO4" s="431"/>
      <c r="BP4" s="431"/>
      <c r="BQ4" s="431"/>
      <c r="BR4" s="431"/>
      <c r="BS4" s="431"/>
      <c r="BT4" s="431"/>
      <c r="BU4" s="432"/>
      <c r="BV4" s="430">
        <v>6248243</v>
      </c>
      <c r="BW4" s="431"/>
      <c r="BX4" s="431"/>
      <c r="BY4" s="431"/>
      <c r="BZ4" s="431"/>
      <c r="CA4" s="431"/>
      <c r="CB4" s="431"/>
      <c r="CC4" s="432"/>
      <c r="CD4" s="433" t="s">
        <v>92</v>
      </c>
      <c r="CE4" s="434"/>
      <c r="CF4" s="434"/>
      <c r="CG4" s="434"/>
      <c r="CH4" s="434"/>
      <c r="CI4" s="434"/>
      <c r="CJ4" s="434"/>
      <c r="CK4" s="434"/>
      <c r="CL4" s="434"/>
      <c r="CM4" s="434"/>
      <c r="CN4" s="434"/>
      <c r="CO4" s="434"/>
      <c r="CP4" s="434"/>
      <c r="CQ4" s="434"/>
      <c r="CR4" s="434"/>
      <c r="CS4" s="435"/>
      <c r="CT4" s="436">
        <v>9.6</v>
      </c>
      <c r="CU4" s="437"/>
      <c r="CV4" s="437"/>
      <c r="CW4" s="437"/>
      <c r="CX4" s="437"/>
      <c r="CY4" s="437"/>
      <c r="CZ4" s="437"/>
      <c r="DA4" s="438"/>
      <c r="DB4" s="436">
        <v>7.5</v>
      </c>
      <c r="DC4" s="437"/>
      <c r="DD4" s="437"/>
      <c r="DE4" s="437"/>
      <c r="DF4" s="437"/>
      <c r="DG4" s="437"/>
      <c r="DH4" s="437"/>
      <c r="DI4" s="438"/>
      <c r="DJ4" s="186"/>
      <c r="DK4" s="186"/>
      <c r="DL4" s="186"/>
      <c r="DM4" s="186"/>
      <c r="DN4" s="186"/>
      <c r="DO4" s="186"/>
    </row>
    <row r="5" spans="1:119" ht="18.75" customHeight="1" x14ac:dyDescent="0.2">
      <c r="A5" s="187"/>
      <c r="B5" s="446"/>
      <c r="C5" s="447"/>
      <c r="D5" s="447"/>
      <c r="E5" s="448"/>
      <c r="F5" s="448"/>
      <c r="G5" s="448"/>
      <c r="H5" s="448"/>
      <c r="I5" s="448"/>
      <c r="J5" s="448"/>
      <c r="K5" s="448"/>
      <c r="L5" s="448"/>
      <c r="M5" s="448"/>
      <c r="N5" s="448"/>
      <c r="O5" s="448"/>
      <c r="P5" s="448"/>
      <c r="Q5" s="448"/>
      <c r="R5" s="453"/>
      <c r="S5" s="453"/>
      <c r="T5" s="453"/>
      <c r="U5" s="453"/>
      <c r="V5" s="454"/>
      <c r="W5" s="457"/>
      <c r="X5" s="458"/>
      <c r="Y5" s="458"/>
      <c r="Z5" s="458"/>
      <c r="AA5" s="458"/>
      <c r="AB5" s="447"/>
      <c r="AC5" s="453"/>
      <c r="AD5" s="458"/>
      <c r="AE5" s="458"/>
      <c r="AF5" s="458"/>
      <c r="AG5" s="458"/>
      <c r="AH5" s="458"/>
      <c r="AI5" s="458"/>
      <c r="AJ5" s="458"/>
      <c r="AK5" s="458"/>
      <c r="AL5" s="460"/>
      <c r="AM5" s="496" t="s">
        <v>93</v>
      </c>
      <c r="AN5" s="497"/>
      <c r="AO5" s="497"/>
      <c r="AP5" s="497"/>
      <c r="AQ5" s="497"/>
      <c r="AR5" s="497"/>
      <c r="AS5" s="497"/>
      <c r="AT5" s="498"/>
      <c r="AU5" s="499" t="s">
        <v>94</v>
      </c>
      <c r="AV5" s="500"/>
      <c r="AW5" s="500"/>
      <c r="AX5" s="500"/>
      <c r="AY5" s="501" t="s">
        <v>95</v>
      </c>
      <c r="AZ5" s="502"/>
      <c r="BA5" s="502"/>
      <c r="BB5" s="502"/>
      <c r="BC5" s="502"/>
      <c r="BD5" s="502"/>
      <c r="BE5" s="502"/>
      <c r="BF5" s="502"/>
      <c r="BG5" s="502"/>
      <c r="BH5" s="502"/>
      <c r="BI5" s="502"/>
      <c r="BJ5" s="502"/>
      <c r="BK5" s="502"/>
      <c r="BL5" s="502"/>
      <c r="BM5" s="503"/>
      <c r="BN5" s="467">
        <v>8037316</v>
      </c>
      <c r="BO5" s="468"/>
      <c r="BP5" s="468"/>
      <c r="BQ5" s="468"/>
      <c r="BR5" s="468"/>
      <c r="BS5" s="468"/>
      <c r="BT5" s="468"/>
      <c r="BU5" s="469"/>
      <c r="BV5" s="467">
        <v>5892964</v>
      </c>
      <c r="BW5" s="468"/>
      <c r="BX5" s="468"/>
      <c r="BY5" s="468"/>
      <c r="BZ5" s="468"/>
      <c r="CA5" s="468"/>
      <c r="CB5" s="468"/>
      <c r="CC5" s="469"/>
      <c r="CD5" s="470" t="s">
        <v>96</v>
      </c>
      <c r="CE5" s="471"/>
      <c r="CF5" s="471"/>
      <c r="CG5" s="471"/>
      <c r="CH5" s="471"/>
      <c r="CI5" s="471"/>
      <c r="CJ5" s="471"/>
      <c r="CK5" s="471"/>
      <c r="CL5" s="471"/>
      <c r="CM5" s="471"/>
      <c r="CN5" s="471"/>
      <c r="CO5" s="471"/>
      <c r="CP5" s="471"/>
      <c r="CQ5" s="471"/>
      <c r="CR5" s="471"/>
      <c r="CS5" s="472"/>
      <c r="CT5" s="464">
        <v>89.7</v>
      </c>
      <c r="CU5" s="465"/>
      <c r="CV5" s="465"/>
      <c r="CW5" s="465"/>
      <c r="CX5" s="465"/>
      <c r="CY5" s="465"/>
      <c r="CZ5" s="465"/>
      <c r="DA5" s="466"/>
      <c r="DB5" s="464">
        <v>92.1</v>
      </c>
      <c r="DC5" s="465"/>
      <c r="DD5" s="465"/>
      <c r="DE5" s="465"/>
      <c r="DF5" s="465"/>
      <c r="DG5" s="465"/>
      <c r="DH5" s="465"/>
      <c r="DI5" s="466"/>
      <c r="DJ5" s="186"/>
      <c r="DK5" s="186"/>
      <c r="DL5" s="186"/>
      <c r="DM5" s="186"/>
      <c r="DN5" s="186"/>
      <c r="DO5" s="186"/>
    </row>
    <row r="6" spans="1:119" ht="18.75" customHeight="1" x14ac:dyDescent="0.2">
      <c r="A6" s="187"/>
      <c r="B6" s="473" t="s">
        <v>97</v>
      </c>
      <c r="C6" s="474"/>
      <c r="D6" s="474"/>
      <c r="E6" s="475"/>
      <c r="F6" s="475"/>
      <c r="G6" s="475"/>
      <c r="H6" s="475"/>
      <c r="I6" s="475"/>
      <c r="J6" s="475"/>
      <c r="K6" s="475"/>
      <c r="L6" s="475" t="s">
        <v>98</v>
      </c>
      <c r="M6" s="475"/>
      <c r="N6" s="475"/>
      <c r="O6" s="475"/>
      <c r="P6" s="475"/>
      <c r="Q6" s="475"/>
      <c r="R6" s="479"/>
      <c r="S6" s="479"/>
      <c r="T6" s="479"/>
      <c r="U6" s="479"/>
      <c r="V6" s="480"/>
      <c r="W6" s="483" t="s">
        <v>99</v>
      </c>
      <c r="X6" s="484"/>
      <c r="Y6" s="484"/>
      <c r="Z6" s="484"/>
      <c r="AA6" s="484"/>
      <c r="AB6" s="474"/>
      <c r="AC6" s="487" t="s">
        <v>100</v>
      </c>
      <c r="AD6" s="488"/>
      <c r="AE6" s="488"/>
      <c r="AF6" s="488"/>
      <c r="AG6" s="488"/>
      <c r="AH6" s="488"/>
      <c r="AI6" s="488"/>
      <c r="AJ6" s="488"/>
      <c r="AK6" s="488"/>
      <c r="AL6" s="489"/>
      <c r="AM6" s="496" t="s">
        <v>101</v>
      </c>
      <c r="AN6" s="497"/>
      <c r="AO6" s="497"/>
      <c r="AP6" s="497"/>
      <c r="AQ6" s="497"/>
      <c r="AR6" s="497"/>
      <c r="AS6" s="497"/>
      <c r="AT6" s="498"/>
      <c r="AU6" s="499" t="s">
        <v>102</v>
      </c>
      <c r="AV6" s="500"/>
      <c r="AW6" s="500"/>
      <c r="AX6" s="500"/>
      <c r="AY6" s="501" t="s">
        <v>103</v>
      </c>
      <c r="AZ6" s="502"/>
      <c r="BA6" s="502"/>
      <c r="BB6" s="502"/>
      <c r="BC6" s="502"/>
      <c r="BD6" s="502"/>
      <c r="BE6" s="502"/>
      <c r="BF6" s="502"/>
      <c r="BG6" s="502"/>
      <c r="BH6" s="502"/>
      <c r="BI6" s="502"/>
      <c r="BJ6" s="502"/>
      <c r="BK6" s="502"/>
      <c r="BL6" s="502"/>
      <c r="BM6" s="503"/>
      <c r="BN6" s="467">
        <v>494857</v>
      </c>
      <c r="BO6" s="468"/>
      <c r="BP6" s="468"/>
      <c r="BQ6" s="468"/>
      <c r="BR6" s="468"/>
      <c r="BS6" s="468"/>
      <c r="BT6" s="468"/>
      <c r="BU6" s="469"/>
      <c r="BV6" s="467">
        <v>355279</v>
      </c>
      <c r="BW6" s="468"/>
      <c r="BX6" s="468"/>
      <c r="BY6" s="468"/>
      <c r="BZ6" s="468"/>
      <c r="CA6" s="468"/>
      <c r="CB6" s="468"/>
      <c r="CC6" s="469"/>
      <c r="CD6" s="470" t="s">
        <v>104</v>
      </c>
      <c r="CE6" s="471"/>
      <c r="CF6" s="471"/>
      <c r="CG6" s="471"/>
      <c r="CH6" s="471"/>
      <c r="CI6" s="471"/>
      <c r="CJ6" s="471"/>
      <c r="CK6" s="471"/>
      <c r="CL6" s="471"/>
      <c r="CM6" s="471"/>
      <c r="CN6" s="471"/>
      <c r="CO6" s="471"/>
      <c r="CP6" s="471"/>
      <c r="CQ6" s="471"/>
      <c r="CR6" s="471"/>
      <c r="CS6" s="472"/>
      <c r="CT6" s="504">
        <v>93.7</v>
      </c>
      <c r="CU6" s="505"/>
      <c r="CV6" s="505"/>
      <c r="CW6" s="505"/>
      <c r="CX6" s="505"/>
      <c r="CY6" s="505"/>
      <c r="CZ6" s="505"/>
      <c r="DA6" s="506"/>
      <c r="DB6" s="504">
        <v>94.2</v>
      </c>
      <c r="DC6" s="505"/>
      <c r="DD6" s="505"/>
      <c r="DE6" s="505"/>
      <c r="DF6" s="505"/>
      <c r="DG6" s="505"/>
      <c r="DH6" s="505"/>
      <c r="DI6" s="506"/>
      <c r="DJ6" s="186"/>
      <c r="DK6" s="186"/>
      <c r="DL6" s="186"/>
      <c r="DM6" s="186"/>
      <c r="DN6" s="186"/>
      <c r="DO6" s="186"/>
    </row>
    <row r="7" spans="1:119" ht="18.75" customHeight="1" x14ac:dyDescent="0.2">
      <c r="A7" s="187"/>
      <c r="B7" s="443"/>
      <c r="C7" s="444"/>
      <c r="D7" s="444"/>
      <c r="E7" s="445"/>
      <c r="F7" s="445"/>
      <c r="G7" s="445"/>
      <c r="H7" s="445"/>
      <c r="I7" s="445"/>
      <c r="J7" s="445"/>
      <c r="K7" s="445"/>
      <c r="L7" s="445"/>
      <c r="M7" s="445"/>
      <c r="N7" s="445"/>
      <c r="O7" s="445"/>
      <c r="P7" s="445"/>
      <c r="Q7" s="445"/>
      <c r="R7" s="451"/>
      <c r="S7" s="451"/>
      <c r="T7" s="451"/>
      <c r="U7" s="451"/>
      <c r="V7" s="452"/>
      <c r="W7" s="455"/>
      <c r="X7" s="456"/>
      <c r="Y7" s="456"/>
      <c r="Z7" s="456"/>
      <c r="AA7" s="456"/>
      <c r="AB7" s="444"/>
      <c r="AC7" s="490"/>
      <c r="AD7" s="491"/>
      <c r="AE7" s="491"/>
      <c r="AF7" s="491"/>
      <c r="AG7" s="491"/>
      <c r="AH7" s="491"/>
      <c r="AI7" s="491"/>
      <c r="AJ7" s="491"/>
      <c r="AK7" s="491"/>
      <c r="AL7" s="492"/>
      <c r="AM7" s="496" t="s">
        <v>105</v>
      </c>
      <c r="AN7" s="497"/>
      <c r="AO7" s="497"/>
      <c r="AP7" s="497"/>
      <c r="AQ7" s="497"/>
      <c r="AR7" s="497"/>
      <c r="AS7" s="497"/>
      <c r="AT7" s="498"/>
      <c r="AU7" s="499" t="s">
        <v>106</v>
      </c>
      <c r="AV7" s="500"/>
      <c r="AW7" s="500"/>
      <c r="AX7" s="500"/>
      <c r="AY7" s="501" t="s">
        <v>107</v>
      </c>
      <c r="AZ7" s="502"/>
      <c r="BA7" s="502"/>
      <c r="BB7" s="502"/>
      <c r="BC7" s="502"/>
      <c r="BD7" s="502"/>
      <c r="BE7" s="502"/>
      <c r="BF7" s="502"/>
      <c r="BG7" s="502"/>
      <c r="BH7" s="502"/>
      <c r="BI7" s="502"/>
      <c r="BJ7" s="502"/>
      <c r="BK7" s="502"/>
      <c r="BL7" s="502"/>
      <c r="BM7" s="503"/>
      <c r="BN7" s="467">
        <v>122584</v>
      </c>
      <c r="BO7" s="468"/>
      <c r="BP7" s="468"/>
      <c r="BQ7" s="468"/>
      <c r="BR7" s="468"/>
      <c r="BS7" s="468"/>
      <c r="BT7" s="468"/>
      <c r="BU7" s="469"/>
      <c r="BV7" s="467">
        <v>65516</v>
      </c>
      <c r="BW7" s="468"/>
      <c r="BX7" s="468"/>
      <c r="BY7" s="468"/>
      <c r="BZ7" s="468"/>
      <c r="CA7" s="468"/>
      <c r="CB7" s="468"/>
      <c r="CC7" s="469"/>
      <c r="CD7" s="470" t="s">
        <v>108</v>
      </c>
      <c r="CE7" s="471"/>
      <c r="CF7" s="471"/>
      <c r="CG7" s="471"/>
      <c r="CH7" s="471"/>
      <c r="CI7" s="471"/>
      <c r="CJ7" s="471"/>
      <c r="CK7" s="471"/>
      <c r="CL7" s="471"/>
      <c r="CM7" s="471"/>
      <c r="CN7" s="471"/>
      <c r="CO7" s="471"/>
      <c r="CP7" s="471"/>
      <c r="CQ7" s="471"/>
      <c r="CR7" s="471"/>
      <c r="CS7" s="472"/>
      <c r="CT7" s="467">
        <v>3894901</v>
      </c>
      <c r="CU7" s="468"/>
      <c r="CV7" s="468"/>
      <c r="CW7" s="468"/>
      <c r="CX7" s="468"/>
      <c r="CY7" s="468"/>
      <c r="CZ7" s="468"/>
      <c r="DA7" s="469"/>
      <c r="DB7" s="467">
        <v>3861784</v>
      </c>
      <c r="DC7" s="468"/>
      <c r="DD7" s="468"/>
      <c r="DE7" s="468"/>
      <c r="DF7" s="468"/>
      <c r="DG7" s="468"/>
      <c r="DH7" s="468"/>
      <c r="DI7" s="469"/>
      <c r="DJ7" s="186"/>
      <c r="DK7" s="186"/>
      <c r="DL7" s="186"/>
      <c r="DM7" s="186"/>
      <c r="DN7" s="186"/>
      <c r="DO7" s="186"/>
    </row>
    <row r="8" spans="1:119" ht="18.75" customHeight="1" thickBot="1" x14ac:dyDescent="0.25">
      <c r="A8" s="187"/>
      <c r="B8" s="476"/>
      <c r="C8" s="477"/>
      <c r="D8" s="477"/>
      <c r="E8" s="478"/>
      <c r="F8" s="478"/>
      <c r="G8" s="478"/>
      <c r="H8" s="478"/>
      <c r="I8" s="478"/>
      <c r="J8" s="478"/>
      <c r="K8" s="478"/>
      <c r="L8" s="478"/>
      <c r="M8" s="478"/>
      <c r="N8" s="478"/>
      <c r="O8" s="478"/>
      <c r="P8" s="478"/>
      <c r="Q8" s="478"/>
      <c r="R8" s="481"/>
      <c r="S8" s="481"/>
      <c r="T8" s="481"/>
      <c r="U8" s="481"/>
      <c r="V8" s="482"/>
      <c r="W8" s="485"/>
      <c r="X8" s="486"/>
      <c r="Y8" s="486"/>
      <c r="Z8" s="486"/>
      <c r="AA8" s="486"/>
      <c r="AB8" s="477"/>
      <c r="AC8" s="493"/>
      <c r="AD8" s="494"/>
      <c r="AE8" s="494"/>
      <c r="AF8" s="494"/>
      <c r="AG8" s="494"/>
      <c r="AH8" s="494"/>
      <c r="AI8" s="494"/>
      <c r="AJ8" s="494"/>
      <c r="AK8" s="494"/>
      <c r="AL8" s="495"/>
      <c r="AM8" s="496" t="s">
        <v>109</v>
      </c>
      <c r="AN8" s="497"/>
      <c r="AO8" s="497"/>
      <c r="AP8" s="497"/>
      <c r="AQ8" s="497"/>
      <c r="AR8" s="497"/>
      <c r="AS8" s="497"/>
      <c r="AT8" s="498"/>
      <c r="AU8" s="499" t="s">
        <v>110</v>
      </c>
      <c r="AV8" s="500"/>
      <c r="AW8" s="500"/>
      <c r="AX8" s="500"/>
      <c r="AY8" s="501" t="s">
        <v>111</v>
      </c>
      <c r="AZ8" s="502"/>
      <c r="BA8" s="502"/>
      <c r="BB8" s="502"/>
      <c r="BC8" s="502"/>
      <c r="BD8" s="502"/>
      <c r="BE8" s="502"/>
      <c r="BF8" s="502"/>
      <c r="BG8" s="502"/>
      <c r="BH8" s="502"/>
      <c r="BI8" s="502"/>
      <c r="BJ8" s="502"/>
      <c r="BK8" s="502"/>
      <c r="BL8" s="502"/>
      <c r="BM8" s="503"/>
      <c r="BN8" s="467">
        <v>372273</v>
      </c>
      <c r="BO8" s="468"/>
      <c r="BP8" s="468"/>
      <c r="BQ8" s="468"/>
      <c r="BR8" s="468"/>
      <c r="BS8" s="468"/>
      <c r="BT8" s="468"/>
      <c r="BU8" s="469"/>
      <c r="BV8" s="467">
        <v>289763</v>
      </c>
      <c r="BW8" s="468"/>
      <c r="BX8" s="468"/>
      <c r="BY8" s="468"/>
      <c r="BZ8" s="468"/>
      <c r="CA8" s="468"/>
      <c r="CB8" s="468"/>
      <c r="CC8" s="469"/>
      <c r="CD8" s="470" t="s">
        <v>112</v>
      </c>
      <c r="CE8" s="471"/>
      <c r="CF8" s="471"/>
      <c r="CG8" s="471"/>
      <c r="CH8" s="471"/>
      <c r="CI8" s="471"/>
      <c r="CJ8" s="471"/>
      <c r="CK8" s="471"/>
      <c r="CL8" s="471"/>
      <c r="CM8" s="471"/>
      <c r="CN8" s="471"/>
      <c r="CO8" s="471"/>
      <c r="CP8" s="471"/>
      <c r="CQ8" s="471"/>
      <c r="CR8" s="471"/>
      <c r="CS8" s="472"/>
      <c r="CT8" s="507">
        <v>0.93</v>
      </c>
      <c r="CU8" s="508"/>
      <c r="CV8" s="508"/>
      <c r="CW8" s="508"/>
      <c r="CX8" s="508"/>
      <c r="CY8" s="508"/>
      <c r="CZ8" s="508"/>
      <c r="DA8" s="509"/>
      <c r="DB8" s="507">
        <v>0.92</v>
      </c>
      <c r="DC8" s="508"/>
      <c r="DD8" s="508"/>
      <c r="DE8" s="508"/>
      <c r="DF8" s="508"/>
      <c r="DG8" s="508"/>
      <c r="DH8" s="508"/>
      <c r="DI8" s="509"/>
      <c r="DJ8" s="186"/>
      <c r="DK8" s="186"/>
      <c r="DL8" s="186"/>
      <c r="DM8" s="186"/>
      <c r="DN8" s="186"/>
      <c r="DO8" s="186"/>
    </row>
    <row r="9" spans="1:119" ht="18.75" customHeight="1" thickBot="1" x14ac:dyDescent="0.25">
      <c r="A9" s="187"/>
      <c r="B9" s="461" t="s">
        <v>113</v>
      </c>
      <c r="C9" s="462"/>
      <c r="D9" s="462"/>
      <c r="E9" s="462"/>
      <c r="F9" s="462"/>
      <c r="G9" s="462"/>
      <c r="H9" s="462"/>
      <c r="I9" s="462"/>
      <c r="J9" s="462"/>
      <c r="K9" s="510"/>
      <c r="L9" s="511" t="s">
        <v>114</v>
      </c>
      <c r="M9" s="512"/>
      <c r="N9" s="512"/>
      <c r="O9" s="512"/>
      <c r="P9" s="512"/>
      <c r="Q9" s="513"/>
      <c r="R9" s="514">
        <v>17013</v>
      </c>
      <c r="S9" s="515"/>
      <c r="T9" s="515"/>
      <c r="U9" s="515"/>
      <c r="V9" s="516"/>
      <c r="W9" s="424" t="s">
        <v>115</v>
      </c>
      <c r="X9" s="425"/>
      <c r="Y9" s="425"/>
      <c r="Z9" s="425"/>
      <c r="AA9" s="425"/>
      <c r="AB9" s="425"/>
      <c r="AC9" s="425"/>
      <c r="AD9" s="425"/>
      <c r="AE9" s="425"/>
      <c r="AF9" s="425"/>
      <c r="AG9" s="425"/>
      <c r="AH9" s="425"/>
      <c r="AI9" s="425"/>
      <c r="AJ9" s="425"/>
      <c r="AK9" s="425"/>
      <c r="AL9" s="426"/>
      <c r="AM9" s="496" t="s">
        <v>116</v>
      </c>
      <c r="AN9" s="497"/>
      <c r="AO9" s="497"/>
      <c r="AP9" s="497"/>
      <c r="AQ9" s="497"/>
      <c r="AR9" s="497"/>
      <c r="AS9" s="497"/>
      <c r="AT9" s="498"/>
      <c r="AU9" s="499" t="s">
        <v>94</v>
      </c>
      <c r="AV9" s="500"/>
      <c r="AW9" s="500"/>
      <c r="AX9" s="500"/>
      <c r="AY9" s="501" t="s">
        <v>117</v>
      </c>
      <c r="AZ9" s="502"/>
      <c r="BA9" s="502"/>
      <c r="BB9" s="502"/>
      <c r="BC9" s="502"/>
      <c r="BD9" s="502"/>
      <c r="BE9" s="502"/>
      <c r="BF9" s="502"/>
      <c r="BG9" s="502"/>
      <c r="BH9" s="502"/>
      <c r="BI9" s="502"/>
      <c r="BJ9" s="502"/>
      <c r="BK9" s="502"/>
      <c r="BL9" s="502"/>
      <c r="BM9" s="503"/>
      <c r="BN9" s="467">
        <v>82510</v>
      </c>
      <c r="BO9" s="468"/>
      <c r="BP9" s="468"/>
      <c r="BQ9" s="468"/>
      <c r="BR9" s="468"/>
      <c r="BS9" s="468"/>
      <c r="BT9" s="468"/>
      <c r="BU9" s="469"/>
      <c r="BV9" s="467">
        <v>-20434</v>
      </c>
      <c r="BW9" s="468"/>
      <c r="BX9" s="468"/>
      <c r="BY9" s="468"/>
      <c r="BZ9" s="468"/>
      <c r="CA9" s="468"/>
      <c r="CB9" s="468"/>
      <c r="CC9" s="469"/>
      <c r="CD9" s="470" t="s">
        <v>118</v>
      </c>
      <c r="CE9" s="471"/>
      <c r="CF9" s="471"/>
      <c r="CG9" s="471"/>
      <c r="CH9" s="471"/>
      <c r="CI9" s="471"/>
      <c r="CJ9" s="471"/>
      <c r="CK9" s="471"/>
      <c r="CL9" s="471"/>
      <c r="CM9" s="471"/>
      <c r="CN9" s="471"/>
      <c r="CO9" s="471"/>
      <c r="CP9" s="471"/>
      <c r="CQ9" s="471"/>
      <c r="CR9" s="471"/>
      <c r="CS9" s="472"/>
      <c r="CT9" s="464">
        <v>9.3000000000000007</v>
      </c>
      <c r="CU9" s="465"/>
      <c r="CV9" s="465"/>
      <c r="CW9" s="465"/>
      <c r="CX9" s="465"/>
      <c r="CY9" s="465"/>
      <c r="CZ9" s="465"/>
      <c r="DA9" s="466"/>
      <c r="DB9" s="464">
        <v>9.8000000000000007</v>
      </c>
      <c r="DC9" s="465"/>
      <c r="DD9" s="465"/>
      <c r="DE9" s="465"/>
      <c r="DF9" s="465"/>
      <c r="DG9" s="465"/>
      <c r="DH9" s="465"/>
      <c r="DI9" s="466"/>
      <c r="DJ9" s="186"/>
      <c r="DK9" s="186"/>
      <c r="DL9" s="186"/>
      <c r="DM9" s="186"/>
      <c r="DN9" s="186"/>
      <c r="DO9" s="186"/>
    </row>
    <row r="10" spans="1:119" ht="18.75" customHeight="1" thickBot="1" x14ac:dyDescent="0.25">
      <c r="A10" s="187"/>
      <c r="B10" s="461"/>
      <c r="C10" s="462"/>
      <c r="D10" s="462"/>
      <c r="E10" s="462"/>
      <c r="F10" s="462"/>
      <c r="G10" s="462"/>
      <c r="H10" s="462"/>
      <c r="I10" s="462"/>
      <c r="J10" s="462"/>
      <c r="K10" s="510"/>
      <c r="L10" s="517" t="s">
        <v>119</v>
      </c>
      <c r="M10" s="497"/>
      <c r="N10" s="497"/>
      <c r="O10" s="497"/>
      <c r="P10" s="497"/>
      <c r="Q10" s="498"/>
      <c r="R10" s="518">
        <v>16369</v>
      </c>
      <c r="S10" s="519"/>
      <c r="T10" s="519"/>
      <c r="U10" s="519"/>
      <c r="V10" s="520"/>
      <c r="W10" s="455"/>
      <c r="X10" s="456"/>
      <c r="Y10" s="456"/>
      <c r="Z10" s="456"/>
      <c r="AA10" s="456"/>
      <c r="AB10" s="456"/>
      <c r="AC10" s="456"/>
      <c r="AD10" s="456"/>
      <c r="AE10" s="456"/>
      <c r="AF10" s="456"/>
      <c r="AG10" s="456"/>
      <c r="AH10" s="456"/>
      <c r="AI10" s="456"/>
      <c r="AJ10" s="456"/>
      <c r="AK10" s="456"/>
      <c r="AL10" s="459"/>
      <c r="AM10" s="496" t="s">
        <v>120</v>
      </c>
      <c r="AN10" s="497"/>
      <c r="AO10" s="497"/>
      <c r="AP10" s="497"/>
      <c r="AQ10" s="497"/>
      <c r="AR10" s="497"/>
      <c r="AS10" s="497"/>
      <c r="AT10" s="498"/>
      <c r="AU10" s="499" t="s">
        <v>121</v>
      </c>
      <c r="AV10" s="500"/>
      <c r="AW10" s="500"/>
      <c r="AX10" s="500"/>
      <c r="AY10" s="501" t="s">
        <v>122</v>
      </c>
      <c r="AZ10" s="502"/>
      <c r="BA10" s="502"/>
      <c r="BB10" s="502"/>
      <c r="BC10" s="502"/>
      <c r="BD10" s="502"/>
      <c r="BE10" s="502"/>
      <c r="BF10" s="502"/>
      <c r="BG10" s="502"/>
      <c r="BH10" s="502"/>
      <c r="BI10" s="502"/>
      <c r="BJ10" s="502"/>
      <c r="BK10" s="502"/>
      <c r="BL10" s="502"/>
      <c r="BM10" s="503"/>
      <c r="BN10" s="467">
        <v>160165</v>
      </c>
      <c r="BO10" s="468"/>
      <c r="BP10" s="468"/>
      <c r="BQ10" s="468"/>
      <c r="BR10" s="468"/>
      <c r="BS10" s="468"/>
      <c r="BT10" s="468"/>
      <c r="BU10" s="469"/>
      <c r="BV10" s="467">
        <v>280075</v>
      </c>
      <c r="BW10" s="468"/>
      <c r="BX10" s="468"/>
      <c r="BY10" s="468"/>
      <c r="BZ10" s="468"/>
      <c r="CA10" s="468"/>
      <c r="CB10" s="468"/>
      <c r="CC10" s="469"/>
      <c r="CD10" s="191" t="s">
        <v>123</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5">
      <c r="A11" s="187"/>
      <c r="B11" s="461"/>
      <c r="C11" s="462"/>
      <c r="D11" s="462"/>
      <c r="E11" s="462"/>
      <c r="F11" s="462"/>
      <c r="G11" s="462"/>
      <c r="H11" s="462"/>
      <c r="I11" s="462"/>
      <c r="J11" s="462"/>
      <c r="K11" s="510"/>
      <c r="L11" s="521" t="s">
        <v>124</v>
      </c>
      <c r="M11" s="522"/>
      <c r="N11" s="522"/>
      <c r="O11" s="522"/>
      <c r="P11" s="522"/>
      <c r="Q11" s="523"/>
      <c r="R11" s="524" t="s">
        <v>125</v>
      </c>
      <c r="S11" s="525"/>
      <c r="T11" s="525"/>
      <c r="U11" s="525"/>
      <c r="V11" s="526"/>
      <c r="W11" s="455"/>
      <c r="X11" s="456"/>
      <c r="Y11" s="456"/>
      <c r="Z11" s="456"/>
      <c r="AA11" s="456"/>
      <c r="AB11" s="456"/>
      <c r="AC11" s="456"/>
      <c r="AD11" s="456"/>
      <c r="AE11" s="456"/>
      <c r="AF11" s="456"/>
      <c r="AG11" s="456"/>
      <c r="AH11" s="456"/>
      <c r="AI11" s="456"/>
      <c r="AJ11" s="456"/>
      <c r="AK11" s="456"/>
      <c r="AL11" s="459"/>
      <c r="AM11" s="496" t="s">
        <v>126</v>
      </c>
      <c r="AN11" s="497"/>
      <c r="AO11" s="497"/>
      <c r="AP11" s="497"/>
      <c r="AQ11" s="497"/>
      <c r="AR11" s="497"/>
      <c r="AS11" s="497"/>
      <c r="AT11" s="498"/>
      <c r="AU11" s="499" t="s">
        <v>127</v>
      </c>
      <c r="AV11" s="500"/>
      <c r="AW11" s="500"/>
      <c r="AX11" s="500"/>
      <c r="AY11" s="501" t="s">
        <v>128</v>
      </c>
      <c r="AZ11" s="502"/>
      <c r="BA11" s="502"/>
      <c r="BB11" s="502"/>
      <c r="BC11" s="502"/>
      <c r="BD11" s="502"/>
      <c r="BE11" s="502"/>
      <c r="BF11" s="502"/>
      <c r="BG11" s="502"/>
      <c r="BH11" s="502"/>
      <c r="BI11" s="502"/>
      <c r="BJ11" s="502"/>
      <c r="BK11" s="502"/>
      <c r="BL11" s="502"/>
      <c r="BM11" s="503"/>
      <c r="BN11" s="467">
        <v>0</v>
      </c>
      <c r="BO11" s="468"/>
      <c r="BP11" s="468"/>
      <c r="BQ11" s="468"/>
      <c r="BR11" s="468"/>
      <c r="BS11" s="468"/>
      <c r="BT11" s="468"/>
      <c r="BU11" s="469"/>
      <c r="BV11" s="467">
        <v>0</v>
      </c>
      <c r="BW11" s="468"/>
      <c r="BX11" s="468"/>
      <c r="BY11" s="468"/>
      <c r="BZ11" s="468"/>
      <c r="CA11" s="468"/>
      <c r="CB11" s="468"/>
      <c r="CC11" s="469"/>
      <c r="CD11" s="470" t="s">
        <v>129</v>
      </c>
      <c r="CE11" s="471"/>
      <c r="CF11" s="471"/>
      <c r="CG11" s="471"/>
      <c r="CH11" s="471"/>
      <c r="CI11" s="471"/>
      <c r="CJ11" s="471"/>
      <c r="CK11" s="471"/>
      <c r="CL11" s="471"/>
      <c r="CM11" s="471"/>
      <c r="CN11" s="471"/>
      <c r="CO11" s="471"/>
      <c r="CP11" s="471"/>
      <c r="CQ11" s="471"/>
      <c r="CR11" s="471"/>
      <c r="CS11" s="472"/>
      <c r="CT11" s="507" t="s">
        <v>130</v>
      </c>
      <c r="CU11" s="508"/>
      <c r="CV11" s="508"/>
      <c r="CW11" s="508"/>
      <c r="CX11" s="508"/>
      <c r="CY11" s="508"/>
      <c r="CZ11" s="508"/>
      <c r="DA11" s="509"/>
      <c r="DB11" s="507" t="s">
        <v>130</v>
      </c>
      <c r="DC11" s="508"/>
      <c r="DD11" s="508"/>
      <c r="DE11" s="508"/>
      <c r="DF11" s="508"/>
      <c r="DG11" s="508"/>
      <c r="DH11" s="508"/>
      <c r="DI11" s="509"/>
      <c r="DJ11" s="186"/>
      <c r="DK11" s="186"/>
      <c r="DL11" s="186"/>
      <c r="DM11" s="186"/>
      <c r="DN11" s="186"/>
      <c r="DO11" s="186"/>
    </row>
    <row r="12" spans="1:119" ht="18.75" customHeight="1" x14ac:dyDescent="0.2">
      <c r="A12" s="187"/>
      <c r="B12" s="527" t="s">
        <v>131</v>
      </c>
      <c r="C12" s="528"/>
      <c r="D12" s="528"/>
      <c r="E12" s="528"/>
      <c r="F12" s="528"/>
      <c r="G12" s="528"/>
      <c r="H12" s="528"/>
      <c r="I12" s="528"/>
      <c r="J12" s="528"/>
      <c r="K12" s="529"/>
      <c r="L12" s="536" t="s">
        <v>132</v>
      </c>
      <c r="M12" s="537"/>
      <c r="N12" s="537"/>
      <c r="O12" s="537"/>
      <c r="P12" s="537"/>
      <c r="Q12" s="538"/>
      <c r="R12" s="539">
        <v>18005</v>
      </c>
      <c r="S12" s="540"/>
      <c r="T12" s="540"/>
      <c r="U12" s="540"/>
      <c r="V12" s="541"/>
      <c r="W12" s="542" t="s">
        <v>1</v>
      </c>
      <c r="X12" s="500"/>
      <c r="Y12" s="500"/>
      <c r="Z12" s="500"/>
      <c r="AA12" s="500"/>
      <c r="AB12" s="543"/>
      <c r="AC12" s="544" t="s">
        <v>133</v>
      </c>
      <c r="AD12" s="545"/>
      <c r="AE12" s="545"/>
      <c r="AF12" s="545"/>
      <c r="AG12" s="546"/>
      <c r="AH12" s="544" t="s">
        <v>134</v>
      </c>
      <c r="AI12" s="545"/>
      <c r="AJ12" s="545"/>
      <c r="AK12" s="545"/>
      <c r="AL12" s="547"/>
      <c r="AM12" s="496" t="s">
        <v>135</v>
      </c>
      <c r="AN12" s="497"/>
      <c r="AO12" s="497"/>
      <c r="AP12" s="497"/>
      <c r="AQ12" s="497"/>
      <c r="AR12" s="497"/>
      <c r="AS12" s="497"/>
      <c r="AT12" s="498"/>
      <c r="AU12" s="499" t="s">
        <v>127</v>
      </c>
      <c r="AV12" s="500"/>
      <c r="AW12" s="500"/>
      <c r="AX12" s="500"/>
      <c r="AY12" s="501" t="s">
        <v>136</v>
      </c>
      <c r="AZ12" s="502"/>
      <c r="BA12" s="502"/>
      <c r="BB12" s="502"/>
      <c r="BC12" s="502"/>
      <c r="BD12" s="502"/>
      <c r="BE12" s="502"/>
      <c r="BF12" s="502"/>
      <c r="BG12" s="502"/>
      <c r="BH12" s="502"/>
      <c r="BI12" s="502"/>
      <c r="BJ12" s="502"/>
      <c r="BK12" s="502"/>
      <c r="BL12" s="502"/>
      <c r="BM12" s="503"/>
      <c r="BN12" s="467">
        <v>160000</v>
      </c>
      <c r="BO12" s="468"/>
      <c r="BP12" s="468"/>
      <c r="BQ12" s="468"/>
      <c r="BR12" s="468"/>
      <c r="BS12" s="468"/>
      <c r="BT12" s="468"/>
      <c r="BU12" s="469"/>
      <c r="BV12" s="467">
        <v>250000</v>
      </c>
      <c r="BW12" s="468"/>
      <c r="BX12" s="468"/>
      <c r="BY12" s="468"/>
      <c r="BZ12" s="468"/>
      <c r="CA12" s="468"/>
      <c r="CB12" s="468"/>
      <c r="CC12" s="469"/>
      <c r="CD12" s="470" t="s">
        <v>137</v>
      </c>
      <c r="CE12" s="471"/>
      <c r="CF12" s="471"/>
      <c r="CG12" s="471"/>
      <c r="CH12" s="471"/>
      <c r="CI12" s="471"/>
      <c r="CJ12" s="471"/>
      <c r="CK12" s="471"/>
      <c r="CL12" s="471"/>
      <c r="CM12" s="471"/>
      <c r="CN12" s="471"/>
      <c r="CO12" s="471"/>
      <c r="CP12" s="471"/>
      <c r="CQ12" s="471"/>
      <c r="CR12" s="471"/>
      <c r="CS12" s="472"/>
      <c r="CT12" s="507" t="s">
        <v>130</v>
      </c>
      <c r="CU12" s="508"/>
      <c r="CV12" s="508"/>
      <c r="CW12" s="508"/>
      <c r="CX12" s="508"/>
      <c r="CY12" s="508"/>
      <c r="CZ12" s="508"/>
      <c r="DA12" s="509"/>
      <c r="DB12" s="507" t="s">
        <v>130</v>
      </c>
      <c r="DC12" s="508"/>
      <c r="DD12" s="508"/>
      <c r="DE12" s="508"/>
      <c r="DF12" s="508"/>
      <c r="DG12" s="508"/>
      <c r="DH12" s="508"/>
      <c r="DI12" s="509"/>
      <c r="DJ12" s="186"/>
      <c r="DK12" s="186"/>
      <c r="DL12" s="186"/>
      <c r="DM12" s="186"/>
      <c r="DN12" s="186"/>
      <c r="DO12" s="186"/>
    </row>
    <row r="13" spans="1:119" ht="18.75" customHeight="1" x14ac:dyDescent="0.2">
      <c r="A13" s="187"/>
      <c r="B13" s="530"/>
      <c r="C13" s="531"/>
      <c r="D13" s="531"/>
      <c r="E13" s="531"/>
      <c r="F13" s="531"/>
      <c r="G13" s="531"/>
      <c r="H13" s="531"/>
      <c r="I13" s="531"/>
      <c r="J13" s="531"/>
      <c r="K13" s="532"/>
      <c r="L13" s="197"/>
      <c r="M13" s="558" t="s">
        <v>138</v>
      </c>
      <c r="N13" s="559"/>
      <c r="O13" s="559"/>
      <c r="P13" s="559"/>
      <c r="Q13" s="560"/>
      <c r="R13" s="551">
        <v>17867</v>
      </c>
      <c r="S13" s="552"/>
      <c r="T13" s="552"/>
      <c r="U13" s="552"/>
      <c r="V13" s="553"/>
      <c r="W13" s="483" t="s">
        <v>139</v>
      </c>
      <c r="X13" s="484"/>
      <c r="Y13" s="484"/>
      <c r="Z13" s="484"/>
      <c r="AA13" s="484"/>
      <c r="AB13" s="474"/>
      <c r="AC13" s="518">
        <v>209</v>
      </c>
      <c r="AD13" s="519"/>
      <c r="AE13" s="519"/>
      <c r="AF13" s="519"/>
      <c r="AG13" s="561"/>
      <c r="AH13" s="518">
        <v>225</v>
      </c>
      <c r="AI13" s="519"/>
      <c r="AJ13" s="519"/>
      <c r="AK13" s="519"/>
      <c r="AL13" s="520"/>
      <c r="AM13" s="496" t="s">
        <v>140</v>
      </c>
      <c r="AN13" s="497"/>
      <c r="AO13" s="497"/>
      <c r="AP13" s="497"/>
      <c r="AQ13" s="497"/>
      <c r="AR13" s="497"/>
      <c r="AS13" s="497"/>
      <c r="AT13" s="498"/>
      <c r="AU13" s="499" t="s">
        <v>141</v>
      </c>
      <c r="AV13" s="500"/>
      <c r="AW13" s="500"/>
      <c r="AX13" s="500"/>
      <c r="AY13" s="501" t="s">
        <v>142</v>
      </c>
      <c r="AZ13" s="502"/>
      <c r="BA13" s="502"/>
      <c r="BB13" s="502"/>
      <c r="BC13" s="502"/>
      <c r="BD13" s="502"/>
      <c r="BE13" s="502"/>
      <c r="BF13" s="502"/>
      <c r="BG13" s="502"/>
      <c r="BH13" s="502"/>
      <c r="BI13" s="502"/>
      <c r="BJ13" s="502"/>
      <c r="BK13" s="502"/>
      <c r="BL13" s="502"/>
      <c r="BM13" s="503"/>
      <c r="BN13" s="467">
        <v>82675</v>
      </c>
      <c r="BO13" s="468"/>
      <c r="BP13" s="468"/>
      <c r="BQ13" s="468"/>
      <c r="BR13" s="468"/>
      <c r="BS13" s="468"/>
      <c r="BT13" s="468"/>
      <c r="BU13" s="469"/>
      <c r="BV13" s="467">
        <v>9641</v>
      </c>
      <c r="BW13" s="468"/>
      <c r="BX13" s="468"/>
      <c r="BY13" s="468"/>
      <c r="BZ13" s="468"/>
      <c r="CA13" s="468"/>
      <c r="CB13" s="468"/>
      <c r="CC13" s="469"/>
      <c r="CD13" s="470" t="s">
        <v>143</v>
      </c>
      <c r="CE13" s="471"/>
      <c r="CF13" s="471"/>
      <c r="CG13" s="471"/>
      <c r="CH13" s="471"/>
      <c r="CI13" s="471"/>
      <c r="CJ13" s="471"/>
      <c r="CK13" s="471"/>
      <c r="CL13" s="471"/>
      <c r="CM13" s="471"/>
      <c r="CN13" s="471"/>
      <c r="CO13" s="471"/>
      <c r="CP13" s="471"/>
      <c r="CQ13" s="471"/>
      <c r="CR13" s="471"/>
      <c r="CS13" s="472"/>
      <c r="CT13" s="464">
        <v>6.1</v>
      </c>
      <c r="CU13" s="465"/>
      <c r="CV13" s="465"/>
      <c r="CW13" s="465"/>
      <c r="CX13" s="465"/>
      <c r="CY13" s="465"/>
      <c r="CZ13" s="465"/>
      <c r="DA13" s="466"/>
      <c r="DB13" s="464">
        <v>6.2</v>
      </c>
      <c r="DC13" s="465"/>
      <c r="DD13" s="465"/>
      <c r="DE13" s="465"/>
      <c r="DF13" s="465"/>
      <c r="DG13" s="465"/>
      <c r="DH13" s="465"/>
      <c r="DI13" s="466"/>
      <c r="DJ13" s="186"/>
      <c r="DK13" s="186"/>
      <c r="DL13" s="186"/>
      <c r="DM13" s="186"/>
      <c r="DN13" s="186"/>
      <c r="DO13" s="186"/>
    </row>
    <row r="14" spans="1:119" ht="18.75" customHeight="1" thickBot="1" x14ac:dyDescent="0.25">
      <c r="A14" s="187"/>
      <c r="B14" s="530"/>
      <c r="C14" s="531"/>
      <c r="D14" s="531"/>
      <c r="E14" s="531"/>
      <c r="F14" s="531"/>
      <c r="G14" s="531"/>
      <c r="H14" s="531"/>
      <c r="I14" s="531"/>
      <c r="J14" s="531"/>
      <c r="K14" s="532"/>
      <c r="L14" s="548" t="s">
        <v>144</v>
      </c>
      <c r="M14" s="549"/>
      <c r="N14" s="549"/>
      <c r="O14" s="549"/>
      <c r="P14" s="549"/>
      <c r="Q14" s="550"/>
      <c r="R14" s="551">
        <v>17744</v>
      </c>
      <c r="S14" s="552"/>
      <c r="T14" s="552"/>
      <c r="U14" s="552"/>
      <c r="V14" s="553"/>
      <c r="W14" s="457"/>
      <c r="X14" s="458"/>
      <c r="Y14" s="458"/>
      <c r="Z14" s="458"/>
      <c r="AA14" s="458"/>
      <c r="AB14" s="447"/>
      <c r="AC14" s="554">
        <v>2.6</v>
      </c>
      <c r="AD14" s="555"/>
      <c r="AE14" s="555"/>
      <c r="AF14" s="555"/>
      <c r="AG14" s="556"/>
      <c r="AH14" s="554">
        <v>2.9</v>
      </c>
      <c r="AI14" s="555"/>
      <c r="AJ14" s="555"/>
      <c r="AK14" s="555"/>
      <c r="AL14" s="557"/>
      <c r="AM14" s="496"/>
      <c r="AN14" s="497"/>
      <c r="AO14" s="497"/>
      <c r="AP14" s="497"/>
      <c r="AQ14" s="497"/>
      <c r="AR14" s="497"/>
      <c r="AS14" s="497"/>
      <c r="AT14" s="498"/>
      <c r="AU14" s="499"/>
      <c r="AV14" s="500"/>
      <c r="AW14" s="500"/>
      <c r="AX14" s="500"/>
      <c r="AY14" s="501"/>
      <c r="AZ14" s="502"/>
      <c r="BA14" s="502"/>
      <c r="BB14" s="502"/>
      <c r="BC14" s="502"/>
      <c r="BD14" s="502"/>
      <c r="BE14" s="502"/>
      <c r="BF14" s="502"/>
      <c r="BG14" s="502"/>
      <c r="BH14" s="502"/>
      <c r="BI14" s="502"/>
      <c r="BJ14" s="502"/>
      <c r="BK14" s="502"/>
      <c r="BL14" s="502"/>
      <c r="BM14" s="503"/>
      <c r="BN14" s="467"/>
      <c r="BO14" s="468"/>
      <c r="BP14" s="468"/>
      <c r="BQ14" s="468"/>
      <c r="BR14" s="468"/>
      <c r="BS14" s="468"/>
      <c r="BT14" s="468"/>
      <c r="BU14" s="469"/>
      <c r="BV14" s="467"/>
      <c r="BW14" s="468"/>
      <c r="BX14" s="468"/>
      <c r="BY14" s="468"/>
      <c r="BZ14" s="468"/>
      <c r="CA14" s="468"/>
      <c r="CB14" s="468"/>
      <c r="CC14" s="469"/>
      <c r="CD14" s="562" t="s">
        <v>145</v>
      </c>
      <c r="CE14" s="563"/>
      <c r="CF14" s="563"/>
      <c r="CG14" s="563"/>
      <c r="CH14" s="563"/>
      <c r="CI14" s="563"/>
      <c r="CJ14" s="563"/>
      <c r="CK14" s="563"/>
      <c r="CL14" s="563"/>
      <c r="CM14" s="563"/>
      <c r="CN14" s="563"/>
      <c r="CO14" s="563"/>
      <c r="CP14" s="563"/>
      <c r="CQ14" s="563"/>
      <c r="CR14" s="563"/>
      <c r="CS14" s="564"/>
      <c r="CT14" s="565">
        <v>59.9</v>
      </c>
      <c r="CU14" s="566"/>
      <c r="CV14" s="566"/>
      <c r="CW14" s="566"/>
      <c r="CX14" s="566"/>
      <c r="CY14" s="566"/>
      <c r="CZ14" s="566"/>
      <c r="DA14" s="567"/>
      <c r="DB14" s="565">
        <v>28.4</v>
      </c>
      <c r="DC14" s="566"/>
      <c r="DD14" s="566"/>
      <c r="DE14" s="566"/>
      <c r="DF14" s="566"/>
      <c r="DG14" s="566"/>
      <c r="DH14" s="566"/>
      <c r="DI14" s="567"/>
      <c r="DJ14" s="186"/>
      <c r="DK14" s="186"/>
      <c r="DL14" s="186"/>
      <c r="DM14" s="186"/>
      <c r="DN14" s="186"/>
      <c r="DO14" s="186"/>
    </row>
    <row r="15" spans="1:119" ht="18.75" customHeight="1" x14ac:dyDescent="0.2">
      <c r="A15" s="187"/>
      <c r="B15" s="530"/>
      <c r="C15" s="531"/>
      <c r="D15" s="531"/>
      <c r="E15" s="531"/>
      <c r="F15" s="531"/>
      <c r="G15" s="531"/>
      <c r="H15" s="531"/>
      <c r="I15" s="531"/>
      <c r="J15" s="531"/>
      <c r="K15" s="532"/>
      <c r="L15" s="197"/>
      <c r="M15" s="558" t="s">
        <v>138</v>
      </c>
      <c r="N15" s="559"/>
      <c r="O15" s="559"/>
      <c r="P15" s="559"/>
      <c r="Q15" s="560"/>
      <c r="R15" s="551">
        <v>17612</v>
      </c>
      <c r="S15" s="552"/>
      <c r="T15" s="552"/>
      <c r="U15" s="552"/>
      <c r="V15" s="553"/>
      <c r="W15" s="483" t="s">
        <v>146</v>
      </c>
      <c r="X15" s="484"/>
      <c r="Y15" s="484"/>
      <c r="Z15" s="484"/>
      <c r="AA15" s="484"/>
      <c r="AB15" s="474"/>
      <c r="AC15" s="518">
        <v>2431</v>
      </c>
      <c r="AD15" s="519"/>
      <c r="AE15" s="519"/>
      <c r="AF15" s="519"/>
      <c r="AG15" s="561"/>
      <c r="AH15" s="518">
        <v>2422</v>
      </c>
      <c r="AI15" s="519"/>
      <c r="AJ15" s="519"/>
      <c r="AK15" s="519"/>
      <c r="AL15" s="520"/>
      <c r="AM15" s="496"/>
      <c r="AN15" s="497"/>
      <c r="AO15" s="497"/>
      <c r="AP15" s="497"/>
      <c r="AQ15" s="497"/>
      <c r="AR15" s="497"/>
      <c r="AS15" s="497"/>
      <c r="AT15" s="498"/>
      <c r="AU15" s="499"/>
      <c r="AV15" s="500"/>
      <c r="AW15" s="500"/>
      <c r="AX15" s="500"/>
      <c r="AY15" s="427" t="s">
        <v>147</v>
      </c>
      <c r="AZ15" s="428"/>
      <c r="BA15" s="428"/>
      <c r="BB15" s="428"/>
      <c r="BC15" s="428"/>
      <c r="BD15" s="428"/>
      <c r="BE15" s="428"/>
      <c r="BF15" s="428"/>
      <c r="BG15" s="428"/>
      <c r="BH15" s="428"/>
      <c r="BI15" s="428"/>
      <c r="BJ15" s="428"/>
      <c r="BK15" s="428"/>
      <c r="BL15" s="428"/>
      <c r="BM15" s="429"/>
      <c r="BN15" s="430">
        <v>2738070</v>
      </c>
      <c r="BO15" s="431"/>
      <c r="BP15" s="431"/>
      <c r="BQ15" s="431"/>
      <c r="BR15" s="431"/>
      <c r="BS15" s="431"/>
      <c r="BT15" s="431"/>
      <c r="BU15" s="432"/>
      <c r="BV15" s="430">
        <v>2857324</v>
      </c>
      <c r="BW15" s="431"/>
      <c r="BX15" s="431"/>
      <c r="BY15" s="431"/>
      <c r="BZ15" s="431"/>
      <c r="CA15" s="431"/>
      <c r="CB15" s="431"/>
      <c r="CC15" s="432"/>
      <c r="CD15" s="568" t="s">
        <v>148</v>
      </c>
      <c r="CE15" s="569"/>
      <c r="CF15" s="569"/>
      <c r="CG15" s="569"/>
      <c r="CH15" s="569"/>
      <c r="CI15" s="569"/>
      <c r="CJ15" s="569"/>
      <c r="CK15" s="569"/>
      <c r="CL15" s="569"/>
      <c r="CM15" s="569"/>
      <c r="CN15" s="569"/>
      <c r="CO15" s="569"/>
      <c r="CP15" s="569"/>
      <c r="CQ15" s="569"/>
      <c r="CR15" s="569"/>
      <c r="CS15" s="57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2">
      <c r="A16" s="187"/>
      <c r="B16" s="530"/>
      <c r="C16" s="531"/>
      <c r="D16" s="531"/>
      <c r="E16" s="531"/>
      <c r="F16" s="531"/>
      <c r="G16" s="531"/>
      <c r="H16" s="531"/>
      <c r="I16" s="531"/>
      <c r="J16" s="531"/>
      <c r="K16" s="532"/>
      <c r="L16" s="548" t="s">
        <v>149</v>
      </c>
      <c r="M16" s="579"/>
      <c r="N16" s="579"/>
      <c r="O16" s="579"/>
      <c r="P16" s="579"/>
      <c r="Q16" s="580"/>
      <c r="R16" s="571" t="s">
        <v>150</v>
      </c>
      <c r="S16" s="572"/>
      <c r="T16" s="572"/>
      <c r="U16" s="572"/>
      <c r="V16" s="573"/>
      <c r="W16" s="457"/>
      <c r="X16" s="458"/>
      <c r="Y16" s="458"/>
      <c r="Z16" s="458"/>
      <c r="AA16" s="458"/>
      <c r="AB16" s="447"/>
      <c r="AC16" s="554">
        <v>30.5</v>
      </c>
      <c r="AD16" s="555"/>
      <c r="AE16" s="555"/>
      <c r="AF16" s="555"/>
      <c r="AG16" s="556"/>
      <c r="AH16" s="554">
        <v>31.3</v>
      </c>
      <c r="AI16" s="555"/>
      <c r="AJ16" s="555"/>
      <c r="AK16" s="555"/>
      <c r="AL16" s="557"/>
      <c r="AM16" s="496"/>
      <c r="AN16" s="497"/>
      <c r="AO16" s="497"/>
      <c r="AP16" s="497"/>
      <c r="AQ16" s="497"/>
      <c r="AR16" s="497"/>
      <c r="AS16" s="497"/>
      <c r="AT16" s="498"/>
      <c r="AU16" s="499"/>
      <c r="AV16" s="500"/>
      <c r="AW16" s="500"/>
      <c r="AX16" s="500"/>
      <c r="AY16" s="501" t="s">
        <v>151</v>
      </c>
      <c r="AZ16" s="502"/>
      <c r="BA16" s="502"/>
      <c r="BB16" s="502"/>
      <c r="BC16" s="502"/>
      <c r="BD16" s="502"/>
      <c r="BE16" s="502"/>
      <c r="BF16" s="502"/>
      <c r="BG16" s="502"/>
      <c r="BH16" s="502"/>
      <c r="BI16" s="502"/>
      <c r="BJ16" s="502"/>
      <c r="BK16" s="502"/>
      <c r="BL16" s="502"/>
      <c r="BM16" s="503"/>
      <c r="BN16" s="467">
        <v>2928912</v>
      </c>
      <c r="BO16" s="468"/>
      <c r="BP16" s="468"/>
      <c r="BQ16" s="468"/>
      <c r="BR16" s="468"/>
      <c r="BS16" s="468"/>
      <c r="BT16" s="468"/>
      <c r="BU16" s="469"/>
      <c r="BV16" s="467">
        <v>2944893</v>
      </c>
      <c r="BW16" s="468"/>
      <c r="BX16" s="468"/>
      <c r="BY16" s="468"/>
      <c r="BZ16" s="468"/>
      <c r="CA16" s="468"/>
      <c r="CB16" s="468"/>
      <c r="CC16" s="469"/>
      <c r="CD16" s="201"/>
      <c r="CE16" s="577"/>
      <c r="CF16" s="577"/>
      <c r="CG16" s="577"/>
      <c r="CH16" s="577"/>
      <c r="CI16" s="577"/>
      <c r="CJ16" s="577"/>
      <c r="CK16" s="577"/>
      <c r="CL16" s="577"/>
      <c r="CM16" s="577"/>
      <c r="CN16" s="577"/>
      <c r="CO16" s="577"/>
      <c r="CP16" s="577"/>
      <c r="CQ16" s="577"/>
      <c r="CR16" s="577"/>
      <c r="CS16" s="578"/>
      <c r="CT16" s="464"/>
      <c r="CU16" s="465"/>
      <c r="CV16" s="465"/>
      <c r="CW16" s="465"/>
      <c r="CX16" s="465"/>
      <c r="CY16" s="465"/>
      <c r="CZ16" s="465"/>
      <c r="DA16" s="466"/>
      <c r="DB16" s="464"/>
      <c r="DC16" s="465"/>
      <c r="DD16" s="465"/>
      <c r="DE16" s="465"/>
      <c r="DF16" s="465"/>
      <c r="DG16" s="465"/>
      <c r="DH16" s="465"/>
      <c r="DI16" s="466"/>
      <c r="DJ16" s="186"/>
      <c r="DK16" s="186"/>
      <c r="DL16" s="186"/>
      <c r="DM16" s="186"/>
      <c r="DN16" s="186"/>
      <c r="DO16" s="186"/>
    </row>
    <row r="17" spans="1:119" ht="18.75" customHeight="1" thickBot="1" x14ac:dyDescent="0.25">
      <c r="A17" s="187"/>
      <c r="B17" s="533"/>
      <c r="C17" s="534"/>
      <c r="D17" s="534"/>
      <c r="E17" s="534"/>
      <c r="F17" s="534"/>
      <c r="G17" s="534"/>
      <c r="H17" s="534"/>
      <c r="I17" s="534"/>
      <c r="J17" s="534"/>
      <c r="K17" s="535"/>
      <c r="L17" s="202"/>
      <c r="M17" s="574" t="s">
        <v>152</v>
      </c>
      <c r="N17" s="575"/>
      <c r="O17" s="575"/>
      <c r="P17" s="575"/>
      <c r="Q17" s="576"/>
      <c r="R17" s="571" t="s">
        <v>153</v>
      </c>
      <c r="S17" s="572"/>
      <c r="T17" s="572"/>
      <c r="U17" s="572"/>
      <c r="V17" s="573"/>
      <c r="W17" s="483" t="s">
        <v>154</v>
      </c>
      <c r="X17" s="484"/>
      <c r="Y17" s="484"/>
      <c r="Z17" s="484"/>
      <c r="AA17" s="484"/>
      <c r="AB17" s="474"/>
      <c r="AC17" s="518">
        <v>5337</v>
      </c>
      <c r="AD17" s="519"/>
      <c r="AE17" s="519"/>
      <c r="AF17" s="519"/>
      <c r="AG17" s="561"/>
      <c r="AH17" s="518">
        <v>5096</v>
      </c>
      <c r="AI17" s="519"/>
      <c r="AJ17" s="519"/>
      <c r="AK17" s="519"/>
      <c r="AL17" s="520"/>
      <c r="AM17" s="496"/>
      <c r="AN17" s="497"/>
      <c r="AO17" s="497"/>
      <c r="AP17" s="497"/>
      <c r="AQ17" s="497"/>
      <c r="AR17" s="497"/>
      <c r="AS17" s="497"/>
      <c r="AT17" s="498"/>
      <c r="AU17" s="499"/>
      <c r="AV17" s="500"/>
      <c r="AW17" s="500"/>
      <c r="AX17" s="500"/>
      <c r="AY17" s="501" t="s">
        <v>155</v>
      </c>
      <c r="AZ17" s="502"/>
      <c r="BA17" s="502"/>
      <c r="BB17" s="502"/>
      <c r="BC17" s="502"/>
      <c r="BD17" s="502"/>
      <c r="BE17" s="502"/>
      <c r="BF17" s="502"/>
      <c r="BG17" s="502"/>
      <c r="BH17" s="502"/>
      <c r="BI17" s="502"/>
      <c r="BJ17" s="502"/>
      <c r="BK17" s="502"/>
      <c r="BL17" s="502"/>
      <c r="BM17" s="503"/>
      <c r="BN17" s="467">
        <v>3539561</v>
      </c>
      <c r="BO17" s="468"/>
      <c r="BP17" s="468"/>
      <c r="BQ17" s="468"/>
      <c r="BR17" s="468"/>
      <c r="BS17" s="468"/>
      <c r="BT17" s="468"/>
      <c r="BU17" s="469"/>
      <c r="BV17" s="467">
        <v>3695534</v>
      </c>
      <c r="BW17" s="468"/>
      <c r="BX17" s="468"/>
      <c r="BY17" s="468"/>
      <c r="BZ17" s="468"/>
      <c r="CA17" s="468"/>
      <c r="CB17" s="468"/>
      <c r="CC17" s="469"/>
      <c r="CD17" s="201"/>
      <c r="CE17" s="577"/>
      <c r="CF17" s="577"/>
      <c r="CG17" s="577"/>
      <c r="CH17" s="577"/>
      <c r="CI17" s="577"/>
      <c r="CJ17" s="577"/>
      <c r="CK17" s="577"/>
      <c r="CL17" s="577"/>
      <c r="CM17" s="577"/>
      <c r="CN17" s="577"/>
      <c r="CO17" s="577"/>
      <c r="CP17" s="577"/>
      <c r="CQ17" s="577"/>
      <c r="CR17" s="577"/>
      <c r="CS17" s="578"/>
      <c r="CT17" s="464"/>
      <c r="CU17" s="465"/>
      <c r="CV17" s="465"/>
      <c r="CW17" s="465"/>
      <c r="CX17" s="465"/>
      <c r="CY17" s="465"/>
      <c r="CZ17" s="465"/>
      <c r="DA17" s="466"/>
      <c r="DB17" s="464"/>
      <c r="DC17" s="465"/>
      <c r="DD17" s="465"/>
      <c r="DE17" s="465"/>
      <c r="DF17" s="465"/>
      <c r="DG17" s="465"/>
      <c r="DH17" s="465"/>
      <c r="DI17" s="466"/>
      <c r="DJ17" s="186"/>
      <c r="DK17" s="186"/>
      <c r="DL17" s="186"/>
      <c r="DM17" s="186"/>
      <c r="DN17" s="186"/>
      <c r="DO17" s="186"/>
    </row>
    <row r="18" spans="1:119" ht="18.75" customHeight="1" thickBot="1" x14ac:dyDescent="0.25">
      <c r="A18" s="187"/>
      <c r="B18" s="581" t="s">
        <v>156</v>
      </c>
      <c r="C18" s="510"/>
      <c r="D18" s="510"/>
      <c r="E18" s="582"/>
      <c r="F18" s="582"/>
      <c r="G18" s="582"/>
      <c r="H18" s="582"/>
      <c r="I18" s="582"/>
      <c r="J18" s="582"/>
      <c r="K18" s="582"/>
      <c r="L18" s="583">
        <v>6.55</v>
      </c>
      <c r="M18" s="583"/>
      <c r="N18" s="583"/>
      <c r="O18" s="583"/>
      <c r="P18" s="583"/>
      <c r="Q18" s="583"/>
      <c r="R18" s="584"/>
      <c r="S18" s="584"/>
      <c r="T18" s="584"/>
      <c r="U18" s="584"/>
      <c r="V18" s="585"/>
      <c r="W18" s="485"/>
      <c r="X18" s="486"/>
      <c r="Y18" s="486"/>
      <c r="Z18" s="486"/>
      <c r="AA18" s="486"/>
      <c r="AB18" s="477"/>
      <c r="AC18" s="586">
        <v>66.900000000000006</v>
      </c>
      <c r="AD18" s="587"/>
      <c r="AE18" s="587"/>
      <c r="AF18" s="587"/>
      <c r="AG18" s="588"/>
      <c r="AH18" s="586">
        <v>65.8</v>
      </c>
      <c r="AI18" s="587"/>
      <c r="AJ18" s="587"/>
      <c r="AK18" s="587"/>
      <c r="AL18" s="589"/>
      <c r="AM18" s="496"/>
      <c r="AN18" s="497"/>
      <c r="AO18" s="497"/>
      <c r="AP18" s="497"/>
      <c r="AQ18" s="497"/>
      <c r="AR18" s="497"/>
      <c r="AS18" s="497"/>
      <c r="AT18" s="498"/>
      <c r="AU18" s="499"/>
      <c r="AV18" s="500"/>
      <c r="AW18" s="500"/>
      <c r="AX18" s="500"/>
      <c r="AY18" s="501" t="s">
        <v>157</v>
      </c>
      <c r="AZ18" s="502"/>
      <c r="BA18" s="502"/>
      <c r="BB18" s="502"/>
      <c r="BC18" s="502"/>
      <c r="BD18" s="502"/>
      <c r="BE18" s="502"/>
      <c r="BF18" s="502"/>
      <c r="BG18" s="502"/>
      <c r="BH18" s="502"/>
      <c r="BI18" s="502"/>
      <c r="BJ18" s="502"/>
      <c r="BK18" s="502"/>
      <c r="BL18" s="502"/>
      <c r="BM18" s="503"/>
      <c r="BN18" s="467">
        <v>3513452</v>
      </c>
      <c r="BO18" s="468"/>
      <c r="BP18" s="468"/>
      <c r="BQ18" s="468"/>
      <c r="BR18" s="468"/>
      <c r="BS18" s="468"/>
      <c r="BT18" s="468"/>
      <c r="BU18" s="469"/>
      <c r="BV18" s="467">
        <v>3371296</v>
      </c>
      <c r="BW18" s="468"/>
      <c r="BX18" s="468"/>
      <c r="BY18" s="468"/>
      <c r="BZ18" s="468"/>
      <c r="CA18" s="468"/>
      <c r="CB18" s="468"/>
      <c r="CC18" s="469"/>
      <c r="CD18" s="201"/>
      <c r="CE18" s="577"/>
      <c r="CF18" s="577"/>
      <c r="CG18" s="577"/>
      <c r="CH18" s="577"/>
      <c r="CI18" s="577"/>
      <c r="CJ18" s="577"/>
      <c r="CK18" s="577"/>
      <c r="CL18" s="577"/>
      <c r="CM18" s="577"/>
      <c r="CN18" s="577"/>
      <c r="CO18" s="577"/>
      <c r="CP18" s="577"/>
      <c r="CQ18" s="577"/>
      <c r="CR18" s="577"/>
      <c r="CS18" s="578"/>
      <c r="CT18" s="464"/>
      <c r="CU18" s="465"/>
      <c r="CV18" s="465"/>
      <c r="CW18" s="465"/>
      <c r="CX18" s="465"/>
      <c r="CY18" s="465"/>
      <c r="CZ18" s="465"/>
      <c r="DA18" s="466"/>
      <c r="DB18" s="464"/>
      <c r="DC18" s="465"/>
      <c r="DD18" s="465"/>
      <c r="DE18" s="465"/>
      <c r="DF18" s="465"/>
      <c r="DG18" s="465"/>
      <c r="DH18" s="465"/>
      <c r="DI18" s="466"/>
      <c r="DJ18" s="186"/>
      <c r="DK18" s="186"/>
      <c r="DL18" s="186"/>
      <c r="DM18" s="186"/>
      <c r="DN18" s="186"/>
      <c r="DO18" s="186"/>
    </row>
    <row r="19" spans="1:119" ht="18.75" customHeight="1" thickBot="1" x14ac:dyDescent="0.25">
      <c r="A19" s="187"/>
      <c r="B19" s="581" t="s">
        <v>158</v>
      </c>
      <c r="C19" s="510"/>
      <c r="D19" s="510"/>
      <c r="E19" s="582"/>
      <c r="F19" s="582"/>
      <c r="G19" s="582"/>
      <c r="H19" s="582"/>
      <c r="I19" s="582"/>
      <c r="J19" s="582"/>
      <c r="K19" s="582"/>
      <c r="L19" s="590">
        <v>2597</v>
      </c>
      <c r="M19" s="590"/>
      <c r="N19" s="590"/>
      <c r="O19" s="590"/>
      <c r="P19" s="590"/>
      <c r="Q19" s="590"/>
      <c r="R19" s="591"/>
      <c r="S19" s="591"/>
      <c r="T19" s="591"/>
      <c r="U19" s="591"/>
      <c r="V19" s="592"/>
      <c r="W19" s="424"/>
      <c r="X19" s="425"/>
      <c r="Y19" s="425"/>
      <c r="Z19" s="425"/>
      <c r="AA19" s="425"/>
      <c r="AB19" s="425"/>
      <c r="AC19" s="599"/>
      <c r="AD19" s="599"/>
      <c r="AE19" s="599"/>
      <c r="AF19" s="599"/>
      <c r="AG19" s="599"/>
      <c r="AH19" s="599"/>
      <c r="AI19" s="599"/>
      <c r="AJ19" s="599"/>
      <c r="AK19" s="599"/>
      <c r="AL19" s="600"/>
      <c r="AM19" s="496"/>
      <c r="AN19" s="497"/>
      <c r="AO19" s="497"/>
      <c r="AP19" s="497"/>
      <c r="AQ19" s="497"/>
      <c r="AR19" s="497"/>
      <c r="AS19" s="497"/>
      <c r="AT19" s="498"/>
      <c r="AU19" s="499"/>
      <c r="AV19" s="500"/>
      <c r="AW19" s="500"/>
      <c r="AX19" s="500"/>
      <c r="AY19" s="501" t="s">
        <v>159</v>
      </c>
      <c r="AZ19" s="502"/>
      <c r="BA19" s="502"/>
      <c r="BB19" s="502"/>
      <c r="BC19" s="502"/>
      <c r="BD19" s="502"/>
      <c r="BE19" s="502"/>
      <c r="BF19" s="502"/>
      <c r="BG19" s="502"/>
      <c r="BH19" s="502"/>
      <c r="BI19" s="502"/>
      <c r="BJ19" s="502"/>
      <c r="BK19" s="502"/>
      <c r="BL19" s="502"/>
      <c r="BM19" s="503"/>
      <c r="BN19" s="467">
        <v>4817184</v>
      </c>
      <c r="BO19" s="468"/>
      <c r="BP19" s="468"/>
      <c r="BQ19" s="468"/>
      <c r="BR19" s="468"/>
      <c r="BS19" s="468"/>
      <c r="BT19" s="468"/>
      <c r="BU19" s="469"/>
      <c r="BV19" s="467">
        <v>4580157</v>
      </c>
      <c r="BW19" s="468"/>
      <c r="BX19" s="468"/>
      <c r="BY19" s="468"/>
      <c r="BZ19" s="468"/>
      <c r="CA19" s="468"/>
      <c r="CB19" s="468"/>
      <c r="CC19" s="469"/>
      <c r="CD19" s="201"/>
      <c r="CE19" s="577"/>
      <c r="CF19" s="577"/>
      <c r="CG19" s="577"/>
      <c r="CH19" s="577"/>
      <c r="CI19" s="577"/>
      <c r="CJ19" s="577"/>
      <c r="CK19" s="577"/>
      <c r="CL19" s="577"/>
      <c r="CM19" s="577"/>
      <c r="CN19" s="577"/>
      <c r="CO19" s="577"/>
      <c r="CP19" s="577"/>
      <c r="CQ19" s="577"/>
      <c r="CR19" s="577"/>
      <c r="CS19" s="578"/>
      <c r="CT19" s="464"/>
      <c r="CU19" s="465"/>
      <c r="CV19" s="465"/>
      <c r="CW19" s="465"/>
      <c r="CX19" s="465"/>
      <c r="CY19" s="465"/>
      <c r="CZ19" s="465"/>
      <c r="DA19" s="466"/>
      <c r="DB19" s="464"/>
      <c r="DC19" s="465"/>
      <c r="DD19" s="465"/>
      <c r="DE19" s="465"/>
      <c r="DF19" s="465"/>
      <c r="DG19" s="465"/>
      <c r="DH19" s="465"/>
      <c r="DI19" s="466"/>
      <c r="DJ19" s="186"/>
      <c r="DK19" s="186"/>
      <c r="DL19" s="186"/>
      <c r="DM19" s="186"/>
      <c r="DN19" s="186"/>
      <c r="DO19" s="186"/>
    </row>
    <row r="20" spans="1:119" ht="18.75" customHeight="1" thickBot="1" x14ac:dyDescent="0.25">
      <c r="A20" s="187"/>
      <c r="B20" s="581" t="s">
        <v>160</v>
      </c>
      <c r="C20" s="510"/>
      <c r="D20" s="510"/>
      <c r="E20" s="582"/>
      <c r="F20" s="582"/>
      <c r="G20" s="582"/>
      <c r="H20" s="582"/>
      <c r="I20" s="582"/>
      <c r="J20" s="582"/>
      <c r="K20" s="582"/>
      <c r="L20" s="590">
        <v>6169</v>
      </c>
      <c r="M20" s="590"/>
      <c r="N20" s="590"/>
      <c r="O20" s="590"/>
      <c r="P20" s="590"/>
      <c r="Q20" s="590"/>
      <c r="R20" s="591"/>
      <c r="S20" s="591"/>
      <c r="T20" s="591"/>
      <c r="U20" s="591"/>
      <c r="V20" s="592"/>
      <c r="W20" s="485"/>
      <c r="X20" s="486"/>
      <c r="Y20" s="486"/>
      <c r="Z20" s="486"/>
      <c r="AA20" s="486"/>
      <c r="AB20" s="486"/>
      <c r="AC20" s="593"/>
      <c r="AD20" s="593"/>
      <c r="AE20" s="593"/>
      <c r="AF20" s="593"/>
      <c r="AG20" s="593"/>
      <c r="AH20" s="593"/>
      <c r="AI20" s="593"/>
      <c r="AJ20" s="593"/>
      <c r="AK20" s="593"/>
      <c r="AL20" s="594"/>
      <c r="AM20" s="595"/>
      <c r="AN20" s="522"/>
      <c r="AO20" s="522"/>
      <c r="AP20" s="522"/>
      <c r="AQ20" s="522"/>
      <c r="AR20" s="522"/>
      <c r="AS20" s="522"/>
      <c r="AT20" s="523"/>
      <c r="AU20" s="596"/>
      <c r="AV20" s="597"/>
      <c r="AW20" s="597"/>
      <c r="AX20" s="598"/>
      <c r="AY20" s="501"/>
      <c r="AZ20" s="502"/>
      <c r="BA20" s="502"/>
      <c r="BB20" s="502"/>
      <c r="BC20" s="502"/>
      <c r="BD20" s="502"/>
      <c r="BE20" s="502"/>
      <c r="BF20" s="502"/>
      <c r="BG20" s="502"/>
      <c r="BH20" s="502"/>
      <c r="BI20" s="502"/>
      <c r="BJ20" s="502"/>
      <c r="BK20" s="502"/>
      <c r="BL20" s="502"/>
      <c r="BM20" s="503"/>
      <c r="BN20" s="467"/>
      <c r="BO20" s="468"/>
      <c r="BP20" s="468"/>
      <c r="BQ20" s="468"/>
      <c r="BR20" s="468"/>
      <c r="BS20" s="468"/>
      <c r="BT20" s="468"/>
      <c r="BU20" s="469"/>
      <c r="BV20" s="467"/>
      <c r="BW20" s="468"/>
      <c r="BX20" s="468"/>
      <c r="BY20" s="468"/>
      <c r="BZ20" s="468"/>
      <c r="CA20" s="468"/>
      <c r="CB20" s="468"/>
      <c r="CC20" s="469"/>
      <c r="CD20" s="201"/>
      <c r="CE20" s="577"/>
      <c r="CF20" s="577"/>
      <c r="CG20" s="577"/>
      <c r="CH20" s="577"/>
      <c r="CI20" s="577"/>
      <c r="CJ20" s="577"/>
      <c r="CK20" s="577"/>
      <c r="CL20" s="577"/>
      <c r="CM20" s="577"/>
      <c r="CN20" s="577"/>
      <c r="CO20" s="577"/>
      <c r="CP20" s="577"/>
      <c r="CQ20" s="577"/>
      <c r="CR20" s="577"/>
      <c r="CS20" s="578"/>
      <c r="CT20" s="464"/>
      <c r="CU20" s="465"/>
      <c r="CV20" s="465"/>
      <c r="CW20" s="465"/>
      <c r="CX20" s="465"/>
      <c r="CY20" s="465"/>
      <c r="CZ20" s="465"/>
      <c r="DA20" s="466"/>
      <c r="DB20" s="464"/>
      <c r="DC20" s="465"/>
      <c r="DD20" s="465"/>
      <c r="DE20" s="465"/>
      <c r="DF20" s="465"/>
      <c r="DG20" s="465"/>
      <c r="DH20" s="465"/>
      <c r="DI20" s="466"/>
      <c r="DJ20" s="186"/>
      <c r="DK20" s="186"/>
      <c r="DL20" s="186"/>
      <c r="DM20" s="186"/>
      <c r="DN20" s="186"/>
      <c r="DO20" s="186"/>
    </row>
    <row r="21" spans="1:119" ht="18.75" customHeight="1" x14ac:dyDescent="0.2">
      <c r="A21" s="187"/>
      <c r="B21" s="601" t="s">
        <v>161</v>
      </c>
      <c r="C21" s="602"/>
      <c r="D21" s="602"/>
      <c r="E21" s="602"/>
      <c r="F21" s="602"/>
      <c r="G21" s="602"/>
      <c r="H21" s="602"/>
      <c r="I21" s="602"/>
      <c r="J21" s="602"/>
      <c r="K21" s="602"/>
      <c r="L21" s="602"/>
      <c r="M21" s="602"/>
      <c r="N21" s="602"/>
      <c r="O21" s="602"/>
      <c r="P21" s="602"/>
      <c r="Q21" s="602"/>
      <c r="R21" s="602"/>
      <c r="S21" s="602"/>
      <c r="T21" s="602"/>
      <c r="U21" s="602"/>
      <c r="V21" s="602"/>
      <c r="W21" s="602"/>
      <c r="X21" s="602"/>
      <c r="Y21" s="602"/>
      <c r="Z21" s="602"/>
      <c r="AA21" s="602"/>
      <c r="AB21" s="602"/>
      <c r="AC21" s="602"/>
      <c r="AD21" s="602"/>
      <c r="AE21" s="602"/>
      <c r="AF21" s="602"/>
      <c r="AG21" s="602"/>
      <c r="AH21" s="602"/>
      <c r="AI21" s="602"/>
      <c r="AJ21" s="602"/>
      <c r="AK21" s="602"/>
      <c r="AL21" s="602"/>
      <c r="AM21" s="602"/>
      <c r="AN21" s="602"/>
      <c r="AO21" s="602"/>
      <c r="AP21" s="602"/>
      <c r="AQ21" s="602"/>
      <c r="AR21" s="602"/>
      <c r="AS21" s="602"/>
      <c r="AT21" s="602"/>
      <c r="AU21" s="602"/>
      <c r="AV21" s="602"/>
      <c r="AW21" s="602"/>
      <c r="AX21" s="603"/>
      <c r="AY21" s="501"/>
      <c r="AZ21" s="502"/>
      <c r="BA21" s="502"/>
      <c r="BB21" s="502"/>
      <c r="BC21" s="502"/>
      <c r="BD21" s="502"/>
      <c r="BE21" s="502"/>
      <c r="BF21" s="502"/>
      <c r="BG21" s="502"/>
      <c r="BH21" s="502"/>
      <c r="BI21" s="502"/>
      <c r="BJ21" s="502"/>
      <c r="BK21" s="502"/>
      <c r="BL21" s="502"/>
      <c r="BM21" s="503"/>
      <c r="BN21" s="467"/>
      <c r="BO21" s="468"/>
      <c r="BP21" s="468"/>
      <c r="BQ21" s="468"/>
      <c r="BR21" s="468"/>
      <c r="BS21" s="468"/>
      <c r="BT21" s="468"/>
      <c r="BU21" s="469"/>
      <c r="BV21" s="467"/>
      <c r="BW21" s="468"/>
      <c r="BX21" s="468"/>
      <c r="BY21" s="468"/>
      <c r="BZ21" s="468"/>
      <c r="CA21" s="468"/>
      <c r="CB21" s="468"/>
      <c r="CC21" s="469"/>
      <c r="CD21" s="201"/>
      <c r="CE21" s="577"/>
      <c r="CF21" s="577"/>
      <c r="CG21" s="577"/>
      <c r="CH21" s="577"/>
      <c r="CI21" s="577"/>
      <c r="CJ21" s="577"/>
      <c r="CK21" s="577"/>
      <c r="CL21" s="577"/>
      <c r="CM21" s="577"/>
      <c r="CN21" s="577"/>
      <c r="CO21" s="577"/>
      <c r="CP21" s="577"/>
      <c r="CQ21" s="577"/>
      <c r="CR21" s="577"/>
      <c r="CS21" s="578"/>
      <c r="CT21" s="464"/>
      <c r="CU21" s="465"/>
      <c r="CV21" s="465"/>
      <c r="CW21" s="465"/>
      <c r="CX21" s="465"/>
      <c r="CY21" s="465"/>
      <c r="CZ21" s="465"/>
      <c r="DA21" s="466"/>
      <c r="DB21" s="464"/>
      <c r="DC21" s="465"/>
      <c r="DD21" s="465"/>
      <c r="DE21" s="465"/>
      <c r="DF21" s="465"/>
      <c r="DG21" s="465"/>
      <c r="DH21" s="465"/>
      <c r="DI21" s="466"/>
      <c r="DJ21" s="186"/>
      <c r="DK21" s="186"/>
      <c r="DL21" s="186"/>
      <c r="DM21" s="186"/>
      <c r="DN21" s="186"/>
      <c r="DO21" s="186"/>
    </row>
    <row r="22" spans="1:119" ht="18.75" customHeight="1" thickBot="1" x14ac:dyDescent="0.25">
      <c r="A22" s="187"/>
      <c r="B22" s="604" t="s">
        <v>162</v>
      </c>
      <c r="C22" s="605"/>
      <c r="D22" s="606"/>
      <c r="E22" s="479" t="s">
        <v>1</v>
      </c>
      <c r="F22" s="484"/>
      <c r="G22" s="484"/>
      <c r="H22" s="484"/>
      <c r="I22" s="484"/>
      <c r="J22" s="484"/>
      <c r="K22" s="474"/>
      <c r="L22" s="479" t="s">
        <v>163</v>
      </c>
      <c r="M22" s="484"/>
      <c r="N22" s="484"/>
      <c r="O22" s="484"/>
      <c r="P22" s="474"/>
      <c r="Q22" s="613" t="s">
        <v>164</v>
      </c>
      <c r="R22" s="614"/>
      <c r="S22" s="614"/>
      <c r="T22" s="614"/>
      <c r="U22" s="614"/>
      <c r="V22" s="615"/>
      <c r="W22" s="619" t="s">
        <v>165</v>
      </c>
      <c r="X22" s="605"/>
      <c r="Y22" s="606"/>
      <c r="Z22" s="479" t="s">
        <v>1</v>
      </c>
      <c r="AA22" s="484"/>
      <c r="AB22" s="484"/>
      <c r="AC22" s="484"/>
      <c r="AD22" s="484"/>
      <c r="AE22" s="484"/>
      <c r="AF22" s="484"/>
      <c r="AG22" s="474"/>
      <c r="AH22" s="632" t="s">
        <v>166</v>
      </c>
      <c r="AI22" s="484"/>
      <c r="AJ22" s="484"/>
      <c r="AK22" s="484"/>
      <c r="AL22" s="474"/>
      <c r="AM22" s="632" t="s">
        <v>167</v>
      </c>
      <c r="AN22" s="633"/>
      <c r="AO22" s="633"/>
      <c r="AP22" s="633"/>
      <c r="AQ22" s="633"/>
      <c r="AR22" s="634"/>
      <c r="AS22" s="613" t="s">
        <v>164</v>
      </c>
      <c r="AT22" s="614"/>
      <c r="AU22" s="614"/>
      <c r="AV22" s="614"/>
      <c r="AW22" s="614"/>
      <c r="AX22" s="638"/>
      <c r="AY22" s="640"/>
      <c r="AZ22" s="641"/>
      <c r="BA22" s="641"/>
      <c r="BB22" s="641"/>
      <c r="BC22" s="641"/>
      <c r="BD22" s="641"/>
      <c r="BE22" s="641"/>
      <c r="BF22" s="641"/>
      <c r="BG22" s="641"/>
      <c r="BH22" s="641"/>
      <c r="BI22" s="641"/>
      <c r="BJ22" s="641"/>
      <c r="BK22" s="641"/>
      <c r="BL22" s="641"/>
      <c r="BM22" s="642"/>
      <c r="BN22" s="643"/>
      <c r="BO22" s="644"/>
      <c r="BP22" s="644"/>
      <c r="BQ22" s="644"/>
      <c r="BR22" s="644"/>
      <c r="BS22" s="644"/>
      <c r="BT22" s="644"/>
      <c r="BU22" s="645"/>
      <c r="BV22" s="643"/>
      <c r="BW22" s="644"/>
      <c r="BX22" s="644"/>
      <c r="BY22" s="644"/>
      <c r="BZ22" s="644"/>
      <c r="CA22" s="644"/>
      <c r="CB22" s="644"/>
      <c r="CC22" s="645"/>
      <c r="CD22" s="201"/>
      <c r="CE22" s="577"/>
      <c r="CF22" s="577"/>
      <c r="CG22" s="577"/>
      <c r="CH22" s="577"/>
      <c r="CI22" s="577"/>
      <c r="CJ22" s="577"/>
      <c r="CK22" s="577"/>
      <c r="CL22" s="577"/>
      <c r="CM22" s="577"/>
      <c r="CN22" s="577"/>
      <c r="CO22" s="577"/>
      <c r="CP22" s="577"/>
      <c r="CQ22" s="577"/>
      <c r="CR22" s="577"/>
      <c r="CS22" s="578"/>
      <c r="CT22" s="464"/>
      <c r="CU22" s="465"/>
      <c r="CV22" s="465"/>
      <c r="CW22" s="465"/>
      <c r="CX22" s="465"/>
      <c r="CY22" s="465"/>
      <c r="CZ22" s="465"/>
      <c r="DA22" s="466"/>
      <c r="DB22" s="464"/>
      <c r="DC22" s="465"/>
      <c r="DD22" s="465"/>
      <c r="DE22" s="465"/>
      <c r="DF22" s="465"/>
      <c r="DG22" s="465"/>
      <c r="DH22" s="465"/>
      <c r="DI22" s="466"/>
      <c r="DJ22" s="186"/>
      <c r="DK22" s="186"/>
      <c r="DL22" s="186"/>
      <c r="DM22" s="186"/>
      <c r="DN22" s="186"/>
      <c r="DO22" s="186"/>
    </row>
    <row r="23" spans="1:119" ht="18.75" customHeight="1" x14ac:dyDescent="0.2">
      <c r="A23" s="187"/>
      <c r="B23" s="607"/>
      <c r="C23" s="608"/>
      <c r="D23" s="609"/>
      <c r="E23" s="453"/>
      <c r="F23" s="458"/>
      <c r="G23" s="458"/>
      <c r="H23" s="458"/>
      <c r="I23" s="458"/>
      <c r="J23" s="458"/>
      <c r="K23" s="447"/>
      <c r="L23" s="453"/>
      <c r="M23" s="458"/>
      <c r="N23" s="458"/>
      <c r="O23" s="458"/>
      <c r="P23" s="447"/>
      <c r="Q23" s="616"/>
      <c r="R23" s="617"/>
      <c r="S23" s="617"/>
      <c r="T23" s="617"/>
      <c r="U23" s="617"/>
      <c r="V23" s="618"/>
      <c r="W23" s="620"/>
      <c r="X23" s="608"/>
      <c r="Y23" s="609"/>
      <c r="Z23" s="453"/>
      <c r="AA23" s="458"/>
      <c r="AB23" s="458"/>
      <c r="AC23" s="458"/>
      <c r="AD23" s="458"/>
      <c r="AE23" s="458"/>
      <c r="AF23" s="458"/>
      <c r="AG23" s="447"/>
      <c r="AH23" s="453"/>
      <c r="AI23" s="458"/>
      <c r="AJ23" s="458"/>
      <c r="AK23" s="458"/>
      <c r="AL23" s="447"/>
      <c r="AM23" s="635"/>
      <c r="AN23" s="636"/>
      <c r="AO23" s="636"/>
      <c r="AP23" s="636"/>
      <c r="AQ23" s="636"/>
      <c r="AR23" s="637"/>
      <c r="AS23" s="616"/>
      <c r="AT23" s="617"/>
      <c r="AU23" s="617"/>
      <c r="AV23" s="617"/>
      <c r="AW23" s="617"/>
      <c r="AX23" s="639"/>
      <c r="AY23" s="427" t="s">
        <v>168</v>
      </c>
      <c r="AZ23" s="428"/>
      <c r="BA23" s="428"/>
      <c r="BB23" s="428"/>
      <c r="BC23" s="428"/>
      <c r="BD23" s="428"/>
      <c r="BE23" s="428"/>
      <c r="BF23" s="428"/>
      <c r="BG23" s="428"/>
      <c r="BH23" s="428"/>
      <c r="BI23" s="428"/>
      <c r="BJ23" s="428"/>
      <c r="BK23" s="428"/>
      <c r="BL23" s="428"/>
      <c r="BM23" s="429"/>
      <c r="BN23" s="467">
        <v>6706649</v>
      </c>
      <c r="BO23" s="468"/>
      <c r="BP23" s="468"/>
      <c r="BQ23" s="468"/>
      <c r="BR23" s="468"/>
      <c r="BS23" s="468"/>
      <c r="BT23" s="468"/>
      <c r="BU23" s="469"/>
      <c r="BV23" s="467">
        <v>5351002</v>
      </c>
      <c r="BW23" s="468"/>
      <c r="BX23" s="468"/>
      <c r="BY23" s="468"/>
      <c r="BZ23" s="468"/>
      <c r="CA23" s="468"/>
      <c r="CB23" s="468"/>
      <c r="CC23" s="469"/>
      <c r="CD23" s="201"/>
      <c r="CE23" s="577"/>
      <c r="CF23" s="577"/>
      <c r="CG23" s="577"/>
      <c r="CH23" s="577"/>
      <c r="CI23" s="577"/>
      <c r="CJ23" s="577"/>
      <c r="CK23" s="577"/>
      <c r="CL23" s="577"/>
      <c r="CM23" s="577"/>
      <c r="CN23" s="577"/>
      <c r="CO23" s="577"/>
      <c r="CP23" s="577"/>
      <c r="CQ23" s="577"/>
      <c r="CR23" s="577"/>
      <c r="CS23" s="578"/>
      <c r="CT23" s="464"/>
      <c r="CU23" s="465"/>
      <c r="CV23" s="465"/>
      <c r="CW23" s="465"/>
      <c r="CX23" s="465"/>
      <c r="CY23" s="465"/>
      <c r="CZ23" s="465"/>
      <c r="DA23" s="466"/>
      <c r="DB23" s="464"/>
      <c r="DC23" s="465"/>
      <c r="DD23" s="465"/>
      <c r="DE23" s="465"/>
      <c r="DF23" s="465"/>
      <c r="DG23" s="465"/>
      <c r="DH23" s="465"/>
      <c r="DI23" s="466"/>
      <c r="DJ23" s="186"/>
      <c r="DK23" s="186"/>
      <c r="DL23" s="186"/>
      <c r="DM23" s="186"/>
      <c r="DN23" s="186"/>
      <c r="DO23" s="186"/>
    </row>
    <row r="24" spans="1:119" ht="18.75" customHeight="1" thickBot="1" x14ac:dyDescent="0.25">
      <c r="A24" s="187"/>
      <c r="B24" s="607"/>
      <c r="C24" s="608"/>
      <c r="D24" s="609"/>
      <c r="E24" s="517" t="s">
        <v>169</v>
      </c>
      <c r="F24" s="497"/>
      <c r="G24" s="497"/>
      <c r="H24" s="497"/>
      <c r="I24" s="497"/>
      <c r="J24" s="497"/>
      <c r="K24" s="498"/>
      <c r="L24" s="518">
        <v>1</v>
      </c>
      <c r="M24" s="519"/>
      <c r="N24" s="519"/>
      <c r="O24" s="519"/>
      <c r="P24" s="561"/>
      <c r="Q24" s="518">
        <v>7500</v>
      </c>
      <c r="R24" s="519"/>
      <c r="S24" s="519"/>
      <c r="T24" s="519"/>
      <c r="U24" s="519"/>
      <c r="V24" s="561"/>
      <c r="W24" s="620"/>
      <c r="X24" s="608"/>
      <c r="Y24" s="609"/>
      <c r="Z24" s="517" t="s">
        <v>170</v>
      </c>
      <c r="AA24" s="497"/>
      <c r="AB24" s="497"/>
      <c r="AC24" s="497"/>
      <c r="AD24" s="497"/>
      <c r="AE24" s="497"/>
      <c r="AF24" s="497"/>
      <c r="AG24" s="498"/>
      <c r="AH24" s="518">
        <v>102</v>
      </c>
      <c r="AI24" s="519"/>
      <c r="AJ24" s="519"/>
      <c r="AK24" s="519"/>
      <c r="AL24" s="561"/>
      <c r="AM24" s="518">
        <v>303144</v>
      </c>
      <c r="AN24" s="519"/>
      <c r="AO24" s="519"/>
      <c r="AP24" s="519"/>
      <c r="AQ24" s="519"/>
      <c r="AR24" s="561"/>
      <c r="AS24" s="518">
        <v>2972</v>
      </c>
      <c r="AT24" s="519"/>
      <c r="AU24" s="519"/>
      <c r="AV24" s="519"/>
      <c r="AW24" s="519"/>
      <c r="AX24" s="520"/>
      <c r="AY24" s="640" t="s">
        <v>171</v>
      </c>
      <c r="AZ24" s="641"/>
      <c r="BA24" s="641"/>
      <c r="BB24" s="641"/>
      <c r="BC24" s="641"/>
      <c r="BD24" s="641"/>
      <c r="BE24" s="641"/>
      <c r="BF24" s="641"/>
      <c r="BG24" s="641"/>
      <c r="BH24" s="641"/>
      <c r="BI24" s="641"/>
      <c r="BJ24" s="641"/>
      <c r="BK24" s="641"/>
      <c r="BL24" s="641"/>
      <c r="BM24" s="642"/>
      <c r="BN24" s="467">
        <v>4831913</v>
      </c>
      <c r="BO24" s="468"/>
      <c r="BP24" s="468"/>
      <c r="BQ24" s="468"/>
      <c r="BR24" s="468"/>
      <c r="BS24" s="468"/>
      <c r="BT24" s="468"/>
      <c r="BU24" s="469"/>
      <c r="BV24" s="467">
        <v>4873515</v>
      </c>
      <c r="BW24" s="468"/>
      <c r="BX24" s="468"/>
      <c r="BY24" s="468"/>
      <c r="BZ24" s="468"/>
      <c r="CA24" s="468"/>
      <c r="CB24" s="468"/>
      <c r="CC24" s="469"/>
      <c r="CD24" s="201"/>
      <c r="CE24" s="577"/>
      <c r="CF24" s="577"/>
      <c r="CG24" s="577"/>
      <c r="CH24" s="577"/>
      <c r="CI24" s="577"/>
      <c r="CJ24" s="577"/>
      <c r="CK24" s="577"/>
      <c r="CL24" s="577"/>
      <c r="CM24" s="577"/>
      <c r="CN24" s="577"/>
      <c r="CO24" s="577"/>
      <c r="CP24" s="577"/>
      <c r="CQ24" s="577"/>
      <c r="CR24" s="577"/>
      <c r="CS24" s="578"/>
      <c r="CT24" s="464"/>
      <c r="CU24" s="465"/>
      <c r="CV24" s="465"/>
      <c r="CW24" s="465"/>
      <c r="CX24" s="465"/>
      <c r="CY24" s="465"/>
      <c r="CZ24" s="465"/>
      <c r="DA24" s="466"/>
      <c r="DB24" s="464"/>
      <c r="DC24" s="465"/>
      <c r="DD24" s="465"/>
      <c r="DE24" s="465"/>
      <c r="DF24" s="465"/>
      <c r="DG24" s="465"/>
      <c r="DH24" s="465"/>
      <c r="DI24" s="466"/>
      <c r="DJ24" s="186"/>
      <c r="DK24" s="186"/>
      <c r="DL24" s="186"/>
      <c r="DM24" s="186"/>
      <c r="DN24" s="186"/>
      <c r="DO24" s="186"/>
    </row>
    <row r="25" spans="1:119" s="186" customFormat="1" ht="18.75" customHeight="1" x14ac:dyDescent="0.2">
      <c r="A25" s="187"/>
      <c r="B25" s="607"/>
      <c r="C25" s="608"/>
      <c r="D25" s="609"/>
      <c r="E25" s="517" t="s">
        <v>172</v>
      </c>
      <c r="F25" s="497"/>
      <c r="G25" s="497"/>
      <c r="H25" s="497"/>
      <c r="I25" s="497"/>
      <c r="J25" s="497"/>
      <c r="K25" s="498"/>
      <c r="L25" s="518">
        <v>1</v>
      </c>
      <c r="M25" s="519"/>
      <c r="N25" s="519"/>
      <c r="O25" s="519"/>
      <c r="P25" s="561"/>
      <c r="Q25" s="518">
        <v>6370</v>
      </c>
      <c r="R25" s="519"/>
      <c r="S25" s="519"/>
      <c r="T25" s="519"/>
      <c r="U25" s="519"/>
      <c r="V25" s="561"/>
      <c r="W25" s="620"/>
      <c r="X25" s="608"/>
      <c r="Y25" s="609"/>
      <c r="Z25" s="517" t="s">
        <v>173</v>
      </c>
      <c r="AA25" s="497"/>
      <c r="AB25" s="497"/>
      <c r="AC25" s="497"/>
      <c r="AD25" s="497"/>
      <c r="AE25" s="497"/>
      <c r="AF25" s="497"/>
      <c r="AG25" s="498"/>
      <c r="AH25" s="518" t="s">
        <v>130</v>
      </c>
      <c r="AI25" s="519"/>
      <c r="AJ25" s="519"/>
      <c r="AK25" s="519"/>
      <c r="AL25" s="561"/>
      <c r="AM25" s="518" t="s">
        <v>130</v>
      </c>
      <c r="AN25" s="519"/>
      <c r="AO25" s="519"/>
      <c r="AP25" s="519"/>
      <c r="AQ25" s="519"/>
      <c r="AR25" s="561"/>
      <c r="AS25" s="518" t="s">
        <v>130</v>
      </c>
      <c r="AT25" s="519"/>
      <c r="AU25" s="519"/>
      <c r="AV25" s="519"/>
      <c r="AW25" s="519"/>
      <c r="AX25" s="520"/>
      <c r="AY25" s="427" t="s">
        <v>174</v>
      </c>
      <c r="AZ25" s="428"/>
      <c r="BA25" s="428"/>
      <c r="BB25" s="428"/>
      <c r="BC25" s="428"/>
      <c r="BD25" s="428"/>
      <c r="BE25" s="428"/>
      <c r="BF25" s="428"/>
      <c r="BG25" s="428"/>
      <c r="BH25" s="428"/>
      <c r="BI25" s="428"/>
      <c r="BJ25" s="428"/>
      <c r="BK25" s="428"/>
      <c r="BL25" s="428"/>
      <c r="BM25" s="429"/>
      <c r="BN25" s="430">
        <v>1019060</v>
      </c>
      <c r="BO25" s="431"/>
      <c r="BP25" s="431"/>
      <c r="BQ25" s="431"/>
      <c r="BR25" s="431"/>
      <c r="BS25" s="431"/>
      <c r="BT25" s="431"/>
      <c r="BU25" s="432"/>
      <c r="BV25" s="430">
        <v>902295</v>
      </c>
      <c r="BW25" s="431"/>
      <c r="BX25" s="431"/>
      <c r="BY25" s="431"/>
      <c r="BZ25" s="431"/>
      <c r="CA25" s="431"/>
      <c r="CB25" s="431"/>
      <c r="CC25" s="432"/>
      <c r="CD25" s="201"/>
      <c r="CE25" s="577"/>
      <c r="CF25" s="577"/>
      <c r="CG25" s="577"/>
      <c r="CH25" s="577"/>
      <c r="CI25" s="577"/>
      <c r="CJ25" s="577"/>
      <c r="CK25" s="577"/>
      <c r="CL25" s="577"/>
      <c r="CM25" s="577"/>
      <c r="CN25" s="577"/>
      <c r="CO25" s="577"/>
      <c r="CP25" s="577"/>
      <c r="CQ25" s="577"/>
      <c r="CR25" s="577"/>
      <c r="CS25" s="578"/>
      <c r="CT25" s="464"/>
      <c r="CU25" s="465"/>
      <c r="CV25" s="465"/>
      <c r="CW25" s="465"/>
      <c r="CX25" s="465"/>
      <c r="CY25" s="465"/>
      <c r="CZ25" s="465"/>
      <c r="DA25" s="466"/>
      <c r="DB25" s="464"/>
      <c r="DC25" s="465"/>
      <c r="DD25" s="465"/>
      <c r="DE25" s="465"/>
      <c r="DF25" s="465"/>
      <c r="DG25" s="465"/>
      <c r="DH25" s="465"/>
      <c r="DI25" s="466"/>
    </row>
    <row r="26" spans="1:119" s="186" customFormat="1" ht="18.75" customHeight="1" x14ac:dyDescent="0.2">
      <c r="A26" s="187"/>
      <c r="B26" s="607"/>
      <c r="C26" s="608"/>
      <c r="D26" s="609"/>
      <c r="E26" s="517" t="s">
        <v>175</v>
      </c>
      <c r="F26" s="497"/>
      <c r="G26" s="497"/>
      <c r="H26" s="497"/>
      <c r="I26" s="497"/>
      <c r="J26" s="497"/>
      <c r="K26" s="498"/>
      <c r="L26" s="518">
        <v>1</v>
      </c>
      <c r="M26" s="519"/>
      <c r="N26" s="519"/>
      <c r="O26" s="519"/>
      <c r="P26" s="561"/>
      <c r="Q26" s="518">
        <v>5930</v>
      </c>
      <c r="R26" s="519"/>
      <c r="S26" s="519"/>
      <c r="T26" s="519"/>
      <c r="U26" s="519"/>
      <c r="V26" s="561"/>
      <c r="W26" s="620"/>
      <c r="X26" s="608"/>
      <c r="Y26" s="609"/>
      <c r="Z26" s="517" t="s">
        <v>176</v>
      </c>
      <c r="AA26" s="630"/>
      <c r="AB26" s="630"/>
      <c r="AC26" s="630"/>
      <c r="AD26" s="630"/>
      <c r="AE26" s="630"/>
      <c r="AF26" s="630"/>
      <c r="AG26" s="631"/>
      <c r="AH26" s="518">
        <v>4</v>
      </c>
      <c r="AI26" s="519"/>
      <c r="AJ26" s="519"/>
      <c r="AK26" s="519"/>
      <c r="AL26" s="561"/>
      <c r="AM26" s="518">
        <v>10004</v>
      </c>
      <c r="AN26" s="519"/>
      <c r="AO26" s="519"/>
      <c r="AP26" s="519"/>
      <c r="AQ26" s="519"/>
      <c r="AR26" s="561"/>
      <c r="AS26" s="518">
        <v>2501</v>
      </c>
      <c r="AT26" s="519"/>
      <c r="AU26" s="519"/>
      <c r="AV26" s="519"/>
      <c r="AW26" s="519"/>
      <c r="AX26" s="520"/>
      <c r="AY26" s="470" t="s">
        <v>177</v>
      </c>
      <c r="AZ26" s="471"/>
      <c r="BA26" s="471"/>
      <c r="BB26" s="471"/>
      <c r="BC26" s="471"/>
      <c r="BD26" s="471"/>
      <c r="BE26" s="471"/>
      <c r="BF26" s="471"/>
      <c r="BG26" s="471"/>
      <c r="BH26" s="471"/>
      <c r="BI26" s="471"/>
      <c r="BJ26" s="471"/>
      <c r="BK26" s="471"/>
      <c r="BL26" s="471"/>
      <c r="BM26" s="472"/>
      <c r="BN26" s="467" t="s">
        <v>178</v>
      </c>
      <c r="BO26" s="468"/>
      <c r="BP26" s="468"/>
      <c r="BQ26" s="468"/>
      <c r="BR26" s="468"/>
      <c r="BS26" s="468"/>
      <c r="BT26" s="468"/>
      <c r="BU26" s="469"/>
      <c r="BV26" s="467" t="s">
        <v>179</v>
      </c>
      <c r="BW26" s="468"/>
      <c r="BX26" s="468"/>
      <c r="BY26" s="468"/>
      <c r="BZ26" s="468"/>
      <c r="CA26" s="468"/>
      <c r="CB26" s="468"/>
      <c r="CC26" s="469"/>
      <c r="CD26" s="201"/>
      <c r="CE26" s="577"/>
      <c r="CF26" s="577"/>
      <c r="CG26" s="577"/>
      <c r="CH26" s="577"/>
      <c r="CI26" s="577"/>
      <c r="CJ26" s="577"/>
      <c r="CK26" s="577"/>
      <c r="CL26" s="577"/>
      <c r="CM26" s="577"/>
      <c r="CN26" s="577"/>
      <c r="CO26" s="577"/>
      <c r="CP26" s="577"/>
      <c r="CQ26" s="577"/>
      <c r="CR26" s="577"/>
      <c r="CS26" s="578"/>
      <c r="CT26" s="464"/>
      <c r="CU26" s="465"/>
      <c r="CV26" s="465"/>
      <c r="CW26" s="465"/>
      <c r="CX26" s="465"/>
      <c r="CY26" s="465"/>
      <c r="CZ26" s="465"/>
      <c r="DA26" s="466"/>
      <c r="DB26" s="464"/>
      <c r="DC26" s="465"/>
      <c r="DD26" s="465"/>
      <c r="DE26" s="465"/>
      <c r="DF26" s="465"/>
      <c r="DG26" s="465"/>
      <c r="DH26" s="465"/>
      <c r="DI26" s="466"/>
    </row>
    <row r="27" spans="1:119" ht="18.75" customHeight="1" thickBot="1" x14ac:dyDescent="0.25">
      <c r="A27" s="187"/>
      <c r="B27" s="607"/>
      <c r="C27" s="608"/>
      <c r="D27" s="609"/>
      <c r="E27" s="517" t="s">
        <v>180</v>
      </c>
      <c r="F27" s="497"/>
      <c r="G27" s="497"/>
      <c r="H27" s="497"/>
      <c r="I27" s="497"/>
      <c r="J27" s="497"/>
      <c r="K27" s="498"/>
      <c r="L27" s="518">
        <v>1</v>
      </c>
      <c r="M27" s="519"/>
      <c r="N27" s="519"/>
      <c r="O27" s="519"/>
      <c r="P27" s="561"/>
      <c r="Q27" s="518">
        <v>3700</v>
      </c>
      <c r="R27" s="519"/>
      <c r="S27" s="519"/>
      <c r="T27" s="519"/>
      <c r="U27" s="519"/>
      <c r="V27" s="561"/>
      <c r="W27" s="620"/>
      <c r="X27" s="608"/>
      <c r="Y27" s="609"/>
      <c r="Z27" s="517" t="s">
        <v>181</v>
      </c>
      <c r="AA27" s="497"/>
      <c r="AB27" s="497"/>
      <c r="AC27" s="497"/>
      <c r="AD27" s="497"/>
      <c r="AE27" s="497"/>
      <c r="AF27" s="497"/>
      <c r="AG27" s="498"/>
      <c r="AH27" s="518">
        <v>12</v>
      </c>
      <c r="AI27" s="519"/>
      <c r="AJ27" s="519"/>
      <c r="AK27" s="519"/>
      <c r="AL27" s="561"/>
      <c r="AM27" s="518">
        <v>35219</v>
      </c>
      <c r="AN27" s="519"/>
      <c r="AO27" s="519"/>
      <c r="AP27" s="519"/>
      <c r="AQ27" s="519"/>
      <c r="AR27" s="561"/>
      <c r="AS27" s="518">
        <v>2935</v>
      </c>
      <c r="AT27" s="519"/>
      <c r="AU27" s="519"/>
      <c r="AV27" s="519"/>
      <c r="AW27" s="519"/>
      <c r="AX27" s="520"/>
      <c r="AY27" s="562" t="s">
        <v>182</v>
      </c>
      <c r="AZ27" s="563"/>
      <c r="BA27" s="563"/>
      <c r="BB27" s="563"/>
      <c r="BC27" s="563"/>
      <c r="BD27" s="563"/>
      <c r="BE27" s="563"/>
      <c r="BF27" s="563"/>
      <c r="BG27" s="563"/>
      <c r="BH27" s="563"/>
      <c r="BI27" s="563"/>
      <c r="BJ27" s="563"/>
      <c r="BK27" s="563"/>
      <c r="BL27" s="563"/>
      <c r="BM27" s="564"/>
      <c r="BN27" s="643" t="s">
        <v>178</v>
      </c>
      <c r="BO27" s="644"/>
      <c r="BP27" s="644"/>
      <c r="BQ27" s="644"/>
      <c r="BR27" s="644"/>
      <c r="BS27" s="644"/>
      <c r="BT27" s="644"/>
      <c r="BU27" s="645"/>
      <c r="BV27" s="643" t="s">
        <v>130</v>
      </c>
      <c r="BW27" s="644"/>
      <c r="BX27" s="644"/>
      <c r="BY27" s="644"/>
      <c r="BZ27" s="644"/>
      <c r="CA27" s="644"/>
      <c r="CB27" s="644"/>
      <c r="CC27" s="645"/>
      <c r="CD27" s="203"/>
      <c r="CE27" s="577"/>
      <c r="CF27" s="577"/>
      <c r="CG27" s="577"/>
      <c r="CH27" s="577"/>
      <c r="CI27" s="577"/>
      <c r="CJ27" s="577"/>
      <c r="CK27" s="577"/>
      <c r="CL27" s="577"/>
      <c r="CM27" s="577"/>
      <c r="CN27" s="577"/>
      <c r="CO27" s="577"/>
      <c r="CP27" s="577"/>
      <c r="CQ27" s="577"/>
      <c r="CR27" s="577"/>
      <c r="CS27" s="578"/>
      <c r="CT27" s="464"/>
      <c r="CU27" s="465"/>
      <c r="CV27" s="465"/>
      <c r="CW27" s="465"/>
      <c r="CX27" s="465"/>
      <c r="CY27" s="465"/>
      <c r="CZ27" s="465"/>
      <c r="DA27" s="466"/>
      <c r="DB27" s="464"/>
      <c r="DC27" s="465"/>
      <c r="DD27" s="465"/>
      <c r="DE27" s="465"/>
      <c r="DF27" s="465"/>
      <c r="DG27" s="465"/>
      <c r="DH27" s="465"/>
      <c r="DI27" s="466"/>
      <c r="DJ27" s="186"/>
      <c r="DK27" s="186"/>
      <c r="DL27" s="186"/>
      <c r="DM27" s="186"/>
      <c r="DN27" s="186"/>
      <c r="DO27" s="186"/>
    </row>
    <row r="28" spans="1:119" ht="18.75" customHeight="1" x14ac:dyDescent="0.2">
      <c r="A28" s="187"/>
      <c r="B28" s="607"/>
      <c r="C28" s="608"/>
      <c r="D28" s="609"/>
      <c r="E28" s="517" t="s">
        <v>183</v>
      </c>
      <c r="F28" s="497"/>
      <c r="G28" s="497"/>
      <c r="H28" s="497"/>
      <c r="I28" s="497"/>
      <c r="J28" s="497"/>
      <c r="K28" s="498"/>
      <c r="L28" s="518">
        <v>1</v>
      </c>
      <c r="M28" s="519"/>
      <c r="N28" s="519"/>
      <c r="O28" s="519"/>
      <c r="P28" s="561"/>
      <c r="Q28" s="518">
        <v>2900</v>
      </c>
      <c r="R28" s="519"/>
      <c r="S28" s="519"/>
      <c r="T28" s="519"/>
      <c r="U28" s="519"/>
      <c r="V28" s="561"/>
      <c r="W28" s="620"/>
      <c r="X28" s="608"/>
      <c r="Y28" s="609"/>
      <c r="Z28" s="517" t="s">
        <v>184</v>
      </c>
      <c r="AA28" s="497"/>
      <c r="AB28" s="497"/>
      <c r="AC28" s="497"/>
      <c r="AD28" s="497"/>
      <c r="AE28" s="497"/>
      <c r="AF28" s="497"/>
      <c r="AG28" s="498"/>
      <c r="AH28" s="518" t="s">
        <v>178</v>
      </c>
      <c r="AI28" s="519"/>
      <c r="AJ28" s="519"/>
      <c r="AK28" s="519"/>
      <c r="AL28" s="561"/>
      <c r="AM28" s="518" t="s">
        <v>130</v>
      </c>
      <c r="AN28" s="519"/>
      <c r="AO28" s="519"/>
      <c r="AP28" s="519"/>
      <c r="AQ28" s="519"/>
      <c r="AR28" s="561"/>
      <c r="AS28" s="518" t="s">
        <v>130</v>
      </c>
      <c r="AT28" s="519"/>
      <c r="AU28" s="519"/>
      <c r="AV28" s="519"/>
      <c r="AW28" s="519"/>
      <c r="AX28" s="520"/>
      <c r="AY28" s="646" t="s">
        <v>185</v>
      </c>
      <c r="AZ28" s="647"/>
      <c r="BA28" s="647"/>
      <c r="BB28" s="648"/>
      <c r="BC28" s="427" t="s">
        <v>48</v>
      </c>
      <c r="BD28" s="428"/>
      <c r="BE28" s="428"/>
      <c r="BF28" s="428"/>
      <c r="BG28" s="428"/>
      <c r="BH28" s="428"/>
      <c r="BI28" s="428"/>
      <c r="BJ28" s="428"/>
      <c r="BK28" s="428"/>
      <c r="BL28" s="428"/>
      <c r="BM28" s="429"/>
      <c r="BN28" s="430">
        <v>579822</v>
      </c>
      <c r="BO28" s="431"/>
      <c r="BP28" s="431"/>
      <c r="BQ28" s="431"/>
      <c r="BR28" s="431"/>
      <c r="BS28" s="431"/>
      <c r="BT28" s="431"/>
      <c r="BU28" s="432"/>
      <c r="BV28" s="430">
        <v>579657</v>
      </c>
      <c r="BW28" s="431"/>
      <c r="BX28" s="431"/>
      <c r="BY28" s="431"/>
      <c r="BZ28" s="431"/>
      <c r="CA28" s="431"/>
      <c r="CB28" s="431"/>
      <c r="CC28" s="432"/>
      <c r="CD28" s="201"/>
      <c r="CE28" s="577"/>
      <c r="CF28" s="577"/>
      <c r="CG28" s="577"/>
      <c r="CH28" s="577"/>
      <c r="CI28" s="577"/>
      <c r="CJ28" s="577"/>
      <c r="CK28" s="577"/>
      <c r="CL28" s="577"/>
      <c r="CM28" s="577"/>
      <c r="CN28" s="577"/>
      <c r="CO28" s="577"/>
      <c r="CP28" s="577"/>
      <c r="CQ28" s="577"/>
      <c r="CR28" s="577"/>
      <c r="CS28" s="578"/>
      <c r="CT28" s="464"/>
      <c r="CU28" s="465"/>
      <c r="CV28" s="465"/>
      <c r="CW28" s="465"/>
      <c r="CX28" s="465"/>
      <c r="CY28" s="465"/>
      <c r="CZ28" s="465"/>
      <c r="DA28" s="466"/>
      <c r="DB28" s="464"/>
      <c r="DC28" s="465"/>
      <c r="DD28" s="465"/>
      <c r="DE28" s="465"/>
      <c r="DF28" s="465"/>
      <c r="DG28" s="465"/>
      <c r="DH28" s="465"/>
      <c r="DI28" s="466"/>
      <c r="DJ28" s="186"/>
      <c r="DK28" s="186"/>
      <c r="DL28" s="186"/>
      <c r="DM28" s="186"/>
      <c r="DN28" s="186"/>
      <c r="DO28" s="186"/>
    </row>
    <row r="29" spans="1:119" ht="18.75" customHeight="1" x14ac:dyDescent="0.2">
      <c r="A29" s="187"/>
      <c r="B29" s="607"/>
      <c r="C29" s="608"/>
      <c r="D29" s="609"/>
      <c r="E29" s="517" t="s">
        <v>186</v>
      </c>
      <c r="F29" s="497"/>
      <c r="G29" s="497"/>
      <c r="H29" s="497"/>
      <c r="I29" s="497"/>
      <c r="J29" s="497"/>
      <c r="K29" s="498"/>
      <c r="L29" s="518">
        <v>10</v>
      </c>
      <c r="M29" s="519"/>
      <c r="N29" s="519"/>
      <c r="O29" s="519"/>
      <c r="P29" s="561"/>
      <c r="Q29" s="518">
        <v>2600</v>
      </c>
      <c r="R29" s="519"/>
      <c r="S29" s="519"/>
      <c r="T29" s="519"/>
      <c r="U29" s="519"/>
      <c r="V29" s="561"/>
      <c r="W29" s="621"/>
      <c r="X29" s="622"/>
      <c r="Y29" s="623"/>
      <c r="Z29" s="517" t="s">
        <v>187</v>
      </c>
      <c r="AA29" s="497"/>
      <c r="AB29" s="497"/>
      <c r="AC29" s="497"/>
      <c r="AD29" s="497"/>
      <c r="AE29" s="497"/>
      <c r="AF29" s="497"/>
      <c r="AG29" s="498"/>
      <c r="AH29" s="518">
        <v>114</v>
      </c>
      <c r="AI29" s="519"/>
      <c r="AJ29" s="519"/>
      <c r="AK29" s="519"/>
      <c r="AL29" s="561"/>
      <c r="AM29" s="518">
        <v>338363</v>
      </c>
      <c r="AN29" s="519"/>
      <c r="AO29" s="519"/>
      <c r="AP29" s="519"/>
      <c r="AQ29" s="519"/>
      <c r="AR29" s="561"/>
      <c r="AS29" s="518">
        <v>2968</v>
      </c>
      <c r="AT29" s="519"/>
      <c r="AU29" s="519"/>
      <c r="AV29" s="519"/>
      <c r="AW29" s="519"/>
      <c r="AX29" s="520"/>
      <c r="AY29" s="649"/>
      <c r="AZ29" s="650"/>
      <c r="BA29" s="650"/>
      <c r="BB29" s="651"/>
      <c r="BC29" s="501" t="s">
        <v>188</v>
      </c>
      <c r="BD29" s="502"/>
      <c r="BE29" s="502"/>
      <c r="BF29" s="502"/>
      <c r="BG29" s="502"/>
      <c r="BH29" s="502"/>
      <c r="BI29" s="502"/>
      <c r="BJ29" s="502"/>
      <c r="BK29" s="502"/>
      <c r="BL29" s="502"/>
      <c r="BM29" s="503"/>
      <c r="BN29" s="467">
        <v>12907</v>
      </c>
      <c r="BO29" s="468"/>
      <c r="BP29" s="468"/>
      <c r="BQ29" s="468"/>
      <c r="BR29" s="468"/>
      <c r="BS29" s="468"/>
      <c r="BT29" s="468"/>
      <c r="BU29" s="469"/>
      <c r="BV29" s="467">
        <v>12893</v>
      </c>
      <c r="BW29" s="468"/>
      <c r="BX29" s="468"/>
      <c r="BY29" s="468"/>
      <c r="BZ29" s="468"/>
      <c r="CA29" s="468"/>
      <c r="CB29" s="468"/>
      <c r="CC29" s="469"/>
      <c r="CD29" s="203"/>
      <c r="CE29" s="577"/>
      <c r="CF29" s="577"/>
      <c r="CG29" s="577"/>
      <c r="CH29" s="577"/>
      <c r="CI29" s="577"/>
      <c r="CJ29" s="577"/>
      <c r="CK29" s="577"/>
      <c r="CL29" s="577"/>
      <c r="CM29" s="577"/>
      <c r="CN29" s="577"/>
      <c r="CO29" s="577"/>
      <c r="CP29" s="577"/>
      <c r="CQ29" s="577"/>
      <c r="CR29" s="577"/>
      <c r="CS29" s="578"/>
      <c r="CT29" s="464"/>
      <c r="CU29" s="465"/>
      <c r="CV29" s="465"/>
      <c r="CW29" s="465"/>
      <c r="CX29" s="465"/>
      <c r="CY29" s="465"/>
      <c r="CZ29" s="465"/>
      <c r="DA29" s="466"/>
      <c r="DB29" s="464"/>
      <c r="DC29" s="465"/>
      <c r="DD29" s="465"/>
      <c r="DE29" s="465"/>
      <c r="DF29" s="465"/>
      <c r="DG29" s="465"/>
      <c r="DH29" s="465"/>
      <c r="DI29" s="466"/>
      <c r="DJ29" s="186"/>
      <c r="DK29" s="186"/>
      <c r="DL29" s="186"/>
      <c r="DM29" s="186"/>
      <c r="DN29" s="186"/>
      <c r="DO29" s="186"/>
    </row>
    <row r="30" spans="1:119" ht="18.75" customHeight="1" thickBot="1" x14ac:dyDescent="0.25">
      <c r="A30" s="187"/>
      <c r="B30" s="610"/>
      <c r="C30" s="611"/>
      <c r="D30" s="612"/>
      <c r="E30" s="521"/>
      <c r="F30" s="522"/>
      <c r="G30" s="522"/>
      <c r="H30" s="522"/>
      <c r="I30" s="522"/>
      <c r="J30" s="522"/>
      <c r="K30" s="523"/>
      <c r="L30" s="624"/>
      <c r="M30" s="625"/>
      <c r="N30" s="625"/>
      <c r="O30" s="625"/>
      <c r="P30" s="626"/>
      <c r="Q30" s="624"/>
      <c r="R30" s="625"/>
      <c r="S30" s="625"/>
      <c r="T30" s="625"/>
      <c r="U30" s="625"/>
      <c r="V30" s="626"/>
      <c r="W30" s="627" t="s">
        <v>189</v>
      </c>
      <c r="X30" s="628"/>
      <c r="Y30" s="628"/>
      <c r="Z30" s="628"/>
      <c r="AA30" s="628"/>
      <c r="AB30" s="628"/>
      <c r="AC30" s="628"/>
      <c r="AD30" s="628"/>
      <c r="AE30" s="628"/>
      <c r="AF30" s="628"/>
      <c r="AG30" s="629"/>
      <c r="AH30" s="586">
        <v>99.4</v>
      </c>
      <c r="AI30" s="587"/>
      <c r="AJ30" s="587"/>
      <c r="AK30" s="587"/>
      <c r="AL30" s="587"/>
      <c r="AM30" s="587"/>
      <c r="AN30" s="587"/>
      <c r="AO30" s="587"/>
      <c r="AP30" s="587"/>
      <c r="AQ30" s="587"/>
      <c r="AR30" s="587"/>
      <c r="AS30" s="587"/>
      <c r="AT30" s="587"/>
      <c r="AU30" s="587"/>
      <c r="AV30" s="587"/>
      <c r="AW30" s="587"/>
      <c r="AX30" s="589"/>
      <c r="AY30" s="652"/>
      <c r="AZ30" s="653"/>
      <c r="BA30" s="653"/>
      <c r="BB30" s="654"/>
      <c r="BC30" s="640" t="s">
        <v>50</v>
      </c>
      <c r="BD30" s="641"/>
      <c r="BE30" s="641"/>
      <c r="BF30" s="641"/>
      <c r="BG30" s="641"/>
      <c r="BH30" s="641"/>
      <c r="BI30" s="641"/>
      <c r="BJ30" s="641"/>
      <c r="BK30" s="641"/>
      <c r="BL30" s="641"/>
      <c r="BM30" s="642"/>
      <c r="BN30" s="643">
        <v>527183</v>
      </c>
      <c r="BO30" s="644"/>
      <c r="BP30" s="644"/>
      <c r="BQ30" s="644"/>
      <c r="BR30" s="644"/>
      <c r="BS30" s="644"/>
      <c r="BT30" s="644"/>
      <c r="BU30" s="645"/>
      <c r="BV30" s="643">
        <v>806841</v>
      </c>
      <c r="BW30" s="644"/>
      <c r="BX30" s="644"/>
      <c r="BY30" s="644"/>
      <c r="BZ30" s="644"/>
      <c r="CA30" s="644"/>
      <c r="CB30" s="644"/>
      <c r="CC30" s="645"/>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2">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2">
      <c r="A32" s="187"/>
      <c r="B32" s="213"/>
      <c r="C32" s="214" t="s">
        <v>190</v>
      </c>
      <c r="D32" s="214"/>
      <c r="E32" s="214"/>
      <c r="F32" s="211"/>
      <c r="G32" s="211"/>
      <c r="H32" s="211"/>
      <c r="I32" s="211"/>
      <c r="J32" s="211"/>
      <c r="K32" s="211"/>
      <c r="L32" s="211"/>
      <c r="M32" s="211"/>
      <c r="N32" s="211"/>
      <c r="O32" s="211"/>
      <c r="P32" s="211"/>
      <c r="Q32" s="211"/>
      <c r="R32" s="211"/>
      <c r="S32" s="211"/>
      <c r="T32" s="211"/>
      <c r="U32" s="211" t="s">
        <v>191</v>
      </c>
      <c r="V32" s="211"/>
      <c r="W32" s="211"/>
      <c r="X32" s="211"/>
      <c r="Y32" s="211"/>
      <c r="Z32" s="211"/>
      <c r="AA32" s="211"/>
      <c r="AB32" s="211"/>
      <c r="AC32" s="211"/>
      <c r="AD32" s="211"/>
      <c r="AE32" s="211"/>
      <c r="AF32" s="211"/>
      <c r="AG32" s="211"/>
      <c r="AH32" s="211"/>
      <c r="AI32" s="211"/>
      <c r="AJ32" s="211"/>
      <c r="AK32" s="211"/>
      <c r="AL32" s="211"/>
      <c r="AM32" s="215" t="s">
        <v>192</v>
      </c>
      <c r="AN32" s="211"/>
      <c r="AO32" s="211"/>
      <c r="AP32" s="211"/>
      <c r="AQ32" s="211"/>
      <c r="AR32" s="211"/>
      <c r="AS32" s="215"/>
      <c r="AT32" s="215"/>
      <c r="AU32" s="215"/>
      <c r="AV32" s="215"/>
      <c r="AW32" s="215"/>
      <c r="AX32" s="215"/>
      <c r="AY32" s="215"/>
      <c r="AZ32" s="215"/>
      <c r="BA32" s="215"/>
      <c r="BB32" s="211"/>
      <c r="BC32" s="215"/>
      <c r="BD32" s="211"/>
      <c r="BE32" s="215" t="s">
        <v>193</v>
      </c>
      <c r="BF32" s="211"/>
      <c r="BG32" s="211"/>
      <c r="BH32" s="211"/>
      <c r="BI32" s="211"/>
      <c r="BJ32" s="215"/>
      <c r="BK32" s="215"/>
      <c r="BL32" s="215"/>
      <c r="BM32" s="215"/>
      <c r="BN32" s="215"/>
      <c r="BO32" s="215"/>
      <c r="BP32" s="215"/>
      <c r="BQ32" s="215"/>
      <c r="BR32" s="211"/>
      <c r="BS32" s="211"/>
      <c r="BT32" s="211"/>
      <c r="BU32" s="211"/>
      <c r="BV32" s="211"/>
      <c r="BW32" s="211" t="s">
        <v>194</v>
      </c>
      <c r="BX32" s="211"/>
      <c r="BY32" s="211"/>
      <c r="BZ32" s="211"/>
      <c r="CA32" s="211"/>
      <c r="CB32" s="215"/>
      <c r="CC32" s="215"/>
      <c r="CD32" s="215"/>
      <c r="CE32" s="215"/>
      <c r="CF32" s="215"/>
      <c r="CG32" s="215"/>
      <c r="CH32" s="215"/>
      <c r="CI32" s="215"/>
      <c r="CJ32" s="215"/>
      <c r="CK32" s="215"/>
      <c r="CL32" s="215"/>
      <c r="CM32" s="215"/>
      <c r="CN32" s="215"/>
      <c r="CO32" s="215" t="s">
        <v>195</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2">
      <c r="A33" s="187"/>
      <c r="B33" s="213"/>
      <c r="C33" s="491" t="s">
        <v>196</v>
      </c>
      <c r="D33" s="491"/>
      <c r="E33" s="456" t="s">
        <v>197</v>
      </c>
      <c r="F33" s="456"/>
      <c r="G33" s="456"/>
      <c r="H33" s="456"/>
      <c r="I33" s="456"/>
      <c r="J33" s="456"/>
      <c r="K33" s="456"/>
      <c r="L33" s="456"/>
      <c r="M33" s="456"/>
      <c r="N33" s="456"/>
      <c r="O33" s="456"/>
      <c r="P33" s="456"/>
      <c r="Q33" s="456"/>
      <c r="R33" s="456"/>
      <c r="S33" s="456"/>
      <c r="T33" s="216"/>
      <c r="U33" s="491" t="s">
        <v>198</v>
      </c>
      <c r="V33" s="491"/>
      <c r="W33" s="456" t="s">
        <v>199</v>
      </c>
      <c r="X33" s="456"/>
      <c r="Y33" s="456"/>
      <c r="Z33" s="456"/>
      <c r="AA33" s="456"/>
      <c r="AB33" s="456"/>
      <c r="AC33" s="456"/>
      <c r="AD33" s="456"/>
      <c r="AE33" s="456"/>
      <c r="AF33" s="456"/>
      <c r="AG33" s="456"/>
      <c r="AH33" s="456"/>
      <c r="AI33" s="456"/>
      <c r="AJ33" s="456"/>
      <c r="AK33" s="456"/>
      <c r="AL33" s="216"/>
      <c r="AM33" s="491" t="s">
        <v>198</v>
      </c>
      <c r="AN33" s="491"/>
      <c r="AO33" s="456" t="s">
        <v>200</v>
      </c>
      <c r="AP33" s="456"/>
      <c r="AQ33" s="456"/>
      <c r="AR33" s="456"/>
      <c r="AS33" s="456"/>
      <c r="AT33" s="456"/>
      <c r="AU33" s="456"/>
      <c r="AV33" s="456"/>
      <c r="AW33" s="456"/>
      <c r="AX33" s="456"/>
      <c r="AY33" s="456"/>
      <c r="AZ33" s="456"/>
      <c r="BA33" s="456"/>
      <c r="BB33" s="456"/>
      <c r="BC33" s="456"/>
      <c r="BD33" s="217"/>
      <c r="BE33" s="456" t="s">
        <v>201</v>
      </c>
      <c r="BF33" s="456"/>
      <c r="BG33" s="456" t="s">
        <v>202</v>
      </c>
      <c r="BH33" s="456"/>
      <c r="BI33" s="456"/>
      <c r="BJ33" s="456"/>
      <c r="BK33" s="456"/>
      <c r="BL33" s="456"/>
      <c r="BM33" s="456"/>
      <c r="BN33" s="456"/>
      <c r="BO33" s="456"/>
      <c r="BP33" s="456"/>
      <c r="BQ33" s="456"/>
      <c r="BR33" s="456"/>
      <c r="BS33" s="456"/>
      <c r="BT33" s="456"/>
      <c r="BU33" s="456"/>
      <c r="BV33" s="217"/>
      <c r="BW33" s="491" t="s">
        <v>201</v>
      </c>
      <c r="BX33" s="491"/>
      <c r="BY33" s="456" t="s">
        <v>203</v>
      </c>
      <c r="BZ33" s="456"/>
      <c r="CA33" s="456"/>
      <c r="CB33" s="456"/>
      <c r="CC33" s="456"/>
      <c r="CD33" s="456"/>
      <c r="CE33" s="456"/>
      <c r="CF33" s="456"/>
      <c r="CG33" s="456"/>
      <c r="CH33" s="456"/>
      <c r="CI33" s="456"/>
      <c r="CJ33" s="456"/>
      <c r="CK33" s="456"/>
      <c r="CL33" s="456"/>
      <c r="CM33" s="456"/>
      <c r="CN33" s="216"/>
      <c r="CO33" s="491" t="s">
        <v>198</v>
      </c>
      <c r="CP33" s="491"/>
      <c r="CQ33" s="456" t="s">
        <v>204</v>
      </c>
      <c r="CR33" s="456"/>
      <c r="CS33" s="456"/>
      <c r="CT33" s="456"/>
      <c r="CU33" s="456"/>
      <c r="CV33" s="456"/>
      <c r="CW33" s="456"/>
      <c r="CX33" s="456"/>
      <c r="CY33" s="456"/>
      <c r="CZ33" s="456"/>
      <c r="DA33" s="456"/>
      <c r="DB33" s="456"/>
      <c r="DC33" s="456"/>
      <c r="DD33" s="456"/>
      <c r="DE33" s="456"/>
      <c r="DF33" s="216"/>
      <c r="DG33" s="655" t="s">
        <v>205</v>
      </c>
      <c r="DH33" s="655"/>
      <c r="DI33" s="218"/>
      <c r="DJ33" s="186"/>
      <c r="DK33" s="186"/>
      <c r="DL33" s="186"/>
      <c r="DM33" s="186"/>
      <c r="DN33" s="186"/>
      <c r="DO33" s="186"/>
    </row>
    <row r="34" spans="1:119" ht="32.25" customHeight="1" x14ac:dyDescent="0.2">
      <c r="A34" s="187"/>
      <c r="B34" s="213"/>
      <c r="C34" s="656">
        <f>IF(E34="","",1)</f>
        <v>1</v>
      </c>
      <c r="D34" s="656"/>
      <c r="E34" s="657" t="str">
        <f>IF('各会計、関係団体の財政状況及び健全化判断比率'!B7="","",'各会計、関係団体の財政状況及び健全化判断比率'!B7)</f>
        <v>一般会計</v>
      </c>
      <c r="F34" s="657"/>
      <c r="G34" s="657"/>
      <c r="H34" s="657"/>
      <c r="I34" s="657"/>
      <c r="J34" s="657"/>
      <c r="K34" s="657"/>
      <c r="L34" s="657"/>
      <c r="M34" s="657"/>
      <c r="N34" s="657"/>
      <c r="O34" s="657"/>
      <c r="P34" s="657"/>
      <c r="Q34" s="657"/>
      <c r="R34" s="657"/>
      <c r="S34" s="657"/>
      <c r="T34" s="214"/>
      <c r="U34" s="656">
        <f>IF(W34="","",MAX(C34:D43)+1)</f>
        <v>3</v>
      </c>
      <c r="V34" s="656"/>
      <c r="W34" s="657" t="str">
        <f>IF('各会計、関係団体の財政状況及び健全化判断比率'!B28="","",'各会計、関係団体の財政状況及び健全化判断比率'!B28)</f>
        <v>国民健康保険特別会計</v>
      </c>
      <c r="X34" s="657"/>
      <c r="Y34" s="657"/>
      <c r="Z34" s="657"/>
      <c r="AA34" s="657"/>
      <c r="AB34" s="657"/>
      <c r="AC34" s="657"/>
      <c r="AD34" s="657"/>
      <c r="AE34" s="657"/>
      <c r="AF34" s="657"/>
      <c r="AG34" s="657"/>
      <c r="AH34" s="657"/>
      <c r="AI34" s="657"/>
      <c r="AJ34" s="657"/>
      <c r="AK34" s="657"/>
      <c r="AL34" s="214"/>
      <c r="AM34" s="656">
        <f>IF(AO34="","",MAX(C34:D43,U34:V43)+1)</f>
        <v>6</v>
      </c>
      <c r="AN34" s="656"/>
      <c r="AO34" s="657" t="str">
        <f>IF('各会計、関係団体の財政状況及び健全化判断比率'!B31="","",'各会計、関係団体の財政状況及び健全化判断比率'!B31)</f>
        <v>水道事業会計</v>
      </c>
      <c r="AP34" s="657"/>
      <c r="AQ34" s="657"/>
      <c r="AR34" s="657"/>
      <c r="AS34" s="657"/>
      <c r="AT34" s="657"/>
      <c r="AU34" s="657"/>
      <c r="AV34" s="657"/>
      <c r="AW34" s="657"/>
      <c r="AX34" s="657"/>
      <c r="AY34" s="657"/>
      <c r="AZ34" s="657"/>
      <c r="BA34" s="657"/>
      <c r="BB34" s="657"/>
      <c r="BC34" s="657"/>
      <c r="BD34" s="214"/>
      <c r="BE34" s="656" t="str">
        <f>IF(BG34="","",MAX(C34:D43,U34:V43,AM34:AN43)+1)</f>
        <v/>
      </c>
      <c r="BF34" s="656"/>
      <c r="BG34" s="657"/>
      <c r="BH34" s="657"/>
      <c r="BI34" s="657"/>
      <c r="BJ34" s="657"/>
      <c r="BK34" s="657"/>
      <c r="BL34" s="657"/>
      <c r="BM34" s="657"/>
      <c r="BN34" s="657"/>
      <c r="BO34" s="657"/>
      <c r="BP34" s="657"/>
      <c r="BQ34" s="657"/>
      <c r="BR34" s="657"/>
      <c r="BS34" s="657"/>
      <c r="BT34" s="657"/>
      <c r="BU34" s="657"/>
      <c r="BV34" s="214"/>
      <c r="BW34" s="656">
        <f>IF(BY34="","",MAX(C34:D43,U34:V43,AM34:AN43,BE34:BF43)+1)</f>
        <v>8</v>
      </c>
      <c r="BX34" s="656"/>
      <c r="BY34" s="657" t="str">
        <f>IF('各会計、関係団体の財政状況及び健全化判断比率'!B68="","",'各会計、関係団体の財政状況及び健全化判断比率'!B68)</f>
        <v>足柄上衛生組合</v>
      </c>
      <c r="BZ34" s="657"/>
      <c r="CA34" s="657"/>
      <c r="CB34" s="657"/>
      <c r="CC34" s="657"/>
      <c r="CD34" s="657"/>
      <c r="CE34" s="657"/>
      <c r="CF34" s="657"/>
      <c r="CG34" s="657"/>
      <c r="CH34" s="657"/>
      <c r="CI34" s="657"/>
      <c r="CJ34" s="657"/>
      <c r="CK34" s="657"/>
      <c r="CL34" s="657"/>
      <c r="CM34" s="657"/>
      <c r="CN34" s="214"/>
      <c r="CO34" s="656">
        <f>IF(CQ34="","",MAX(C34:D43,U34:V43,AM34:AN43,BE34:BF43,BW34:BX43)+1)</f>
        <v>18</v>
      </c>
      <c r="CP34" s="656"/>
      <c r="CQ34" s="657" t="str">
        <f>IF('各会計、関係団体の財政状況及び健全化判断比率'!BS7="","",'各会計、関係団体の財政状況及び健全化判断比率'!BS7)</f>
        <v>開成町土地開発公社</v>
      </c>
      <c r="CR34" s="657"/>
      <c r="CS34" s="657"/>
      <c r="CT34" s="657"/>
      <c r="CU34" s="657"/>
      <c r="CV34" s="657"/>
      <c r="CW34" s="657"/>
      <c r="CX34" s="657"/>
      <c r="CY34" s="657"/>
      <c r="CZ34" s="657"/>
      <c r="DA34" s="657"/>
      <c r="DB34" s="657"/>
      <c r="DC34" s="657"/>
      <c r="DD34" s="657"/>
      <c r="DE34" s="657"/>
      <c r="DF34" s="211"/>
      <c r="DG34" s="658" t="str">
        <f>IF('各会計、関係団体の財政状況及び健全化判断比率'!BR7="","",'各会計、関係団体の財政状況及び健全化判断比率'!BR7)</f>
        <v>○</v>
      </c>
      <c r="DH34" s="658"/>
      <c r="DI34" s="218"/>
      <c r="DJ34" s="186"/>
      <c r="DK34" s="186"/>
      <c r="DL34" s="186"/>
      <c r="DM34" s="186"/>
      <c r="DN34" s="186"/>
      <c r="DO34" s="186"/>
    </row>
    <row r="35" spans="1:119" ht="32.25" customHeight="1" x14ac:dyDescent="0.2">
      <c r="A35" s="187"/>
      <c r="B35" s="213"/>
      <c r="C35" s="656">
        <f>IF(E35="","",C34+1)</f>
        <v>2</v>
      </c>
      <c r="D35" s="656"/>
      <c r="E35" s="657" t="str">
        <f>IF('各会計、関係団体の財政状況及び健全化判断比率'!B8="","",'各会計、関係団体の財政状況及び健全化判断比率'!B8)</f>
        <v>給食事業特別会計</v>
      </c>
      <c r="F35" s="657"/>
      <c r="G35" s="657"/>
      <c r="H35" s="657"/>
      <c r="I35" s="657"/>
      <c r="J35" s="657"/>
      <c r="K35" s="657"/>
      <c r="L35" s="657"/>
      <c r="M35" s="657"/>
      <c r="N35" s="657"/>
      <c r="O35" s="657"/>
      <c r="P35" s="657"/>
      <c r="Q35" s="657"/>
      <c r="R35" s="657"/>
      <c r="S35" s="657"/>
      <c r="T35" s="214"/>
      <c r="U35" s="656">
        <f>IF(W35="","",U34+1)</f>
        <v>4</v>
      </c>
      <c r="V35" s="656"/>
      <c r="W35" s="657" t="str">
        <f>IF('各会計、関係団体の財政状況及び健全化判断比率'!B29="","",'各会計、関係団体の財政状況及び健全化判断比率'!B29)</f>
        <v>介護保険事業特別会計</v>
      </c>
      <c r="X35" s="657"/>
      <c r="Y35" s="657"/>
      <c r="Z35" s="657"/>
      <c r="AA35" s="657"/>
      <c r="AB35" s="657"/>
      <c r="AC35" s="657"/>
      <c r="AD35" s="657"/>
      <c r="AE35" s="657"/>
      <c r="AF35" s="657"/>
      <c r="AG35" s="657"/>
      <c r="AH35" s="657"/>
      <c r="AI35" s="657"/>
      <c r="AJ35" s="657"/>
      <c r="AK35" s="657"/>
      <c r="AL35" s="214"/>
      <c r="AM35" s="656">
        <f t="shared" ref="AM35:AM43" si="0">IF(AO35="","",AM34+1)</f>
        <v>7</v>
      </c>
      <c r="AN35" s="656"/>
      <c r="AO35" s="657" t="str">
        <f>IF('各会計、関係団体の財政状況及び健全化判断比率'!B32="","",'各会計、関係団体の財政状況及び健全化判断比率'!B32)</f>
        <v>下水道事業会計</v>
      </c>
      <c r="AP35" s="657"/>
      <c r="AQ35" s="657"/>
      <c r="AR35" s="657"/>
      <c r="AS35" s="657"/>
      <c r="AT35" s="657"/>
      <c r="AU35" s="657"/>
      <c r="AV35" s="657"/>
      <c r="AW35" s="657"/>
      <c r="AX35" s="657"/>
      <c r="AY35" s="657"/>
      <c r="AZ35" s="657"/>
      <c r="BA35" s="657"/>
      <c r="BB35" s="657"/>
      <c r="BC35" s="657"/>
      <c r="BD35" s="214"/>
      <c r="BE35" s="656" t="str">
        <f t="shared" ref="BE35:BE43" si="1">IF(BG35="","",BE34+1)</f>
        <v/>
      </c>
      <c r="BF35" s="656"/>
      <c r="BG35" s="657"/>
      <c r="BH35" s="657"/>
      <c r="BI35" s="657"/>
      <c r="BJ35" s="657"/>
      <c r="BK35" s="657"/>
      <c r="BL35" s="657"/>
      <c r="BM35" s="657"/>
      <c r="BN35" s="657"/>
      <c r="BO35" s="657"/>
      <c r="BP35" s="657"/>
      <c r="BQ35" s="657"/>
      <c r="BR35" s="657"/>
      <c r="BS35" s="657"/>
      <c r="BT35" s="657"/>
      <c r="BU35" s="657"/>
      <c r="BV35" s="214"/>
      <c r="BW35" s="656">
        <f t="shared" ref="BW35:BW43" si="2">IF(BY35="","",BW34+1)</f>
        <v>9</v>
      </c>
      <c r="BX35" s="656"/>
      <c r="BY35" s="657" t="str">
        <f>IF('各会計、関係団体の財政状況及び健全化判断比率'!B69="","",'各会計、関係団体の財政状況及び健全化判断比率'!B69)</f>
        <v>足柄西部清掃組合</v>
      </c>
      <c r="BZ35" s="657"/>
      <c r="CA35" s="657"/>
      <c r="CB35" s="657"/>
      <c r="CC35" s="657"/>
      <c r="CD35" s="657"/>
      <c r="CE35" s="657"/>
      <c r="CF35" s="657"/>
      <c r="CG35" s="657"/>
      <c r="CH35" s="657"/>
      <c r="CI35" s="657"/>
      <c r="CJ35" s="657"/>
      <c r="CK35" s="657"/>
      <c r="CL35" s="657"/>
      <c r="CM35" s="657"/>
      <c r="CN35" s="214"/>
      <c r="CO35" s="656" t="str">
        <f t="shared" ref="CO35:CO43" si="3">IF(CQ35="","",CO34+1)</f>
        <v/>
      </c>
      <c r="CP35" s="656"/>
      <c r="CQ35" s="657" t="str">
        <f>IF('各会計、関係団体の財政状況及び健全化判断比率'!BS8="","",'各会計、関係団体の財政状況及び健全化判断比率'!BS8)</f>
        <v/>
      </c>
      <c r="CR35" s="657"/>
      <c r="CS35" s="657"/>
      <c r="CT35" s="657"/>
      <c r="CU35" s="657"/>
      <c r="CV35" s="657"/>
      <c r="CW35" s="657"/>
      <c r="CX35" s="657"/>
      <c r="CY35" s="657"/>
      <c r="CZ35" s="657"/>
      <c r="DA35" s="657"/>
      <c r="DB35" s="657"/>
      <c r="DC35" s="657"/>
      <c r="DD35" s="657"/>
      <c r="DE35" s="657"/>
      <c r="DF35" s="211"/>
      <c r="DG35" s="658" t="str">
        <f>IF('各会計、関係団体の財政状況及び健全化判断比率'!BR8="","",'各会計、関係団体の財政状況及び健全化判断比率'!BR8)</f>
        <v/>
      </c>
      <c r="DH35" s="658"/>
      <c r="DI35" s="218"/>
      <c r="DJ35" s="186"/>
      <c r="DK35" s="186"/>
      <c r="DL35" s="186"/>
      <c r="DM35" s="186"/>
      <c r="DN35" s="186"/>
      <c r="DO35" s="186"/>
    </row>
    <row r="36" spans="1:119" ht="32.25" customHeight="1" x14ac:dyDescent="0.2">
      <c r="A36" s="187"/>
      <c r="B36" s="213"/>
      <c r="C36" s="656" t="str">
        <f>IF(E36="","",C35+1)</f>
        <v/>
      </c>
      <c r="D36" s="656"/>
      <c r="E36" s="657" t="str">
        <f>IF('各会計、関係団体の財政状況及び健全化判断比率'!B9="","",'各会計、関係団体の財政状況及び健全化判断比率'!B9)</f>
        <v/>
      </c>
      <c r="F36" s="657"/>
      <c r="G36" s="657"/>
      <c r="H36" s="657"/>
      <c r="I36" s="657"/>
      <c r="J36" s="657"/>
      <c r="K36" s="657"/>
      <c r="L36" s="657"/>
      <c r="M36" s="657"/>
      <c r="N36" s="657"/>
      <c r="O36" s="657"/>
      <c r="P36" s="657"/>
      <c r="Q36" s="657"/>
      <c r="R36" s="657"/>
      <c r="S36" s="657"/>
      <c r="T36" s="214"/>
      <c r="U36" s="656">
        <f t="shared" ref="U36:U43" si="4">IF(W36="","",U35+1)</f>
        <v>5</v>
      </c>
      <c r="V36" s="656"/>
      <c r="W36" s="657" t="str">
        <f>IF('各会計、関係団体の財政状況及び健全化判断比率'!B30="","",'各会計、関係団体の財政状況及び健全化判断比率'!B30)</f>
        <v>後期高齢者医療事業特別会計</v>
      </c>
      <c r="X36" s="657"/>
      <c r="Y36" s="657"/>
      <c r="Z36" s="657"/>
      <c r="AA36" s="657"/>
      <c r="AB36" s="657"/>
      <c r="AC36" s="657"/>
      <c r="AD36" s="657"/>
      <c r="AE36" s="657"/>
      <c r="AF36" s="657"/>
      <c r="AG36" s="657"/>
      <c r="AH36" s="657"/>
      <c r="AI36" s="657"/>
      <c r="AJ36" s="657"/>
      <c r="AK36" s="657"/>
      <c r="AL36" s="214"/>
      <c r="AM36" s="656" t="str">
        <f t="shared" si="0"/>
        <v/>
      </c>
      <c r="AN36" s="656"/>
      <c r="AO36" s="657"/>
      <c r="AP36" s="657"/>
      <c r="AQ36" s="657"/>
      <c r="AR36" s="657"/>
      <c r="AS36" s="657"/>
      <c r="AT36" s="657"/>
      <c r="AU36" s="657"/>
      <c r="AV36" s="657"/>
      <c r="AW36" s="657"/>
      <c r="AX36" s="657"/>
      <c r="AY36" s="657"/>
      <c r="AZ36" s="657"/>
      <c r="BA36" s="657"/>
      <c r="BB36" s="657"/>
      <c r="BC36" s="657"/>
      <c r="BD36" s="214"/>
      <c r="BE36" s="656" t="str">
        <f t="shared" si="1"/>
        <v/>
      </c>
      <c r="BF36" s="656"/>
      <c r="BG36" s="657"/>
      <c r="BH36" s="657"/>
      <c r="BI36" s="657"/>
      <c r="BJ36" s="657"/>
      <c r="BK36" s="657"/>
      <c r="BL36" s="657"/>
      <c r="BM36" s="657"/>
      <c r="BN36" s="657"/>
      <c r="BO36" s="657"/>
      <c r="BP36" s="657"/>
      <c r="BQ36" s="657"/>
      <c r="BR36" s="657"/>
      <c r="BS36" s="657"/>
      <c r="BT36" s="657"/>
      <c r="BU36" s="657"/>
      <c r="BV36" s="214"/>
      <c r="BW36" s="656">
        <f t="shared" si="2"/>
        <v>10</v>
      </c>
      <c r="BX36" s="656"/>
      <c r="BY36" s="657" t="str">
        <f>IF('各会計、関係団体の財政状況及び健全化判断比率'!B70="","",'各会計、関係団体の財政状況及び健全化判断比率'!B70)</f>
        <v>南足柄市外五ヶ市町組合</v>
      </c>
      <c r="BZ36" s="657"/>
      <c r="CA36" s="657"/>
      <c r="CB36" s="657"/>
      <c r="CC36" s="657"/>
      <c r="CD36" s="657"/>
      <c r="CE36" s="657"/>
      <c r="CF36" s="657"/>
      <c r="CG36" s="657"/>
      <c r="CH36" s="657"/>
      <c r="CI36" s="657"/>
      <c r="CJ36" s="657"/>
      <c r="CK36" s="657"/>
      <c r="CL36" s="657"/>
      <c r="CM36" s="657"/>
      <c r="CN36" s="214"/>
      <c r="CO36" s="656" t="str">
        <f t="shared" si="3"/>
        <v/>
      </c>
      <c r="CP36" s="656"/>
      <c r="CQ36" s="657" t="str">
        <f>IF('各会計、関係団体の財政状況及び健全化判断比率'!BS9="","",'各会計、関係団体の財政状況及び健全化判断比率'!BS9)</f>
        <v/>
      </c>
      <c r="CR36" s="657"/>
      <c r="CS36" s="657"/>
      <c r="CT36" s="657"/>
      <c r="CU36" s="657"/>
      <c r="CV36" s="657"/>
      <c r="CW36" s="657"/>
      <c r="CX36" s="657"/>
      <c r="CY36" s="657"/>
      <c r="CZ36" s="657"/>
      <c r="DA36" s="657"/>
      <c r="DB36" s="657"/>
      <c r="DC36" s="657"/>
      <c r="DD36" s="657"/>
      <c r="DE36" s="657"/>
      <c r="DF36" s="211"/>
      <c r="DG36" s="658" t="str">
        <f>IF('各会計、関係団体の財政状況及び健全化判断比率'!BR9="","",'各会計、関係団体の財政状況及び健全化判断比率'!BR9)</f>
        <v/>
      </c>
      <c r="DH36" s="658"/>
      <c r="DI36" s="218"/>
      <c r="DJ36" s="186"/>
      <c r="DK36" s="186"/>
      <c r="DL36" s="186"/>
      <c r="DM36" s="186"/>
      <c r="DN36" s="186"/>
      <c r="DO36" s="186"/>
    </row>
    <row r="37" spans="1:119" ht="32.25" customHeight="1" x14ac:dyDescent="0.2">
      <c r="A37" s="187"/>
      <c r="B37" s="213"/>
      <c r="C37" s="656" t="str">
        <f>IF(E37="","",C36+1)</f>
        <v/>
      </c>
      <c r="D37" s="656"/>
      <c r="E37" s="657" t="str">
        <f>IF('各会計、関係団体の財政状況及び健全化判断比率'!B10="","",'各会計、関係団体の財政状況及び健全化判断比率'!B10)</f>
        <v/>
      </c>
      <c r="F37" s="657"/>
      <c r="G37" s="657"/>
      <c r="H37" s="657"/>
      <c r="I37" s="657"/>
      <c r="J37" s="657"/>
      <c r="K37" s="657"/>
      <c r="L37" s="657"/>
      <c r="M37" s="657"/>
      <c r="N37" s="657"/>
      <c r="O37" s="657"/>
      <c r="P37" s="657"/>
      <c r="Q37" s="657"/>
      <c r="R37" s="657"/>
      <c r="S37" s="657"/>
      <c r="T37" s="214"/>
      <c r="U37" s="656" t="str">
        <f t="shared" si="4"/>
        <v/>
      </c>
      <c r="V37" s="656"/>
      <c r="W37" s="657"/>
      <c r="X37" s="657"/>
      <c r="Y37" s="657"/>
      <c r="Z37" s="657"/>
      <c r="AA37" s="657"/>
      <c r="AB37" s="657"/>
      <c r="AC37" s="657"/>
      <c r="AD37" s="657"/>
      <c r="AE37" s="657"/>
      <c r="AF37" s="657"/>
      <c r="AG37" s="657"/>
      <c r="AH37" s="657"/>
      <c r="AI37" s="657"/>
      <c r="AJ37" s="657"/>
      <c r="AK37" s="657"/>
      <c r="AL37" s="214"/>
      <c r="AM37" s="656" t="str">
        <f t="shared" si="0"/>
        <v/>
      </c>
      <c r="AN37" s="656"/>
      <c r="AO37" s="657"/>
      <c r="AP37" s="657"/>
      <c r="AQ37" s="657"/>
      <c r="AR37" s="657"/>
      <c r="AS37" s="657"/>
      <c r="AT37" s="657"/>
      <c r="AU37" s="657"/>
      <c r="AV37" s="657"/>
      <c r="AW37" s="657"/>
      <c r="AX37" s="657"/>
      <c r="AY37" s="657"/>
      <c r="AZ37" s="657"/>
      <c r="BA37" s="657"/>
      <c r="BB37" s="657"/>
      <c r="BC37" s="657"/>
      <c r="BD37" s="214"/>
      <c r="BE37" s="656" t="str">
        <f t="shared" si="1"/>
        <v/>
      </c>
      <c r="BF37" s="656"/>
      <c r="BG37" s="657"/>
      <c r="BH37" s="657"/>
      <c r="BI37" s="657"/>
      <c r="BJ37" s="657"/>
      <c r="BK37" s="657"/>
      <c r="BL37" s="657"/>
      <c r="BM37" s="657"/>
      <c r="BN37" s="657"/>
      <c r="BO37" s="657"/>
      <c r="BP37" s="657"/>
      <c r="BQ37" s="657"/>
      <c r="BR37" s="657"/>
      <c r="BS37" s="657"/>
      <c r="BT37" s="657"/>
      <c r="BU37" s="657"/>
      <c r="BV37" s="214"/>
      <c r="BW37" s="656">
        <f t="shared" si="2"/>
        <v>11</v>
      </c>
      <c r="BX37" s="656"/>
      <c r="BY37" s="657" t="str">
        <f>IF('各会計、関係団体の財政状況及び健全化判断比率'!B71="","",'各会計、関係団体の財政状況及び健全化判断比率'!B71)</f>
        <v>南足柄市外二ヶ町組合</v>
      </c>
      <c r="BZ37" s="657"/>
      <c r="CA37" s="657"/>
      <c r="CB37" s="657"/>
      <c r="CC37" s="657"/>
      <c r="CD37" s="657"/>
      <c r="CE37" s="657"/>
      <c r="CF37" s="657"/>
      <c r="CG37" s="657"/>
      <c r="CH37" s="657"/>
      <c r="CI37" s="657"/>
      <c r="CJ37" s="657"/>
      <c r="CK37" s="657"/>
      <c r="CL37" s="657"/>
      <c r="CM37" s="657"/>
      <c r="CN37" s="214"/>
      <c r="CO37" s="656" t="str">
        <f t="shared" si="3"/>
        <v/>
      </c>
      <c r="CP37" s="656"/>
      <c r="CQ37" s="657" t="str">
        <f>IF('各会計、関係団体の財政状況及び健全化判断比率'!BS10="","",'各会計、関係団体の財政状況及び健全化判断比率'!BS10)</f>
        <v/>
      </c>
      <c r="CR37" s="657"/>
      <c r="CS37" s="657"/>
      <c r="CT37" s="657"/>
      <c r="CU37" s="657"/>
      <c r="CV37" s="657"/>
      <c r="CW37" s="657"/>
      <c r="CX37" s="657"/>
      <c r="CY37" s="657"/>
      <c r="CZ37" s="657"/>
      <c r="DA37" s="657"/>
      <c r="DB37" s="657"/>
      <c r="DC37" s="657"/>
      <c r="DD37" s="657"/>
      <c r="DE37" s="657"/>
      <c r="DF37" s="211"/>
      <c r="DG37" s="658" t="str">
        <f>IF('各会計、関係団体の財政状況及び健全化判断比率'!BR10="","",'各会計、関係団体の財政状況及び健全化判断比率'!BR10)</f>
        <v/>
      </c>
      <c r="DH37" s="658"/>
      <c r="DI37" s="218"/>
      <c r="DJ37" s="186"/>
      <c r="DK37" s="186"/>
      <c r="DL37" s="186"/>
      <c r="DM37" s="186"/>
      <c r="DN37" s="186"/>
      <c r="DO37" s="186"/>
    </row>
    <row r="38" spans="1:119" ht="32.25" customHeight="1" x14ac:dyDescent="0.2">
      <c r="A38" s="187"/>
      <c r="B38" s="213"/>
      <c r="C38" s="656" t="str">
        <f t="shared" ref="C38:C43" si="5">IF(E38="","",C37+1)</f>
        <v/>
      </c>
      <c r="D38" s="656"/>
      <c r="E38" s="657" t="str">
        <f>IF('各会計、関係団体の財政状況及び健全化判断比率'!B11="","",'各会計、関係団体の財政状況及び健全化判断比率'!B11)</f>
        <v/>
      </c>
      <c r="F38" s="657"/>
      <c r="G38" s="657"/>
      <c r="H38" s="657"/>
      <c r="I38" s="657"/>
      <c r="J38" s="657"/>
      <c r="K38" s="657"/>
      <c r="L38" s="657"/>
      <c r="M38" s="657"/>
      <c r="N38" s="657"/>
      <c r="O38" s="657"/>
      <c r="P38" s="657"/>
      <c r="Q38" s="657"/>
      <c r="R38" s="657"/>
      <c r="S38" s="657"/>
      <c r="T38" s="214"/>
      <c r="U38" s="656" t="str">
        <f t="shared" si="4"/>
        <v/>
      </c>
      <c r="V38" s="656"/>
      <c r="W38" s="657"/>
      <c r="X38" s="657"/>
      <c r="Y38" s="657"/>
      <c r="Z38" s="657"/>
      <c r="AA38" s="657"/>
      <c r="AB38" s="657"/>
      <c r="AC38" s="657"/>
      <c r="AD38" s="657"/>
      <c r="AE38" s="657"/>
      <c r="AF38" s="657"/>
      <c r="AG38" s="657"/>
      <c r="AH38" s="657"/>
      <c r="AI38" s="657"/>
      <c r="AJ38" s="657"/>
      <c r="AK38" s="657"/>
      <c r="AL38" s="214"/>
      <c r="AM38" s="656" t="str">
        <f t="shared" si="0"/>
        <v/>
      </c>
      <c r="AN38" s="656"/>
      <c r="AO38" s="657"/>
      <c r="AP38" s="657"/>
      <c r="AQ38" s="657"/>
      <c r="AR38" s="657"/>
      <c r="AS38" s="657"/>
      <c r="AT38" s="657"/>
      <c r="AU38" s="657"/>
      <c r="AV38" s="657"/>
      <c r="AW38" s="657"/>
      <c r="AX38" s="657"/>
      <c r="AY38" s="657"/>
      <c r="AZ38" s="657"/>
      <c r="BA38" s="657"/>
      <c r="BB38" s="657"/>
      <c r="BC38" s="657"/>
      <c r="BD38" s="214"/>
      <c r="BE38" s="656" t="str">
        <f t="shared" si="1"/>
        <v/>
      </c>
      <c r="BF38" s="656"/>
      <c r="BG38" s="657"/>
      <c r="BH38" s="657"/>
      <c r="BI38" s="657"/>
      <c r="BJ38" s="657"/>
      <c r="BK38" s="657"/>
      <c r="BL38" s="657"/>
      <c r="BM38" s="657"/>
      <c r="BN38" s="657"/>
      <c r="BO38" s="657"/>
      <c r="BP38" s="657"/>
      <c r="BQ38" s="657"/>
      <c r="BR38" s="657"/>
      <c r="BS38" s="657"/>
      <c r="BT38" s="657"/>
      <c r="BU38" s="657"/>
      <c r="BV38" s="214"/>
      <c r="BW38" s="656">
        <f t="shared" si="2"/>
        <v>12</v>
      </c>
      <c r="BX38" s="656"/>
      <c r="BY38" s="657" t="str">
        <f>IF('各会計、関係団体の財政状況及び健全化判断比率'!B72="","",'各会計、関係団体の財政状況及び健全化判断比率'!B72)</f>
        <v>南足柄市・山北町・開成町一部事務組合</v>
      </c>
      <c r="BZ38" s="657"/>
      <c r="CA38" s="657"/>
      <c r="CB38" s="657"/>
      <c r="CC38" s="657"/>
      <c r="CD38" s="657"/>
      <c r="CE38" s="657"/>
      <c r="CF38" s="657"/>
      <c r="CG38" s="657"/>
      <c r="CH38" s="657"/>
      <c r="CI38" s="657"/>
      <c r="CJ38" s="657"/>
      <c r="CK38" s="657"/>
      <c r="CL38" s="657"/>
      <c r="CM38" s="657"/>
      <c r="CN38" s="214"/>
      <c r="CO38" s="656" t="str">
        <f t="shared" si="3"/>
        <v/>
      </c>
      <c r="CP38" s="656"/>
      <c r="CQ38" s="657" t="str">
        <f>IF('各会計、関係団体の財政状況及び健全化判断比率'!BS11="","",'各会計、関係団体の財政状況及び健全化判断比率'!BS11)</f>
        <v/>
      </c>
      <c r="CR38" s="657"/>
      <c r="CS38" s="657"/>
      <c r="CT38" s="657"/>
      <c r="CU38" s="657"/>
      <c r="CV38" s="657"/>
      <c r="CW38" s="657"/>
      <c r="CX38" s="657"/>
      <c r="CY38" s="657"/>
      <c r="CZ38" s="657"/>
      <c r="DA38" s="657"/>
      <c r="DB38" s="657"/>
      <c r="DC38" s="657"/>
      <c r="DD38" s="657"/>
      <c r="DE38" s="657"/>
      <c r="DF38" s="211"/>
      <c r="DG38" s="658" t="str">
        <f>IF('各会計、関係団体の財政状況及び健全化判断比率'!BR11="","",'各会計、関係団体の財政状況及び健全化判断比率'!BR11)</f>
        <v/>
      </c>
      <c r="DH38" s="658"/>
      <c r="DI38" s="218"/>
      <c r="DJ38" s="186"/>
      <c r="DK38" s="186"/>
      <c r="DL38" s="186"/>
      <c r="DM38" s="186"/>
      <c r="DN38" s="186"/>
      <c r="DO38" s="186"/>
    </row>
    <row r="39" spans="1:119" ht="32.25" customHeight="1" x14ac:dyDescent="0.2">
      <c r="A39" s="187"/>
      <c r="B39" s="213"/>
      <c r="C39" s="656" t="str">
        <f t="shared" si="5"/>
        <v/>
      </c>
      <c r="D39" s="656"/>
      <c r="E39" s="657" t="str">
        <f>IF('各会計、関係団体の財政状況及び健全化判断比率'!B12="","",'各会計、関係団体の財政状況及び健全化判断比率'!B12)</f>
        <v/>
      </c>
      <c r="F39" s="657"/>
      <c r="G39" s="657"/>
      <c r="H39" s="657"/>
      <c r="I39" s="657"/>
      <c r="J39" s="657"/>
      <c r="K39" s="657"/>
      <c r="L39" s="657"/>
      <c r="M39" s="657"/>
      <c r="N39" s="657"/>
      <c r="O39" s="657"/>
      <c r="P39" s="657"/>
      <c r="Q39" s="657"/>
      <c r="R39" s="657"/>
      <c r="S39" s="657"/>
      <c r="T39" s="214"/>
      <c r="U39" s="656" t="str">
        <f t="shared" si="4"/>
        <v/>
      </c>
      <c r="V39" s="656"/>
      <c r="W39" s="657"/>
      <c r="X39" s="657"/>
      <c r="Y39" s="657"/>
      <c r="Z39" s="657"/>
      <c r="AA39" s="657"/>
      <c r="AB39" s="657"/>
      <c r="AC39" s="657"/>
      <c r="AD39" s="657"/>
      <c r="AE39" s="657"/>
      <c r="AF39" s="657"/>
      <c r="AG39" s="657"/>
      <c r="AH39" s="657"/>
      <c r="AI39" s="657"/>
      <c r="AJ39" s="657"/>
      <c r="AK39" s="657"/>
      <c r="AL39" s="214"/>
      <c r="AM39" s="656" t="str">
        <f t="shared" si="0"/>
        <v/>
      </c>
      <c r="AN39" s="656"/>
      <c r="AO39" s="657"/>
      <c r="AP39" s="657"/>
      <c r="AQ39" s="657"/>
      <c r="AR39" s="657"/>
      <c r="AS39" s="657"/>
      <c r="AT39" s="657"/>
      <c r="AU39" s="657"/>
      <c r="AV39" s="657"/>
      <c r="AW39" s="657"/>
      <c r="AX39" s="657"/>
      <c r="AY39" s="657"/>
      <c r="AZ39" s="657"/>
      <c r="BA39" s="657"/>
      <c r="BB39" s="657"/>
      <c r="BC39" s="657"/>
      <c r="BD39" s="214"/>
      <c r="BE39" s="656" t="str">
        <f t="shared" si="1"/>
        <v/>
      </c>
      <c r="BF39" s="656"/>
      <c r="BG39" s="657"/>
      <c r="BH39" s="657"/>
      <c r="BI39" s="657"/>
      <c r="BJ39" s="657"/>
      <c r="BK39" s="657"/>
      <c r="BL39" s="657"/>
      <c r="BM39" s="657"/>
      <c r="BN39" s="657"/>
      <c r="BO39" s="657"/>
      <c r="BP39" s="657"/>
      <c r="BQ39" s="657"/>
      <c r="BR39" s="657"/>
      <c r="BS39" s="657"/>
      <c r="BT39" s="657"/>
      <c r="BU39" s="657"/>
      <c r="BV39" s="214"/>
      <c r="BW39" s="656">
        <f t="shared" si="2"/>
        <v>13</v>
      </c>
      <c r="BX39" s="656"/>
      <c r="BY39" s="657" t="str">
        <f>IF('各会計、関係団体の財政状況及び健全化判断比率'!B73="","",'各会計、関係団体の財政状況及び健全化判断比率'!B73)</f>
        <v>南足柄市外四ヶ市町組合</v>
      </c>
      <c r="BZ39" s="657"/>
      <c r="CA39" s="657"/>
      <c r="CB39" s="657"/>
      <c r="CC39" s="657"/>
      <c r="CD39" s="657"/>
      <c r="CE39" s="657"/>
      <c r="CF39" s="657"/>
      <c r="CG39" s="657"/>
      <c r="CH39" s="657"/>
      <c r="CI39" s="657"/>
      <c r="CJ39" s="657"/>
      <c r="CK39" s="657"/>
      <c r="CL39" s="657"/>
      <c r="CM39" s="657"/>
      <c r="CN39" s="214"/>
      <c r="CO39" s="656" t="str">
        <f t="shared" si="3"/>
        <v/>
      </c>
      <c r="CP39" s="656"/>
      <c r="CQ39" s="657" t="str">
        <f>IF('各会計、関係団体の財政状況及び健全化判断比率'!BS12="","",'各会計、関係団体の財政状況及び健全化判断比率'!BS12)</f>
        <v/>
      </c>
      <c r="CR39" s="657"/>
      <c r="CS39" s="657"/>
      <c r="CT39" s="657"/>
      <c r="CU39" s="657"/>
      <c r="CV39" s="657"/>
      <c r="CW39" s="657"/>
      <c r="CX39" s="657"/>
      <c r="CY39" s="657"/>
      <c r="CZ39" s="657"/>
      <c r="DA39" s="657"/>
      <c r="DB39" s="657"/>
      <c r="DC39" s="657"/>
      <c r="DD39" s="657"/>
      <c r="DE39" s="657"/>
      <c r="DF39" s="211"/>
      <c r="DG39" s="658" t="str">
        <f>IF('各会計、関係団体の財政状況及び健全化判断比率'!BR12="","",'各会計、関係団体の財政状況及び健全化判断比率'!BR12)</f>
        <v/>
      </c>
      <c r="DH39" s="658"/>
      <c r="DI39" s="218"/>
      <c r="DJ39" s="186"/>
      <c r="DK39" s="186"/>
      <c r="DL39" s="186"/>
      <c r="DM39" s="186"/>
      <c r="DN39" s="186"/>
      <c r="DO39" s="186"/>
    </row>
    <row r="40" spans="1:119" ht="32.25" customHeight="1" x14ac:dyDescent="0.2">
      <c r="A40" s="187"/>
      <c r="B40" s="213"/>
      <c r="C40" s="656" t="str">
        <f t="shared" si="5"/>
        <v/>
      </c>
      <c r="D40" s="656"/>
      <c r="E40" s="657" t="str">
        <f>IF('各会計、関係団体の財政状況及び健全化判断比率'!B13="","",'各会計、関係団体の財政状況及び健全化判断比率'!B13)</f>
        <v/>
      </c>
      <c r="F40" s="657"/>
      <c r="G40" s="657"/>
      <c r="H40" s="657"/>
      <c r="I40" s="657"/>
      <c r="J40" s="657"/>
      <c r="K40" s="657"/>
      <c r="L40" s="657"/>
      <c r="M40" s="657"/>
      <c r="N40" s="657"/>
      <c r="O40" s="657"/>
      <c r="P40" s="657"/>
      <c r="Q40" s="657"/>
      <c r="R40" s="657"/>
      <c r="S40" s="657"/>
      <c r="T40" s="214"/>
      <c r="U40" s="656" t="str">
        <f t="shared" si="4"/>
        <v/>
      </c>
      <c r="V40" s="656"/>
      <c r="W40" s="657"/>
      <c r="X40" s="657"/>
      <c r="Y40" s="657"/>
      <c r="Z40" s="657"/>
      <c r="AA40" s="657"/>
      <c r="AB40" s="657"/>
      <c r="AC40" s="657"/>
      <c r="AD40" s="657"/>
      <c r="AE40" s="657"/>
      <c r="AF40" s="657"/>
      <c r="AG40" s="657"/>
      <c r="AH40" s="657"/>
      <c r="AI40" s="657"/>
      <c r="AJ40" s="657"/>
      <c r="AK40" s="657"/>
      <c r="AL40" s="214"/>
      <c r="AM40" s="656" t="str">
        <f t="shared" si="0"/>
        <v/>
      </c>
      <c r="AN40" s="656"/>
      <c r="AO40" s="657"/>
      <c r="AP40" s="657"/>
      <c r="AQ40" s="657"/>
      <c r="AR40" s="657"/>
      <c r="AS40" s="657"/>
      <c r="AT40" s="657"/>
      <c r="AU40" s="657"/>
      <c r="AV40" s="657"/>
      <c r="AW40" s="657"/>
      <c r="AX40" s="657"/>
      <c r="AY40" s="657"/>
      <c r="AZ40" s="657"/>
      <c r="BA40" s="657"/>
      <c r="BB40" s="657"/>
      <c r="BC40" s="657"/>
      <c r="BD40" s="214"/>
      <c r="BE40" s="656" t="str">
        <f t="shared" si="1"/>
        <v/>
      </c>
      <c r="BF40" s="656"/>
      <c r="BG40" s="657"/>
      <c r="BH40" s="657"/>
      <c r="BI40" s="657"/>
      <c r="BJ40" s="657"/>
      <c r="BK40" s="657"/>
      <c r="BL40" s="657"/>
      <c r="BM40" s="657"/>
      <c r="BN40" s="657"/>
      <c r="BO40" s="657"/>
      <c r="BP40" s="657"/>
      <c r="BQ40" s="657"/>
      <c r="BR40" s="657"/>
      <c r="BS40" s="657"/>
      <c r="BT40" s="657"/>
      <c r="BU40" s="657"/>
      <c r="BV40" s="214"/>
      <c r="BW40" s="656">
        <f t="shared" si="2"/>
        <v>14</v>
      </c>
      <c r="BX40" s="656"/>
      <c r="BY40" s="657" t="str">
        <f>IF('各会計、関係団体の財政状況及び健全化判断比率'!B74="","",'各会計、関係団体の財政状況及び健全化判断比率'!B74)</f>
        <v>松田町外二ヶ町組合</v>
      </c>
      <c r="BZ40" s="657"/>
      <c r="CA40" s="657"/>
      <c r="CB40" s="657"/>
      <c r="CC40" s="657"/>
      <c r="CD40" s="657"/>
      <c r="CE40" s="657"/>
      <c r="CF40" s="657"/>
      <c r="CG40" s="657"/>
      <c r="CH40" s="657"/>
      <c r="CI40" s="657"/>
      <c r="CJ40" s="657"/>
      <c r="CK40" s="657"/>
      <c r="CL40" s="657"/>
      <c r="CM40" s="657"/>
      <c r="CN40" s="214"/>
      <c r="CO40" s="656" t="str">
        <f t="shared" si="3"/>
        <v/>
      </c>
      <c r="CP40" s="656"/>
      <c r="CQ40" s="657" t="str">
        <f>IF('各会計、関係団体の財政状況及び健全化判断比率'!BS13="","",'各会計、関係団体の財政状況及び健全化判断比率'!BS13)</f>
        <v/>
      </c>
      <c r="CR40" s="657"/>
      <c r="CS40" s="657"/>
      <c r="CT40" s="657"/>
      <c r="CU40" s="657"/>
      <c r="CV40" s="657"/>
      <c r="CW40" s="657"/>
      <c r="CX40" s="657"/>
      <c r="CY40" s="657"/>
      <c r="CZ40" s="657"/>
      <c r="DA40" s="657"/>
      <c r="DB40" s="657"/>
      <c r="DC40" s="657"/>
      <c r="DD40" s="657"/>
      <c r="DE40" s="657"/>
      <c r="DF40" s="211"/>
      <c r="DG40" s="658" t="str">
        <f>IF('各会計、関係団体の財政状況及び健全化判断比率'!BR13="","",'各会計、関係団体の財政状況及び健全化判断比率'!BR13)</f>
        <v/>
      </c>
      <c r="DH40" s="658"/>
      <c r="DI40" s="218"/>
      <c r="DJ40" s="186"/>
      <c r="DK40" s="186"/>
      <c r="DL40" s="186"/>
      <c r="DM40" s="186"/>
      <c r="DN40" s="186"/>
      <c r="DO40" s="186"/>
    </row>
    <row r="41" spans="1:119" ht="32.25" customHeight="1" x14ac:dyDescent="0.2">
      <c r="A41" s="187"/>
      <c r="B41" s="213"/>
      <c r="C41" s="656" t="str">
        <f t="shared" si="5"/>
        <v/>
      </c>
      <c r="D41" s="656"/>
      <c r="E41" s="657" t="str">
        <f>IF('各会計、関係団体の財政状況及び健全化判断比率'!B14="","",'各会計、関係団体の財政状況及び健全化判断比率'!B14)</f>
        <v/>
      </c>
      <c r="F41" s="657"/>
      <c r="G41" s="657"/>
      <c r="H41" s="657"/>
      <c r="I41" s="657"/>
      <c r="J41" s="657"/>
      <c r="K41" s="657"/>
      <c r="L41" s="657"/>
      <c r="M41" s="657"/>
      <c r="N41" s="657"/>
      <c r="O41" s="657"/>
      <c r="P41" s="657"/>
      <c r="Q41" s="657"/>
      <c r="R41" s="657"/>
      <c r="S41" s="657"/>
      <c r="T41" s="214"/>
      <c r="U41" s="656" t="str">
        <f t="shared" si="4"/>
        <v/>
      </c>
      <c r="V41" s="656"/>
      <c r="W41" s="657"/>
      <c r="X41" s="657"/>
      <c r="Y41" s="657"/>
      <c r="Z41" s="657"/>
      <c r="AA41" s="657"/>
      <c r="AB41" s="657"/>
      <c r="AC41" s="657"/>
      <c r="AD41" s="657"/>
      <c r="AE41" s="657"/>
      <c r="AF41" s="657"/>
      <c r="AG41" s="657"/>
      <c r="AH41" s="657"/>
      <c r="AI41" s="657"/>
      <c r="AJ41" s="657"/>
      <c r="AK41" s="657"/>
      <c r="AL41" s="214"/>
      <c r="AM41" s="656" t="str">
        <f t="shared" si="0"/>
        <v/>
      </c>
      <c r="AN41" s="656"/>
      <c r="AO41" s="657"/>
      <c r="AP41" s="657"/>
      <c r="AQ41" s="657"/>
      <c r="AR41" s="657"/>
      <c r="AS41" s="657"/>
      <c r="AT41" s="657"/>
      <c r="AU41" s="657"/>
      <c r="AV41" s="657"/>
      <c r="AW41" s="657"/>
      <c r="AX41" s="657"/>
      <c r="AY41" s="657"/>
      <c r="AZ41" s="657"/>
      <c r="BA41" s="657"/>
      <c r="BB41" s="657"/>
      <c r="BC41" s="657"/>
      <c r="BD41" s="214"/>
      <c r="BE41" s="656" t="str">
        <f t="shared" si="1"/>
        <v/>
      </c>
      <c r="BF41" s="656"/>
      <c r="BG41" s="657"/>
      <c r="BH41" s="657"/>
      <c r="BI41" s="657"/>
      <c r="BJ41" s="657"/>
      <c r="BK41" s="657"/>
      <c r="BL41" s="657"/>
      <c r="BM41" s="657"/>
      <c r="BN41" s="657"/>
      <c r="BO41" s="657"/>
      <c r="BP41" s="657"/>
      <c r="BQ41" s="657"/>
      <c r="BR41" s="657"/>
      <c r="BS41" s="657"/>
      <c r="BT41" s="657"/>
      <c r="BU41" s="657"/>
      <c r="BV41" s="214"/>
      <c r="BW41" s="656">
        <f t="shared" si="2"/>
        <v>15</v>
      </c>
      <c r="BX41" s="656"/>
      <c r="BY41" s="657" t="str">
        <f>IF('各会計、関係団体の財政状況及び健全化判断比率'!B75="","",'各会計、関係団体の財政状況及び健全化判断比率'!B75)</f>
        <v>松田町外三ヶ町組合</v>
      </c>
      <c r="BZ41" s="657"/>
      <c r="CA41" s="657"/>
      <c r="CB41" s="657"/>
      <c r="CC41" s="657"/>
      <c r="CD41" s="657"/>
      <c r="CE41" s="657"/>
      <c r="CF41" s="657"/>
      <c r="CG41" s="657"/>
      <c r="CH41" s="657"/>
      <c r="CI41" s="657"/>
      <c r="CJ41" s="657"/>
      <c r="CK41" s="657"/>
      <c r="CL41" s="657"/>
      <c r="CM41" s="657"/>
      <c r="CN41" s="214"/>
      <c r="CO41" s="656" t="str">
        <f t="shared" si="3"/>
        <v/>
      </c>
      <c r="CP41" s="656"/>
      <c r="CQ41" s="657" t="str">
        <f>IF('各会計、関係団体の財政状況及び健全化判断比率'!BS14="","",'各会計、関係団体の財政状況及び健全化判断比率'!BS14)</f>
        <v/>
      </c>
      <c r="CR41" s="657"/>
      <c r="CS41" s="657"/>
      <c r="CT41" s="657"/>
      <c r="CU41" s="657"/>
      <c r="CV41" s="657"/>
      <c r="CW41" s="657"/>
      <c r="CX41" s="657"/>
      <c r="CY41" s="657"/>
      <c r="CZ41" s="657"/>
      <c r="DA41" s="657"/>
      <c r="DB41" s="657"/>
      <c r="DC41" s="657"/>
      <c r="DD41" s="657"/>
      <c r="DE41" s="657"/>
      <c r="DF41" s="211"/>
      <c r="DG41" s="658" t="str">
        <f>IF('各会計、関係団体の財政状況及び健全化判断比率'!BR14="","",'各会計、関係団体の財政状況及び健全化判断比率'!BR14)</f>
        <v/>
      </c>
      <c r="DH41" s="658"/>
      <c r="DI41" s="218"/>
      <c r="DJ41" s="186"/>
      <c r="DK41" s="186"/>
      <c r="DL41" s="186"/>
      <c r="DM41" s="186"/>
      <c r="DN41" s="186"/>
      <c r="DO41" s="186"/>
    </row>
    <row r="42" spans="1:119" ht="32.25" customHeight="1" x14ac:dyDescent="0.2">
      <c r="A42" s="186"/>
      <c r="B42" s="213"/>
      <c r="C42" s="656" t="str">
        <f t="shared" si="5"/>
        <v/>
      </c>
      <c r="D42" s="656"/>
      <c r="E42" s="657" t="str">
        <f>IF('各会計、関係団体の財政状況及び健全化判断比率'!B15="","",'各会計、関係団体の財政状況及び健全化判断比率'!B15)</f>
        <v/>
      </c>
      <c r="F42" s="657"/>
      <c r="G42" s="657"/>
      <c r="H42" s="657"/>
      <c r="I42" s="657"/>
      <c r="J42" s="657"/>
      <c r="K42" s="657"/>
      <c r="L42" s="657"/>
      <c r="M42" s="657"/>
      <c r="N42" s="657"/>
      <c r="O42" s="657"/>
      <c r="P42" s="657"/>
      <c r="Q42" s="657"/>
      <c r="R42" s="657"/>
      <c r="S42" s="657"/>
      <c r="T42" s="214"/>
      <c r="U42" s="656" t="str">
        <f t="shared" si="4"/>
        <v/>
      </c>
      <c r="V42" s="656"/>
      <c r="W42" s="657"/>
      <c r="X42" s="657"/>
      <c r="Y42" s="657"/>
      <c r="Z42" s="657"/>
      <c r="AA42" s="657"/>
      <c r="AB42" s="657"/>
      <c r="AC42" s="657"/>
      <c r="AD42" s="657"/>
      <c r="AE42" s="657"/>
      <c r="AF42" s="657"/>
      <c r="AG42" s="657"/>
      <c r="AH42" s="657"/>
      <c r="AI42" s="657"/>
      <c r="AJ42" s="657"/>
      <c r="AK42" s="657"/>
      <c r="AL42" s="214"/>
      <c r="AM42" s="656" t="str">
        <f t="shared" si="0"/>
        <v/>
      </c>
      <c r="AN42" s="656"/>
      <c r="AO42" s="657"/>
      <c r="AP42" s="657"/>
      <c r="AQ42" s="657"/>
      <c r="AR42" s="657"/>
      <c r="AS42" s="657"/>
      <c r="AT42" s="657"/>
      <c r="AU42" s="657"/>
      <c r="AV42" s="657"/>
      <c r="AW42" s="657"/>
      <c r="AX42" s="657"/>
      <c r="AY42" s="657"/>
      <c r="AZ42" s="657"/>
      <c r="BA42" s="657"/>
      <c r="BB42" s="657"/>
      <c r="BC42" s="657"/>
      <c r="BD42" s="214"/>
      <c r="BE42" s="656" t="str">
        <f t="shared" si="1"/>
        <v/>
      </c>
      <c r="BF42" s="656"/>
      <c r="BG42" s="657"/>
      <c r="BH42" s="657"/>
      <c r="BI42" s="657"/>
      <c r="BJ42" s="657"/>
      <c r="BK42" s="657"/>
      <c r="BL42" s="657"/>
      <c r="BM42" s="657"/>
      <c r="BN42" s="657"/>
      <c r="BO42" s="657"/>
      <c r="BP42" s="657"/>
      <c r="BQ42" s="657"/>
      <c r="BR42" s="657"/>
      <c r="BS42" s="657"/>
      <c r="BT42" s="657"/>
      <c r="BU42" s="657"/>
      <c r="BV42" s="214"/>
      <c r="BW42" s="656">
        <f t="shared" si="2"/>
        <v>16</v>
      </c>
      <c r="BX42" s="656"/>
      <c r="BY42" s="657" t="str">
        <f>IF('各会計、関係団体の財政状況及び健全化判断比率'!B76="","",'各会計、関係団体の財政状況及び健全化判断比率'!B76)</f>
        <v>神奈川県市町村職員退職手当組合</v>
      </c>
      <c r="BZ42" s="657"/>
      <c r="CA42" s="657"/>
      <c r="CB42" s="657"/>
      <c r="CC42" s="657"/>
      <c r="CD42" s="657"/>
      <c r="CE42" s="657"/>
      <c r="CF42" s="657"/>
      <c r="CG42" s="657"/>
      <c r="CH42" s="657"/>
      <c r="CI42" s="657"/>
      <c r="CJ42" s="657"/>
      <c r="CK42" s="657"/>
      <c r="CL42" s="657"/>
      <c r="CM42" s="657"/>
      <c r="CN42" s="214"/>
      <c r="CO42" s="656" t="str">
        <f t="shared" si="3"/>
        <v/>
      </c>
      <c r="CP42" s="656"/>
      <c r="CQ42" s="657" t="str">
        <f>IF('各会計、関係団体の財政状況及び健全化判断比率'!BS15="","",'各会計、関係団体の財政状況及び健全化判断比率'!BS15)</f>
        <v/>
      </c>
      <c r="CR42" s="657"/>
      <c r="CS42" s="657"/>
      <c r="CT42" s="657"/>
      <c r="CU42" s="657"/>
      <c r="CV42" s="657"/>
      <c r="CW42" s="657"/>
      <c r="CX42" s="657"/>
      <c r="CY42" s="657"/>
      <c r="CZ42" s="657"/>
      <c r="DA42" s="657"/>
      <c r="DB42" s="657"/>
      <c r="DC42" s="657"/>
      <c r="DD42" s="657"/>
      <c r="DE42" s="657"/>
      <c r="DF42" s="211"/>
      <c r="DG42" s="658" t="str">
        <f>IF('各会計、関係団体の財政状況及び健全化判断比率'!BR15="","",'各会計、関係団体の財政状況及び健全化判断比率'!BR15)</f>
        <v/>
      </c>
      <c r="DH42" s="658"/>
      <c r="DI42" s="218"/>
      <c r="DJ42" s="186"/>
      <c r="DK42" s="186"/>
      <c r="DL42" s="186"/>
      <c r="DM42" s="186"/>
      <c r="DN42" s="186"/>
      <c r="DO42" s="186"/>
    </row>
    <row r="43" spans="1:119" ht="32.25" customHeight="1" x14ac:dyDescent="0.2">
      <c r="A43" s="186"/>
      <c r="B43" s="213"/>
      <c r="C43" s="656" t="str">
        <f t="shared" si="5"/>
        <v/>
      </c>
      <c r="D43" s="656"/>
      <c r="E43" s="657" t="str">
        <f>IF('各会計、関係団体の財政状況及び健全化判断比率'!B16="","",'各会計、関係団体の財政状況及び健全化判断比率'!B16)</f>
        <v/>
      </c>
      <c r="F43" s="657"/>
      <c r="G43" s="657"/>
      <c r="H43" s="657"/>
      <c r="I43" s="657"/>
      <c r="J43" s="657"/>
      <c r="K43" s="657"/>
      <c r="L43" s="657"/>
      <c r="M43" s="657"/>
      <c r="N43" s="657"/>
      <c r="O43" s="657"/>
      <c r="P43" s="657"/>
      <c r="Q43" s="657"/>
      <c r="R43" s="657"/>
      <c r="S43" s="657"/>
      <c r="T43" s="214"/>
      <c r="U43" s="656" t="str">
        <f t="shared" si="4"/>
        <v/>
      </c>
      <c r="V43" s="656"/>
      <c r="W43" s="657"/>
      <c r="X43" s="657"/>
      <c r="Y43" s="657"/>
      <c r="Z43" s="657"/>
      <c r="AA43" s="657"/>
      <c r="AB43" s="657"/>
      <c r="AC43" s="657"/>
      <c r="AD43" s="657"/>
      <c r="AE43" s="657"/>
      <c r="AF43" s="657"/>
      <c r="AG43" s="657"/>
      <c r="AH43" s="657"/>
      <c r="AI43" s="657"/>
      <c r="AJ43" s="657"/>
      <c r="AK43" s="657"/>
      <c r="AL43" s="214"/>
      <c r="AM43" s="656" t="str">
        <f t="shared" si="0"/>
        <v/>
      </c>
      <c r="AN43" s="656"/>
      <c r="AO43" s="657"/>
      <c r="AP43" s="657"/>
      <c r="AQ43" s="657"/>
      <c r="AR43" s="657"/>
      <c r="AS43" s="657"/>
      <c r="AT43" s="657"/>
      <c r="AU43" s="657"/>
      <c r="AV43" s="657"/>
      <c r="AW43" s="657"/>
      <c r="AX43" s="657"/>
      <c r="AY43" s="657"/>
      <c r="AZ43" s="657"/>
      <c r="BA43" s="657"/>
      <c r="BB43" s="657"/>
      <c r="BC43" s="657"/>
      <c r="BD43" s="214"/>
      <c r="BE43" s="656" t="str">
        <f t="shared" si="1"/>
        <v/>
      </c>
      <c r="BF43" s="656"/>
      <c r="BG43" s="657"/>
      <c r="BH43" s="657"/>
      <c r="BI43" s="657"/>
      <c r="BJ43" s="657"/>
      <c r="BK43" s="657"/>
      <c r="BL43" s="657"/>
      <c r="BM43" s="657"/>
      <c r="BN43" s="657"/>
      <c r="BO43" s="657"/>
      <c r="BP43" s="657"/>
      <c r="BQ43" s="657"/>
      <c r="BR43" s="657"/>
      <c r="BS43" s="657"/>
      <c r="BT43" s="657"/>
      <c r="BU43" s="657"/>
      <c r="BV43" s="214"/>
      <c r="BW43" s="656">
        <f t="shared" si="2"/>
        <v>17</v>
      </c>
      <c r="BX43" s="656"/>
      <c r="BY43" s="657" t="str">
        <f>IF('各会計、関係団体の財政状況及び健全化判断比率'!B77="","",'各会計、関係団体の財政状況及び健全化判断比率'!B77)</f>
        <v>神奈川県後期高齢者医療広域連合（一般会計）</v>
      </c>
      <c r="BZ43" s="657"/>
      <c r="CA43" s="657"/>
      <c r="CB43" s="657"/>
      <c r="CC43" s="657"/>
      <c r="CD43" s="657"/>
      <c r="CE43" s="657"/>
      <c r="CF43" s="657"/>
      <c r="CG43" s="657"/>
      <c r="CH43" s="657"/>
      <c r="CI43" s="657"/>
      <c r="CJ43" s="657"/>
      <c r="CK43" s="657"/>
      <c r="CL43" s="657"/>
      <c r="CM43" s="657"/>
      <c r="CN43" s="214"/>
      <c r="CO43" s="656" t="str">
        <f t="shared" si="3"/>
        <v/>
      </c>
      <c r="CP43" s="656"/>
      <c r="CQ43" s="657" t="str">
        <f>IF('各会計、関係団体の財政状況及び健全化判断比率'!BS16="","",'各会計、関係団体の財政状況及び健全化判断比率'!BS16)</f>
        <v/>
      </c>
      <c r="CR43" s="657"/>
      <c r="CS43" s="657"/>
      <c r="CT43" s="657"/>
      <c r="CU43" s="657"/>
      <c r="CV43" s="657"/>
      <c r="CW43" s="657"/>
      <c r="CX43" s="657"/>
      <c r="CY43" s="657"/>
      <c r="CZ43" s="657"/>
      <c r="DA43" s="657"/>
      <c r="DB43" s="657"/>
      <c r="DC43" s="657"/>
      <c r="DD43" s="657"/>
      <c r="DE43" s="657"/>
      <c r="DF43" s="211"/>
      <c r="DG43" s="658" t="str">
        <f>IF('各会計、関係団体の財政状況及び健全化判断比率'!BR16="","",'各会計、関係団体の財政状況及び健全化判断比率'!BR16)</f>
        <v/>
      </c>
      <c r="DH43" s="658"/>
      <c r="DI43" s="218"/>
      <c r="DJ43" s="186"/>
      <c r="DK43" s="186"/>
      <c r="DL43" s="186"/>
      <c r="DM43" s="186"/>
      <c r="DN43" s="186"/>
      <c r="DO43" s="186"/>
    </row>
    <row r="44" spans="1:119" ht="13.5" customHeight="1" thickBot="1" x14ac:dyDescent="0.25">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2">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2">
      <c r="B46" s="186" t="s">
        <v>206</v>
      </c>
      <c r="C46" s="186"/>
      <c r="D46" s="186"/>
      <c r="E46" s="186" t="s">
        <v>207</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2">
      <c r="B47" s="186"/>
      <c r="C47" s="186"/>
      <c r="D47" s="186"/>
      <c r="E47" s="186" t="s">
        <v>208</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2">
      <c r="B48" s="186"/>
      <c r="C48" s="186"/>
      <c r="D48" s="186"/>
      <c r="E48" s="186" t="s">
        <v>209</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2">
      <c r="E49" s="222" t="s">
        <v>210</v>
      </c>
    </row>
    <row r="50" spans="5:5" x14ac:dyDescent="0.2">
      <c r="E50" s="188" t="s">
        <v>211</v>
      </c>
    </row>
    <row r="51" spans="5:5" x14ac:dyDescent="0.2">
      <c r="E51" s="188" t="s">
        <v>212</v>
      </c>
    </row>
    <row r="52" spans="5:5" x14ac:dyDescent="0.2">
      <c r="E52" s="188" t="s">
        <v>213</v>
      </c>
    </row>
    <row r="53" spans="5:5" x14ac:dyDescent="0.2"/>
    <row r="54" spans="5:5" x14ac:dyDescent="0.2"/>
    <row r="55" spans="5:5" x14ac:dyDescent="0.2"/>
    <row r="56" spans="5:5" x14ac:dyDescent="0.2"/>
  </sheetData>
  <sheetProtection algorithmName="SHA-512" hashValue="6VytbNytvOFKvB2VF9iJx3uNke2XPsydPPHJ81hijdRMBijmr313WDruXe2k7qSYL72qXne+A/3Dvm+Oy83GTw==" saltValue="aGZaryz0xf+SFsKAwr+hBw=="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3"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3">
      <c r="A33" s="22"/>
      <c r="B33" s="25" t="s">
        <v>7</v>
      </c>
      <c r="C33" s="26"/>
      <c r="D33" s="26"/>
      <c r="E33" s="27" t="s">
        <v>2</v>
      </c>
      <c r="F33" s="28" t="s">
        <v>563</v>
      </c>
      <c r="G33" s="29" t="s">
        <v>564</v>
      </c>
      <c r="H33" s="29" t="s">
        <v>565</v>
      </c>
      <c r="I33" s="29" t="s">
        <v>566</v>
      </c>
      <c r="J33" s="30" t="s">
        <v>567</v>
      </c>
      <c r="K33" s="22"/>
      <c r="L33" s="22"/>
      <c r="M33" s="22"/>
      <c r="N33" s="22"/>
      <c r="O33" s="22"/>
      <c r="P33" s="22"/>
    </row>
    <row r="34" spans="1:16" ht="39" customHeight="1" x14ac:dyDescent="0.2">
      <c r="A34" s="22"/>
      <c r="B34" s="31"/>
      <c r="C34" s="1248" t="s">
        <v>570</v>
      </c>
      <c r="D34" s="1248"/>
      <c r="E34" s="1249"/>
      <c r="F34" s="32">
        <v>15.64</v>
      </c>
      <c r="G34" s="33">
        <v>16.399999999999999</v>
      </c>
      <c r="H34" s="33">
        <v>17.059999999999999</v>
      </c>
      <c r="I34" s="33">
        <v>15.4</v>
      </c>
      <c r="J34" s="34">
        <v>13.68</v>
      </c>
      <c r="K34" s="22"/>
      <c r="L34" s="22"/>
      <c r="M34" s="22"/>
      <c r="N34" s="22"/>
      <c r="O34" s="22"/>
      <c r="P34" s="22"/>
    </row>
    <row r="35" spans="1:16" ht="39" customHeight="1" x14ac:dyDescent="0.2">
      <c r="A35" s="22"/>
      <c r="B35" s="35"/>
      <c r="C35" s="1242" t="s">
        <v>571</v>
      </c>
      <c r="D35" s="1243"/>
      <c r="E35" s="1244"/>
      <c r="F35" s="36">
        <v>8.16</v>
      </c>
      <c r="G35" s="37">
        <v>6.29</v>
      </c>
      <c r="H35" s="37">
        <v>8.44</v>
      </c>
      <c r="I35" s="37">
        <v>7.48</v>
      </c>
      <c r="J35" s="38">
        <v>9.5399999999999991</v>
      </c>
      <c r="K35" s="22"/>
      <c r="L35" s="22"/>
      <c r="M35" s="22"/>
      <c r="N35" s="22"/>
      <c r="O35" s="22"/>
      <c r="P35" s="22"/>
    </row>
    <row r="36" spans="1:16" ht="39" customHeight="1" x14ac:dyDescent="0.2">
      <c r="A36" s="22"/>
      <c r="B36" s="35"/>
      <c r="C36" s="1242" t="s">
        <v>572</v>
      </c>
      <c r="D36" s="1243"/>
      <c r="E36" s="1244"/>
      <c r="F36" s="36">
        <v>4.45</v>
      </c>
      <c r="G36" s="37">
        <v>3.77</v>
      </c>
      <c r="H36" s="37">
        <v>5.27</v>
      </c>
      <c r="I36" s="37">
        <v>1.18</v>
      </c>
      <c r="J36" s="38">
        <v>1.7</v>
      </c>
      <c r="K36" s="22"/>
      <c r="L36" s="22"/>
      <c r="M36" s="22"/>
      <c r="N36" s="22"/>
      <c r="O36" s="22"/>
      <c r="P36" s="22"/>
    </row>
    <row r="37" spans="1:16" ht="39" customHeight="1" x14ac:dyDescent="0.2">
      <c r="A37" s="22"/>
      <c r="B37" s="35"/>
      <c r="C37" s="1242" t="s">
        <v>573</v>
      </c>
      <c r="D37" s="1243"/>
      <c r="E37" s="1244"/>
      <c r="F37" s="36" t="s">
        <v>521</v>
      </c>
      <c r="G37" s="37" t="s">
        <v>521</v>
      </c>
      <c r="H37" s="37" t="s">
        <v>521</v>
      </c>
      <c r="I37" s="37" t="s">
        <v>521</v>
      </c>
      <c r="J37" s="38">
        <v>0.96</v>
      </c>
      <c r="K37" s="22"/>
      <c r="L37" s="22"/>
      <c r="M37" s="22"/>
      <c r="N37" s="22"/>
      <c r="O37" s="22"/>
      <c r="P37" s="22"/>
    </row>
    <row r="38" spans="1:16" ht="39" customHeight="1" x14ac:dyDescent="0.2">
      <c r="A38" s="22"/>
      <c r="B38" s="35"/>
      <c r="C38" s="1242" t="s">
        <v>574</v>
      </c>
      <c r="D38" s="1243"/>
      <c r="E38" s="1244"/>
      <c r="F38" s="36">
        <v>1.72</v>
      </c>
      <c r="G38" s="37">
        <v>1.7</v>
      </c>
      <c r="H38" s="37">
        <v>1.68</v>
      </c>
      <c r="I38" s="37">
        <v>1.81</v>
      </c>
      <c r="J38" s="38">
        <v>0.94</v>
      </c>
      <c r="K38" s="22"/>
      <c r="L38" s="22"/>
      <c r="M38" s="22"/>
      <c r="N38" s="22"/>
      <c r="O38" s="22"/>
      <c r="P38" s="22"/>
    </row>
    <row r="39" spans="1:16" ht="39" customHeight="1" x14ac:dyDescent="0.2">
      <c r="A39" s="22"/>
      <c r="B39" s="35"/>
      <c r="C39" s="1242" t="s">
        <v>575</v>
      </c>
      <c r="D39" s="1243"/>
      <c r="E39" s="1244"/>
      <c r="F39" s="36">
        <v>7.0000000000000007E-2</v>
      </c>
      <c r="G39" s="37">
        <v>0.08</v>
      </c>
      <c r="H39" s="37">
        <v>0.25</v>
      </c>
      <c r="I39" s="37">
        <v>0.25</v>
      </c>
      <c r="J39" s="38">
        <v>0.23</v>
      </c>
      <c r="K39" s="22"/>
      <c r="L39" s="22"/>
      <c r="M39" s="22"/>
      <c r="N39" s="22"/>
      <c r="O39" s="22"/>
      <c r="P39" s="22"/>
    </row>
    <row r="40" spans="1:16" ht="39" customHeight="1" x14ac:dyDescent="0.2">
      <c r="A40" s="22"/>
      <c r="B40" s="35"/>
      <c r="C40" s="1242" t="s">
        <v>576</v>
      </c>
      <c r="D40" s="1243"/>
      <c r="E40" s="1244"/>
      <c r="F40" s="36">
        <v>0.01</v>
      </c>
      <c r="G40" s="37">
        <v>0.01</v>
      </c>
      <c r="H40" s="37">
        <v>0</v>
      </c>
      <c r="I40" s="37">
        <v>0.01</v>
      </c>
      <c r="J40" s="38">
        <v>0</v>
      </c>
      <c r="K40" s="22"/>
      <c r="L40" s="22"/>
      <c r="M40" s="22"/>
      <c r="N40" s="22"/>
      <c r="O40" s="22"/>
      <c r="P40" s="22"/>
    </row>
    <row r="41" spans="1:16" ht="39" customHeight="1" x14ac:dyDescent="0.2">
      <c r="A41" s="22"/>
      <c r="B41" s="35"/>
      <c r="C41" s="1242"/>
      <c r="D41" s="1243"/>
      <c r="E41" s="1244"/>
      <c r="F41" s="36"/>
      <c r="G41" s="37"/>
      <c r="H41" s="37"/>
      <c r="I41" s="37"/>
      <c r="J41" s="38"/>
      <c r="K41" s="22"/>
      <c r="L41" s="22"/>
      <c r="M41" s="22"/>
      <c r="N41" s="22"/>
      <c r="O41" s="22"/>
      <c r="P41" s="22"/>
    </row>
    <row r="42" spans="1:16" ht="39" customHeight="1" x14ac:dyDescent="0.2">
      <c r="A42" s="22"/>
      <c r="B42" s="39"/>
      <c r="C42" s="1242" t="s">
        <v>577</v>
      </c>
      <c r="D42" s="1243"/>
      <c r="E42" s="1244"/>
      <c r="F42" s="36" t="s">
        <v>521</v>
      </c>
      <c r="G42" s="37" t="s">
        <v>521</v>
      </c>
      <c r="H42" s="37" t="s">
        <v>521</v>
      </c>
      <c r="I42" s="37" t="s">
        <v>521</v>
      </c>
      <c r="J42" s="38" t="s">
        <v>521</v>
      </c>
      <c r="K42" s="22"/>
      <c r="L42" s="22"/>
      <c r="M42" s="22"/>
      <c r="N42" s="22"/>
      <c r="O42" s="22"/>
      <c r="P42" s="22"/>
    </row>
    <row r="43" spans="1:16" ht="39" customHeight="1" thickBot="1" x14ac:dyDescent="0.25">
      <c r="A43" s="22"/>
      <c r="B43" s="40"/>
      <c r="C43" s="1245" t="s">
        <v>578</v>
      </c>
      <c r="D43" s="1246"/>
      <c r="E43" s="1247"/>
      <c r="F43" s="41">
        <v>0.61</v>
      </c>
      <c r="G43" s="42">
        <v>0.76</v>
      </c>
      <c r="H43" s="42">
        <v>0.62</v>
      </c>
      <c r="I43" s="42">
        <v>1.88</v>
      </c>
      <c r="J43" s="43" t="s">
        <v>521</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8" customHeight="1" x14ac:dyDescent="0.2">
      <c r="A45" s="22"/>
      <c r="B45" s="22"/>
      <c r="C45" s="22"/>
      <c r="D45" s="22"/>
      <c r="E45" s="22"/>
      <c r="F45" s="22"/>
      <c r="G45" s="22"/>
      <c r="H45" s="22"/>
      <c r="I45" s="22"/>
      <c r="J45" s="22"/>
      <c r="K45" s="22"/>
      <c r="L45" s="22"/>
      <c r="M45" s="22"/>
      <c r="N45" s="22"/>
      <c r="O45" s="22"/>
      <c r="P45" s="22"/>
    </row>
  </sheetData>
  <sheetProtection algorithmName="SHA-512" hashValue="tJKXVev64GgnLZ0zWbutWB2vGY089MeYL+MQuPgDnJ4HvvQPuiJF8iaeb10U1CujLuuV9SXBVfzWcv7/4WtFwA==" saltValue="OwWdYZ/fY8tImsuUa+EU7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Normal="100"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3">
      <c r="A44" s="48"/>
      <c r="B44" s="51" t="s">
        <v>10</v>
      </c>
      <c r="C44" s="52"/>
      <c r="D44" s="52"/>
      <c r="E44" s="53"/>
      <c r="F44" s="53"/>
      <c r="G44" s="53"/>
      <c r="H44" s="53"/>
      <c r="I44" s="53"/>
      <c r="J44" s="54" t="s">
        <v>2</v>
      </c>
      <c r="K44" s="55" t="s">
        <v>563</v>
      </c>
      <c r="L44" s="56" t="s">
        <v>564</v>
      </c>
      <c r="M44" s="56" t="s">
        <v>565</v>
      </c>
      <c r="N44" s="56" t="s">
        <v>566</v>
      </c>
      <c r="O44" s="57" t="s">
        <v>567</v>
      </c>
      <c r="P44" s="48"/>
      <c r="Q44" s="48"/>
      <c r="R44" s="48"/>
      <c r="S44" s="48"/>
      <c r="T44" s="48"/>
      <c r="U44" s="48"/>
    </row>
    <row r="45" spans="1:21" ht="30.75" customHeight="1" x14ac:dyDescent="0.2">
      <c r="A45" s="48"/>
      <c r="B45" s="1250" t="s">
        <v>11</v>
      </c>
      <c r="C45" s="1251"/>
      <c r="D45" s="58"/>
      <c r="E45" s="1256" t="s">
        <v>12</v>
      </c>
      <c r="F45" s="1256"/>
      <c r="G45" s="1256"/>
      <c r="H45" s="1256"/>
      <c r="I45" s="1256"/>
      <c r="J45" s="1257"/>
      <c r="K45" s="59">
        <v>364</v>
      </c>
      <c r="L45" s="60">
        <v>402</v>
      </c>
      <c r="M45" s="60">
        <v>435</v>
      </c>
      <c r="N45" s="60">
        <v>447</v>
      </c>
      <c r="O45" s="61">
        <v>450</v>
      </c>
      <c r="P45" s="48"/>
      <c r="Q45" s="48"/>
      <c r="R45" s="48"/>
      <c r="S45" s="48"/>
      <c r="T45" s="48"/>
      <c r="U45" s="48"/>
    </row>
    <row r="46" spans="1:21" ht="30.75" customHeight="1" x14ac:dyDescent="0.2">
      <c r="A46" s="48"/>
      <c r="B46" s="1252"/>
      <c r="C46" s="1253"/>
      <c r="D46" s="62"/>
      <c r="E46" s="1258" t="s">
        <v>13</v>
      </c>
      <c r="F46" s="1258"/>
      <c r="G46" s="1258"/>
      <c r="H46" s="1258"/>
      <c r="I46" s="1258"/>
      <c r="J46" s="1259"/>
      <c r="K46" s="63" t="s">
        <v>521</v>
      </c>
      <c r="L46" s="64" t="s">
        <v>521</v>
      </c>
      <c r="M46" s="64" t="s">
        <v>521</v>
      </c>
      <c r="N46" s="64" t="s">
        <v>521</v>
      </c>
      <c r="O46" s="65" t="s">
        <v>521</v>
      </c>
      <c r="P46" s="48"/>
      <c r="Q46" s="48"/>
      <c r="R46" s="48"/>
      <c r="S46" s="48"/>
      <c r="T46" s="48"/>
      <c r="U46" s="48"/>
    </row>
    <row r="47" spans="1:21" ht="30.75" customHeight="1" x14ac:dyDescent="0.2">
      <c r="A47" s="48"/>
      <c r="B47" s="1252"/>
      <c r="C47" s="1253"/>
      <c r="D47" s="62"/>
      <c r="E47" s="1258" t="s">
        <v>14</v>
      </c>
      <c r="F47" s="1258"/>
      <c r="G47" s="1258"/>
      <c r="H47" s="1258"/>
      <c r="I47" s="1258"/>
      <c r="J47" s="1259"/>
      <c r="K47" s="63" t="s">
        <v>521</v>
      </c>
      <c r="L47" s="64" t="s">
        <v>521</v>
      </c>
      <c r="M47" s="64" t="s">
        <v>521</v>
      </c>
      <c r="N47" s="64" t="s">
        <v>521</v>
      </c>
      <c r="O47" s="65" t="s">
        <v>521</v>
      </c>
      <c r="P47" s="48"/>
      <c r="Q47" s="48"/>
      <c r="R47" s="48"/>
      <c r="S47" s="48"/>
      <c r="T47" s="48"/>
      <c r="U47" s="48"/>
    </row>
    <row r="48" spans="1:21" ht="30.75" customHeight="1" x14ac:dyDescent="0.2">
      <c r="A48" s="48"/>
      <c r="B48" s="1252"/>
      <c r="C48" s="1253"/>
      <c r="D48" s="62"/>
      <c r="E48" s="1258" t="s">
        <v>15</v>
      </c>
      <c r="F48" s="1258"/>
      <c r="G48" s="1258"/>
      <c r="H48" s="1258"/>
      <c r="I48" s="1258"/>
      <c r="J48" s="1259"/>
      <c r="K48" s="63">
        <v>190</v>
      </c>
      <c r="L48" s="64">
        <v>178</v>
      </c>
      <c r="M48" s="64">
        <v>171</v>
      </c>
      <c r="N48" s="64">
        <v>159</v>
      </c>
      <c r="O48" s="65">
        <v>121</v>
      </c>
      <c r="P48" s="48"/>
      <c r="Q48" s="48"/>
      <c r="R48" s="48"/>
      <c r="S48" s="48"/>
      <c r="T48" s="48"/>
      <c r="U48" s="48"/>
    </row>
    <row r="49" spans="1:21" ht="30.75" customHeight="1" x14ac:dyDescent="0.2">
      <c r="A49" s="48"/>
      <c r="B49" s="1252"/>
      <c r="C49" s="1253"/>
      <c r="D49" s="62"/>
      <c r="E49" s="1258" t="s">
        <v>16</v>
      </c>
      <c r="F49" s="1258"/>
      <c r="G49" s="1258"/>
      <c r="H49" s="1258"/>
      <c r="I49" s="1258"/>
      <c r="J49" s="1259"/>
      <c r="K49" s="63">
        <v>37</v>
      </c>
      <c r="L49" s="64">
        <v>37</v>
      </c>
      <c r="M49" s="64">
        <v>37</v>
      </c>
      <c r="N49" s="64">
        <v>37</v>
      </c>
      <c r="O49" s="65">
        <v>37</v>
      </c>
      <c r="P49" s="48"/>
      <c r="Q49" s="48"/>
      <c r="R49" s="48"/>
      <c r="S49" s="48"/>
      <c r="T49" s="48"/>
      <c r="U49" s="48"/>
    </row>
    <row r="50" spans="1:21" ht="30.75" customHeight="1" x14ac:dyDescent="0.2">
      <c r="A50" s="48"/>
      <c r="B50" s="1252"/>
      <c r="C50" s="1253"/>
      <c r="D50" s="62"/>
      <c r="E50" s="1258" t="s">
        <v>17</v>
      </c>
      <c r="F50" s="1258"/>
      <c r="G50" s="1258"/>
      <c r="H50" s="1258"/>
      <c r="I50" s="1258"/>
      <c r="J50" s="1259"/>
      <c r="K50" s="63">
        <v>50</v>
      </c>
      <c r="L50" s="64">
        <v>3</v>
      </c>
      <c r="M50" s="64">
        <v>3</v>
      </c>
      <c r="N50" s="64">
        <v>20</v>
      </c>
      <c r="O50" s="65">
        <v>38</v>
      </c>
      <c r="P50" s="48"/>
      <c r="Q50" s="48"/>
      <c r="R50" s="48"/>
      <c r="S50" s="48"/>
      <c r="T50" s="48"/>
      <c r="U50" s="48"/>
    </row>
    <row r="51" spans="1:21" ht="30.75" customHeight="1" x14ac:dyDescent="0.2">
      <c r="A51" s="48"/>
      <c r="B51" s="1254"/>
      <c r="C51" s="1255"/>
      <c r="D51" s="66"/>
      <c r="E51" s="1258" t="s">
        <v>18</v>
      </c>
      <c r="F51" s="1258"/>
      <c r="G51" s="1258"/>
      <c r="H51" s="1258"/>
      <c r="I51" s="1258"/>
      <c r="J51" s="1259"/>
      <c r="K51" s="63" t="s">
        <v>521</v>
      </c>
      <c r="L51" s="64" t="s">
        <v>521</v>
      </c>
      <c r="M51" s="64" t="s">
        <v>521</v>
      </c>
      <c r="N51" s="64" t="s">
        <v>521</v>
      </c>
      <c r="O51" s="65" t="s">
        <v>521</v>
      </c>
      <c r="P51" s="48"/>
      <c r="Q51" s="48"/>
      <c r="R51" s="48"/>
      <c r="S51" s="48"/>
      <c r="T51" s="48"/>
      <c r="U51" s="48"/>
    </row>
    <row r="52" spans="1:21" ht="30.75" customHeight="1" x14ac:dyDescent="0.2">
      <c r="A52" s="48"/>
      <c r="B52" s="1260" t="s">
        <v>19</v>
      </c>
      <c r="C52" s="1261"/>
      <c r="D52" s="66"/>
      <c r="E52" s="1258" t="s">
        <v>20</v>
      </c>
      <c r="F52" s="1258"/>
      <c r="G52" s="1258"/>
      <c r="H52" s="1258"/>
      <c r="I52" s="1258"/>
      <c r="J52" s="1259"/>
      <c r="K52" s="63">
        <v>397</v>
      </c>
      <c r="L52" s="64">
        <v>425</v>
      </c>
      <c r="M52" s="64">
        <v>441</v>
      </c>
      <c r="N52" s="64">
        <v>447</v>
      </c>
      <c r="O52" s="65">
        <v>444</v>
      </c>
      <c r="P52" s="48"/>
      <c r="Q52" s="48"/>
      <c r="R52" s="48"/>
      <c r="S52" s="48"/>
      <c r="T52" s="48"/>
      <c r="U52" s="48"/>
    </row>
    <row r="53" spans="1:21" ht="30.75" customHeight="1" thickBot="1" x14ac:dyDescent="0.25">
      <c r="A53" s="48"/>
      <c r="B53" s="1262" t="s">
        <v>21</v>
      </c>
      <c r="C53" s="1263"/>
      <c r="D53" s="67"/>
      <c r="E53" s="1264" t="s">
        <v>22</v>
      </c>
      <c r="F53" s="1264"/>
      <c r="G53" s="1264"/>
      <c r="H53" s="1264"/>
      <c r="I53" s="1264"/>
      <c r="J53" s="1265"/>
      <c r="K53" s="68">
        <v>244</v>
      </c>
      <c r="L53" s="69">
        <v>195</v>
      </c>
      <c r="M53" s="69">
        <v>205</v>
      </c>
      <c r="N53" s="69">
        <v>216</v>
      </c>
      <c r="O53" s="70">
        <v>202</v>
      </c>
      <c r="P53" s="48"/>
      <c r="Q53" s="48"/>
      <c r="R53" s="48"/>
      <c r="S53" s="48"/>
      <c r="T53" s="48"/>
      <c r="U53" s="48"/>
    </row>
    <row r="54" spans="1:21" ht="24" customHeight="1" x14ac:dyDescent="0.2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3">
      <c r="A55" s="48"/>
      <c r="B55" s="72" t="s">
        <v>24</v>
      </c>
      <c r="C55" s="73"/>
      <c r="D55" s="73"/>
      <c r="E55" s="73"/>
      <c r="F55" s="73"/>
      <c r="G55" s="73"/>
      <c r="H55" s="73"/>
      <c r="I55" s="73"/>
      <c r="J55" s="73"/>
      <c r="K55" s="74"/>
      <c r="L55" s="74"/>
      <c r="M55" s="74"/>
      <c r="N55" s="74"/>
      <c r="O55" s="75" t="s">
        <v>579</v>
      </c>
      <c r="P55" s="48"/>
      <c r="Q55" s="48"/>
      <c r="R55" s="48"/>
      <c r="S55" s="48"/>
      <c r="T55" s="48"/>
      <c r="U55" s="48"/>
    </row>
    <row r="56" spans="1:21" ht="31.5" customHeight="1" thickBot="1" x14ac:dyDescent="0.3">
      <c r="A56" s="48"/>
      <c r="B56" s="76"/>
      <c r="C56" s="77"/>
      <c r="D56" s="77"/>
      <c r="E56" s="78"/>
      <c r="F56" s="78"/>
      <c r="G56" s="78"/>
      <c r="H56" s="78"/>
      <c r="I56" s="78"/>
      <c r="J56" s="79" t="s">
        <v>2</v>
      </c>
      <c r="K56" s="80" t="s">
        <v>580</v>
      </c>
      <c r="L56" s="81" t="s">
        <v>581</v>
      </c>
      <c r="M56" s="81" t="s">
        <v>582</v>
      </c>
      <c r="N56" s="81" t="s">
        <v>583</v>
      </c>
      <c r="O56" s="82" t="s">
        <v>584</v>
      </c>
      <c r="P56" s="48"/>
      <c r="Q56" s="48"/>
      <c r="R56" s="48"/>
      <c r="S56" s="48"/>
      <c r="T56" s="48"/>
      <c r="U56" s="48"/>
    </row>
    <row r="57" spans="1:21" ht="31.5" customHeight="1" x14ac:dyDescent="0.2">
      <c r="B57" s="1266" t="s">
        <v>25</v>
      </c>
      <c r="C57" s="1267"/>
      <c r="D57" s="1270" t="s">
        <v>26</v>
      </c>
      <c r="E57" s="1271"/>
      <c r="F57" s="1271"/>
      <c r="G57" s="1271"/>
      <c r="H57" s="1271"/>
      <c r="I57" s="1271"/>
      <c r="J57" s="1272"/>
      <c r="K57" s="83" t="s">
        <v>607</v>
      </c>
      <c r="L57" s="84" t="s">
        <v>607</v>
      </c>
      <c r="M57" s="84" t="s">
        <v>607</v>
      </c>
      <c r="N57" s="84" t="s">
        <v>607</v>
      </c>
      <c r="O57" s="85" t="s">
        <v>607</v>
      </c>
    </row>
    <row r="58" spans="1:21" ht="31.5" customHeight="1" thickBot="1" x14ac:dyDescent="0.25">
      <c r="B58" s="1268"/>
      <c r="C58" s="1269"/>
      <c r="D58" s="1273" t="s">
        <v>27</v>
      </c>
      <c r="E58" s="1274"/>
      <c r="F58" s="1274"/>
      <c r="G58" s="1274"/>
      <c r="H58" s="1274"/>
      <c r="I58" s="1274"/>
      <c r="J58" s="1275"/>
      <c r="K58" s="86" t="s">
        <v>607</v>
      </c>
      <c r="L58" s="87" t="s">
        <v>607</v>
      </c>
      <c r="M58" s="87" t="s">
        <v>607</v>
      </c>
      <c r="N58" s="87" t="s">
        <v>607</v>
      </c>
      <c r="O58" s="88" t="s">
        <v>607</v>
      </c>
    </row>
    <row r="59" spans="1:21" ht="24" customHeight="1" x14ac:dyDescent="0.2">
      <c r="B59" s="89"/>
      <c r="C59" s="89"/>
      <c r="D59" s="90" t="s">
        <v>28</v>
      </c>
      <c r="E59" s="91"/>
      <c r="F59" s="91"/>
      <c r="G59" s="91"/>
      <c r="H59" s="91"/>
      <c r="I59" s="91"/>
      <c r="J59" s="91"/>
      <c r="K59" s="91"/>
      <c r="L59" s="91"/>
      <c r="M59" s="91"/>
      <c r="N59" s="91"/>
      <c r="O59" s="91"/>
    </row>
    <row r="60" spans="1:21" ht="24" customHeight="1" x14ac:dyDescent="0.2">
      <c r="B60" s="92"/>
      <c r="C60" s="92"/>
      <c r="D60" s="90" t="s">
        <v>29</v>
      </c>
      <c r="E60" s="91"/>
      <c r="F60" s="91"/>
      <c r="G60" s="91"/>
      <c r="H60" s="91"/>
      <c r="I60" s="91"/>
      <c r="J60" s="91"/>
      <c r="K60" s="91"/>
      <c r="L60" s="91"/>
      <c r="M60" s="91"/>
      <c r="N60" s="91"/>
      <c r="O60" s="91"/>
    </row>
    <row r="61" spans="1:21" ht="24" customHeight="1" x14ac:dyDescent="0.2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Xf0v//hN4AyyiSBCpiOzs6th52GECYl17Y5fvuM6SwzDXsDDVRL/VETPgjAl4fJkpIrDhbDNmU413Kk8pMpxyw==" saltValue="D3OUvrzcMijKh2C0oUjRMQ=="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x14ac:dyDescent="0.2"/>
  <cols>
    <col min="1" max="1" width="6.6328125" style="93" customWidth="1"/>
    <col min="2" max="3" width="12.6328125" style="93" customWidth="1"/>
    <col min="4" max="4" width="11.6328125" style="93" customWidth="1"/>
    <col min="5" max="8" width="10.36328125" style="93" customWidth="1"/>
    <col min="9" max="13" width="16.36328125" style="93" customWidth="1"/>
    <col min="14" max="19" width="12.6328125" style="93" customWidth="1"/>
    <col min="20" max="16384" width="0" style="93"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4" t="s">
        <v>9</v>
      </c>
    </row>
    <row r="40" spans="2:13" ht="27.75" customHeight="1" thickBot="1" x14ac:dyDescent="0.3">
      <c r="B40" s="95" t="s">
        <v>10</v>
      </c>
      <c r="C40" s="96"/>
      <c r="D40" s="96"/>
      <c r="E40" s="97"/>
      <c r="F40" s="97"/>
      <c r="G40" s="97"/>
      <c r="H40" s="98" t="s">
        <v>2</v>
      </c>
      <c r="I40" s="99" t="s">
        <v>563</v>
      </c>
      <c r="J40" s="100" t="s">
        <v>564</v>
      </c>
      <c r="K40" s="100" t="s">
        <v>565</v>
      </c>
      <c r="L40" s="100" t="s">
        <v>566</v>
      </c>
      <c r="M40" s="101" t="s">
        <v>567</v>
      </c>
    </row>
    <row r="41" spans="2:13" ht="27.75" customHeight="1" x14ac:dyDescent="0.2">
      <c r="B41" s="1276" t="s">
        <v>30</v>
      </c>
      <c r="C41" s="1277"/>
      <c r="D41" s="102"/>
      <c r="E41" s="1282" t="s">
        <v>31</v>
      </c>
      <c r="F41" s="1282"/>
      <c r="G41" s="1282"/>
      <c r="H41" s="1283"/>
      <c r="I41" s="103">
        <v>5610</v>
      </c>
      <c r="J41" s="104">
        <v>5477</v>
      </c>
      <c r="K41" s="104">
        <v>5408</v>
      </c>
      <c r="L41" s="104">
        <v>5351</v>
      </c>
      <c r="M41" s="105">
        <v>6707</v>
      </c>
    </row>
    <row r="42" spans="2:13" ht="27.75" customHeight="1" x14ac:dyDescent="0.2">
      <c r="B42" s="1278"/>
      <c r="C42" s="1279"/>
      <c r="D42" s="106"/>
      <c r="E42" s="1284" t="s">
        <v>32</v>
      </c>
      <c r="F42" s="1284"/>
      <c r="G42" s="1284"/>
      <c r="H42" s="1285"/>
      <c r="I42" s="107">
        <v>33</v>
      </c>
      <c r="J42" s="108">
        <v>303</v>
      </c>
      <c r="K42" s="108">
        <v>300</v>
      </c>
      <c r="L42" s="108">
        <v>279</v>
      </c>
      <c r="M42" s="109">
        <v>242</v>
      </c>
    </row>
    <row r="43" spans="2:13" ht="27.75" customHeight="1" x14ac:dyDescent="0.2">
      <c r="B43" s="1278"/>
      <c r="C43" s="1279"/>
      <c r="D43" s="106"/>
      <c r="E43" s="1284" t="s">
        <v>33</v>
      </c>
      <c r="F43" s="1284"/>
      <c r="G43" s="1284"/>
      <c r="H43" s="1285"/>
      <c r="I43" s="107">
        <v>1843</v>
      </c>
      <c r="J43" s="108">
        <v>1631</v>
      </c>
      <c r="K43" s="108">
        <v>1436</v>
      </c>
      <c r="L43" s="108">
        <v>1389</v>
      </c>
      <c r="M43" s="109">
        <v>1241</v>
      </c>
    </row>
    <row r="44" spans="2:13" ht="27.75" customHeight="1" x14ac:dyDescent="0.2">
      <c r="B44" s="1278"/>
      <c r="C44" s="1279"/>
      <c r="D44" s="106"/>
      <c r="E44" s="1284" t="s">
        <v>34</v>
      </c>
      <c r="F44" s="1284"/>
      <c r="G44" s="1284"/>
      <c r="H44" s="1285"/>
      <c r="I44" s="107">
        <v>191</v>
      </c>
      <c r="J44" s="108">
        <v>157</v>
      </c>
      <c r="K44" s="108">
        <v>121</v>
      </c>
      <c r="L44" s="108">
        <v>86</v>
      </c>
      <c r="M44" s="109">
        <v>58</v>
      </c>
    </row>
    <row r="45" spans="2:13" ht="27.75" customHeight="1" x14ac:dyDescent="0.2">
      <c r="B45" s="1278"/>
      <c r="C45" s="1279"/>
      <c r="D45" s="106"/>
      <c r="E45" s="1284" t="s">
        <v>35</v>
      </c>
      <c r="F45" s="1284"/>
      <c r="G45" s="1284"/>
      <c r="H45" s="1285"/>
      <c r="I45" s="107">
        <v>763</v>
      </c>
      <c r="J45" s="108">
        <v>753</v>
      </c>
      <c r="K45" s="108">
        <v>740</v>
      </c>
      <c r="L45" s="108">
        <v>733</v>
      </c>
      <c r="M45" s="109">
        <v>703</v>
      </c>
    </row>
    <row r="46" spans="2:13" ht="27.75" customHeight="1" x14ac:dyDescent="0.2">
      <c r="B46" s="1278"/>
      <c r="C46" s="1279"/>
      <c r="D46" s="110"/>
      <c r="E46" s="1284" t="s">
        <v>36</v>
      </c>
      <c r="F46" s="1284"/>
      <c r="G46" s="1284"/>
      <c r="H46" s="1285"/>
      <c r="I46" s="107" t="s">
        <v>521</v>
      </c>
      <c r="J46" s="108" t="s">
        <v>521</v>
      </c>
      <c r="K46" s="108" t="s">
        <v>521</v>
      </c>
      <c r="L46" s="108" t="s">
        <v>521</v>
      </c>
      <c r="M46" s="109" t="s">
        <v>521</v>
      </c>
    </row>
    <row r="47" spans="2:13" ht="27.75" customHeight="1" x14ac:dyDescent="0.2">
      <c r="B47" s="1278"/>
      <c r="C47" s="1279"/>
      <c r="D47" s="111"/>
      <c r="E47" s="1286" t="s">
        <v>37</v>
      </c>
      <c r="F47" s="1287"/>
      <c r="G47" s="1287"/>
      <c r="H47" s="1288"/>
      <c r="I47" s="107" t="s">
        <v>521</v>
      </c>
      <c r="J47" s="108" t="s">
        <v>521</v>
      </c>
      <c r="K47" s="108" t="s">
        <v>521</v>
      </c>
      <c r="L47" s="108" t="s">
        <v>521</v>
      </c>
      <c r="M47" s="109" t="s">
        <v>521</v>
      </c>
    </row>
    <row r="48" spans="2:13" ht="27.75" customHeight="1" x14ac:dyDescent="0.2">
      <c r="B48" s="1278"/>
      <c r="C48" s="1279"/>
      <c r="D48" s="106"/>
      <c r="E48" s="1284" t="s">
        <v>38</v>
      </c>
      <c r="F48" s="1284"/>
      <c r="G48" s="1284"/>
      <c r="H48" s="1285"/>
      <c r="I48" s="107" t="s">
        <v>521</v>
      </c>
      <c r="J48" s="108" t="s">
        <v>521</v>
      </c>
      <c r="K48" s="108" t="s">
        <v>521</v>
      </c>
      <c r="L48" s="108" t="s">
        <v>521</v>
      </c>
      <c r="M48" s="109" t="s">
        <v>521</v>
      </c>
    </row>
    <row r="49" spans="2:13" ht="27.75" customHeight="1" x14ac:dyDescent="0.2">
      <c r="B49" s="1280"/>
      <c r="C49" s="1281"/>
      <c r="D49" s="106"/>
      <c r="E49" s="1284" t="s">
        <v>39</v>
      </c>
      <c r="F49" s="1284"/>
      <c r="G49" s="1284"/>
      <c r="H49" s="1285"/>
      <c r="I49" s="107" t="s">
        <v>521</v>
      </c>
      <c r="J49" s="108" t="s">
        <v>521</v>
      </c>
      <c r="K49" s="108" t="s">
        <v>521</v>
      </c>
      <c r="L49" s="108" t="s">
        <v>521</v>
      </c>
      <c r="M49" s="109" t="s">
        <v>521</v>
      </c>
    </row>
    <row r="50" spans="2:13" ht="27.75" customHeight="1" x14ac:dyDescent="0.2">
      <c r="B50" s="1289" t="s">
        <v>40</v>
      </c>
      <c r="C50" s="1290"/>
      <c r="D50" s="112"/>
      <c r="E50" s="1284" t="s">
        <v>41</v>
      </c>
      <c r="F50" s="1284"/>
      <c r="G50" s="1284"/>
      <c r="H50" s="1285"/>
      <c r="I50" s="107">
        <v>804</v>
      </c>
      <c r="J50" s="108">
        <v>1101</v>
      </c>
      <c r="K50" s="108">
        <v>1701</v>
      </c>
      <c r="L50" s="108">
        <v>1733</v>
      </c>
      <c r="M50" s="109">
        <v>1536</v>
      </c>
    </row>
    <row r="51" spans="2:13" ht="27.75" customHeight="1" x14ac:dyDescent="0.2">
      <c r="B51" s="1278"/>
      <c r="C51" s="1279"/>
      <c r="D51" s="106"/>
      <c r="E51" s="1284" t="s">
        <v>42</v>
      </c>
      <c r="F51" s="1284"/>
      <c r="G51" s="1284"/>
      <c r="H51" s="1285"/>
      <c r="I51" s="107" t="s">
        <v>521</v>
      </c>
      <c r="J51" s="108" t="s">
        <v>521</v>
      </c>
      <c r="K51" s="108" t="s">
        <v>521</v>
      </c>
      <c r="L51" s="108" t="s">
        <v>521</v>
      </c>
      <c r="M51" s="109" t="s">
        <v>521</v>
      </c>
    </row>
    <row r="52" spans="2:13" ht="27.75" customHeight="1" x14ac:dyDescent="0.2">
      <c r="B52" s="1280"/>
      <c r="C52" s="1281"/>
      <c r="D52" s="106"/>
      <c r="E52" s="1284" t="s">
        <v>43</v>
      </c>
      <c r="F52" s="1284"/>
      <c r="G52" s="1284"/>
      <c r="H52" s="1285"/>
      <c r="I52" s="107">
        <v>5511</v>
      </c>
      <c r="J52" s="108">
        <v>5445</v>
      </c>
      <c r="K52" s="108">
        <v>5317</v>
      </c>
      <c r="L52" s="108">
        <v>5134</v>
      </c>
      <c r="M52" s="109">
        <v>5345</v>
      </c>
    </row>
    <row r="53" spans="2:13" ht="27.75" customHeight="1" thickBot="1" x14ac:dyDescent="0.25">
      <c r="B53" s="1291" t="s">
        <v>44</v>
      </c>
      <c r="C53" s="1292"/>
      <c r="D53" s="113"/>
      <c r="E53" s="1293" t="s">
        <v>45</v>
      </c>
      <c r="F53" s="1293"/>
      <c r="G53" s="1293"/>
      <c r="H53" s="1294"/>
      <c r="I53" s="114">
        <v>2125</v>
      </c>
      <c r="J53" s="115">
        <v>1775</v>
      </c>
      <c r="K53" s="115">
        <v>987</v>
      </c>
      <c r="L53" s="115">
        <v>971</v>
      </c>
      <c r="M53" s="116">
        <v>2070</v>
      </c>
    </row>
    <row r="54" spans="2:13" ht="27.75" customHeight="1" x14ac:dyDescent="0.25">
      <c r="B54" s="117" t="s">
        <v>46</v>
      </c>
      <c r="C54" s="118"/>
      <c r="D54" s="118"/>
      <c r="E54" s="119"/>
      <c r="F54" s="119"/>
      <c r="G54" s="119"/>
      <c r="H54" s="119"/>
      <c r="I54" s="120"/>
      <c r="J54" s="120"/>
      <c r="K54" s="120"/>
      <c r="L54" s="120"/>
      <c r="M54" s="120"/>
    </row>
    <row r="55" spans="2:13" ht="12.75" customHeight="1" x14ac:dyDescent="0.2"/>
    <row r="56" spans="2:13" ht="12.75" hidden="1" customHeight="1" x14ac:dyDescent="0.2"/>
    <row r="57" spans="2:13" ht="12.75" hidden="1" customHeight="1" x14ac:dyDescent="0.2"/>
    <row r="58" spans="2:13" ht="12.75" hidden="1" customHeight="1" x14ac:dyDescent="0.2"/>
    <row r="66" ht="13.5" hidden="1" customHeight="1" x14ac:dyDescent="0.2"/>
    <row r="67" ht="13.5" hidden="1" customHeight="1" x14ac:dyDescent="0.2"/>
    <row r="68" ht="13.5" hidden="1" customHeight="1" x14ac:dyDescent="0.2"/>
    <row r="69" ht="13.5" hidden="1" customHeight="1" x14ac:dyDescent="0.2"/>
    <row r="70" ht="13.5" hidden="1" customHeight="1" x14ac:dyDescent="0.2"/>
    <row r="71" ht="13.5" hidden="1" customHeight="1" x14ac:dyDescent="0.2"/>
    <row r="72" ht="13.5" hidden="1" customHeight="1" x14ac:dyDescent="0.2"/>
    <row r="73" ht="13.5" hidden="1" customHeight="1" x14ac:dyDescent="0.2"/>
    <row r="74" ht="13.5" hidden="1" customHeight="1" x14ac:dyDescent="0.2"/>
    <row r="75" ht="13.5" hidden="1" customHeight="1" x14ac:dyDescent="0.2"/>
    <row r="76" ht="13.5" hidden="1" customHeight="1" x14ac:dyDescent="0.2"/>
    <row r="77" ht="13.5" hidden="1" customHeight="1" x14ac:dyDescent="0.2"/>
    <row r="78" ht="13.5" hidden="1" customHeight="1" x14ac:dyDescent="0.2"/>
    <row r="79" ht="13.5" hidden="1" customHeight="1" x14ac:dyDescent="0.2"/>
    <row r="80" ht="13.5" hidden="1" customHeight="1" x14ac:dyDescent="0.2"/>
    <row r="81" ht="13.5" hidden="1" customHeight="1" x14ac:dyDescent="0.2"/>
    <row r="82" ht="13.5" hidden="1" customHeight="1" x14ac:dyDescent="0.2"/>
    <row r="83" ht="13.5" hidden="1" customHeight="1" x14ac:dyDescent="0.2"/>
    <row r="84" ht="13.5" hidden="1" customHeight="1" x14ac:dyDescent="0.2"/>
    <row r="85" ht="13.5" hidden="1" customHeight="1" x14ac:dyDescent="0.2"/>
    <row r="86" ht="13.5" hidden="1" customHeight="1" x14ac:dyDescent="0.2"/>
  </sheetData>
  <sheetProtection algorithmName="SHA-512" hashValue="m/R00bHTy7jfqXDjY7lOmvFm4996wG7kXfP0mLGHCOzaEgCumXgBpQLHoWzCucn+LudgZhf5OsN8dC4KYWfcOA==" saltValue="0ixl4miCMgw7lPJKyVkB6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0"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21" t="s">
        <v>47</v>
      </c>
    </row>
    <row r="54" spans="2:8" ht="29.25" customHeight="1" thickBot="1" x14ac:dyDescent="0.35">
      <c r="B54" s="122" t="s">
        <v>1</v>
      </c>
      <c r="C54" s="123"/>
      <c r="D54" s="123"/>
      <c r="E54" s="124" t="s">
        <v>2</v>
      </c>
      <c r="F54" s="125" t="s">
        <v>565</v>
      </c>
      <c r="G54" s="125" t="s">
        <v>566</v>
      </c>
      <c r="H54" s="126" t="s">
        <v>567</v>
      </c>
    </row>
    <row r="55" spans="2:8" ht="52.5" customHeight="1" x14ac:dyDescent="0.2">
      <c r="B55" s="127"/>
      <c r="C55" s="1303" t="s">
        <v>48</v>
      </c>
      <c r="D55" s="1303"/>
      <c r="E55" s="1304"/>
      <c r="F55" s="128">
        <v>550</v>
      </c>
      <c r="G55" s="128">
        <v>580</v>
      </c>
      <c r="H55" s="129">
        <v>580</v>
      </c>
    </row>
    <row r="56" spans="2:8" ht="52.5" customHeight="1" x14ac:dyDescent="0.2">
      <c r="B56" s="130"/>
      <c r="C56" s="1305" t="s">
        <v>49</v>
      </c>
      <c r="D56" s="1305"/>
      <c r="E56" s="1306"/>
      <c r="F56" s="131">
        <v>13</v>
      </c>
      <c r="G56" s="131">
        <v>13</v>
      </c>
      <c r="H56" s="132">
        <v>13</v>
      </c>
    </row>
    <row r="57" spans="2:8" ht="53.25" customHeight="1" x14ac:dyDescent="0.2">
      <c r="B57" s="130"/>
      <c r="C57" s="1307" t="s">
        <v>50</v>
      </c>
      <c r="D57" s="1307"/>
      <c r="E57" s="1308"/>
      <c r="F57" s="133">
        <v>939</v>
      </c>
      <c r="G57" s="133">
        <v>807</v>
      </c>
      <c r="H57" s="134">
        <v>527</v>
      </c>
    </row>
    <row r="58" spans="2:8" ht="45.75" customHeight="1" x14ac:dyDescent="0.2">
      <c r="B58" s="135"/>
      <c r="C58" s="1295" t="s">
        <v>587</v>
      </c>
      <c r="D58" s="1296"/>
      <c r="E58" s="1297"/>
      <c r="F58" s="136">
        <v>800</v>
      </c>
      <c r="G58" s="136">
        <v>700</v>
      </c>
      <c r="H58" s="137">
        <v>420</v>
      </c>
    </row>
    <row r="59" spans="2:8" ht="45.75" customHeight="1" x14ac:dyDescent="0.2">
      <c r="B59" s="135"/>
      <c r="C59" s="1295" t="s">
        <v>588</v>
      </c>
      <c r="D59" s="1296"/>
      <c r="E59" s="1297"/>
      <c r="F59" s="136">
        <v>105</v>
      </c>
      <c r="G59" s="136">
        <v>68</v>
      </c>
      <c r="H59" s="137">
        <v>68</v>
      </c>
    </row>
    <row r="60" spans="2:8" ht="45.75" customHeight="1" x14ac:dyDescent="0.2">
      <c r="B60" s="135"/>
      <c r="C60" s="1295" t="s">
        <v>589</v>
      </c>
      <c r="D60" s="1296"/>
      <c r="E60" s="1297"/>
      <c r="F60" s="136">
        <v>21</v>
      </c>
      <c r="G60" s="136">
        <v>21</v>
      </c>
      <c r="H60" s="137">
        <v>22</v>
      </c>
    </row>
    <row r="61" spans="2:8" ht="45.75" customHeight="1" x14ac:dyDescent="0.2">
      <c r="B61" s="135"/>
      <c r="C61" s="1295" t="s">
        <v>590</v>
      </c>
      <c r="D61" s="1296"/>
      <c r="E61" s="1297"/>
      <c r="F61" s="136">
        <v>6</v>
      </c>
      <c r="G61" s="136">
        <v>6</v>
      </c>
      <c r="H61" s="137">
        <v>7</v>
      </c>
    </row>
    <row r="62" spans="2:8" ht="45.75" customHeight="1" thickBot="1" x14ac:dyDescent="0.25">
      <c r="B62" s="138"/>
      <c r="C62" s="1298" t="s">
        <v>591</v>
      </c>
      <c r="D62" s="1299"/>
      <c r="E62" s="1300"/>
      <c r="F62" s="139">
        <v>4</v>
      </c>
      <c r="G62" s="139">
        <v>4</v>
      </c>
      <c r="H62" s="140">
        <v>4</v>
      </c>
    </row>
    <row r="63" spans="2:8" ht="52.5" customHeight="1" thickBot="1" x14ac:dyDescent="0.25">
      <c r="B63" s="141"/>
      <c r="C63" s="1301" t="s">
        <v>51</v>
      </c>
      <c r="D63" s="1301"/>
      <c r="E63" s="1302"/>
      <c r="F63" s="142">
        <v>1502</v>
      </c>
      <c r="G63" s="142">
        <v>1399</v>
      </c>
      <c r="H63" s="143">
        <v>1120</v>
      </c>
    </row>
    <row r="64" spans="2:8" ht="15" customHeight="1" x14ac:dyDescent="0.2"/>
  </sheetData>
  <sheetProtection algorithmName="SHA-512" hashValue="MKk8WIr8xC6vyGpS67ROkMUB3ba/9avGIHO/D26gP1mRyOOTmeJ+BozwY8jSO+YY1c3fOzRIOQV/eOez3SNqjA==" saltValue="vWdkTFT//5eadv1QPhmPl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Normal="100" zoomScaleSheetLayoutView="55" workbookViewId="0"/>
  </sheetViews>
  <sheetFormatPr defaultColWidth="0" defaultRowHeight="0" customHeight="1" zeroHeight="1" x14ac:dyDescent="0.2"/>
  <cols>
    <col min="1" max="1" width="6.36328125" style="386" customWidth="1"/>
    <col min="2" max="107" width="2.453125" style="386" customWidth="1"/>
    <col min="108" max="108" width="6.08984375" style="388" customWidth="1"/>
    <col min="109" max="109" width="5.90625" style="387" customWidth="1"/>
    <col min="110" max="110" width="19.08984375" style="386" hidden="1"/>
    <col min="111" max="115" width="12.6328125" style="386" hidden="1"/>
    <col min="116" max="349" width="8.6328125" style="386" hidden="1"/>
    <col min="350" max="355" width="14.90625" style="386" hidden="1"/>
    <col min="356" max="357" width="15.90625" style="386" hidden="1"/>
    <col min="358" max="363" width="16.08984375" style="386" hidden="1"/>
    <col min="364" max="364" width="6.08984375" style="386" hidden="1"/>
    <col min="365" max="365" width="3" style="386" hidden="1"/>
    <col min="366" max="605" width="8.6328125" style="386" hidden="1"/>
    <col min="606" max="611" width="14.90625" style="386" hidden="1"/>
    <col min="612" max="613" width="15.90625" style="386" hidden="1"/>
    <col min="614" max="619" width="16.08984375" style="386" hidden="1"/>
    <col min="620" max="620" width="6.08984375" style="386" hidden="1"/>
    <col min="621" max="621" width="3" style="386" hidden="1"/>
    <col min="622" max="861" width="8.6328125" style="386" hidden="1"/>
    <col min="862" max="867" width="14.90625" style="386" hidden="1"/>
    <col min="868" max="869" width="15.90625" style="386" hidden="1"/>
    <col min="870" max="875" width="16.08984375" style="386" hidden="1"/>
    <col min="876" max="876" width="6.08984375" style="386" hidden="1"/>
    <col min="877" max="877" width="3" style="386" hidden="1"/>
    <col min="878" max="1117" width="8.6328125" style="386" hidden="1"/>
    <col min="1118" max="1123" width="14.90625" style="386" hidden="1"/>
    <col min="1124" max="1125" width="15.90625" style="386" hidden="1"/>
    <col min="1126" max="1131" width="16.08984375" style="386" hidden="1"/>
    <col min="1132" max="1132" width="6.08984375" style="386" hidden="1"/>
    <col min="1133" max="1133" width="3" style="386" hidden="1"/>
    <col min="1134" max="1373" width="8.6328125" style="386" hidden="1"/>
    <col min="1374" max="1379" width="14.90625" style="386" hidden="1"/>
    <col min="1380" max="1381" width="15.90625" style="386" hidden="1"/>
    <col min="1382" max="1387" width="16.08984375" style="386" hidden="1"/>
    <col min="1388" max="1388" width="6.08984375" style="386" hidden="1"/>
    <col min="1389" max="1389" width="3" style="386" hidden="1"/>
    <col min="1390" max="1629" width="8.6328125" style="386" hidden="1"/>
    <col min="1630" max="1635" width="14.90625" style="386" hidden="1"/>
    <col min="1636" max="1637" width="15.90625" style="386" hidden="1"/>
    <col min="1638" max="1643" width="16.08984375" style="386" hidden="1"/>
    <col min="1644" max="1644" width="6.08984375" style="386" hidden="1"/>
    <col min="1645" max="1645" width="3" style="386" hidden="1"/>
    <col min="1646" max="1885" width="8.6328125" style="386" hidden="1"/>
    <col min="1886" max="1891" width="14.90625" style="386" hidden="1"/>
    <col min="1892" max="1893" width="15.90625" style="386" hidden="1"/>
    <col min="1894" max="1899" width="16.08984375" style="386" hidden="1"/>
    <col min="1900" max="1900" width="6.08984375" style="386" hidden="1"/>
    <col min="1901" max="1901" width="3" style="386" hidden="1"/>
    <col min="1902" max="2141" width="8.6328125" style="386" hidden="1"/>
    <col min="2142" max="2147" width="14.90625" style="386" hidden="1"/>
    <col min="2148" max="2149" width="15.90625" style="386" hidden="1"/>
    <col min="2150" max="2155" width="16.08984375" style="386" hidden="1"/>
    <col min="2156" max="2156" width="6.08984375" style="386" hidden="1"/>
    <col min="2157" max="2157" width="3" style="386" hidden="1"/>
    <col min="2158" max="2397" width="8.6328125" style="386" hidden="1"/>
    <col min="2398" max="2403" width="14.90625" style="386" hidden="1"/>
    <col min="2404" max="2405" width="15.90625" style="386" hidden="1"/>
    <col min="2406" max="2411" width="16.08984375" style="386" hidden="1"/>
    <col min="2412" max="2412" width="6.08984375" style="386" hidden="1"/>
    <col min="2413" max="2413" width="3" style="386" hidden="1"/>
    <col min="2414" max="2653" width="8.6328125" style="386" hidden="1"/>
    <col min="2654" max="2659" width="14.90625" style="386" hidden="1"/>
    <col min="2660" max="2661" width="15.90625" style="386" hidden="1"/>
    <col min="2662" max="2667" width="16.08984375" style="386" hidden="1"/>
    <col min="2668" max="2668" width="6.08984375" style="386" hidden="1"/>
    <col min="2669" max="2669" width="3" style="386" hidden="1"/>
    <col min="2670" max="2909" width="8.6328125" style="386" hidden="1"/>
    <col min="2910" max="2915" width="14.90625" style="386" hidden="1"/>
    <col min="2916" max="2917" width="15.90625" style="386" hidden="1"/>
    <col min="2918" max="2923" width="16.08984375" style="386" hidden="1"/>
    <col min="2924" max="2924" width="6.08984375" style="386" hidden="1"/>
    <col min="2925" max="2925" width="3" style="386" hidden="1"/>
    <col min="2926" max="3165" width="8.6328125" style="386" hidden="1"/>
    <col min="3166" max="3171" width="14.90625" style="386" hidden="1"/>
    <col min="3172" max="3173" width="15.90625" style="386" hidden="1"/>
    <col min="3174" max="3179" width="16.08984375" style="386" hidden="1"/>
    <col min="3180" max="3180" width="6.08984375" style="386" hidden="1"/>
    <col min="3181" max="3181" width="3" style="386" hidden="1"/>
    <col min="3182" max="3421" width="8.6328125" style="386" hidden="1"/>
    <col min="3422" max="3427" width="14.90625" style="386" hidden="1"/>
    <col min="3428" max="3429" width="15.90625" style="386" hidden="1"/>
    <col min="3430" max="3435" width="16.08984375" style="386" hidden="1"/>
    <col min="3436" max="3436" width="6.08984375" style="386" hidden="1"/>
    <col min="3437" max="3437" width="3" style="386" hidden="1"/>
    <col min="3438" max="3677" width="8.6328125" style="386" hidden="1"/>
    <col min="3678" max="3683" width="14.90625" style="386" hidden="1"/>
    <col min="3684" max="3685" width="15.90625" style="386" hidden="1"/>
    <col min="3686" max="3691" width="16.08984375" style="386" hidden="1"/>
    <col min="3692" max="3692" width="6.08984375" style="386" hidden="1"/>
    <col min="3693" max="3693" width="3" style="386" hidden="1"/>
    <col min="3694" max="3933" width="8.6328125" style="386" hidden="1"/>
    <col min="3934" max="3939" width="14.90625" style="386" hidden="1"/>
    <col min="3940" max="3941" width="15.90625" style="386" hidden="1"/>
    <col min="3942" max="3947" width="16.08984375" style="386" hidden="1"/>
    <col min="3948" max="3948" width="6.08984375" style="386" hidden="1"/>
    <col min="3949" max="3949" width="3" style="386" hidden="1"/>
    <col min="3950" max="4189" width="8.6328125" style="386" hidden="1"/>
    <col min="4190" max="4195" width="14.90625" style="386" hidden="1"/>
    <col min="4196" max="4197" width="15.90625" style="386" hidden="1"/>
    <col min="4198" max="4203" width="16.08984375" style="386" hidden="1"/>
    <col min="4204" max="4204" width="6.08984375" style="386" hidden="1"/>
    <col min="4205" max="4205" width="3" style="386" hidden="1"/>
    <col min="4206" max="4445" width="8.6328125" style="386" hidden="1"/>
    <col min="4446" max="4451" width="14.90625" style="386" hidden="1"/>
    <col min="4452" max="4453" width="15.90625" style="386" hidden="1"/>
    <col min="4454" max="4459" width="16.08984375" style="386" hidden="1"/>
    <col min="4460" max="4460" width="6.08984375" style="386" hidden="1"/>
    <col min="4461" max="4461" width="3" style="386" hidden="1"/>
    <col min="4462" max="4701" width="8.6328125" style="386" hidden="1"/>
    <col min="4702" max="4707" width="14.90625" style="386" hidden="1"/>
    <col min="4708" max="4709" width="15.90625" style="386" hidden="1"/>
    <col min="4710" max="4715" width="16.08984375" style="386" hidden="1"/>
    <col min="4716" max="4716" width="6.08984375" style="386" hidden="1"/>
    <col min="4717" max="4717" width="3" style="386" hidden="1"/>
    <col min="4718" max="4957" width="8.6328125" style="386" hidden="1"/>
    <col min="4958" max="4963" width="14.90625" style="386" hidden="1"/>
    <col min="4964" max="4965" width="15.90625" style="386" hidden="1"/>
    <col min="4966" max="4971" width="16.08984375" style="386" hidden="1"/>
    <col min="4972" max="4972" width="6.08984375" style="386" hidden="1"/>
    <col min="4973" max="4973" width="3" style="386" hidden="1"/>
    <col min="4974" max="5213" width="8.6328125" style="386" hidden="1"/>
    <col min="5214" max="5219" width="14.90625" style="386" hidden="1"/>
    <col min="5220" max="5221" width="15.90625" style="386" hidden="1"/>
    <col min="5222" max="5227" width="16.08984375" style="386" hidden="1"/>
    <col min="5228" max="5228" width="6.08984375" style="386" hidden="1"/>
    <col min="5229" max="5229" width="3" style="386" hidden="1"/>
    <col min="5230" max="5469" width="8.6328125" style="386" hidden="1"/>
    <col min="5470" max="5475" width="14.90625" style="386" hidden="1"/>
    <col min="5476" max="5477" width="15.90625" style="386" hidden="1"/>
    <col min="5478" max="5483" width="16.08984375" style="386" hidden="1"/>
    <col min="5484" max="5484" width="6.08984375" style="386" hidden="1"/>
    <col min="5485" max="5485" width="3" style="386" hidden="1"/>
    <col min="5486" max="5725" width="8.6328125" style="386" hidden="1"/>
    <col min="5726" max="5731" width="14.90625" style="386" hidden="1"/>
    <col min="5732" max="5733" width="15.90625" style="386" hidden="1"/>
    <col min="5734" max="5739" width="16.08984375" style="386" hidden="1"/>
    <col min="5740" max="5740" width="6.08984375" style="386" hidden="1"/>
    <col min="5741" max="5741" width="3" style="386" hidden="1"/>
    <col min="5742" max="5981" width="8.6328125" style="386" hidden="1"/>
    <col min="5982" max="5987" width="14.90625" style="386" hidden="1"/>
    <col min="5988" max="5989" width="15.90625" style="386" hidden="1"/>
    <col min="5990" max="5995" width="16.08984375" style="386" hidden="1"/>
    <col min="5996" max="5996" width="6.08984375" style="386" hidden="1"/>
    <col min="5997" max="5997" width="3" style="386" hidden="1"/>
    <col min="5998" max="6237" width="8.6328125" style="386" hidden="1"/>
    <col min="6238" max="6243" width="14.90625" style="386" hidden="1"/>
    <col min="6244" max="6245" width="15.90625" style="386" hidden="1"/>
    <col min="6246" max="6251" width="16.08984375" style="386" hidden="1"/>
    <col min="6252" max="6252" width="6.08984375" style="386" hidden="1"/>
    <col min="6253" max="6253" width="3" style="386" hidden="1"/>
    <col min="6254" max="6493" width="8.6328125" style="386" hidden="1"/>
    <col min="6494" max="6499" width="14.90625" style="386" hidden="1"/>
    <col min="6500" max="6501" width="15.90625" style="386" hidden="1"/>
    <col min="6502" max="6507" width="16.08984375" style="386" hidden="1"/>
    <col min="6508" max="6508" width="6.08984375" style="386" hidden="1"/>
    <col min="6509" max="6509" width="3" style="386" hidden="1"/>
    <col min="6510" max="6749" width="8.6328125" style="386" hidden="1"/>
    <col min="6750" max="6755" width="14.90625" style="386" hidden="1"/>
    <col min="6756" max="6757" width="15.90625" style="386" hidden="1"/>
    <col min="6758" max="6763" width="16.08984375" style="386" hidden="1"/>
    <col min="6764" max="6764" width="6.08984375" style="386" hidden="1"/>
    <col min="6765" max="6765" width="3" style="386" hidden="1"/>
    <col min="6766" max="7005" width="8.6328125" style="386" hidden="1"/>
    <col min="7006" max="7011" width="14.90625" style="386" hidden="1"/>
    <col min="7012" max="7013" width="15.90625" style="386" hidden="1"/>
    <col min="7014" max="7019" width="16.08984375" style="386" hidden="1"/>
    <col min="7020" max="7020" width="6.08984375" style="386" hidden="1"/>
    <col min="7021" max="7021" width="3" style="386" hidden="1"/>
    <col min="7022" max="7261" width="8.6328125" style="386" hidden="1"/>
    <col min="7262" max="7267" width="14.90625" style="386" hidden="1"/>
    <col min="7268" max="7269" width="15.90625" style="386" hidden="1"/>
    <col min="7270" max="7275" width="16.08984375" style="386" hidden="1"/>
    <col min="7276" max="7276" width="6.08984375" style="386" hidden="1"/>
    <col min="7277" max="7277" width="3" style="386" hidden="1"/>
    <col min="7278" max="7517" width="8.6328125" style="386" hidden="1"/>
    <col min="7518" max="7523" width="14.90625" style="386" hidden="1"/>
    <col min="7524" max="7525" width="15.90625" style="386" hidden="1"/>
    <col min="7526" max="7531" width="16.08984375" style="386" hidden="1"/>
    <col min="7532" max="7532" width="6.08984375" style="386" hidden="1"/>
    <col min="7533" max="7533" width="3" style="386" hidden="1"/>
    <col min="7534" max="7773" width="8.6328125" style="386" hidden="1"/>
    <col min="7774" max="7779" width="14.90625" style="386" hidden="1"/>
    <col min="7780" max="7781" width="15.90625" style="386" hidden="1"/>
    <col min="7782" max="7787" width="16.08984375" style="386" hidden="1"/>
    <col min="7788" max="7788" width="6.08984375" style="386" hidden="1"/>
    <col min="7789" max="7789" width="3" style="386" hidden="1"/>
    <col min="7790" max="8029" width="8.6328125" style="386" hidden="1"/>
    <col min="8030" max="8035" width="14.90625" style="386" hidden="1"/>
    <col min="8036" max="8037" width="15.90625" style="386" hidden="1"/>
    <col min="8038" max="8043" width="16.08984375" style="386" hidden="1"/>
    <col min="8044" max="8044" width="6.08984375" style="386" hidden="1"/>
    <col min="8045" max="8045" width="3" style="386" hidden="1"/>
    <col min="8046" max="8285" width="8.6328125" style="386" hidden="1"/>
    <col min="8286" max="8291" width="14.90625" style="386" hidden="1"/>
    <col min="8292" max="8293" width="15.90625" style="386" hidden="1"/>
    <col min="8294" max="8299" width="16.08984375" style="386" hidden="1"/>
    <col min="8300" max="8300" width="6.08984375" style="386" hidden="1"/>
    <col min="8301" max="8301" width="3" style="386" hidden="1"/>
    <col min="8302" max="8541" width="8.6328125" style="386" hidden="1"/>
    <col min="8542" max="8547" width="14.90625" style="386" hidden="1"/>
    <col min="8548" max="8549" width="15.90625" style="386" hidden="1"/>
    <col min="8550" max="8555" width="16.08984375" style="386" hidden="1"/>
    <col min="8556" max="8556" width="6.08984375" style="386" hidden="1"/>
    <col min="8557" max="8557" width="3" style="386" hidden="1"/>
    <col min="8558" max="8797" width="8.6328125" style="386" hidden="1"/>
    <col min="8798" max="8803" width="14.90625" style="386" hidden="1"/>
    <col min="8804" max="8805" width="15.90625" style="386" hidden="1"/>
    <col min="8806" max="8811" width="16.08984375" style="386" hidden="1"/>
    <col min="8812" max="8812" width="6.08984375" style="386" hidden="1"/>
    <col min="8813" max="8813" width="3" style="386" hidden="1"/>
    <col min="8814" max="9053" width="8.6328125" style="386" hidden="1"/>
    <col min="9054" max="9059" width="14.90625" style="386" hidden="1"/>
    <col min="9060" max="9061" width="15.90625" style="386" hidden="1"/>
    <col min="9062" max="9067" width="16.08984375" style="386" hidden="1"/>
    <col min="9068" max="9068" width="6.08984375" style="386" hidden="1"/>
    <col min="9069" max="9069" width="3" style="386" hidden="1"/>
    <col min="9070" max="9309" width="8.6328125" style="386" hidden="1"/>
    <col min="9310" max="9315" width="14.90625" style="386" hidden="1"/>
    <col min="9316" max="9317" width="15.90625" style="386" hidden="1"/>
    <col min="9318" max="9323" width="16.08984375" style="386" hidden="1"/>
    <col min="9324" max="9324" width="6.08984375" style="386" hidden="1"/>
    <col min="9325" max="9325" width="3" style="386" hidden="1"/>
    <col min="9326" max="9565" width="8.6328125" style="386" hidden="1"/>
    <col min="9566" max="9571" width="14.90625" style="386" hidden="1"/>
    <col min="9572" max="9573" width="15.90625" style="386" hidden="1"/>
    <col min="9574" max="9579" width="16.08984375" style="386" hidden="1"/>
    <col min="9580" max="9580" width="6.08984375" style="386" hidden="1"/>
    <col min="9581" max="9581" width="3" style="386" hidden="1"/>
    <col min="9582" max="9821" width="8.6328125" style="386" hidden="1"/>
    <col min="9822" max="9827" width="14.90625" style="386" hidden="1"/>
    <col min="9828" max="9829" width="15.90625" style="386" hidden="1"/>
    <col min="9830" max="9835" width="16.08984375" style="386" hidden="1"/>
    <col min="9836" max="9836" width="6.08984375" style="386" hidden="1"/>
    <col min="9837" max="9837" width="3" style="386" hidden="1"/>
    <col min="9838" max="10077" width="8.6328125" style="386" hidden="1"/>
    <col min="10078" max="10083" width="14.90625" style="386" hidden="1"/>
    <col min="10084" max="10085" width="15.90625" style="386" hidden="1"/>
    <col min="10086" max="10091" width="16.08984375" style="386" hidden="1"/>
    <col min="10092" max="10092" width="6.08984375" style="386" hidden="1"/>
    <col min="10093" max="10093" width="3" style="386" hidden="1"/>
    <col min="10094" max="10333" width="8.6328125" style="386" hidden="1"/>
    <col min="10334" max="10339" width="14.90625" style="386" hidden="1"/>
    <col min="10340" max="10341" width="15.90625" style="386" hidden="1"/>
    <col min="10342" max="10347" width="16.08984375" style="386" hidden="1"/>
    <col min="10348" max="10348" width="6.08984375" style="386" hidden="1"/>
    <col min="10349" max="10349" width="3" style="386" hidden="1"/>
    <col min="10350" max="10589" width="8.6328125" style="386" hidden="1"/>
    <col min="10590" max="10595" width="14.90625" style="386" hidden="1"/>
    <col min="10596" max="10597" width="15.90625" style="386" hidden="1"/>
    <col min="10598" max="10603" width="16.08984375" style="386" hidden="1"/>
    <col min="10604" max="10604" width="6.08984375" style="386" hidden="1"/>
    <col min="10605" max="10605" width="3" style="386" hidden="1"/>
    <col min="10606" max="10845" width="8.6328125" style="386" hidden="1"/>
    <col min="10846" max="10851" width="14.90625" style="386" hidden="1"/>
    <col min="10852" max="10853" width="15.90625" style="386" hidden="1"/>
    <col min="10854" max="10859" width="16.08984375" style="386" hidden="1"/>
    <col min="10860" max="10860" width="6.08984375" style="386" hidden="1"/>
    <col min="10861" max="10861" width="3" style="386" hidden="1"/>
    <col min="10862" max="11101" width="8.6328125" style="386" hidden="1"/>
    <col min="11102" max="11107" width="14.90625" style="386" hidden="1"/>
    <col min="11108" max="11109" width="15.90625" style="386" hidden="1"/>
    <col min="11110" max="11115" width="16.08984375" style="386" hidden="1"/>
    <col min="11116" max="11116" width="6.08984375" style="386" hidden="1"/>
    <col min="11117" max="11117" width="3" style="386" hidden="1"/>
    <col min="11118" max="11357" width="8.6328125" style="386" hidden="1"/>
    <col min="11358" max="11363" width="14.90625" style="386" hidden="1"/>
    <col min="11364" max="11365" width="15.90625" style="386" hidden="1"/>
    <col min="11366" max="11371" width="16.08984375" style="386" hidden="1"/>
    <col min="11372" max="11372" width="6.08984375" style="386" hidden="1"/>
    <col min="11373" max="11373" width="3" style="386" hidden="1"/>
    <col min="11374" max="11613" width="8.6328125" style="386" hidden="1"/>
    <col min="11614" max="11619" width="14.90625" style="386" hidden="1"/>
    <col min="11620" max="11621" width="15.90625" style="386" hidden="1"/>
    <col min="11622" max="11627" width="16.08984375" style="386" hidden="1"/>
    <col min="11628" max="11628" width="6.08984375" style="386" hidden="1"/>
    <col min="11629" max="11629" width="3" style="386" hidden="1"/>
    <col min="11630" max="11869" width="8.6328125" style="386" hidden="1"/>
    <col min="11870" max="11875" width="14.90625" style="386" hidden="1"/>
    <col min="11876" max="11877" width="15.90625" style="386" hidden="1"/>
    <col min="11878" max="11883" width="16.08984375" style="386" hidden="1"/>
    <col min="11884" max="11884" width="6.08984375" style="386" hidden="1"/>
    <col min="11885" max="11885" width="3" style="386" hidden="1"/>
    <col min="11886" max="12125" width="8.6328125" style="386" hidden="1"/>
    <col min="12126" max="12131" width="14.90625" style="386" hidden="1"/>
    <col min="12132" max="12133" width="15.90625" style="386" hidden="1"/>
    <col min="12134" max="12139" width="16.08984375" style="386" hidden="1"/>
    <col min="12140" max="12140" width="6.08984375" style="386" hidden="1"/>
    <col min="12141" max="12141" width="3" style="386" hidden="1"/>
    <col min="12142" max="12381" width="8.6328125" style="386" hidden="1"/>
    <col min="12382" max="12387" width="14.90625" style="386" hidden="1"/>
    <col min="12388" max="12389" width="15.90625" style="386" hidden="1"/>
    <col min="12390" max="12395" width="16.08984375" style="386" hidden="1"/>
    <col min="12396" max="12396" width="6.08984375" style="386" hidden="1"/>
    <col min="12397" max="12397" width="3" style="386" hidden="1"/>
    <col min="12398" max="12637" width="8.6328125" style="386" hidden="1"/>
    <col min="12638" max="12643" width="14.90625" style="386" hidden="1"/>
    <col min="12644" max="12645" width="15.90625" style="386" hidden="1"/>
    <col min="12646" max="12651" width="16.08984375" style="386" hidden="1"/>
    <col min="12652" max="12652" width="6.08984375" style="386" hidden="1"/>
    <col min="12653" max="12653" width="3" style="386" hidden="1"/>
    <col min="12654" max="12893" width="8.6328125" style="386" hidden="1"/>
    <col min="12894" max="12899" width="14.90625" style="386" hidden="1"/>
    <col min="12900" max="12901" width="15.90625" style="386" hidden="1"/>
    <col min="12902" max="12907" width="16.08984375" style="386" hidden="1"/>
    <col min="12908" max="12908" width="6.08984375" style="386" hidden="1"/>
    <col min="12909" max="12909" width="3" style="386" hidden="1"/>
    <col min="12910" max="13149" width="8.6328125" style="386" hidden="1"/>
    <col min="13150" max="13155" width="14.90625" style="386" hidden="1"/>
    <col min="13156" max="13157" width="15.90625" style="386" hidden="1"/>
    <col min="13158" max="13163" width="16.08984375" style="386" hidden="1"/>
    <col min="13164" max="13164" width="6.08984375" style="386" hidden="1"/>
    <col min="13165" max="13165" width="3" style="386" hidden="1"/>
    <col min="13166" max="13405" width="8.6328125" style="386" hidden="1"/>
    <col min="13406" max="13411" width="14.90625" style="386" hidden="1"/>
    <col min="13412" max="13413" width="15.90625" style="386" hidden="1"/>
    <col min="13414" max="13419" width="16.08984375" style="386" hidden="1"/>
    <col min="13420" max="13420" width="6.08984375" style="386" hidden="1"/>
    <col min="13421" max="13421" width="3" style="386" hidden="1"/>
    <col min="13422" max="13661" width="8.6328125" style="386" hidden="1"/>
    <col min="13662" max="13667" width="14.90625" style="386" hidden="1"/>
    <col min="13668" max="13669" width="15.90625" style="386" hidden="1"/>
    <col min="13670" max="13675" width="16.08984375" style="386" hidden="1"/>
    <col min="13676" max="13676" width="6.08984375" style="386" hidden="1"/>
    <col min="13677" max="13677" width="3" style="386" hidden="1"/>
    <col min="13678" max="13917" width="8.6328125" style="386" hidden="1"/>
    <col min="13918" max="13923" width="14.90625" style="386" hidden="1"/>
    <col min="13924" max="13925" width="15.90625" style="386" hidden="1"/>
    <col min="13926" max="13931" width="16.08984375" style="386" hidden="1"/>
    <col min="13932" max="13932" width="6.08984375" style="386" hidden="1"/>
    <col min="13933" max="13933" width="3" style="386" hidden="1"/>
    <col min="13934" max="14173" width="8.6328125" style="386" hidden="1"/>
    <col min="14174" max="14179" width="14.90625" style="386" hidden="1"/>
    <col min="14180" max="14181" width="15.90625" style="386" hidden="1"/>
    <col min="14182" max="14187" width="16.08984375" style="386" hidden="1"/>
    <col min="14188" max="14188" width="6.08984375" style="386" hidden="1"/>
    <col min="14189" max="14189" width="3" style="386" hidden="1"/>
    <col min="14190" max="14429" width="8.6328125" style="386" hidden="1"/>
    <col min="14430" max="14435" width="14.90625" style="386" hidden="1"/>
    <col min="14436" max="14437" width="15.90625" style="386" hidden="1"/>
    <col min="14438" max="14443" width="16.08984375" style="386" hidden="1"/>
    <col min="14444" max="14444" width="6.08984375" style="386" hidden="1"/>
    <col min="14445" max="14445" width="3" style="386" hidden="1"/>
    <col min="14446" max="14685" width="8.6328125" style="386" hidden="1"/>
    <col min="14686" max="14691" width="14.90625" style="386" hidden="1"/>
    <col min="14692" max="14693" width="15.90625" style="386" hidden="1"/>
    <col min="14694" max="14699" width="16.08984375" style="386" hidden="1"/>
    <col min="14700" max="14700" width="6.08984375" style="386" hidden="1"/>
    <col min="14701" max="14701" width="3" style="386" hidden="1"/>
    <col min="14702" max="14941" width="8.6328125" style="386" hidden="1"/>
    <col min="14942" max="14947" width="14.90625" style="386" hidden="1"/>
    <col min="14948" max="14949" width="15.90625" style="386" hidden="1"/>
    <col min="14950" max="14955" width="16.08984375" style="386" hidden="1"/>
    <col min="14956" max="14956" width="6.08984375" style="386" hidden="1"/>
    <col min="14957" max="14957" width="3" style="386" hidden="1"/>
    <col min="14958" max="15197" width="8.6328125" style="386" hidden="1"/>
    <col min="15198" max="15203" width="14.90625" style="386" hidden="1"/>
    <col min="15204" max="15205" width="15.90625" style="386" hidden="1"/>
    <col min="15206" max="15211" width="16.08984375" style="386" hidden="1"/>
    <col min="15212" max="15212" width="6.08984375" style="386" hidden="1"/>
    <col min="15213" max="15213" width="3" style="386" hidden="1"/>
    <col min="15214" max="15453" width="8.6328125" style="386" hidden="1"/>
    <col min="15454" max="15459" width="14.90625" style="386" hidden="1"/>
    <col min="15460" max="15461" width="15.90625" style="386" hidden="1"/>
    <col min="15462" max="15467" width="16.08984375" style="386" hidden="1"/>
    <col min="15468" max="15468" width="6.08984375" style="386" hidden="1"/>
    <col min="15469" max="15469" width="3" style="386" hidden="1"/>
    <col min="15470" max="15709" width="8.6328125" style="386" hidden="1"/>
    <col min="15710" max="15715" width="14.90625" style="386" hidden="1"/>
    <col min="15716" max="15717" width="15.90625" style="386" hidden="1"/>
    <col min="15718" max="15723" width="16.08984375" style="386" hidden="1"/>
    <col min="15724" max="15724" width="6.08984375" style="386" hidden="1"/>
    <col min="15725" max="15725" width="3" style="386" hidden="1"/>
    <col min="15726" max="15965" width="8.6328125" style="386" hidden="1"/>
    <col min="15966" max="15971" width="14.90625" style="386" hidden="1"/>
    <col min="15972" max="15973" width="15.90625" style="386" hidden="1"/>
    <col min="15974" max="15979" width="16.08984375" style="386" hidden="1"/>
    <col min="15980" max="15980" width="6.08984375" style="386" hidden="1"/>
    <col min="15981" max="15981" width="3" style="386" hidden="1"/>
    <col min="15982" max="16221" width="8.6328125" style="386" hidden="1"/>
    <col min="16222" max="16227" width="14.90625" style="386" hidden="1"/>
    <col min="16228" max="16229" width="15.90625" style="386" hidden="1"/>
    <col min="16230" max="16235" width="16.08984375" style="386" hidden="1"/>
    <col min="16236" max="16236" width="6.08984375" style="386" hidden="1"/>
    <col min="16237" max="16237" width="3" style="386" hidden="1"/>
    <col min="16238" max="16384" width="8.6328125" style="386" hidden="1"/>
  </cols>
  <sheetData>
    <row r="1" spans="1:143" ht="42.75" customHeight="1" x14ac:dyDescent="0.2">
      <c r="A1" s="423"/>
      <c r="B1" s="422"/>
      <c r="DD1" s="386"/>
      <c r="DE1" s="386"/>
    </row>
    <row r="2" spans="1:143" ht="25.5" customHeight="1" x14ac:dyDescent="0.2">
      <c r="A2" s="421"/>
      <c r="C2" s="421"/>
      <c r="O2" s="421"/>
      <c r="P2" s="421"/>
      <c r="Q2" s="421"/>
      <c r="R2" s="421"/>
      <c r="S2" s="421"/>
      <c r="T2" s="421"/>
      <c r="U2" s="421"/>
      <c r="V2" s="421"/>
      <c r="W2" s="421"/>
      <c r="X2" s="421"/>
      <c r="Y2" s="421"/>
      <c r="Z2" s="421"/>
      <c r="AA2" s="421"/>
      <c r="AB2" s="421"/>
      <c r="AC2" s="421"/>
      <c r="AD2" s="421"/>
      <c r="AE2" s="421"/>
      <c r="AF2" s="421"/>
      <c r="AG2" s="421"/>
      <c r="AH2" s="421"/>
      <c r="AI2" s="421"/>
      <c r="AU2" s="421"/>
      <c r="BG2" s="421"/>
      <c r="BS2" s="421"/>
      <c r="CE2" s="421"/>
      <c r="CQ2" s="421"/>
      <c r="DD2" s="386"/>
      <c r="DE2" s="386"/>
    </row>
    <row r="3" spans="1:143" ht="25.5" customHeight="1" x14ac:dyDescent="0.2">
      <c r="A3" s="421"/>
      <c r="C3" s="421"/>
      <c r="O3" s="421"/>
      <c r="P3" s="421"/>
      <c r="Q3" s="421"/>
      <c r="R3" s="421"/>
      <c r="S3" s="421"/>
      <c r="T3" s="421"/>
      <c r="U3" s="421"/>
      <c r="V3" s="421"/>
      <c r="W3" s="421"/>
      <c r="X3" s="421"/>
      <c r="Y3" s="421"/>
      <c r="Z3" s="421"/>
      <c r="AA3" s="421"/>
      <c r="AB3" s="421"/>
      <c r="AC3" s="421"/>
      <c r="AD3" s="421"/>
      <c r="AE3" s="421"/>
      <c r="AF3" s="421"/>
      <c r="AG3" s="421"/>
      <c r="AH3" s="421"/>
      <c r="AI3" s="421"/>
      <c r="AU3" s="421"/>
      <c r="BG3" s="421"/>
      <c r="BS3" s="421"/>
      <c r="CE3" s="421"/>
      <c r="CQ3" s="421"/>
      <c r="DD3" s="386"/>
      <c r="DE3" s="386"/>
    </row>
    <row r="4" spans="1:143" s="291" customFormat="1" ht="13" x14ac:dyDescent="0.2">
      <c r="A4" s="421"/>
      <c r="B4" s="421"/>
      <c r="C4" s="421"/>
      <c r="D4" s="421"/>
      <c r="E4" s="421"/>
      <c r="F4" s="421"/>
      <c r="G4" s="421"/>
      <c r="H4" s="421"/>
      <c r="I4" s="421"/>
      <c r="J4" s="421"/>
      <c r="K4" s="421"/>
      <c r="L4" s="421"/>
      <c r="M4" s="421"/>
      <c r="N4" s="421"/>
      <c r="O4" s="421"/>
      <c r="P4" s="421"/>
      <c r="Q4" s="421"/>
      <c r="R4" s="421"/>
      <c r="S4" s="421"/>
      <c r="T4" s="421"/>
      <c r="U4" s="421"/>
      <c r="V4" s="421"/>
      <c r="W4" s="421"/>
      <c r="X4" s="421"/>
      <c r="Y4" s="421"/>
      <c r="Z4" s="421"/>
      <c r="AA4" s="421"/>
      <c r="AB4" s="421"/>
      <c r="AC4" s="421"/>
      <c r="AD4" s="421"/>
      <c r="AE4" s="421"/>
      <c r="AF4" s="421"/>
      <c r="AG4" s="421"/>
      <c r="AH4" s="421"/>
      <c r="AI4" s="421"/>
      <c r="AJ4" s="421"/>
      <c r="AK4" s="421"/>
      <c r="AL4" s="421"/>
      <c r="AM4" s="421"/>
      <c r="AN4" s="421"/>
      <c r="AO4" s="421"/>
      <c r="AP4" s="421"/>
      <c r="AQ4" s="421"/>
      <c r="AR4" s="421"/>
      <c r="AS4" s="421"/>
      <c r="AT4" s="421"/>
      <c r="AU4" s="421"/>
      <c r="AV4" s="421"/>
      <c r="AW4" s="421"/>
      <c r="AX4" s="421"/>
      <c r="AY4" s="421"/>
      <c r="AZ4" s="421"/>
      <c r="BA4" s="421"/>
      <c r="BB4" s="421"/>
      <c r="BC4" s="421"/>
      <c r="BD4" s="421"/>
      <c r="BE4" s="421"/>
      <c r="BF4" s="421"/>
      <c r="BG4" s="421"/>
      <c r="BH4" s="421"/>
      <c r="BI4" s="421"/>
      <c r="BJ4" s="421"/>
      <c r="BK4" s="421"/>
      <c r="BL4" s="421"/>
      <c r="BM4" s="421"/>
      <c r="BN4" s="421"/>
      <c r="BO4" s="421"/>
      <c r="BP4" s="421"/>
      <c r="BQ4" s="421"/>
      <c r="BR4" s="421"/>
      <c r="BS4" s="421"/>
      <c r="BT4" s="421"/>
      <c r="BU4" s="421"/>
      <c r="BV4" s="421"/>
      <c r="BW4" s="421"/>
      <c r="BX4" s="421"/>
      <c r="BY4" s="421"/>
      <c r="BZ4" s="421"/>
      <c r="CA4" s="421"/>
      <c r="CB4" s="421"/>
      <c r="CC4" s="421"/>
      <c r="CD4" s="421"/>
      <c r="CE4" s="421"/>
      <c r="CF4" s="421"/>
      <c r="CG4" s="421"/>
      <c r="CH4" s="421"/>
      <c r="CI4" s="421"/>
      <c r="CJ4" s="421"/>
      <c r="CK4" s="421"/>
      <c r="CL4" s="421"/>
      <c r="CM4" s="421"/>
      <c r="CN4" s="421"/>
      <c r="CO4" s="421"/>
      <c r="CP4" s="421"/>
      <c r="CQ4" s="421"/>
      <c r="CR4" s="421"/>
      <c r="CS4" s="421"/>
      <c r="CT4" s="421"/>
      <c r="CU4" s="421"/>
      <c r="CV4" s="421"/>
      <c r="CW4" s="421"/>
      <c r="CX4" s="421"/>
      <c r="CY4" s="421"/>
      <c r="CZ4" s="421"/>
      <c r="DA4" s="421"/>
      <c r="DB4" s="421"/>
      <c r="DC4" s="421"/>
      <c r="DD4" s="421"/>
      <c r="DE4" s="421"/>
      <c r="DF4" s="292"/>
      <c r="DG4" s="292"/>
      <c r="DH4" s="292"/>
      <c r="DI4" s="292"/>
      <c r="DJ4" s="292"/>
      <c r="DK4" s="292"/>
      <c r="DL4" s="292"/>
      <c r="DM4" s="292"/>
      <c r="DN4" s="292"/>
      <c r="DO4" s="292"/>
      <c r="DP4" s="292"/>
      <c r="DQ4" s="292"/>
      <c r="DR4" s="292"/>
      <c r="DS4" s="292"/>
      <c r="DT4" s="292"/>
      <c r="DU4" s="292"/>
      <c r="DV4" s="292"/>
      <c r="DW4" s="292"/>
    </row>
    <row r="5" spans="1:143" s="291" customFormat="1" ht="13" x14ac:dyDescent="0.2">
      <c r="A5" s="421"/>
      <c r="B5" s="421"/>
      <c r="C5" s="421"/>
      <c r="D5" s="421"/>
      <c r="E5" s="421"/>
      <c r="F5" s="421"/>
      <c r="G5" s="421"/>
      <c r="H5" s="421"/>
      <c r="I5" s="421"/>
      <c r="J5" s="421"/>
      <c r="K5" s="421"/>
      <c r="L5" s="421"/>
      <c r="M5" s="421"/>
      <c r="N5" s="421"/>
      <c r="O5" s="421"/>
      <c r="P5" s="421"/>
      <c r="Q5" s="421"/>
      <c r="R5" s="421"/>
      <c r="S5" s="421"/>
      <c r="T5" s="421"/>
      <c r="U5" s="421"/>
      <c r="V5" s="421"/>
      <c r="W5" s="421"/>
      <c r="X5" s="421"/>
      <c r="Y5" s="421"/>
      <c r="Z5" s="421"/>
      <c r="AA5" s="421"/>
      <c r="AB5" s="421"/>
      <c r="AC5" s="421"/>
      <c r="AD5" s="421"/>
      <c r="AE5" s="421"/>
      <c r="AF5" s="421"/>
      <c r="AG5" s="421"/>
      <c r="AH5" s="421"/>
      <c r="AI5" s="421"/>
      <c r="AJ5" s="421"/>
      <c r="AK5" s="421"/>
      <c r="AL5" s="421"/>
      <c r="AM5" s="421"/>
      <c r="AN5" s="421"/>
      <c r="AO5" s="421"/>
      <c r="AP5" s="421"/>
      <c r="AQ5" s="421"/>
      <c r="AR5" s="421"/>
      <c r="AS5" s="421"/>
      <c r="AT5" s="421"/>
      <c r="AU5" s="421"/>
      <c r="AV5" s="421"/>
      <c r="AW5" s="421"/>
      <c r="AX5" s="421"/>
      <c r="AY5" s="421"/>
      <c r="AZ5" s="421"/>
      <c r="BA5" s="421"/>
      <c r="BB5" s="421"/>
      <c r="BC5" s="421"/>
      <c r="BD5" s="421"/>
      <c r="BE5" s="421"/>
      <c r="BF5" s="421"/>
      <c r="BG5" s="421"/>
      <c r="BH5" s="421"/>
      <c r="BI5" s="421"/>
      <c r="BJ5" s="421"/>
      <c r="BK5" s="421"/>
      <c r="BL5" s="421"/>
      <c r="BM5" s="421"/>
      <c r="BN5" s="421"/>
      <c r="BO5" s="421"/>
      <c r="BP5" s="421"/>
      <c r="BQ5" s="421"/>
      <c r="BR5" s="421"/>
      <c r="BS5" s="421"/>
      <c r="BT5" s="421"/>
      <c r="BU5" s="421"/>
      <c r="BV5" s="421"/>
      <c r="BW5" s="421"/>
      <c r="BX5" s="421"/>
      <c r="BY5" s="421"/>
      <c r="BZ5" s="421"/>
      <c r="CA5" s="421"/>
      <c r="CB5" s="421"/>
      <c r="CC5" s="421"/>
      <c r="CD5" s="421"/>
      <c r="CE5" s="421"/>
      <c r="CF5" s="421"/>
      <c r="CG5" s="421"/>
      <c r="CH5" s="421"/>
      <c r="CI5" s="421"/>
      <c r="CJ5" s="421"/>
      <c r="CK5" s="421"/>
      <c r="CL5" s="421"/>
      <c r="CM5" s="421"/>
      <c r="CN5" s="421"/>
      <c r="CO5" s="421"/>
      <c r="CP5" s="421"/>
      <c r="CQ5" s="421"/>
      <c r="CR5" s="421"/>
      <c r="CS5" s="421"/>
      <c r="CT5" s="421"/>
      <c r="CU5" s="421"/>
      <c r="CV5" s="421"/>
      <c r="CW5" s="421"/>
      <c r="CX5" s="421"/>
      <c r="CY5" s="421"/>
      <c r="CZ5" s="421"/>
      <c r="DA5" s="421"/>
      <c r="DB5" s="421"/>
      <c r="DC5" s="421"/>
      <c r="DD5" s="421"/>
      <c r="DE5" s="421"/>
      <c r="DF5" s="292"/>
      <c r="DG5" s="292"/>
      <c r="DH5" s="292"/>
      <c r="DI5" s="292"/>
      <c r="DJ5" s="292"/>
      <c r="DK5" s="292"/>
      <c r="DL5" s="292"/>
      <c r="DM5" s="292"/>
      <c r="DN5" s="292"/>
      <c r="DO5" s="292"/>
      <c r="DP5" s="292"/>
      <c r="DQ5" s="292"/>
      <c r="DR5" s="292"/>
      <c r="DS5" s="292"/>
      <c r="DT5" s="292"/>
      <c r="DU5" s="292"/>
      <c r="DV5" s="292"/>
      <c r="DW5" s="292"/>
    </row>
    <row r="6" spans="1:143" s="291" customFormat="1" ht="13" x14ac:dyDescent="0.2">
      <c r="A6" s="421"/>
      <c r="B6" s="421"/>
      <c r="C6" s="421"/>
      <c r="D6" s="421"/>
      <c r="E6" s="421"/>
      <c r="F6" s="421"/>
      <c r="G6" s="421"/>
      <c r="H6" s="421"/>
      <c r="I6" s="421"/>
      <c r="J6" s="421"/>
      <c r="K6" s="421"/>
      <c r="L6" s="421"/>
      <c r="M6" s="421"/>
      <c r="N6" s="421"/>
      <c r="O6" s="421"/>
      <c r="P6" s="421"/>
      <c r="Q6" s="421"/>
      <c r="R6" s="421"/>
      <c r="S6" s="421"/>
      <c r="T6" s="421"/>
      <c r="U6" s="421"/>
      <c r="V6" s="421"/>
      <c r="W6" s="421"/>
      <c r="X6" s="421"/>
      <c r="Y6" s="421"/>
      <c r="Z6" s="421"/>
      <c r="AA6" s="421"/>
      <c r="AB6" s="421"/>
      <c r="AC6" s="421"/>
      <c r="AD6" s="421"/>
      <c r="AE6" s="421"/>
      <c r="AF6" s="421"/>
      <c r="AG6" s="421"/>
      <c r="AH6" s="421"/>
      <c r="AI6" s="421"/>
      <c r="AJ6" s="421"/>
      <c r="AK6" s="421"/>
      <c r="AL6" s="421"/>
      <c r="AM6" s="421"/>
      <c r="AN6" s="421"/>
      <c r="AO6" s="421"/>
      <c r="AP6" s="421"/>
      <c r="AQ6" s="421"/>
      <c r="AR6" s="421"/>
      <c r="AS6" s="421"/>
      <c r="AT6" s="421"/>
      <c r="AU6" s="421"/>
      <c r="AV6" s="421"/>
      <c r="AW6" s="421"/>
      <c r="AX6" s="421"/>
      <c r="AY6" s="421"/>
      <c r="AZ6" s="421"/>
      <c r="BA6" s="421"/>
      <c r="BB6" s="421"/>
      <c r="BC6" s="421"/>
      <c r="BD6" s="421"/>
      <c r="BE6" s="421"/>
      <c r="BF6" s="421"/>
      <c r="BG6" s="421"/>
      <c r="BH6" s="421"/>
      <c r="BI6" s="421"/>
      <c r="BJ6" s="421"/>
      <c r="BK6" s="421"/>
      <c r="BL6" s="421"/>
      <c r="BM6" s="421"/>
      <c r="BN6" s="421"/>
      <c r="BO6" s="421"/>
      <c r="BP6" s="421"/>
      <c r="BQ6" s="421"/>
      <c r="BR6" s="421"/>
      <c r="BS6" s="421"/>
      <c r="BT6" s="421"/>
      <c r="BU6" s="421"/>
      <c r="BV6" s="421"/>
      <c r="BW6" s="421"/>
      <c r="BX6" s="421"/>
      <c r="BY6" s="421"/>
      <c r="BZ6" s="421"/>
      <c r="CA6" s="421"/>
      <c r="CB6" s="421"/>
      <c r="CC6" s="421"/>
      <c r="CD6" s="421"/>
      <c r="CE6" s="421"/>
      <c r="CF6" s="421"/>
      <c r="CG6" s="421"/>
      <c r="CH6" s="421"/>
      <c r="CI6" s="421"/>
      <c r="CJ6" s="421"/>
      <c r="CK6" s="421"/>
      <c r="CL6" s="421"/>
      <c r="CM6" s="421"/>
      <c r="CN6" s="421"/>
      <c r="CO6" s="421"/>
      <c r="CP6" s="421"/>
      <c r="CQ6" s="421"/>
      <c r="CR6" s="421"/>
      <c r="CS6" s="421"/>
      <c r="CT6" s="421"/>
      <c r="CU6" s="421"/>
      <c r="CV6" s="421"/>
      <c r="CW6" s="421"/>
      <c r="CX6" s="421"/>
      <c r="CY6" s="421"/>
      <c r="CZ6" s="421"/>
      <c r="DA6" s="421"/>
      <c r="DB6" s="421"/>
      <c r="DC6" s="421"/>
      <c r="DD6" s="421"/>
      <c r="DE6" s="421"/>
      <c r="DF6" s="292"/>
      <c r="DG6" s="292"/>
      <c r="DH6" s="292"/>
      <c r="DI6" s="292"/>
      <c r="DJ6" s="292"/>
      <c r="DK6" s="292"/>
      <c r="DL6" s="292"/>
      <c r="DM6" s="292"/>
      <c r="DN6" s="292"/>
      <c r="DO6" s="292"/>
      <c r="DP6" s="292"/>
      <c r="DQ6" s="292"/>
      <c r="DR6" s="292"/>
      <c r="DS6" s="292"/>
      <c r="DT6" s="292"/>
      <c r="DU6" s="292"/>
      <c r="DV6" s="292"/>
      <c r="DW6" s="292"/>
    </row>
    <row r="7" spans="1:143" s="291" customFormat="1" ht="13" x14ac:dyDescent="0.2">
      <c r="A7" s="421"/>
      <c r="B7" s="421"/>
      <c r="C7" s="421"/>
      <c r="D7" s="421"/>
      <c r="E7" s="421"/>
      <c r="F7" s="421"/>
      <c r="G7" s="421"/>
      <c r="H7" s="421"/>
      <c r="I7" s="421"/>
      <c r="J7" s="421"/>
      <c r="K7" s="421"/>
      <c r="L7" s="421"/>
      <c r="M7" s="421"/>
      <c r="N7" s="421"/>
      <c r="O7" s="421"/>
      <c r="P7" s="421"/>
      <c r="Q7" s="421"/>
      <c r="R7" s="421"/>
      <c r="S7" s="421"/>
      <c r="T7" s="421"/>
      <c r="U7" s="421"/>
      <c r="V7" s="421"/>
      <c r="W7" s="421"/>
      <c r="X7" s="421"/>
      <c r="Y7" s="421"/>
      <c r="Z7" s="421"/>
      <c r="AA7" s="421"/>
      <c r="AB7" s="421"/>
      <c r="AC7" s="421"/>
      <c r="AD7" s="421"/>
      <c r="AE7" s="421"/>
      <c r="AF7" s="421"/>
      <c r="AG7" s="421"/>
      <c r="AH7" s="421"/>
      <c r="AI7" s="421"/>
      <c r="AJ7" s="421"/>
      <c r="AK7" s="421"/>
      <c r="AL7" s="421"/>
      <c r="AM7" s="421"/>
      <c r="AN7" s="421"/>
      <c r="AO7" s="421"/>
      <c r="AP7" s="421"/>
      <c r="AQ7" s="421"/>
      <c r="AR7" s="421"/>
      <c r="AS7" s="421"/>
      <c r="AT7" s="421"/>
      <c r="AU7" s="421"/>
      <c r="AV7" s="421"/>
      <c r="AW7" s="421"/>
      <c r="AX7" s="421"/>
      <c r="AY7" s="421"/>
      <c r="AZ7" s="421"/>
      <c r="BA7" s="421"/>
      <c r="BB7" s="421"/>
      <c r="BC7" s="421"/>
      <c r="BD7" s="421"/>
      <c r="BE7" s="421"/>
      <c r="BF7" s="421"/>
      <c r="BG7" s="421"/>
      <c r="BH7" s="421"/>
      <c r="BI7" s="421"/>
      <c r="BJ7" s="421"/>
      <c r="BK7" s="421"/>
      <c r="BL7" s="421"/>
      <c r="BM7" s="421"/>
      <c r="BN7" s="421"/>
      <c r="BO7" s="421"/>
      <c r="BP7" s="421"/>
      <c r="BQ7" s="421"/>
      <c r="BR7" s="421"/>
      <c r="BS7" s="421"/>
      <c r="BT7" s="421"/>
      <c r="BU7" s="421"/>
      <c r="BV7" s="421"/>
      <c r="BW7" s="421"/>
      <c r="BX7" s="421"/>
      <c r="BY7" s="421"/>
      <c r="BZ7" s="421"/>
      <c r="CA7" s="421"/>
      <c r="CB7" s="421"/>
      <c r="CC7" s="421"/>
      <c r="CD7" s="421"/>
      <c r="CE7" s="421"/>
      <c r="CF7" s="421"/>
      <c r="CG7" s="421"/>
      <c r="CH7" s="421"/>
      <c r="CI7" s="421"/>
      <c r="CJ7" s="421"/>
      <c r="CK7" s="421"/>
      <c r="CL7" s="421"/>
      <c r="CM7" s="421"/>
      <c r="CN7" s="421"/>
      <c r="CO7" s="421"/>
      <c r="CP7" s="421"/>
      <c r="CQ7" s="421"/>
      <c r="CR7" s="421"/>
      <c r="CS7" s="421"/>
      <c r="CT7" s="421"/>
      <c r="CU7" s="421"/>
      <c r="CV7" s="421"/>
      <c r="CW7" s="421"/>
      <c r="CX7" s="421"/>
      <c r="CY7" s="421"/>
      <c r="CZ7" s="421"/>
      <c r="DA7" s="421"/>
      <c r="DB7" s="421"/>
      <c r="DC7" s="421"/>
      <c r="DD7" s="421"/>
      <c r="DE7" s="421"/>
      <c r="DF7" s="292"/>
      <c r="DG7" s="292"/>
      <c r="DH7" s="292"/>
      <c r="DI7" s="292"/>
      <c r="DJ7" s="292"/>
      <c r="DK7" s="292"/>
      <c r="DL7" s="292"/>
      <c r="DM7" s="292"/>
      <c r="DN7" s="292"/>
      <c r="DO7" s="292"/>
      <c r="DP7" s="292"/>
      <c r="DQ7" s="292"/>
      <c r="DR7" s="292"/>
      <c r="DS7" s="292"/>
      <c r="DT7" s="292"/>
      <c r="DU7" s="292"/>
      <c r="DV7" s="292"/>
      <c r="DW7" s="292"/>
    </row>
    <row r="8" spans="1:143" s="291" customFormat="1" ht="13" x14ac:dyDescent="0.2">
      <c r="A8" s="421"/>
      <c r="B8" s="421"/>
      <c r="C8" s="421"/>
      <c r="D8" s="421"/>
      <c r="E8" s="421"/>
      <c r="F8" s="421"/>
      <c r="G8" s="421"/>
      <c r="H8" s="421"/>
      <c r="I8" s="421"/>
      <c r="J8" s="421"/>
      <c r="K8" s="421"/>
      <c r="L8" s="421"/>
      <c r="M8" s="421"/>
      <c r="N8" s="421"/>
      <c r="O8" s="421"/>
      <c r="P8" s="421"/>
      <c r="Q8" s="421"/>
      <c r="R8" s="421"/>
      <c r="S8" s="421"/>
      <c r="T8" s="421"/>
      <c r="U8" s="421"/>
      <c r="V8" s="421"/>
      <c r="W8" s="421"/>
      <c r="X8" s="421"/>
      <c r="Y8" s="421"/>
      <c r="Z8" s="421"/>
      <c r="AA8" s="421"/>
      <c r="AB8" s="421"/>
      <c r="AC8" s="421"/>
      <c r="AD8" s="421"/>
      <c r="AE8" s="421"/>
      <c r="AF8" s="421"/>
      <c r="AG8" s="421"/>
      <c r="AH8" s="421"/>
      <c r="AI8" s="421"/>
      <c r="AJ8" s="421"/>
      <c r="AK8" s="421"/>
      <c r="AL8" s="421"/>
      <c r="AM8" s="421"/>
      <c r="AN8" s="421"/>
      <c r="AO8" s="421"/>
      <c r="AP8" s="421"/>
      <c r="AQ8" s="421"/>
      <c r="AR8" s="421"/>
      <c r="AS8" s="421"/>
      <c r="AT8" s="421"/>
      <c r="AU8" s="421"/>
      <c r="AV8" s="421"/>
      <c r="AW8" s="421"/>
      <c r="AX8" s="421"/>
      <c r="AY8" s="421"/>
      <c r="AZ8" s="421"/>
      <c r="BA8" s="421"/>
      <c r="BB8" s="421"/>
      <c r="BC8" s="421"/>
      <c r="BD8" s="421"/>
      <c r="BE8" s="421"/>
      <c r="BF8" s="421"/>
      <c r="BG8" s="421"/>
      <c r="BH8" s="421"/>
      <c r="BI8" s="421"/>
      <c r="BJ8" s="421"/>
      <c r="BK8" s="421"/>
      <c r="BL8" s="421"/>
      <c r="BM8" s="421"/>
      <c r="BN8" s="421"/>
      <c r="BO8" s="421"/>
      <c r="BP8" s="421"/>
      <c r="BQ8" s="421"/>
      <c r="BR8" s="421"/>
      <c r="BS8" s="421"/>
      <c r="BT8" s="421"/>
      <c r="BU8" s="421"/>
      <c r="BV8" s="421"/>
      <c r="BW8" s="421"/>
      <c r="BX8" s="421"/>
      <c r="BY8" s="421"/>
      <c r="BZ8" s="421"/>
      <c r="CA8" s="421"/>
      <c r="CB8" s="421"/>
      <c r="CC8" s="421"/>
      <c r="CD8" s="421"/>
      <c r="CE8" s="421"/>
      <c r="CF8" s="421"/>
      <c r="CG8" s="421"/>
      <c r="CH8" s="421"/>
      <c r="CI8" s="421"/>
      <c r="CJ8" s="421"/>
      <c r="CK8" s="421"/>
      <c r="CL8" s="421"/>
      <c r="CM8" s="421"/>
      <c r="CN8" s="421"/>
      <c r="CO8" s="421"/>
      <c r="CP8" s="421"/>
      <c r="CQ8" s="421"/>
      <c r="CR8" s="421"/>
      <c r="CS8" s="421"/>
      <c r="CT8" s="421"/>
      <c r="CU8" s="421"/>
      <c r="CV8" s="421"/>
      <c r="CW8" s="421"/>
      <c r="CX8" s="421"/>
      <c r="CY8" s="421"/>
      <c r="CZ8" s="421"/>
      <c r="DA8" s="421"/>
      <c r="DB8" s="421"/>
      <c r="DC8" s="421"/>
      <c r="DD8" s="421"/>
      <c r="DE8" s="421"/>
      <c r="DF8" s="292"/>
      <c r="DG8" s="292"/>
      <c r="DH8" s="292"/>
      <c r="DI8" s="292"/>
      <c r="DJ8" s="292"/>
      <c r="DK8" s="292"/>
      <c r="DL8" s="292"/>
      <c r="DM8" s="292"/>
      <c r="DN8" s="292"/>
      <c r="DO8" s="292"/>
      <c r="DP8" s="292"/>
      <c r="DQ8" s="292"/>
      <c r="DR8" s="292"/>
      <c r="DS8" s="292"/>
      <c r="DT8" s="292"/>
      <c r="DU8" s="292"/>
      <c r="DV8" s="292"/>
      <c r="DW8" s="292"/>
    </row>
    <row r="9" spans="1:143" s="291" customFormat="1" ht="13" x14ac:dyDescent="0.2">
      <c r="A9" s="421"/>
      <c r="B9" s="421"/>
      <c r="C9" s="421"/>
      <c r="D9" s="421"/>
      <c r="E9" s="421"/>
      <c r="F9" s="421"/>
      <c r="G9" s="421"/>
      <c r="H9" s="421"/>
      <c r="I9" s="421"/>
      <c r="J9" s="421"/>
      <c r="K9" s="421"/>
      <c r="L9" s="421"/>
      <c r="M9" s="421"/>
      <c r="N9" s="421"/>
      <c r="O9" s="421"/>
      <c r="P9" s="421"/>
      <c r="Q9" s="421"/>
      <c r="R9" s="421"/>
      <c r="S9" s="421"/>
      <c r="T9" s="421"/>
      <c r="U9" s="421"/>
      <c r="V9" s="421"/>
      <c r="W9" s="421"/>
      <c r="X9" s="421"/>
      <c r="Y9" s="421"/>
      <c r="Z9" s="421"/>
      <c r="AA9" s="421"/>
      <c r="AB9" s="421"/>
      <c r="AC9" s="421"/>
      <c r="AD9" s="421"/>
      <c r="AE9" s="421"/>
      <c r="AF9" s="421"/>
      <c r="AG9" s="421"/>
      <c r="AH9" s="421"/>
      <c r="AI9" s="421"/>
      <c r="AJ9" s="421"/>
      <c r="AK9" s="421"/>
      <c r="AL9" s="421"/>
      <c r="AM9" s="421"/>
      <c r="AN9" s="421"/>
      <c r="AO9" s="421"/>
      <c r="AP9" s="421"/>
      <c r="AQ9" s="421"/>
      <c r="AR9" s="421"/>
      <c r="AS9" s="421"/>
      <c r="AT9" s="421"/>
      <c r="AU9" s="421"/>
      <c r="AV9" s="421"/>
      <c r="AW9" s="421"/>
      <c r="AX9" s="421"/>
      <c r="AY9" s="421"/>
      <c r="AZ9" s="421"/>
      <c r="BA9" s="421"/>
      <c r="BB9" s="421"/>
      <c r="BC9" s="421"/>
      <c r="BD9" s="421"/>
      <c r="BE9" s="421"/>
      <c r="BF9" s="421"/>
      <c r="BG9" s="421"/>
      <c r="BH9" s="421"/>
      <c r="BI9" s="421"/>
      <c r="BJ9" s="421"/>
      <c r="BK9" s="421"/>
      <c r="BL9" s="421"/>
      <c r="BM9" s="421"/>
      <c r="BN9" s="421"/>
      <c r="BO9" s="421"/>
      <c r="BP9" s="421"/>
      <c r="BQ9" s="421"/>
      <c r="BR9" s="421"/>
      <c r="BS9" s="421"/>
      <c r="BT9" s="421"/>
      <c r="BU9" s="421"/>
      <c r="BV9" s="421"/>
      <c r="BW9" s="421"/>
      <c r="BX9" s="421"/>
      <c r="BY9" s="421"/>
      <c r="BZ9" s="421"/>
      <c r="CA9" s="421"/>
      <c r="CB9" s="421"/>
      <c r="CC9" s="421"/>
      <c r="CD9" s="421"/>
      <c r="CE9" s="421"/>
      <c r="CF9" s="421"/>
      <c r="CG9" s="421"/>
      <c r="CH9" s="421"/>
      <c r="CI9" s="421"/>
      <c r="CJ9" s="421"/>
      <c r="CK9" s="421"/>
      <c r="CL9" s="421"/>
      <c r="CM9" s="421"/>
      <c r="CN9" s="421"/>
      <c r="CO9" s="421"/>
      <c r="CP9" s="421"/>
      <c r="CQ9" s="421"/>
      <c r="CR9" s="421"/>
      <c r="CS9" s="421"/>
      <c r="CT9" s="421"/>
      <c r="CU9" s="421"/>
      <c r="CV9" s="421"/>
      <c r="CW9" s="421"/>
      <c r="CX9" s="421"/>
      <c r="CY9" s="421"/>
      <c r="CZ9" s="421"/>
      <c r="DA9" s="421"/>
      <c r="DB9" s="421"/>
      <c r="DC9" s="421"/>
      <c r="DD9" s="421"/>
      <c r="DE9" s="421"/>
      <c r="DF9" s="292"/>
      <c r="DG9" s="292"/>
      <c r="DH9" s="292"/>
      <c r="DI9" s="292"/>
      <c r="DJ9" s="292"/>
      <c r="DK9" s="292"/>
      <c r="DL9" s="292"/>
      <c r="DM9" s="292"/>
      <c r="DN9" s="292"/>
      <c r="DO9" s="292"/>
      <c r="DP9" s="292"/>
      <c r="DQ9" s="292"/>
      <c r="DR9" s="292"/>
      <c r="DS9" s="292"/>
      <c r="DT9" s="292"/>
      <c r="DU9" s="292"/>
      <c r="DV9" s="292"/>
      <c r="DW9" s="292"/>
    </row>
    <row r="10" spans="1:143" s="291" customFormat="1" ht="13" x14ac:dyDescent="0.2">
      <c r="A10" s="421"/>
      <c r="B10" s="421"/>
      <c r="C10" s="421"/>
      <c r="D10" s="421"/>
      <c r="E10" s="421"/>
      <c r="F10" s="421"/>
      <c r="G10" s="421"/>
      <c r="H10" s="421"/>
      <c r="I10" s="421"/>
      <c r="J10" s="421"/>
      <c r="K10" s="421"/>
      <c r="L10" s="421"/>
      <c r="M10" s="421"/>
      <c r="N10" s="421"/>
      <c r="O10" s="421"/>
      <c r="P10" s="421"/>
      <c r="Q10" s="421"/>
      <c r="R10" s="421"/>
      <c r="S10" s="421"/>
      <c r="T10" s="421"/>
      <c r="U10" s="421"/>
      <c r="V10" s="421"/>
      <c r="W10" s="421"/>
      <c r="X10" s="421"/>
      <c r="Y10" s="421"/>
      <c r="Z10" s="421"/>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1"/>
      <c r="BU10" s="421"/>
      <c r="BV10" s="421"/>
      <c r="BW10" s="421"/>
      <c r="BX10" s="421"/>
      <c r="BY10" s="421"/>
      <c r="BZ10" s="421"/>
      <c r="CA10" s="421"/>
      <c r="CB10" s="421"/>
      <c r="CC10" s="421"/>
      <c r="CD10" s="421"/>
      <c r="CE10" s="421"/>
      <c r="CF10" s="421"/>
      <c r="CG10" s="421"/>
      <c r="CH10" s="421"/>
      <c r="CI10" s="421"/>
      <c r="CJ10" s="421"/>
      <c r="CK10" s="421"/>
      <c r="CL10" s="421"/>
      <c r="CM10" s="421"/>
      <c r="CN10" s="421"/>
      <c r="CO10" s="421"/>
      <c r="CP10" s="421"/>
      <c r="CQ10" s="421"/>
      <c r="CR10" s="421"/>
      <c r="CS10" s="421"/>
      <c r="CT10" s="421"/>
      <c r="CU10" s="421"/>
      <c r="CV10" s="421"/>
      <c r="CW10" s="421"/>
      <c r="CX10" s="421"/>
      <c r="CY10" s="421"/>
      <c r="CZ10" s="421"/>
      <c r="DA10" s="421"/>
      <c r="DB10" s="421"/>
      <c r="DC10" s="421"/>
      <c r="DD10" s="421"/>
      <c r="DE10" s="421"/>
      <c r="DF10" s="292"/>
      <c r="DG10" s="292"/>
      <c r="DH10" s="292"/>
      <c r="DI10" s="292"/>
      <c r="DJ10" s="292"/>
      <c r="DK10" s="292"/>
      <c r="DL10" s="292"/>
      <c r="DM10" s="292"/>
      <c r="DN10" s="292"/>
      <c r="DO10" s="292"/>
      <c r="DP10" s="292"/>
      <c r="DQ10" s="292"/>
      <c r="DR10" s="292"/>
      <c r="DS10" s="292"/>
      <c r="DT10" s="292"/>
      <c r="DU10" s="292"/>
      <c r="DV10" s="292"/>
      <c r="DW10" s="292"/>
      <c r="EM10" s="291" t="s">
        <v>618</v>
      </c>
    </row>
    <row r="11" spans="1:143" s="291" customFormat="1" ht="13" x14ac:dyDescent="0.2">
      <c r="A11" s="421"/>
      <c r="B11" s="421"/>
      <c r="C11" s="421"/>
      <c r="D11" s="421"/>
      <c r="E11" s="421"/>
      <c r="F11" s="421"/>
      <c r="G11" s="421"/>
      <c r="H11" s="421"/>
      <c r="I11" s="421"/>
      <c r="J11" s="421"/>
      <c r="K11" s="421"/>
      <c r="L11" s="421"/>
      <c r="M11" s="421"/>
      <c r="N11" s="421"/>
      <c r="O11" s="421"/>
      <c r="P11" s="421"/>
      <c r="Q11" s="421"/>
      <c r="R11" s="421"/>
      <c r="S11" s="421"/>
      <c r="T11" s="421"/>
      <c r="U11" s="421"/>
      <c r="V11" s="421"/>
      <c r="W11" s="421"/>
      <c r="X11" s="421"/>
      <c r="Y11" s="421"/>
      <c r="Z11" s="421"/>
      <c r="AA11" s="421"/>
      <c r="AB11" s="421"/>
      <c r="AC11" s="421"/>
      <c r="AD11" s="421"/>
      <c r="AE11" s="421"/>
      <c r="AF11" s="421"/>
      <c r="AG11" s="421"/>
      <c r="AH11" s="421"/>
      <c r="AI11" s="421"/>
      <c r="AJ11" s="421"/>
      <c r="AK11" s="421"/>
      <c r="AL11" s="421"/>
      <c r="AM11" s="421"/>
      <c r="AN11" s="421"/>
      <c r="AO11" s="421"/>
      <c r="AP11" s="421"/>
      <c r="AQ11" s="421"/>
      <c r="AR11" s="421"/>
      <c r="AS11" s="421"/>
      <c r="AT11" s="421"/>
      <c r="AU11" s="421"/>
      <c r="AV11" s="421"/>
      <c r="AW11" s="421"/>
      <c r="AX11" s="421"/>
      <c r="AY11" s="421"/>
      <c r="AZ11" s="421"/>
      <c r="BA11" s="421"/>
      <c r="BB11" s="421"/>
      <c r="BC11" s="421"/>
      <c r="BD11" s="421"/>
      <c r="BE11" s="421"/>
      <c r="BF11" s="421"/>
      <c r="BG11" s="421"/>
      <c r="BH11" s="421"/>
      <c r="BI11" s="421"/>
      <c r="BJ11" s="421"/>
      <c r="BK11" s="421"/>
      <c r="BL11" s="421"/>
      <c r="BM11" s="421"/>
      <c r="BN11" s="421"/>
      <c r="BO11" s="421"/>
      <c r="BP11" s="421"/>
      <c r="BQ11" s="421"/>
      <c r="BR11" s="421"/>
      <c r="BS11" s="421"/>
      <c r="BT11" s="421"/>
      <c r="BU11" s="421"/>
      <c r="BV11" s="421"/>
      <c r="BW11" s="421"/>
      <c r="BX11" s="421"/>
      <c r="BY11" s="421"/>
      <c r="BZ11" s="421"/>
      <c r="CA11" s="421"/>
      <c r="CB11" s="421"/>
      <c r="CC11" s="421"/>
      <c r="CD11" s="421"/>
      <c r="CE11" s="421"/>
      <c r="CF11" s="421"/>
      <c r="CG11" s="421"/>
      <c r="CH11" s="421"/>
      <c r="CI11" s="421"/>
      <c r="CJ11" s="421"/>
      <c r="CK11" s="421"/>
      <c r="CL11" s="421"/>
      <c r="CM11" s="421"/>
      <c r="CN11" s="421"/>
      <c r="CO11" s="421"/>
      <c r="CP11" s="421"/>
      <c r="CQ11" s="421"/>
      <c r="CR11" s="421"/>
      <c r="CS11" s="421"/>
      <c r="CT11" s="421"/>
      <c r="CU11" s="421"/>
      <c r="CV11" s="421"/>
      <c r="CW11" s="421"/>
      <c r="CX11" s="421"/>
      <c r="CY11" s="421"/>
      <c r="CZ11" s="421"/>
      <c r="DA11" s="421"/>
      <c r="DB11" s="421"/>
      <c r="DC11" s="421"/>
      <c r="DD11" s="421"/>
      <c r="DE11" s="421"/>
      <c r="DF11" s="292"/>
      <c r="DG11" s="292"/>
      <c r="DH11" s="292"/>
      <c r="DI11" s="292"/>
      <c r="DJ11" s="292"/>
      <c r="DK11" s="292"/>
      <c r="DL11" s="292"/>
      <c r="DM11" s="292"/>
      <c r="DN11" s="292"/>
      <c r="DO11" s="292"/>
      <c r="DP11" s="292"/>
      <c r="DQ11" s="292"/>
      <c r="DR11" s="292"/>
      <c r="DS11" s="292"/>
      <c r="DT11" s="292"/>
      <c r="DU11" s="292"/>
      <c r="DV11" s="292"/>
      <c r="DW11" s="292"/>
    </row>
    <row r="12" spans="1:143" s="291" customFormat="1" ht="13" x14ac:dyDescent="0.2">
      <c r="A12" s="421"/>
      <c r="B12" s="421"/>
      <c r="C12" s="421"/>
      <c r="D12" s="421"/>
      <c r="E12" s="421"/>
      <c r="F12" s="421"/>
      <c r="G12" s="421"/>
      <c r="H12" s="421"/>
      <c r="I12" s="421"/>
      <c r="J12" s="421"/>
      <c r="K12" s="421"/>
      <c r="L12" s="421"/>
      <c r="M12" s="421"/>
      <c r="N12" s="421"/>
      <c r="O12" s="421"/>
      <c r="P12" s="421"/>
      <c r="Q12" s="421"/>
      <c r="R12" s="421"/>
      <c r="S12" s="421"/>
      <c r="T12" s="421"/>
      <c r="U12" s="421"/>
      <c r="V12" s="421"/>
      <c r="W12" s="421"/>
      <c r="X12" s="421"/>
      <c r="Y12" s="421"/>
      <c r="Z12" s="421"/>
      <c r="AA12" s="421"/>
      <c r="AB12" s="421"/>
      <c r="AC12" s="421"/>
      <c r="AD12" s="421"/>
      <c r="AE12" s="421"/>
      <c r="AF12" s="421"/>
      <c r="AG12" s="421"/>
      <c r="AH12" s="421"/>
      <c r="AI12" s="421"/>
      <c r="AJ12" s="421"/>
      <c r="AK12" s="421"/>
      <c r="AL12" s="421"/>
      <c r="AM12" s="421"/>
      <c r="AN12" s="421"/>
      <c r="AO12" s="421"/>
      <c r="AP12" s="421"/>
      <c r="AQ12" s="421"/>
      <c r="AR12" s="421"/>
      <c r="AS12" s="421"/>
      <c r="AT12" s="421"/>
      <c r="AU12" s="421"/>
      <c r="AV12" s="421"/>
      <c r="AW12" s="421"/>
      <c r="AX12" s="421"/>
      <c r="AY12" s="421"/>
      <c r="AZ12" s="421"/>
      <c r="BA12" s="421"/>
      <c r="BB12" s="421"/>
      <c r="BC12" s="421"/>
      <c r="BD12" s="421"/>
      <c r="BE12" s="421"/>
      <c r="BF12" s="421"/>
      <c r="BG12" s="421"/>
      <c r="BH12" s="421"/>
      <c r="BI12" s="421"/>
      <c r="BJ12" s="421"/>
      <c r="BK12" s="421"/>
      <c r="BL12" s="421"/>
      <c r="BM12" s="421"/>
      <c r="BN12" s="421"/>
      <c r="BO12" s="421"/>
      <c r="BP12" s="421"/>
      <c r="BQ12" s="421"/>
      <c r="BR12" s="421"/>
      <c r="BS12" s="421"/>
      <c r="BT12" s="421"/>
      <c r="BU12" s="421"/>
      <c r="BV12" s="421"/>
      <c r="BW12" s="421"/>
      <c r="BX12" s="421"/>
      <c r="BY12" s="421"/>
      <c r="BZ12" s="421"/>
      <c r="CA12" s="421"/>
      <c r="CB12" s="421"/>
      <c r="CC12" s="421"/>
      <c r="CD12" s="421"/>
      <c r="CE12" s="421"/>
      <c r="CF12" s="421"/>
      <c r="CG12" s="421"/>
      <c r="CH12" s="421"/>
      <c r="CI12" s="421"/>
      <c r="CJ12" s="421"/>
      <c r="CK12" s="421"/>
      <c r="CL12" s="421"/>
      <c r="CM12" s="421"/>
      <c r="CN12" s="421"/>
      <c r="CO12" s="421"/>
      <c r="CP12" s="421"/>
      <c r="CQ12" s="421"/>
      <c r="CR12" s="421"/>
      <c r="CS12" s="421"/>
      <c r="CT12" s="421"/>
      <c r="CU12" s="421"/>
      <c r="CV12" s="421"/>
      <c r="CW12" s="421"/>
      <c r="CX12" s="421"/>
      <c r="CY12" s="421"/>
      <c r="CZ12" s="421"/>
      <c r="DA12" s="421"/>
      <c r="DB12" s="421"/>
      <c r="DC12" s="421"/>
      <c r="DD12" s="421"/>
      <c r="DE12" s="421"/>
      <c r="DF12" s="292"/>
      <c r="DG12" s="292"/>
      <c r="DH12" s="292"/>
      <c r="DI12" s="292"/>
      <c r="DJ12" s="292"/>
      <c r="DK12" s="292"/>
      <c r="DL12" s="292"/>
      <c r="DM12" s="292"/>
      <c r="DN12" s="292"/>
      <c r="DO12" s="292"/>
      <c r="DP12" s="292"/>
      <c r="DQ12" s="292"/>
      <c r="DR12" s="292"/>
      <c r="DS12" s="292"/>
      <c r="DT12" s="292"/>
      <c r="DU12" s="292"/>
      <c r="DV12" s="292"/>
      <c r="DW12" s="292"/>
      <c r="EM12" s="291" t="s">
        <v>618</v>
      </c>
    </row>
    <row r="13" spans="1:143" s="291" customFormat="1" ht="13" x14ac:dyDescent="0.2">
      <c r="A13" s="421"/>
      <c r="B13" s="421"/>
      <c r="C13" s="421"/>
      <c r="D13" s="421"/>
      <c r="E13" s="421"/>
      <c r="F13" s="421"/>
      <c r="G13" s="421"/>
      <c r="H13" s="421"/>
      <c r="I13" s="421"/>
      <c r="J13" s="421"/>
      <c r="K13" s="421"/>
      <c r="L13" s="421"/>
      <c r="M13" s="421"/>
      <c r="N13" s="421"/>
      <c r="O13" s="421"/>
      <c r="P13" s="421"/>
      <c r="Q13" s="421"/>
      <c r="R13" s="421"/>
      <c r="S13" s="421"/>
      <c r="T13" s="421"/>
      <c r="U13" s="421"/>
      <c r="V13" s="421"/>
      <c r="W13" s="421"/>
      <c r="X13" s="421"/>
      <c r="Y13" s="421"/>
      <c r="Z13" s="421"/>
      <c r="AA13" s="421"/>
      <c r="AB13" s="421"/>
      <c r="AC13" s="421"/>
      <c r="AD13" s="421"/>
      <c r="AE13" s="421"/>
      <c r="AF13" s="421"/>
      <c r="AG13" s="421"/>
      <c r="AH13" s="421"/>
      <c r="AI13" s="421"/>
      <c r="AJ13" s="421"/>
      <c r="AK13" s="421"/>
      <c r="AL13" s="421"/>
      <c r="AM13" s="421"/>
      <c r="AN13" s="421"/>
      <c r="AO13" s="421"/>
      <c r="AP13" s="421"/>
      <c r="AQ13" s="421"/>
      <c r="AR13" s="421"/>
      <c r="AS13" s="421"/>
      <c r="AT13" s="421"/>
      <c r="AU13" s="421"/>
      <c r="AV13" s="421"/>
      <c r="AW13" s="421"/>
      <c r="AX13" s="421"/>
      <c r="AY13" s="421"/>
      <c r="AZ13" s="421"/>
      <c r="BA13" s="421"/>
      <c r="BB13" s="421"/>
      <c r="BC13" s="421"/>
      <c r="BD13" s="421"/>
      <c r="BE13" s="421"/>
      <c r="BF13" s="421"/>
      <c r="BG13" s="421"/>
      <c r="BH13" s="421"/>
      <c r="BI13" s="421"/>
      <c r="BJ13" s="421"/>
      <c r="BK13" s="421"/>
      <c r="BL13" s="421"/>
      <c r="BM13" s="421"/>
      <c r="BN13" s="421"/>
      <c r="BO13" s="421"/>
      <c r="BP13" s="421"/>
      <c r="BQ13" s="421"/>
      <c r="BR13" s="421"/>
      <c r="BS13" s="421"/>
      <c r="BT13" s="421"/>
      <c r="BU13" s="421"/>
      <c r="BV13" s="421"/>
      <c r="BW13" s="421"/>
      <c r="BX13" s="421"/>
      <c r="BY13" s="421"/>
      <c r="BZ13" s="421"/>
      <c r="CA13" s="421"/>
      <c r="CB13" s="421"/>
      <c r="CC13" s="421"/>
      <c r="CD13" s="421"/>
      <c r="CE13" s="421"/>
      <c r="CF13" s="421"/>
      <c r="CG13" s="421"/>
      <c r="CH13" s="421"/>
      <c r="CI13" s="421"/>
      <c r="CJ13" s="421"/>
      <c r="CK13" s="421"/>
      <c r="CL13" s="421"/>
      <c r="CM13" s="421"/>
      <c r="CN13" s="421"/>
      <c r="CO13" s="421"/>
      <c r="CP13" s="421"/>
      <c r="CQ13" s="421"/>
      <c r="CR13" s="421"/>
      <c r="CS13" s="421"/>
      <c r="CT13" s="421"/>
      <c r="CU13" s="421"/>
      <c r="CV13" s="421"/>
      <c r="CW13" s="421"/>
      <c r="CX13" s="421"/>
      <c r="CY13" s="421"/>
      <c r="CZ13" s="421"/>
      <c r="DA13" s="421"/>
      <c r="DB13" s="421"/>
      <c r="DC13" s="421"/>
      <c r="DD13" s="421"/>
      <c r="DE13" s="421"/>
      <c r="DF13" s="292"/>
      <c r="DG13" s="292"/>
      <c r="DH13" s="292"/>
      <c r="DI13" s="292"/>
      <c r="DJ13" s="292"/>
      <c r="DK13" s="292"/>
      <c r="DL13" s="292"/>
      <c r="DM13" s="292"/>
      <c r="DN13" s="292"/>
      <c r="DO13" s="292"/>
      <c r="DP13" s="292"/>
      <c r="DQ13" s="292"/>
      <c r="DR13" s="292"/>
      <c r="DS13" s="292"/>
      <c r="DT13" s="292"/>
      <c r="DU13" s="292"/>
      <c r="DV13" s="292"/>
      <c r="DW13" s="292"/>
    </row>
    <row r="14" spans="1:143" s="291" customFormat="1" ht="13" x14ac:dyDescent="0.2">
      <c r="A14" s="421"/>
      <c r="B14" s="421"/>
      <c r="C14" s="421"/>
      <c r="D14" s="421"/>
      <c r="E14" s="421"/>
      <c r="F14" s="421"/>
      <c r="G14" s="421"/>
      <c r="H14" s="421"/>
      <c r="I14" s="421"/>
      <c r="J14" s="421"/>
      <c r="K14" s="421"/>
      <c r="L14" s="421"/>
      <c r="M14" s="421"/>
      <c r="N14" s="421"/>
      <c r="O14" s="421"/>
      <c r="P14" s="421"/>
      <c r="Q14" s="421"/>
      <c r="R14" s="421"/>
      <c r="S14" s="421"/>
      <c r="T14" s="421"/>
      <c r="U14" s="421"/>
      <c r="V14" s="421"/>
      <c r="W14" s="421"/>
      <c r="X14" s="421"/>
      <c r="Y14" s="421"/>
      <c r="Z14" s="421"/>
      <c r="AA14" s="421"/>
      <c r="AB14" s="421"/>
      <c r="AC14" s="421"/>
      <c r="AD14" s="421"/>
      <c r="AE14" s="421"/>
      <c r="AF14" s="421"/>
      <c r="AG14" s="421"/>
      <c r="AH14" s="421"/>
      <c r="AI14" s="421"/>
      <c r="AJ14" s="421"/>
      <c r="AK14" s="421"/>
      <c r="AL14" s="421"/>
      <c r="AM14" s="421"/>
      <c r="AN14" s="421"/>
      <c r="AO14" s="421"/>
      <c r="AP14" s="421"/>
      <c r="AQ14" s="421"/>
      <c r="AR14" s="421"/>
      <c r="AS14" s="421"/>
      <c r="AT14" s="421"/>
      <c r="AU14" s="421"/>
      <c r="AV14" s="421"/>
      <c r="AW14" s="421"/>
      <c r="AX14" s="421"/>
      <c r="AY14" s="421"/>
      <c r="AZ14" s="421"/>
      <c r="BA14" s="421"/>
      <c r="BB14" s="421"/>
      <c r="BC14" s="421"/>
      <c r="BD14" s="421"/>
      <c r="BE14" s="421"/>
      <c r="BF14" s="421"/>
      <c r="BG14" s="421"/>
      <c r="BH14" s="421"/>
      <c r="BI14" s="421"/>
      <c r="BJ14" s="421"/>
      <c r="BK14" s="421"/>
      <c r="BL14" s="421"/>
      <c r="BM14" s="421"/>
      <c r="BN14" s="421"/>
      <c r="BO14" s="421"/>
      <c r="BP14" s="421"/>
      <c r="BQ14" s="421"/>
      <c r="BR14" s="421"/>
      <c r="BS14" s="421"/>
      <c r="BT14" s="421"/>
      <c r="BU14" s="421"/>
      <c r="BV14" s="421"/>
      <c r="BW14" s="421"/>
      <c r="BX14" s="421"/>
      <c r="BY14" s="421"/>
      <c r="BZ14" s="421"/>
      <c r="CA14" s="421"/>
      <c r="CB14" s="421"/>
      <c r="CC14" s="421"/>
      <c r="CD14" s="421"/>
      <c r="CE14" s="421"/>
      <c r="CF14" s="421"/>
      <c r="CG14" s="421"/>
      <c r="CH14" s="421"/>
      <c r="CI14" s="421"/>
      <c r="CJ14" s="421"/>
      <c r="CK14" s="421"/>
      <c r="CL14" s="421"/>
      <c r="CM14" s="421"/>
      <c r="CN14" s="421"/>
      <c r="CO14" s="421"/>
      <c r="CP14" s="421"/>
      <c r="CQ14" s="421"/>
      <c r="CR14" s="421"/>
      <c r="CS14" s="421"/>
      <c r="CT14" s="421"/>
      <c r="CU14" s="421"/>
      <c r="CV14" s="421"/>
      <c r="CW14" s="421"/>
      <c r="CX14" s="421"/>
      <c r="CY14" s="421"/>
      <c r="CZ14" s="421"/>
      <c r="DA14" s="421"/>
      <c r="DB14" s="421"/>
      <c r="DC14" s="421"/>
      <c r="DD14" s="421"/>
      <c r="DE14" s="421"/>
      <c r="DF14" s="292"/>
      <c r="DG14" s="292"/>
      <c r="DH14" s="292"/>
      <c r="DI14" s="292"/>
      <c r="DJ14" s="292"/>
      <c r="DK14" s="292"/>
      <c r="DL14" s="292"/>
      <c r="DM14" s="292"/>
      <c r="DN14" s="292"/>
      <c r="DO14" s="292"/>
      <c r="DP14" s="292"/>
      <c r="DQ14" s="292"/>
      <c r="DR14" s="292"/>
      <c r="DS14" s="292"/>
      <c r="DT14" s="292"/>
      <c r="DU14" s="292"/>
      <c r="DV14" s="292"/>
      <c r="DW14" s="292"/>
    </row>
    <row r="15" spans="1:143" s="291" customFormat="1" ht="13" x14ac:dyDescent="0.2">
      <c r="A15" s="386"/>
      <c r="B15" s="421"/>
      <c r="C15" s="421"/>
      <c r="D15" s="421"/>
      <c r="E15" s="421"/>
      <c r="F15" s="421"/>
      <c r="G15" s="421"/>
      <c r="H15" s="421"/>
      <c r="I15" s="421"/>
      <c r="J15" s="421"/>
      <c r="K15" s="421"/>
      <c r="L15" s="421"/>
      <c r="M15" s="421"/>
      <c r="N15" s="421"/>
      <c r="O15" s="421"/>
      <c r="P15" s="421"/>
      <c r="Q15" s="421"/>
      <c r="R15" s="421"/>
      <c r="S15" s="421"/>
      <c r="T15" s="421"/>
      <c r="U15" s="421"/>
      <c r="V15" s="421"/>
      <c r="W15" s="421"/>
      <c r="X15" s="421"/>
      <c r="Y15" s="421"/>
      <c r="Z15" s="421"/>
      <c r="AA15" s="421"/>
      <c r="AB15" s="421"/>
      <c r="AC15" s="421"/>
      <c r="AD15" s="421"/>
      <c r="AE15" s="421"/>
      <c r="AF15" s="421"/>
      <c r="AG15" s="421"/>
      <c r="AH15" s="421"/>
      <c r="AI15" s="421"/>
      <c r="AJ15" s="421"/>
      <c r="AK15" s="421"/>
      <c r="AL15" s="421"/>
      <c r="AM15" s="421"/>
      <c r="AN15" s="421"/>
      <c r="AO15" s="421"/>
      <c r="AP15" s="421"/>
      <c r="AQ15" s="421"/>
      <c r="AR15" s="421"/>
      <c r="AS15" s="421"/>
      <c r="AT15" s="421"/>
      <c r="AU15" s="421"/>
      <c r="AV15" s="421"/>
      <c r="AW15" s="421"/>
      <c r="AX15" s="421"/>
      <c r="AY15" s="421"/>
      <c r="AZ15" s="421"/>
      <c r="BA15" s="421"/>
      <c r="BB15" s="421"/>
      <c r="BC15" s="421"/>
      <c r="BD15" s="421"/>
      <c r="BE15" s="421"/>
      <c r="BF15" s="421"/>
      <c r="BG15" s="421"/>
      <c r="BH15" s="421"/>
      <c r="BI15" s="421"/>
      <c r="BJ15" s="421"/>
      <c r="BK15" s="421"/>
      <c r="BL15" s="421"/>
      <c r="BM15" s="421"/>
      <c r="BN15" s="421"/>
      <c r="BO15" s="421"/>
      <c r="BP15" s="421"/>
      <c r="BQ15" s="421"/>
      <c r="BR15" s="421"/>
      <c r="BS15" s="421"/>
      <c r="BT15" s="421"/>
      <c r="BU15" s="421"/>
      <c r="BV15" s="421"/>
      <c r="BW15" s="421"/>
      <c r="BX15" s="421"/>
      <c r="BY15" s="421"/>
      <c r="BZ15" s="421"/>
      <c r="CA15" s="421"/>
      <c r="CB15" s="421"/>
      <c r="CC15" s="421"/>
      <c r="CD15" s="421"/>
      <c r="CE15" s="421"/>
      <c r="CF15" s="421"/>
      <c r="CG15" s="421"/>
      <c r="CH15" s="421"/>
      <c r="CI15" s="421"/>
      <c r="CJ15" s="421"/>
      <c r="CK15" s="421"/>
      <c r="CL15" s="421"/>
      <c r="CM15" s="421"/>
      <c r="CN15" s="421"/>
      <c r="CO15" s="421"/>
      <c r="CP15" s="421"/>
      <c r="CQ15" s="421"/>
      <c r="CR15" s="421"/>
      <c r="CS15" s="421"/>
      <c r="CT15" s="421"/>
      <c r="CU15" s="421"/>
      <c r="CV15" s="421"/>
      <c r="CW15" s="421"/>
      <c r="CX15" s="421"/>
      <c r="CY15" s="421"/>
      <c r="CZ15" s="421"/>
      <c r="DA15" s="421"/>
      <c r="DB15" s="421"/>
      <c r="DC15" s="421"/>
      <c r="DD15" s="421"/>
      <c r="DE15" s="421"/>
      <c r="DF15" s="292"/>
      <c r="DG15" s="292"/>
      <c r="DH15" s="292"/>
      <c r="DI15" s="292"/>
      <c r="DJ15" s="292"/>
      <c r="DK15" s="292"/>
      <c r="DL15" s="292"/>
      <c r="DM15" s="292"/>
      <c r="DN15" s="292"/>
      <c r="DO15" s="292"/>
      <c r="DP15" s="292"/>
      <c r="DQ15" s="292"/>
      <c r="DR15" s="292"/>
      <c r="DS15" s="292"/>
      <c r="DT15" s="292"/>
      <c r="DU15" s="292"/>
      <c r="DV15" s="292"/>
      <c r="DW15" s="292"/>
    </row>
    <row r="16" spans="1:143" s="291" customFormat="1" ht="13" x14ac:dyDescent="0.2">
      <c r="A16" s="386"/>
      <c r="B16" s="421"/>
      <c r="C16" s="421"/>
      <c r="D16" s="421"/>
      <c r="E16" s="421"/>
      <c r="F16" s="421"/>
      <c r="G16" s="421"/>
      <c r="H16" s="421"/>
      <c r="I16" s="421"/>
      <c r="J16" s="421"/>
      <c r="K16" s="421"/>
      <c r="L16" s="421"/>
      <c r="M16" s="421"/>
      <c r="N16" s="421"/>
      <c r="O16" s="421"/>
      <c r="P16" s="421"/>
      <c r="Q16" s="421"/>
      <c r="R16" s="421"/>
      <c r="S16" s="421"/>
      <c r="T16" s="421"/>
      <c r="U16" s="421"/>
      <c r="V16" s="421"/>
      <c r="W16" s="421"/>
      <c r="X16" s="421"/>
      <c r="Y16" s="421"/>
      <c r="Z16" s="421"/>
      <c r="AA16" s="421"/>
      <c r="AB16" s="421"/>
      <c r="AC16" s="421"/>
      <c r="AD16" s="421"/>
      <c r="AE16" s="421"/>
      <c r="AF16" s="421"/>
      <c r="AG16" s="421"/>
      <c r="AH16" s="421"/>
      <c r="AI16" s="421"/>
      <c r="AJ16" s="421"/>
      <c r="AK16" s="421"/>
      <c r="AL16" s="421"/>
      <c r="AM16" s="421"/>
      <c r="AN16" s="421"/>
      <c r="AO16" s="421"/>
      <c r="AP16" s="421"/>
      <c r="AQ16" s="421"/>
      <c r="AR16" s="421"/>
      <c r="AS16" s="421"/>
      <c r="AT16" s="421"/>
      <c r="AU16" s="421"/>
      <c r="AV16" s="421"/>
      <c r="AW16" s="421"/>
      <c r="AX16" s="421"/>
      <c r="AY16" s="421"/>
      <c r="AZ16" s="421"/>
      <c r="BA16" s="421"/>
      <c r="BB16" s="421"/>
      <c r="BC16" s="421"/>
      <c r="BD16" s="421"/>
      <c r="BE16" s="421"/>
      <c r="BF16" s="421"/>
      <c r="BG16" s="421"/>
      <c r="BH16" s="421"/>
      <c r="BI16" s="421"/>
      <c r="BJ16" s="421"/>
      <c r="BK16" s="421"/>
      <c r="BL16" s="421"/>
      <c r="BM16" s="421"/>
      <c r="BN16" s="421"/>
      <c r="BO16" s="421"/>
      <c r="BP16" s="421"/>
      <c r="BQ16" s="421"/>
      <c r="BR16" s="421"/>
      <c r="BS16" s="421"/>
      <c r="BT16" s="421"/>
      <c r="BU16" s="421"/>
      <c r="BV16" s="421"/>
      <c r="BW16" s="421"/>
      <c r="BX16" s="421"/>
      <c r="BY16" s="421"/>
      <c r="BZ16" s="421"/>
      <c r="CA16" s="421"/>
      <c r="CB16" s="421"/>
      <c r="CC16" s="421"/>
      <c r="CD16" s="421"/>
      <c r="CE16" s="421"/>
      <c r="CF16" s="421"/>
      <c r="CG16" s="421"/>
      <c r="CH16" s="421"/>
      <c r="CI16" s="421"/>
      <c r="CJ16" s="421"/>
      <c r="CK16" s="421"/>
      <c r="CL16" s="421"/>
      <c r="CM16" s="421"/>
      <c r="CN16" s="421"/>
      <c r="CO16" s="421"/>
      <c r="CP16" s="421"/>
      <c r="CQ16" s="421"/>
      <c r="CR16" s="421"/>
      <c r="CS16" s="421"/>
      <c r="CT16" s="421"/>
      <c r="CU16" s="421"/>
      <c r="CV16" s="421"/>
      <c r="CW16" s="421"/>
      <c r="CX16" s="421"/>
      <c r="CY16" s="421"/>
      <c r="CZ16" s="421"/>
      <c r="DA16" s="421"/>
      <c r="DB16" s="421"/>
      <c r="DC16" s="421"/>
      <c r="DD16" s="421"/>
      <c r="DE16" s="421"/>
      <c r="DF16" s="292"/>
      <c r="DG16" s="292"/>
      <c r="DH16" s="292"/>
      <c r="DI16" s="292"/>
      <c r="DJ16" s="292"/>
      <c r="DK16" s="292"/>
      <c r="DL16" s="292"/>
      <c r="DM16" s="292"/>
      <c r="DN16" s="292"/>
      <c r="DO16" s="292"/>
      <c r="DP16" s="292"/>
      <c r="DQ16" s="292"/>
      <c r="DR16" s="292"/>
      <c r="DS16" s="292"/>
      <c r="DT16" s="292"/>
      <c r="DU16" s="292"/>
      <c r="DV16" s="292"/>
      <c r="DW16" s="292"/>
    </row>
    <row r="17" spans="1:351" s="291" customFormat="1" ht="13" x14ac:dyDescent="0.2">
      <c r="A17" s="386"/>
      <c r="B17" s="421"/>
      <c r="C17" s="421"/>
      <c r="D17" s="421"/>
      <c r="E17" s="421"/>
      <c r="F17" s="421"/>
      <c r="G17" s="421"/>
      <c r="H17" s="421"/>
      <c r="I17" s="421"/>
      <c r="J17" s="421"/>
      <c r="K17" s="421"/>
      <c r="L17" s="421"/>
      <c r="M17" s="421"/>
      <c r="N17" s="421"/>
      <c r="O17" s="421"/>
      <c r="P17" s="421"/>
      <c r="Q17" s="421"/>
      <c r="R17" s="421"/>
      <c r="S17" s="421"/>
      <c r="T17" s="421"/>
      <c r="U17" s="421"/>
      <c r="V17" s="421"/>
      <c r="W17" s="421"/>
      <c r="X17" s="421"/>
      <c r="Y17" s="421"/>
      <c r="Z17" s="421"/>
      <c r="AA17" s="421"/>
      <c r="AB17" s="421"/>
      <c r="AC17" s="421"/>
      <c r="AD17" s="421"/>
      <c r="AE17" s="421"/>
      <c r="AF17" s="421"/>
      <c r="AG17" s="421"/>
      <c r="AH17" s="421"/>
      <c r="AI17" s="421"/>
      <c r="AJ17" s="421"/>
      <c r="AK17" s="421"/>
      <c r="AL17" s="421"/>
      <c r="AM17" s="421"/>
      <c r="AN17" s="421"/>
      <c r="AO17" s="421"/>
      <c r="AP17" s="421"/>
      <c r="AQ17" s="421"/>
      <c r="AR17" s="421"/>
      <c r="AS17" s="421"/>
      <c r="AT17" s="421"/>
      <c r="AU17" s="421"/>
      <c r="AV17" s="421"/>
      <c r="AW17" s="421"/>
      <c r="AX17" s="421"/>
      <c r="AY17" s="421"/>
      <c r="AZ17" s="421"/>
      <c r="BA17" s="421"/>
      <c r="BB17" s="421"/>
      <c r="BC17" s="421"/>
      <c r="BD17" s="421"/>
      <c r="BE17" s="421"/>
      <c r="BF17" s="421"/>
      <c r="BG17" s="421"/>
      <c r="BH17" s="421"/>
      <c r="BI17" s="421"/>
      <c r="BJ17" s="421"/>
      <c r="BK17" s="421"/>
      <c r="BL17" s="421"/>
      <c r="BM17" s="421"/>
      <c r="BN17" s="421"/>
      <c r="BO17" s="421"/>
      <c r="BP17" s="421"/>
      <c r="BQ17" s="421"/>
      <c r="BR17" s="421"/>
      <c r="BS17" s="421"/>
      <c r="BT17" s="421"/>
      <c r="BU17" s="421"/>
      <c r="BV17" s="421"/>
      <c r="BW17" s="421"/>
      <c r="BX17" s="421"/>
      <c r="BY17" s="421"/>
      <c r="BZ17" s="421"/>
      <c r="CA17" s="421"/>
      <c r="CB17" s="421"/>
      <c r="CC17" s="421"/>
      <c r="CD17" s="421"/>
      <c r="CE17" s="421"/>
      <c r="CF17" s="421"/>
      <c r="CG17" s="421"/>
      <c r="CH17" s="421"/>
      <c r="CI17" s="421"/>
      <c r="CJ17" s="421"/>
      <c r="CK17" s="421"/>
      <c r="CL17" s="421"/>
      <c r="CM17" s="421"/>
      <c r="CN17" s="421"/>
      <c r="CO17" s="421"/>
      <c r="CP17" s="421"/>
      <c r="CQ17" s="421"/>
      <c r="CR17" s="421"/>
      <c r="CS17" s="421"/>
      <c r="CT17" s="421"/>
      <c r="CU17" s="421"/>
      <c r="CV17" s="421"/>
      <c r="CW17" s="421"/>
      <c r="CX17" s="421"/>
      <c r="CY17" s="421"/>
      <c r="CZ17" s="421"/>
      <c r="DA17" s="421"/>
      <c r="DB17" s="421"/>
      <c r="DC17" s="421"/>
      <c r="DD17" s="421"/>
      <c r="DE17" s="421"/>
      <c r="DF17" s="292"/>
      <c r="DG17" s="292"/>
      <c r="DH17" s="292"/>
      <c r="DI17" s="292"/>
      <c r="DJ17" s="292"/>
      <c r="DK17" s="292"/>
      <c r="DL17" s="292"/>
      <c r="DM17" s="292"/>
      <c r="DN17" s="292"/>
      <c r="DO17" s="292"/>
      <c r="DP17" s="292"/>
      <c r="DQ17" s="292"/>
      <c r="DR17" s="292"/>
      <c r="DS17" s="292"/>
      <c r="DT17" s="292"/>
      <c r="DU17" s="292"/>
      <c r="DV17" s="292"/>
      <c r="DW17" s="292"/>
    </row>
    <row r="18" spans="1:351" s="291" customFormat="1" ht="13" x14ac:dyDescent="0.2">
      <c r="A18" s="386"/>
      <c r="B18" s="421"/>
      <c r="C18" s="421"/>
      <c r="D18" s="421"/>
      <c r="E18" s="421"/>
      <c r="F18" s="421"/>
      <c r="G18" s="421"/>
      <c r="H18" s="421"/>
      <c r="I18" s="421"/>
      <c r="J18" s="421"/>
      <c r="K18" s="421"/>
      <c r="L18" s="421"/>
      <c r="M18" s="421"/>
      <c r="N18" s="421"/>
      <c r="O18" s="421"/>
      <c r="P18" s="421"/>
      <c r="Q18" s="421"/>
      <c r="R18" s="421"/>
      <c r="S18" s="421"/>
      <c r="T18" s="421"/>
      <c r="U18" s="421"/>
      <c r="V18" s="421"/>
      <c r="W18" s="421"/>
      <c r="X18" s="421"/>
      <c r="Y18" s="421"/>
      <c r="Z18" s="421"/>
      <c r="AA18" s="421"/>
      <c r="AB18" s="421"/>
      <c r="AC18" s="421"/>
      <c r="AD18" s="421"/>
      <c r="AE18" s="421"/>
      <c r="AF18" s="421"/>
      <c r="AG18" s="421"/>
      <c r="AH18" s="421"/>
      <c r="AI18" s="421"/>
      <c r="AJ18" s="421"/>
      <c r="AK18" s="421"/>
      <c r="AL18" s="421"/>
      <c r="AM18" s="421"/>
      <c r="AN18" s="421"/>
      <c r="AO18" s="421"/>
      <c r="AP18" s="421"/>
      <c r="AQ18" s="421"/>
      <c r="AR18" s="421"/>
      <c r="AS18" s="421"/>
      <c r="AT18" s="421"/>
      <c r="AU18" s="421"/>
      <c r="AV18" s="421"/>
      <c r="AW18" s="421"/>
      <c r="AX18" s="421"/>
      <c r="AY18" s="421"/>
      <c r="AZ18" s="421"/>
      <c r="BA18" s="421"/>
      <c r="BB18" s="421"/>
      <c r="BC18" s="421"/>
      <c r="BD18" s="421"/>
      <c r="BE18" s="421"/>
      <c r="BF18" s="421"/>
      <c r="BG18" s="421"/>
      <c r="BH18" s="421"/>
      <c r="BI18" s="421"/>
      <c r="BJ18" s="421"/>
      <c r="BK18" s="421"/>
      <c r="BL18" s="421"/>
      <c r="BM18" s="421"/>
      <c r="BN18" s="421"/>
      <c r="BO18" s="421"/>
      <c r="BP18" s="421"/>
      <c r="BQ18" s="421"/>
      <c r="BR18" s="421"/>
      <c r="BS18" s="421"/>
      <c r="BT18" s="421"/>
      <c r="BU18" s="421"/>
      <c r="BV18" s="421"/>
      <c r="BW18" s="421"/>
      <c r="BX18" s="421"/>
      <c r="BY18" s="421"/>
      <c r="BZ18" s="421"/>
      <c r="CA18" s="421"/>
      <c r="CB18" s="421"/>
      <c r="CC18" s="421"/>
      <c r="CD18" s="421"/>
      <c r="CE18" s="421"/>
      <c r="CF18" s="421"/>
      <c r="CG18" s="421"/>
      <c r="CH18" s="421"/>
      <c r="CI18" s="421"/>
      <c r="CJ18" s="421"/>
      <c r="CK18" s="421"/>
      <c r="CL18" s="421"/>
      <c r="CM18" s="421"/>
      <c r="CN18" s="421"/>
      <c r="CO18" s="421"/>
      <c r="CP18" s="421"/>
      <c r="CQ18" s="421"/>
      <c r="CR18" s="421"/>
      <c r="CS18" s="421"/>
      <c r="CT18" s="421"/>
      <c r="CU18" s="421"/>
      <c r="CV18" s="421"/>
      <c r="CW18" s="421"/>
      <c r="CX18" s="421"/>
      <c r="CY18" s="421"/>
      <c r="CZ18" s="421"/>
      <c r="DA18" s="421"/>
      <c r="DB18" s="421"/>
      <c r="DC18" s="421"/>
      <c r="DD18" s="421"/>
      <c r="DE18" s="421"/>
      <c r="DF18" s="292"/>
      <c r="DG18" s="292"/>
      <c r="DH18" s="292"/>
      <c r="DI18" s="292"/>
      <c r="DJ18" s="292"/>
      <c r="DK18" s="292"/>
      <c r="DL18" s="292"/>
      <c r="DM18" s="292"/>
      <c r="DN18" s="292"/>
      <c r="DO18" s="292"/>
      <c r="DP18" s="292"/>
      <c r="DQ18" s="292"/>
      <c r="DR18" s="292"/>
      <c r="DS18" s="292"/>
      <c r="DT18" s="292"/>
      <c r="DU18" s="292"/>
      <c r="DV18" s="292"/>
      <c r="DW18" s="292"/>
    </row>
    <row r="19" spans="1:351" ht="13" x14ac:dyDescent="0.2">
      <c r="DD19" s="386"/>
      <c r="DE19" s="386"/>
    </row>
    <row r="20" spans="1:351" ht="13" x14ac:dyDescent="0.2">
      <c r="DD20" s="386"/>
      <c r="DE20" s="386"/>
    </row>
    <row r="21" spans="1:351" ht="16.5" x14ac:dyDescent="0.2">
      <c r="B21" s="420"/>
      <c r="C21" s="416"/>
      <c r="D21" s="416"/>
      <c r="E21" s="416"/>
      <c r="F21" s="416"/>
      <c r="G21" s="416"/>
      <c r="H21" s="416"/>
      <c r="I21" s="416"/>
      <c r="J21" s="416"/>
      <c r="K21" s="416"/>
      <c r="L21" s="416"/>
      <c r="M21" s="416"/>
      <c r="N21" s="419"/>
      <c r="O21" s="416"/>
      <c r="P21" s="416"/>
      <c r="Q21" s="416"/>
      <c r="R21" s="416"/>
      <c r="S21" s="416"/>
      <c r="T21" s="416"/>
      <c r="U21" s="416"/>
      <c r="V21" s="416"/>
      <c r="W21" s="416"/>
      <c r="X21" s="416"/>
      <c r="Y21" s="416"/>
      <c r="Z21" s="416"/>
      <c r="AA21" s="416"/>
      <c r="AB21" s="416"/>
      <c r="AC21" s="416"/>
      <c r="AD21" s="416"/>
      <c r="AE21" s="416"/>
      <c r="AF21" s="416"/>
      <c r="AG21" s="416"/>
      <c r="AH21" s="416"/>
      <c r="AI21" s="416"/>
      <c r="AJ21" s="416"/>
      <c r="AK21" s="416"/>
      <c r="AL21" s="416"/>
      <c r="AM21" s="416"/>
      <c r="AN21" s="416"/>
      <c r="AO21" s="416"/>
      <c r="AP21" s="416"/>
      <c r="AQ21" s="416"/>
      <c r="AR21" s="416"/>
      <c r="AS21" s="416"/>
      <c r="AT21" s="419"/>
      <c r="AU21" s="416"/>
      <c r="AV21" s="416"/>
      <c r="AW21" s="416"/>
      <c r="AX21" s="416"/>
      <c r="AY21" s="416"/>
      <c r="AZ21" s="416"/>
      <c r="BA21" s="416"/>
      <c r="BB21" s="416"/>
      <c r="BC21" s="416"/>
      <c r="BD21" s="416"/>
      <c r="BE21" s="416"/>
      <c r="BF21" s="419"/>
      <c r="BG21" s="416"/>
      <c r="BH21" s="416"/>
      <c r="BI21" s="416"/>
      <c r="BJ21" s="416"/>
      <c r="BK21" s="416"/>
      <c r="BL21" s="416"/>
      <c r="BM21" s="416"/>
      <c r="BN21" s="416"/>
      <c r="BO21" s="416"/>
      <c r="BP21" s="416"/>
      <c r="BQ21" s="416"/>
      <c r="BR21" s="419"/>
      <c r="BS21" s="416"/>
      <c r="BT21" s="416"/>
      <c r="BU21" s="416"/>
      <c r="BV21" s="416"/>
      <c r="BW21" s="416"/>
      <c r="BX21" s="416"/>
      <c r="BY21" s="416"/>
      <c r="BZ21" s="416"/>
      <c r="CA21" s="416"/>
      <c r="CB21" s="416"/>
      <c r="CC21" s="416"/>
      <c r="CD21" s="419"/>
      <c r="CE21" s="416"/>
      <c r="CF21" s="416"/>
      <c r="CG21" s="416"/>
      <c r="CH21" s="416"/>
      <c r="CI21" s="416"/>
      <c r="CJ21" s="416"/>
      <c r="CK21" s="416"/>
      <c r="CL21" s="416"/>
      <c r="CM21" s="416"/>
      <c r="CN21" s="416"/>
      <c r="CO21" s="416"/>
      <c r="CP21" s="419"/>
      <c r="CQ21" s="416"/>
      <c r="CR21" s="416"/>
      <c r="CS21" s="416"/>
      <c r="CT21" s="416"/>
      <c r="CU21" s="416"/>
      <c r="CV21" s="416"/>
      <c r="CW21" s="416"/>
      <c r="CX21" s="416"/>
      <c r="CY21" s="416"/>
      <c r="CZ21" s="416"/>
      <c r="DA21" s="416"/>
      <c r="DB21" s="419"/>
      <c r="DC21" s="416"/>
      <c r="DD21" s="415"/>
      <c r="DE21" s="386"/>
      <c r="MM21" s="418"/>
    </row>
    <row r="22" spans="1:351" ht="16.5" x14ac:dyDescent="0.2">
      <c r="B22" s="387"/>
      <c r="MM22" s="418"/>
    </row>
    <row r="23" spans="1:351" ht="13" x14ac:dyDescent="0.2">
      <c r="B23" s="387"/>
    </row>
    <row r="24" spans="1:351" ht="13" x14ac:dyDescent="0.2">
      <c r="B24" s="387"/>
    </row>
    <row r="25" spans="1:351" ht="13" x14ac:dyDescent="0.2">
      <c r="B25" s="387"/>
    </row>
    <row r="26" spans="1:351" ht="13" x14ac:dyDescent="0.2">
      <c r="B26" s="387"/>
    </row>
    <row r="27" spans="1:351" ht="13" x14ac:dyDescent="0.2">
      <c r="B27" s="387"/>
    </row>
    <row r="28" spans="1:351" ht="13" x14ac:dyDescent="0.2">
      <c r="B28" s="387"/>
    </row>
    <row r="29" spans="1:351" ht="13" x14ac:dyDescent="0.2">
      <c r="B29" s="387"/>
    </row>
    <row r="30" spans="1:351" ht="13" x14ac:dyDescent="0.2">
      <c r="B30" s="387"/>
    </row>
    <row r="31" spans="1:351" ht="13" x14ac:dyDescent="0.2">
      <c r="B31" s="387"/>
    </row>
    <row r="32" spans="1:351" ht="13" x14ac:dyDescent="0.2">
      <c r="B32" s="387"/>
    </row>
    <row r="33" spans="2:109" ht="13" x14ac:dyDescent="0.2">
      <c r="B33" s="387"/>
    </row>
    <row r="34" spans="2:109" ht="13" x14ac:dyDescent="0.2">
      <c r="B34" s="387"/>
    </row>
    <row r="35" spans="2:109" ht="13" x14ac:dyDescent="0.2">
      <c r="B35" s="387"/>
    </row>
    <row r="36" spans="2:109" ht="13" x14ac:dyDescent="0.2">
      <c r="B36" s="387"/>
    </row>
    <row r="37" spans="2:109" ht="13" x14ac:dyDescent="0.2">
      <c r="B37" s="387"/>
    </row>
    <row r="38" spans="2:109" ht="13" x14ac:dyDescent="0.2">
      <c r="B38" s="387"/>
    </row>
    <row r="39" spans="2:109" ht="13" x14ac:dyDescent="0.2">
      <c r="B39" s="392"/>
      <c r="C39" s="391"/>
      <c r="D39" s="391"/>
      <c r="E39" s="391"/>
      <c r="F39" s="391"/>
      <c r="G39" s="391"/>
      <c r="H39" s="391"/>
      <c r="I39" s="391"/>
      <c r="J39" s="391"/>
      <c r="K39" s="391"/>
      <c r="L39" s="391"/>
      <c r="M39" s="391"/>
      <c r="N39" s="391"/>
      <c r="O39" s="391"/>
      <c r="P39" s="391"/>
      <c r="Q39" s="391"/>
      <c r="R39" s="391"/>
      <c r="S39" s="391"/>
      <c r="T39" s="391"/>
      <c r="U39" s="391"/>
      <c r="V39" s="391"/>
      <c r="W39" s="391"/>
      <c r="X39" s="391"/>
      <c r="Y39" s="391"/>
      <c r="Z39" s="391"/>
      <c r="AA39" s="391"/>
      <c r="AB39" s="391"/>
      <c r="AC39" s="391"/>
      <c r="AD39" s="391"/>
      <c r="AE39" s="391"/>
      <c r="AF39" s="391"/>
      <c r="AG39" s="391"/>
      <c r="AH39" s="391"/>
      <c r="AI39" s="391"/>
      <c r="AJ39" s="391"/>
      <c r="AK39" s="391"/>
      <c r="AL39" s="391"/>
      <c r="AM39" s="391"/>
      <c r="AN39" s="391"/>
      <c r="AO39" s="391"/>
      <c r="AP39" s="391"/>
      <c r="AQ39" s="391"/>
      <c r="AR39" s="391"/>
      <c r="AS39" s="391"/>
      <c r="AT39" s="391"/>
      <c r="AU39" s="391"/>
      <c r="AV39" s="391"/>
      <c r="AW39" s="391"/>
      <c r="AX39" s="391"/>
      <c r="AY39" s="391"/>
      <c r="AZ39" s="391"/>
      <c r="BA39" s="391"/>
      <c r="BB39" s="391"/>
      <c r="BC39" s="391"/>
      <c r="BD39" s="391"/>
      <c r="BE39" s="391"/>
      <c r="BF39" s="391"/>
      <c r="BG39" s="391"/>
      <c r="BH39" s="391"/>
      <c r="BI39" s="391"/>
      <c r="BJ39" s="391"/>
      <c r="BK39" s="391"/>
      <c r="BL39" s="391"/>
      <c r="BM39" s="391"/>
      <c r="BN39" s="391"/>
      <c r="BO39" s="391"/>
      <c r="BP39" s="391"/>
      <c r="BQ39" s="391"/>
      <c r="BR39" s="391"/>
      <c r="BS39" s="391"/>
      <c r="BT39" s="391"/>
      <c r="BU39" s="391"/>
      <c r="BV39" s="391"/>
      <c r="BW39" s="391"/>
      <c r="BX39" s="391"/>
      <c r="BY39" s="391"/>
      <c r="BZ39" s="391"/>
      <c r="CA39" s="391"/>
      <c r="CB39" s="391"/>
      <c r="CC39" s="391"/>
      <c r="CD39" s="391"/>
      <c r="CE39" s="391"/>
      <c r="CF39" s="391"/>
      <c r="CG39" s="391"/>
      <c r="CH39" s="391"/>
      <c r="CI39" s="391"/>
      <c r="CJ39" s="391"/>
      <c r="CK39" s="391"/>
      <c r="CL39" s="391"/>
      <c r="CM39" s="391"/>
      <c r="CN39" s="391"/>
      <c r="CO39" s="391"/>
      <c r="CP39" s="391"/>
      <c r="CQ39" s="391"/>
      <c r="CR39" s="391"/>
      <c r="CS39" s="391"/>
      <c r="CT39" s="391"/>
      <c r="CU39" s="391"/>
      <c r="CV39" s="391"/>
      <c r="CW39" s="391"/>
      <c r="CX39" s="391"/>
      <c r="CY39" s="391"/>
      <c r="CZ39" s="391"/>
      <c r="DA39" s="391"/>
      <c r="DB39" s="391"/>
      <c r="DC39" s="391"/>
      <c r="DD39" s="390"/>
    </row>
    <row r="40" spans="2:109" ht="13" x14ac:dyDescent="0.2">
      <c r="B40" s="407"/>
      <c r="DD40" s="407"/>
      <c r="DE40" s="386"/>
    </row>
    <row r="41" spans="2:109" ht="16.5" x14ac:dyDescent="0.2">
      <c r="B41" s="417" t="s">
        <v>617</v>
      </c>
      <c r="C41" s="416"/>
      <c r="D41" s="416"/>
      <c r="E41" s="416"/>
      <c r="F41" s="416"/>
      <c r="G41" s="416"/>
      <c r="H41" s="416"/>
      <c r="I41" s="416"/>
      <c r="J41" s="416"/>
      <c r="K41" s="416"/>
      <c r="L41" s="416"/>
      <c r="M41" s="416"/>
      <c r="N41" s="416"/>
      <c r="O41" s="416"/>
      <c r="P41" s="416"/>
      <c r="Q41" s="416"/>
      <c r="R41" s="416"/>
      <c r="S41" s="416"/>
      <c r="T41" s="416"/>
      <c r="U41" s="416"/>
      <c r="V41" s="416"/>
      <c r="W41" s="416"/>
      <c r="X41" s="416"/>
      <c r="Y41" s="416"/>
      <c r="Z41" s="416"/>
      <c r="AA41" s="416"/>
      <c r="AB41" s="416"/>
      <c r="AC41" s="416"/>
      <c r="AD41" s="416"/>
      <c r="AE41" s="416"/>
      <c r="AF41" s="416"/>
      <c r="AG41" s="416"/>
      <c r="AH41" s="416"/>
      <c r="AI41" s="416"/>
      <c r="AJ41" s="416"/>
      <c r="AK41" s="416"/>
      <c r="AL41" s="416"/>
      <c r="AM41" s="416"/>
      <c r="AN41" s="416"/>
      <c r="AO41" s="416"/>
      <c r="AP41" s="416"/>
      <c r="AQ41" s="416"/>
      <c r="AR41" s="416"/>
      <c r="AS41" s="416"/>
      <c r="AT41" s="416"/>
      <c r="AU41" s="416"/>
      <c r="AV41" s="416"/>
      <c r="AW41" s="416"/>
      <c r="AX41" s="416"/>
      <c r="AY41" s="416"/>
      <c r="AZ41" s="416"/>
      <c r="BA41" s="416"/>
      <c r="BB41" s="416"/>
      <c r="BC41" s="416"/>
      <c r="BD41" s="416"/>
      <c r="BE41" s="416"/>
      <c r="BF41" s="416"/>
      <c r="BG41" s="416"/>
      <c r="BH41" s="416"/>
      <c r="BI41" s="416"/>
      <c r="BJ41" s="416"/>
      <c r="BK41" s="416"/>
      <c r="BL41" s="416"/>
      <c r="BM41" s="416"/>
      <c r="BN41" s="416"/>
      <c r="BO41" s="416"/>
      <c r="BP41" s="416"/>
      <c r="BQ41" s="416"/>
      <c r="BR41" s="416"/>
      <c r="BS41" s="416"/>
      <c r="BT41" s="416"/>
      <c r="BU41" s="416"/>
      <c r="BV41" s="416"/>
      <c r="BW41" s="416"/>
      <c r="BX41" s="416"/>
      <c r="BY41" s="416"/>
      <c r="BZ41" s="416"/>
      <c r="CA41" s="416"/>
      <c r="CB41" s="416"/>
      <c r="CC41" s="416"/>
      <c r="CD41" s="416"/>
      <c r="CE41" s="416"/>
      <c r="CF41" s="416"/>
      <c r="CG41" s="416"/>
      <c r="CH41" s="416"/>
      <c r="CI41" s="416"/>
      <c r="CJ41" s="416"/>
      <c r="CK41" s="416"/>
      <c r="CL41" s="416"/>
      <c r="CM41" s="416"/>
      <c r="CN41" s="416"/>
      <c r="CO41" s="416"/>
      <c r="CP41" s="416"/>
      <c r="CQ41" s="416"/>
      <c r="CR41" s="416"/>
      <c r="CS41" s="416"/>
      <c r="CT41" s="416"/>
      <c r="CU41" s="416"/>
      <c r="CV41" s="416"/>
      <c r="CW41" s="416"/>
      <c r="CX41" s="416"/>
      <c r="CY41" s="416"/>
      <c r="CZ41" s="416"/>
      <c r="DA41" s="416"/>
      <c r="DB41" s="416"/>
      <c r="DC41" s="416"/>
      <c r="DD41" s="415"/>
    </row>
    <row r="42" spans="2:109" ht="13" x14ac:dyDescent="0.2">
      <c r="B42" s="387"/>
      <c r="G42" s="403"/>
      <c r="I42" s="402"/>
      <c r="J42" s="402"/>
      <c r="K42" s="402"/>
      <c r="AM42" s="403"/>
      <c r="AN42" s="403" t="s">
        <v>613</v>
      </c>
      <c r="AP42" s="402"/>
      <c r="AQ42" s="402"/>
      <c r="AR42" s="402"/>
      <c r="AY42" s="403"/>
      <c r="BA42" s="402"/>
      <c r="BB42" s="402"/>
      <c r="BC42" s="402"/>
      <c r="BK42" s="403"/>
      <c r="BM42" s="402"/>
      <c r="BN42" s="402"/>
      <c r="BO42" s="402"/>
      <c r="BW42" s="403"/>
      <c r="BY42" s="402"/>
      <c r="BZ42" s="402"/>
      <c r="CA42" s="402"/>
      <c r="CI42" s="403"/>
      <c r="CK42" s="402"/>
      <c r="CL42" s="402"/>
      <c r="CM42" s="402"/>
      <c r="CU42" s="403"/>
      <c r="CW42" s="402"/>
      <c r="CX42" s="402"/>
      <c r="CY42" s="402"/>
    </row>
    <row r="43" spans="2:109" ht="13.5" customHeight="1" x14ac:dyDescent="0.2">
      <c r="B43" s="387"/>
      <c r="AN43" s="1321" t="s">
        <v>616</v>
      </c>
      <c r="AO43" s="1322"/>
      <c r="AP43" s="1322"/>
      <c r="AQ43" s="1322"/>
      <c r="AR43" s="1322"/>
      <c r="AS43" s="1322"/>
      <c r="AT43" s="1322"/>
      <c r="AU43" s="1322"/>
      <c r="AV43" s="1322"/>
      <c r="AW43" s="1322"/>
      <c r="AX43" s="1322"/>
      <c r="AY43" s="1322"/>
      <c r="AZ43" s="1322"/>
      <c r="BA43" s="1322"/>
      <c r="BB43" s="1322"/>
      <c r="BC43" s="1322"/>
      <c r="BD43" s="1322"/>
      <c r="BE43" s="1322"/>
      <c r="BF43" s="1322"/>
      <c r="BG43" s="1322"/>
      <c r="BH43" s="1322"/>
      <c r="BI43" s="1322"/>
      <c r="BJ43" s="1322"/>
      <c r="BK43" s="1322"/>
      <c r="BL43" s="1322"/>
      <c r="BM43" s="1322"/>
      <c r="BN43" s="1322"/>
      <c r="BO43" s="1322"/>
      <c r="BP43" s="1322"/>
      <c r="BQ43" s="1322"/>
      <c r="BR43" s="1322"/>
      <c r="BS43" s="1322"/>
      <c r="BT43" s="1322"/>
      <c r="BU43" s="1322"/>
      <c r="BV43" s="1322"/>
      <c r="BW43" s="1322"/>
      <c r="BX43" s="1322"/>
      <c r="BY43" s="1322"/>
      <c r="BZ43" s="1322"/>
      <c r="CA43" s="1322"/>
      <c r="CB43" s="1322"/>
      <c r="CC43" s="1322"/>
      <c r="CD43" s="1322"/>
      <c r="CE43" s="1322"/>
      <c r="CF43" s="1322"/>
      <c r="CG43" s="1322"/>
      <c r="CH43" s="1322"/>
      <c r="CI43" s="1322"/>
      <c r="CJ43" s="1322"/>
      <c r="CK43" s="1322"/>
      <c r="CL43" s="1322"/>
      <c r="CM43" s="1322"/>
      <c r="CN43" s="1322"/>
      <c r="CO43" s="1322"/>
      <c r="CP43" s="1322"/>
      <c r="CQ43" s="1322"/>
      <c r="CR43" s="1322"/>
      <c r="CS43" s="1322"/>
      <c r="CT43" s="1322"/>
      <c r="CU43" s="1322"/>
      <c r="CV43" s="1322"/>
      <c r="CW43" s="1322"/>
      <c r="CX43" s="1322"/>
      <c r="CY43" s="1322"/>
      <c r="CZ43" s="1322"/>
      <c r="DA43" s="1322"/>
      <c r="DB43" s="1322"/>
      <c r="DC43" s="1323"/>
    </row>
    <row r="44" spans="2:109" ht="13" x14ac:dyDescent="0.2">
      <c r="B44" s="387"/>
      <c r="AN44" s="1324"/>
      <c r="AO44" s="1325"/>
      <c r="AP44" s="1325"/>
      <c r="AQ44" s="1325"/>
      <c r="AR44" s="1325"/>
      <c r="AS44" s="1325"/>
      <c r="AT44" s="1325"/>
      <c r="AU44" s="1325"/>
      <c r="AV44" s="1325"/>
      <c r="AW44" s="1325"/>
      <c r="AX44" s="1325"/>
      <c r="AY44" s="1325"/>
      <c r="AZ44" s="1325"/>
      <c r="BA44" s="1325"/>
      <c r="BB44" s="1325"/>
      <c r="BC44" s="1325"/>
      <c r="BD44" s="1325"/>
      <c r="BE44" s="1325"/>
      <c r="BF44" s="1325"/>
      <c r="BG44" s="1325"/>
      <c r="BH44" s="1325"/>
      <c r="BI44" s="1325"/>
      <c r="BJ44" s="1325"/>
      <c r="BK44" s="1325"/>
      <c r="BL44" s="1325"/>
      <c r="BM44" s="1325"/>
      <c r="BN44" s="1325"/>
      <c r="BO44" s="1325"/>
      <c r="BP44" s="1325"/>
      <c r="BQ44" s="1325"/>
      <c r="BR44" s="1325"/>
      <c r="BS44" s="1325"/>
      <c r="BT44" s="1325"/>
      <c r="BU44" s="1325"/>
      <c r="BV44" s="1325"/>
      <c r="BW44" s="1325"/>
      <c r="BX44" s="1325"/>
      <c r="BY44" s="1325"/>
      <c r="BZ44" s="1325"/>
      <c r="CA44" s="1325"/>
      <c r="CB44" s="1325"/>
      <c r="CC44" s="1325"/>
      <c r="CD44" s="1325"/>
      <c r="CE44" s="1325"/>
      <c r="CF44" s="1325"/>
      <c r="CG44" s="1325"/>
      <c r="CH44" s="1325"/>
      <c r="CI44" s="1325"/>
      <c r="CJ44" s="1325"/>
      <c r="CK44" s="1325"/>
      <c r="CL44" s="1325"/>
      <c r="CM44" s="1325"/>
      <c r="CN44" s="1325"/>
      <c r="CO44" s="1325"/>
      <c r="CP44" s="1325"/>
      <c r="CQ44" s="1325"/>
      <c r="CR44" s="1325"/>
      <c r="CS44" s="1325"/>
      <c r="CT44" s="1325"/>
      <c r="CU44" s="1325"/>
      <c r="CV44" s="1325"/>
      <c r="CW44" s="1325"/>
      <c r="CX44" s="1325"/>
      <c r="CY44" s="1325"/>
      <c r="CZ44" s="1325"/>
      <c r="DA44" s="1325"/>
      <c r="DB44" s="1325"/>
      <c r="DC44" s="1326"/>
    </row>
    <row r="45" spans="2:109" ht="13" x14ac:dyDescent="0.2">
      <c r="B45" s="387"/>
      <c r="AN45" s="1324"/>
      <c r="AO45" s="1325"/>
      <c r="AP45" s="1325"/>
      <c r="AQ45" s="1325"/>
      <c r="AR45" s="1325"/>
      <c r="AS45" s="1325"/>
      <c r="AT45" s="1325"/>
      <c r="AU45" s="1325"/>
      <c r="AV45" s="1325"/>
      <c r="AW45" s="1325"/>
      <c r="AX45" s="1325"/>
      <c r="AY45" s="1325"/>
      <c r="AZ45" s="1325"/>
      <c r="BA45" s="1325"/>
      <c r="BB45" s="1325"/>
      <c r="BC45" s="1325"/>
      <c r="BD45" s="1325"/>
      <c r="BE45" s="1325"/>
      <c r="BF45" s="1325"/>
      <c r="BG45" s="1325"/>
      <c r="BH45" s="1325"/>
      <c r="BI45" s="1325"/>
      <c r="BJ45" s="1325"/>
      <c r="BK45" s="1325"/>
      <c r="BL45" s="1325"/>
      <c r="BM45" s="1325"/>
      <c r="BN45" s="1325"/>
      <c r="BO45" s="1325"/>
      <c r="BP45" s="1325"/>
      <c r="BQ45" s="1325"/>
      <c r="BR45" s="1325"/>
      <c r="BS45" s="1325"/>
      <c r="BT45" s="1325"/>
      <c r="BU45" s="1325"/>
      <c r="BV45" s="1325"/>
      <c r="BW45" s="1325"/>
      <c r="BX45" s="1325"/>
      <c r="BY45" s="1325"/>
      <c r="BZ45" s="1325"/>
      <c r="CA45" s="1325"/>
      <c r="CB45" s="1325"/>
      <c r="CC45" s="1325"/>
      <c r="CD45" s="1325"/>
      <c r="CE45" s="1325"/>
      <c r="CF45" s="1325"/>
      <c r="CG45" s="1325"/>
      <c r="CH45" s="1325"/>
      <c r="CI45" s="1325"/>
      <c r="CJ45" s="1325"/>
      <c r="CK45" s="1325"/>
      <c r="CL45" s="1325"/>
      <c r="CM45" s="1325"/>
      <c r="CN45" s="1325"/>
      <c r="CO45" s="1325"/>
      <c r="CP45" s="1325"/>
      <c r="CQ45" s="1325"/>
      <c r="CR45" s="1325"/>
      <c r="CS45" s="1325"/>
      <c r="CT45" s="1325"/>
      <c r="CU45" s="1325"/>
      <c r="CV45" s="1325"/>
      <c r="CW45" s="1325"/>
      <c r="CX45" s="1325"/>
      <c r="CY45" s="1325"/>
      <c r="CZ45" s="1325"/>
      <c r="DA45" s="1325"/>
      <c r="DB45" s="1325"/>
      <c r="DC45" s="1326"/>
    </row>
    <row r="46" spans="2:109" ht="13" x14ac:dyDescent="0.2">
      <c r="B46" s="387"/>
      <c r="AN46" s="1324"/>
      <c r="AO46" s="1325"/>
      <c r="AP46" s="1325"/>
      <c r="AQ46" s="1325"/>
      <c r="AR46" s="1325"/>
      <c r="AS46" s="1325"/>
      <c r="AT46" s="1325"/>
      <c r="AU46" s="1325"/>
      <c r="AV46" s="1325"/>
      <c r="AW46" s="1325"/>
      <c r="AX46" s="1325"/>
      <c r="AY46" s="1325"/>
      <c r="AZ46" s="1325"/>
      <c r="BA46" s="1325"/>
      <c r="BB46" s="1325"/>
      <c r="BC46" s="1325"/>
      <c r="BD46" s="1325"/>
      <c r="BE46" s="1325"/>
      <c r="BF46" s="1325"/>
      <c r="BG46" s="1325"/>
      <c r="BH46" s="1325"/>
      <c r="BI46" s="1325"/>
      <c r="BJ46" s="1325"/>
      <c r="BK46" s="1325"/>
      <c r="BL46" s="1325"/>
      <c r="BM46" s="1325"/>
      <c r="BN46" s="1325"/>
      <c r="BO46" s="1325"/>
      <c r="BP46" s="1325"/>
      <c r="BQ46" s="1325"/>
      <c r="BR46" s="1325"/>
      <c r="BS46" s="1325"/>
      <c r="BT46" s="1325"/>
      <c r="BU46" s="1325"/>
      <c r="BV46" s="1325"/>
      <c r="BW46" s="1325"/>
      <c r="BX46" s="1325"/>
      <c r="BY46" s="1325"/>
      <c r="BZ46" s="1325"/>
      <c r="CA46" s="1325"/>
      <c r="CB46" s="1325"/>
      <c r="CC46" s="1325"/>
      <c r="CD46" s="1325"/>
      <c r="CE46" s="1325"/>
      <c r="CF46" s="1325"/>
      <c r="CG46" s="1325"/>
      <c r="CH46" s="1325"/>
      <c r="CI46" s="1325"/>
      <c r="CJ46" s="1325"/>
      <c r="CK46" s="1325"/>
      <c r="CL46" s="1325"/>
      <c r="CM46" s="1325"/>
      <c r="CN46" s="1325"/>
      <c r="CO46" s="1325"/>
      <c r="CP46" s="1325"/>
      <c r="CQ46" s="1325"/>
      <c r="CR46" s="1325"/>
      <c r="CS46" s="1325"/>
      <c r="CT46" s="1325"/>
      <c r="CU46" s="1325"/>
      <c r="CV46" s="1325"/>
      <c r="CW46" s="1325"/>
      <c r="CX46" s="1325"/>
      <c r="CY46" s="1325"/>
      <c r="CZ46" s="1325"/>
      <c r="DA46" s="1325"/>
      <c r="DB46" s="1325"/>
      <c r="DC46" s="1326"/>
    </row>
    <row r="47" spans="2:109" ht="13" x14ac:dyDescent="0.2">
      <c r="B47" s="387"/>
      <c r="AN47" s="1327"/>
      <c r="AO47" s="1328"/>
      <c r="AP47" s="1328"/>
      <c r="AQ47" s="1328"/>
      <c r="AR47" s="1328"/>
      <c r="AS47" s="1328"/>
      <c r="AT47" s="1328"/>
      <c r="AU47" s="1328"/>
      <c r="AV47" s="1328"/>
      <c r="AW47" s="1328"/>
      <c r="AX47" s="1328"/>
      <c r="AY47" s="1328"/>
      <c r="AZ47" s="1328"/>
      <c r="BA47" s="1328"/>
      <c r="BB47" s="1328"/>
      <c r="BC47" s="1328"/>
      <c r="BD47" s="1328"/>
      <c r="BE47" s="1328"/>
      <c r="BF47" s="1328"/>
      <c r="BG47" s="1328"/>
      <c r="BH47" s="1328"/>
      <c r="BI47" s="1328"/>
      <c r="BJ47" s="1328"/>
      <c r="BK47" s="1328"/>
      <c r="BL47" s="1328"/>
      <c r="BM47" s="1328"/>
      <c r="BN47" s="1328"/>
      <c r="BO47" s="1328"/>
      <c r="BP47" s="1328"/>
      <c r="BQ47" s="1328"/>
      <c r="BR47" s="1328"/>
      <c r="BS47" s="1328"/>
      <c r="BT47" s="1328"/>
      <c r="BU47" s="1328"/>
      <c r="BV47" s="1328"/>
      <c r="BW47" s="1328"/>
      <c r="BX47" s="1328"/>
      <c r="BY47" s="1328"/>
      <c r="BZ47" s="1328"/>
      <c r="CA47" s="1328"/>
      <c r="CB47" s="1328"/>
      <c r="CC47" s="1328"/>
      <c r="CD47" s="1328"/>
      <c r="CE47" s="1328"/>
      <c r="CF47" s="1328"/>
      <c r="CG47" s="1328"/>
      <c r="CH47" s="1328"/>
      <c r="CI47" s="1328"/>
      <c r="CJ47" s="1328"/>
      <c r="CK47" s="1328"/>
      <c r="CL47" s="1328"/>
      <c r="CM47" s="1328"/>
      <c r="CN47" s="1328"/>
      <c r="CO47" s="1328"/>
      <c r="CP47" s="1328"/>
      <c r="CQ47" s="1328"/>
      <c r="CR47" s="1328"/>
      <c r="CS47" s="1328"/>
      <c r="CT47" s="1328"/>
      <c r="CU47" s="1328"/>
      <c r="CV47" s="1328"/>
      <c r="CW47" s="1328"/>
      <c r="CX47" s="1328"/>
      <c r="CY47" s="1328"/>
      <c r="CZ47" s="1328"/>
      <c r="DA47" s="1328"/>
      <c r="DB47" s="1328"/>
      <c r="DC47" s="1329"/>
    </row>
    <row r="48" spans="2:109" ht="13" x14ac:dyDescent="0.2">
      <c r="B48" s="387"/>
      <c r="H48" s="394"/>
      <c r="I48" s="394"/>
      <c r="J48" s="394"/>
      <c r="AN48" s="394"/>
      <c r="AO48" s="394"/>
      <c r="AP48" s="394"/>
      <c r="AZ48" s="394"/>
      <c r="BA48" s="394"/>
      <c r="BB48" s="394"/>
      <c r="BL48" s="394"/>
      <c r="BM48" s="394"/>
      <c r="BN48" s="394"/>
      <c r="BX48" s="394"/>
      <c r="BY48" s="394"/>
      <c r="BZ48" s="394"/>
      <c r="CJ48" s="394"/>
      <c r="CK48" s="394"/>
      <c r="CL48" s="394"/>
      <c r="CV48" s="394"/>
      <c r="CW48" s="394"/>
      <c r="CX48" s="394"/>
    </row>
    <row r="49" spans="1:109" ht="13" x14ac:dyDescent="0.2">
      <c r="B49" s="387"/>
      <c r="AN49" s="386" t="s">
        <v>612</v>
      </c>
    </row>
    <row r="50" spans="1:109" ht="13" x14ac:dyDescent="0.2">
      <c r="B50" s="387"/>
      <c r="G50" s="1309"/>
      <c r="H50" s="1309"/>
      <c r="I50" s="1309"/>
      <c r="J50" s="1309"/>
      <c r="K50" s="396"/>
      <c r="L50" s="396"/>
      <c r="M50" s="395"/>
      <c r="N50" s="395"/>
      <c r="AN50" s="1317"/>
      <c r="AO50" s="1318"/>
      <c r="AP50" s="1318"/>
      <c r="AQ50" s="1318"/>
      <c r="AR50" s="1318"/>
      <c r="AS50" s="1318"/>
      <c r="AT50" s="1318"/>
      <c r="AU50" s="1318"/>
      <c r="AV50" s="1318"/>
      <c r="AW50" s="1318"/>
      <c r="AX50" s="1318"/>
      <c r="AY50" s="1318"/>
      <c r="AZ50" s="1318"/>
      <c r="BA50" s="1318"/>
      <c r="BB50" s="1318"/>
      <c r="BC50" s="1318"/>
      <c r="BD50" s="1318"/>
      <c r="BE50" s="1318"/>
      <c r="BF50" s="1318"/>
      <c r="BG50" s="1318"/>
      <c r="BH50" s="1318"/>
      <c r="BI50" s="1318"/>
      <c r="BJ50" s="1318"/>
      <c r="BK50" s="1318"/>
      <c r="BL50" s="1318"/>
      <c r="BM50" s="1318"/>
      <c r="BN50" s="1318"/>
      <c r="BO50" s="1319"/>
      <c r="BP50" s="1312" t="s">
        <v>563</v>
      </c>
      <c r="BQ50" s="1312"/>
      <c r="BR50" s="1312"/>
      <c r="BS50" s="1312"/>
      <c r="BT50" s="1312"/>
      <c r="BU50" s="1312"/>
      <c r="BV50" s="1312"/>
      <c r="BW50" s="1312"/>
      <c r="BX50" s="1312" t="s">
        <v>564</v>
      </c>
      <c r="BY50" s="1312"/>
      <c r="BZ50" s="1312"/>
      <c r="CA50" s="1312"/>
      <c r="CB50" s="1312"/>
      <c r="CC50" s="1312"/>
      <c r="CD50" s="1312"/>
      <c r="CE50" s="1312"/>
      <c r="CF50" s="1312" t="s">
        <v>565</v>
      </c>
      <c r="CG50" s="1312"/>
      <c r="CH50" s="1312"/>
      <c r="CI50" s="1312"/>
      <c r="CJ50" s="1312"/>
      <c r="CK50" s="1312"/>
      <c r="CL50" s="1312"/>
      <c r="CM50" s="1312"/>
      <c r="CN50" s="1312" t="s">
        <v>566</v>
      </c>
      <c r="CO50" s="1312"/>
      <c r="CP50" s="1312"/>
      <c r="CQ50" s="1312"/>
      <c r="CR50" s="1312"/>
      <c r="CS50" s="1312"/>
      <c r="CT50" s="1312"/>
      <c r="CU50" s="1312"/>
      <c r="CV50" s="1312" t="s">
        <v>567</v>
      </c>
      <c r="CW50" s="1312"/>
      <c r="CX50" s="1312"/>
      <c r="CY50" s="1312"/>
      <c r="CZ50" s="1312"/>
      <c r="DA50" s="1312"/>
      <c r="DB50" s="1312"/>
      <c r="DC50" s="1312"/>
    </row>
    <row r="51" spans="1:109" ht="13.5" customHeight="1" x14ac:dyDescent="0.2">
      <c r="B51" s="387"/>
      <c r="G51" s="1320"/>
      <c r="H51" s="1320"/>
      <c r="I51" s="1330"/>
      <c r="J51" s="1330"/>
      <c r="K51" s="1314"/>
      <c r="L51" s="1314"/>
      <c r="M51" s="1314"/>
      <c r="N51" s="1314"/>
      <c r="AM51" s="394"/>
      <c r="AN51" s="1313" t="s">
        <v>611</v>
      </c>
      <c r="AO51" s="1313"/>
      <c r="AP51" s="1313"/>
      <c r="AQ51" s="1313"/>
      <c r="AR51" s="1313"/>
      <c r="AS51" s="1313"/>
      <c r="AT51" s="1313"/>
      <c r="AU51" s="1313"/>
      <c r="AV51" s="1313"/>
      <c r="AW51" s="1313"/>
      <c r="AX51" s="1313"/>
      <c r="AY51" s="1313"/>
      <c r="AZ51" s="1313"/>
      <c r="BA51" s="1313"/>
      <c r="BB51" s="1313" t="s">
        <v>609</v>
      </c>
      <c r="BC51" s="1313"/>
      <c r="BD51" s="1313"/>
      <c r="BE51" s="1313"/>
      <c r="BF51" s="1313"/>
      <c r="BG51" s="1313"/>
      <c r="BH51" s="1313"/>
      <c r="BI51" s="1313"/>
      <c r="BJ51" s="1313"/>
      <c r="BK51" s="1313"/>
      <c r="BL51" s="1313"/>
      <c r="BM51" s="1313"/>
      <c r="BN51" s="1313"/>
      <c r="BO51" s="1313"/>
      <c r="BP51" s="1311">
        <v>67.3</v>
      </c>
      <c r="BQ51" s="1311"/>
      <c r="BR51" s="1311"/>
      <c r="BS51" s="1311"/>
      <c r="BT51" s="1311"/>
      <c r="BU51" s="1311"/>
      <c r="BV51" s="1311"/>
      <c r="BW51" s="1311"/>
      <c r="BX51" s="1311">
        <v>55.7</v>
      </c>
      <c r="BY51" s="1311"/>
      <c r="BZ51" s="1311"/>
      <c r="CA51" s="1311"/>
      <c r="CB51" s="1311"/>
      <c r="CC51" s="1311"/>
      <c r="CD51" s="1311"/>
      <c r="CE51" s="1311"/>
      <c r="CF51" s="1311">
        <v>30.5</v>
      </c>
      <c r="CG51" s="1311"/>
      <c r="CH51" s="1311"/>
      <c r="CI51" s="1311"/>
      <c r="CJ51" s="1311"/>
      <c r="CK51" s="1311"/>
      <c r="CL51" s="1311"/>
      <c r="CM51" s="1311"/>
      <c r="CN51" s="1311">
        <v>28.4</v>
      </c>
      <c r="CO51" s="1311"/>
      <c r="CP51" s="1311"/>
      <c r="CQ51" s="1311"/>
      <c r="CR51" s="1311"/>
      <c r="CS51" s="1311"/>
      <c r="CT51" s="1311"/>
      <c r="CU51" s="1311"/>
      <c r="CV51" s="1311">
        <v>59.9</v>
      </c>
      <c r="CW51" s="1311"/>
      <c r="CX51" s="1311"/>
      <c r="CY51" s="1311"/>
      <c r="CZ51" s="1311"/>
      <c r="DA51" s="1311"/>
      <c r="DB51" s="1311"/>
      <c r="DC51" s="1311"/>
    </row>
    <row r="52" spans="1:109" ht="13" x14ac:dyDescent="0.2">
      <c r="B52" s="387"/>
      <c r="G52" s="1320"/>
      <c r="H52" s="1320"/>
      <c r="I52" s="1330"/>
      <c r="J52" s="1330"/>
      <c r="K52" s="1314"/>
      <c r="L52" s="1314"/>
      <c r="M52" s="1314"/>
      <c r="N52" s="1314"/>
      <c r="AM52" s="394"/>
      <c r="AN52" s="1313"/>
      <c r="AO52" s="1313"/>
      <c r="AP52" s="1313"/>
      <c r="AQ52" s="1313"/>
      <c r="AR52" s="1313"/>
      <c r="AS52" s="1313"/>
      <c r="AT52" s="1313"/>
      <c r="AU52" s="1313"/>
      <c r="AV52" s="1313"/>
      <c r="AW52" s="1313"/>
      <c r="AX52" s="1313"/>
      <c r="AY52" s="1313"/>
      <c r="AZ52" s="1313"/>
      <c r="BA52" s="1313"/>
      <c r="BB52" s="1313"/>
      <c r="BC52" s="1313"/>
      <c r="BD52" s="1313"/>
      <c r="BE52" s="1313"/>
      <c r="BF52" s="1313"/>
      <c r="BG52" s="1313"/>
      <c r="BH52" s="1313"/>
      <c r="BI52" s="1313"/>
      <c r="BJ52" s="1313"/>
      <c r="BK52" s="1313"/>
      <c r="BL52" s="1313"/>
      <c r="BM52" s="1313"/>
      <c r="BN52" s="1313"/>
      <c r="BO52" s="1313"/>
      <c r="BP52" s="1311"/>
      <c r="BQ52" s="1311"/>
      <c r="BR52" s="1311"/>
      <c r="BS52" s="1311"/>
      <c r="BT52" s="1311"/>
      <c r="BU52" s="1311"/>
      <c r="BV52" s="1311"/>
      <c r="BW52" s="1311"/>
      <c r="BX52" s="1311"/>
      <c r="BY52" s="1311"/>
      <c r="BZ52" s="1311"/>
      <c r="CA52" s="1311"/>
      <c r="CB52" s="1311"/>
      <c r="CC52" s="1311"/>
      <c r="CD52" s="1311"/>
      <c r="CE52" s="1311"/>
      <c r="CF52" s="1311"/>
      <c r="CG52" s="1311"/>
      <c r="CH52" s="1311"/>
      <c r="CI52" s="1311"/>
      <c r="CJ52" s="1311"/>
      <c r="CK52" s="1311"/>
      <c r="CL52" s="1311"/>
      <c r="CM52" s="1311"/>
      <c r="CN52" s="1311"/>
      <c r="CO52" s="1311"/>
      <c r="CP52" s="1311"/>
      <c r="CQ52" s="1311"/>
      <c r="CR52" s="1311"/>
      <c r="CS52" s="1311"/>
      <c r="CT52" s="1311"/>
      <c r="CU52" s="1311"/>
      <c r="CV52" s="1311"/>
      <c r="CW52" s="1311"/>
      <c r="CX52" s="1311"/>
      <c r="CY52" s="1311"/>
      <c r="CZ52" s="1311"/>
      <c r="DA52" s="1311"/>
      <c r="DB52" s="1311"/>
      <c r="DC52" s="1311"/>
    </row>
    <row r="53" spans="1:109" ht="13" x14ac:dyDescent="0.2">
      <c r="A53" s="402"/>
      <c r="B53" s="387"/>
      <c r="G53" s="1320"/>
      <c r="H53" s="1320"/>
      <c r="I53" s="1309"/>
      <c r="J53" s="1309"/>
      <c r="K53" s="1314"/>
      <c r="L53" s="1314"/>
      <c r="M53" s="1314"/>
      <c r="N53" s="1314"/>
      <c r="AM53" s="394"/>
      <c r="AN53" s="1313"/>
      <c r="AO53" s="1313"/>
      <c r="AP53" s="1313"/>
      <c r="AQ53" s="1313"/>
      <c r="AR53" s="1313"/>
      <c r="AS53" s="1313"/>
      <c r="AT53" s="1313"/>
      <c r="AU53" s="1313"/>
      <c r="AV53" s="1313"/>
      <c r="AW53" s="1313"/>
      <c r="AX53" s="1313"/>
      <c r="AY53" s="1313"/>
      <c r="AZ53" s="1313"/>
      <c r="BA53" s="1313"/>
      <c r="BB53" s="1313" t="s">
        <v>615</v>
      </c>
      <c r="BC53" s="1313"/>
      <c r="BD53" s="1313"/>
      <c r="BE53" s="1313"/>
      <c r="BF53" s="1313"/>
      <c r="BG53" s="1313"/>
      <c r="BH53" s="1313"/>
      <c r="BI53" s="1313"/>
      <c r="BJ53" s="1313"/>
      <c r="BK53" s="1313"/>
      <c r="BL53" s="1313"/>
      <c r="BM53" s="1313"/>
      <c r="BN53" s="1313"/>
      <c r="BO53" s="1313"/>
      <c r="BP53" s="1311">
        <v>52.1</v>
      </c>
      <c r="BQ53" s="1311"/>
      <c r="BR53" s="1311"/>
      <c r="BS53" s="1311"/>
      <c r="BT53" s="1311"/>
      <c r="BU53" s="1311"/>
      <c r="BV53" s="1311"/>
      <c r="BW53" s="1311"/>
      <c r="BX53" s="1311">
        <v>54.9</v>
      </c>
      <c r="BY53" s="1311"/>
      <c r="BZ53" s="1311"/>
      <c r="CA53" s="1311"/>
      <c r="CB53" s="1311"/>
      <c r="CC53" s="1311"/>
      <c r="CD53" s="1311"/>
      <c r="CE53" s="1311"/>
      <c r="CF53" s="1311">
        <v>58.6</v>
      </c>
      <c r="CG53" s="1311"/>
      <c r="CH53" s="1311"/>
      <c r="CI53" s="1311"/>
      <c r="CJ53" s="1311"/>
      <c r="CK53" s="1311"/>
      <c r="CL53" s="1311"/>
      <c r="CM53" s="1311"/>
      <c r="CN53" s="1311">
        <v>60.5</v>
      </c>
      <c r="CO53" s="1311"/>
      <c r="CP53" s="1311"/>
      <c r="CQ53" s="1311"/>
      <c r="CR53" s="1311"/>
      <c r="CS53" s="1311"/>
      <c r="CT53" s="1311"/>
      <c r="CU53" s="1311"/>
      <c r="CV53" s="1311">
        <v>55.8</v>
      </c>
      <c r="CW53" s="1311"/>
      <c r="CX53" s="1311"/>
      <c r="CY53" s="1311"/>
      <c r="CZ53" s="1311"/>
      <c r="DA53" s="1311"/>
      <c r="DB53" s="1311"/>
      <c r="DC53" s="1311"/>
    </row>
    <row r="54" spans="1:109" ht="13" x14ac:dyDescent="0.2">
      <c r="A54" s="402"/>
      <c r="B54" s="387"/>
      <c r="G54" s="1320"/>
      <c r="H54" s="1320"/>
      <c r="I54" s="1309"/>
      <c r="J54" s="1309"/>
      <c r="K54" s="1314"/>
      <c r="L54" s="1314"/>
      <c r="M54" s="1314"/>
      <c r="N54" s="1314"/>
      <c r="AM54" s="394"/>
      <c r="AN54" s="1313"/>
      <c r="AO54" s="1313"/>
      <c r="AP54" s="1313"/>
      <c r="AQ54" s="1313"/>
      <c r="AR54" s="1313"/>
      <c r="AS54" s="1313"/>
      <c r="AT54" s="1313"/>
      <c r="AU54" s="1313"/>
      <c r="AV54" s="1313"/>
      <c r="AW54" s="1313"/>
      <c r="AX54" s="1313"/>
      <c r="AY54" s="1313"/>
      <c r="AZ54" s="1313"/>
      <c r="BA54" s="1313"/>
      <c r="BB54" s="1313"/>
      <c r="BC54" s="1313"/>
      <c r="BD54" s="1313"/>
      <c r="BE54" s="1313"/>
      <c r="BF54" s="1313"/>
      <c r="BG54" s="1313"/>
      <c r="BH54" s="1313"/>
      <c r="BI54" s="1313"/>
      <c r="BJ54" s="1313"/>
      <c r="BK54" s="1313"/>
      <c r="BL54" s="1313"/>
      <c r="BM54" s="1313"/>
      <c r="BN54" s="1313"/>
      <c r="BO54" s="1313"/>
      <c r="BP54" s="1311"/>
      <c r="BQ54" s="1311"/>
      <c r="BR54" s="1311"/>
      <c r="BS54" s="1311"/>
      <c r="BT54" s="1311"/>
      <c r="BU54" s="1311"/>
      <c r="BV54" s="1311"/>
      <c r="BW54" s="1311"/>
      <c r="BX54" s="1311"/>
      <c r="BY54" s="1311"/>
      <c r="BZ54" s="1311"/>
      <c r="CA54" s="1311"/>
      <c r="CB54" s="1311"/>
      <c r="CC54" s="1311"/>
      <c r="CD54" s="1311"/>
      <c r="CE54" s="1311"/>
      <c r="CF54" s="1311"/>
      <c r="CG54" s="1311"/>
      <c r="CH54" s="1311"/>
      <c r="CI54" s="1311"/>
      <c r="CJ54" s="1311"/>
      <c r="CK54" s="1311"/>
      <c r="CL54" s="1311"/>
      <c r="CM54" s="1311"/>
      <c r="CN54" s="1311"/>
      <c r="CO54" s="1311"/>
      <c r="CP54" s="1311"/>
      <c r="CQ54" s="1311"/>
      <c r="CR54" s="1311"/>
      <c r="CS54" s="1311"/>
      <c r="CT54" s="1311"/>
      <c r="CU54" s="1311"/>
      <c r="CV54" s="1311"/>
      <c r="CW54" s="1311"/>
      <c r="CX54" s="1311"/>
      <c r="CY54" s="1311"/>
      <c r="CZ54" s="1311"/>
      <c r="DA54" s="1311"/>
      <c r="DB54" s="1311"/>
      <c r="DC54" s="1311"/>
    </row>
    <row r="55" spans="1:109" ht="13" x14ac:dyDescent="0.2">
      <c r="A55" s="402"/>
      <c r="B55" s="387"/>
      <c r="G55" s="1309"/>
      <c r="H55" s="1309"/>
      <c r="I55" s="1309"/>
      <c r="J55" s="1309"/>
      <c r="K55" s="1314"/>
      <c r="L55" s="1314"/>
      <c r="M55" s="1314"/>
      <c r="N55" s="1314"/>
      <c r="AN55" s="1312" t="s">
        <v>610</v>
      </c>
      <c r="AO55" s="1312"/>
      <c r="AP55" s="1312"/>
      <c r="AQ55" s="1312"/>
      <c r="AR55" s="1312"/>
      <c r="AS55" s="1312"/>
      <c r="AT55" s="1312"/>
      <c r="AU55" s="1312"/>
      <c r="AV55" s="1312"/>
      <c r="AW55" s="1312"/>
      <c r="AX55" s="1312"/>
      <c r="AY55" s="1312"/>
      <c r="AZ55" s="1312"/>
      <c r="BA55" s="1312"/>
      <c r="BB55" s="1313" t="s">
        <v>609</v>
      </c>
      <c r="BC55" s="1313"/>
      <c r="BD55" s="1313"/>
      <c r="BE55" s="1313"/>
      <c r="BF55" s="1313"/>
      <c r="BG55" s="1313"/>
      <c r="BH55" s="1313"/>
      <c r="BI55" s="1313"/>
      <c r="BJ55" s="1313"/>
      <c r="BK55" s="1313"/>
      <c r="BL55" s="1313"/>
      <c r="BM55" s="1313"/>
      <c r="BN55" s="1313"/>
      <c r="BO55" s="1313"/>
      <c r="BP55" s="1311">
        <v>36.5</v>
      </c>
      <c r="BQ55" s="1311"/>
      <c r="BR55" s="1311"/>
      <c r="BS55" s="1311"/>
      <c r="BT55" s="1311"/>
      <c r="BU55" s="1311"/>
      <c r="BV55" s="1311"/>
      <c r="BW55" s="1311"/>
      <c r="BX55" s="1311">
        <v>32.9</v>
      </c>
      <c r="BY55" s="1311"/>
      <c r="BZ55" s="1311"/>
      <c r="CA55" s="1311"/>
      <c r="CB55" s="1311"/>
      <c r="CC55" s="1311"/>
      <c r="CD55" s="1311"/>
      <c r="CE55" s="1311"/>
      <c r="CF55" s="1311">
        <v>28.5</v>
      </c>
      <c r="CG55" s="1311"/>
      <c r="CH55" s="1311"/>
      <c r="CI55" s="1311"/>
      <c r="CJ55" s="1311"/>
      <c r="CK55" s="1311"/>
      <c r="CL55" s="1311"/>
      <c r="CM55" s="1311"/>
      <c r="CN55" s="1311">
        <v>20.5</v>
      </c>
      <c r="CO55" s="1311"/>
      <c r="CP55" s="1311"/>
      <c r="CQ55" s="1311"/>
      <c r="CR55" s="1311"/>
      <c r="CS55" s="1311"/>
      <c r="CT55" s="1311"/>
      <c r="CU55" s="1311"/>
      <c r="CV55" s="1311">
        <v>21.4</v>
      </c>
      <c r="CW55" s="1311"/>
      <c r="CX55" s="1311"/>
      <c r="CY55" s="1311"/>
      <c r="CZ55" s="1311"/>
      <c r="DA55" s="1311"/>
      <c r="DB55" s="1311"/>
      <c r="DC55" s="1311"/>
    </row>
    <row r="56" spans="1:109" ht="13" x14ac:dyDescent="0.2">
      <c r="A56" s="402"/>
      <c r="B56" s="387"/>
      <c r="G56" s="1309"/>
      <c r="H56" s="1309"/>
      <c r="I56" s="1309"/>
      <c r="J56" s="1309"/>
      <c r="K56" s="1314"/>
      <c r="L56" s="1314"/>
      <c r="M56" s="1314"/>
      <c r="N56" s="1314"/>
      <c r="AN56" s="1312"/>
      <c r="AO56" s="1312"/>
      <c r="AP56" s="1312"/>
      <c r="AQ56" s="1312"/>
      <c r="AR56" s="1312"/>
      <c r="AS56" s="1312"/>
      <c r="AT56" s="1312"/>
      <c r="AU56" s="1312"/>
      <c r="AV56" s="1312"/>
      <c r="AW56" s="1312"/>
      <c r="AX56" s="1312"/>
      <c r="AY56" s="1312"/>
      <c r="AZ56" s="1312"/>
      <c r="BA56" s="1312"/>
      <c r="BB56" s="1313"/>
      <c r="BC56" s="1313"/>
      <c r="BD56" s="1313"/>
      <c r="BE56" s="1313"/>
      <c r="BF56" s="1313"/>
      <c r="BG56" s="1313"/>
      <c r="BH56" s="1313"/>
      <c r="BI56" s="1313"/>
      <c r="BJ56" s="1313"/>
      <c r="BK56" s="1313"/>
      <c r="BL56" s="1313"/>
      <c r="BM56" s="1313"/>
      <c r="BN56" s="1313"/>
      <c r="BO56" s="1313"/>
      <c r="BP56" s="1311"/>
      <c r="BQ56" s="1311"/>
      <c r="BR56" s="1311"/>
      <c r="BS56" s="1311"/>
      <c r="BT56" s="1311"/>
      <c r="BU56" s="1311"/>
      <c r="BV56" s="1311"/>
      <c r="BW56" s="1311"/>
      <c r="BX56" s="1311"/>
      <c r="BY56" s="1311"/>
      <c r="BZ56" s="1311"/>
      <c r="CA56" s="1311"/>
      <c r="CB56" s="1311"/>
      <c r="CC56" s="1311"/>
      <c r="CD56" s="1311"/>
      <c r="CE56" s="1311"/>
      <c r="CF56" s="1311"/>
      <c r="CG56" s="1311"/>
      <c r="CH56" s="1311"/>
      <c r="CI56" s="1311"/>
      <c r="CJ56" s="1311"/>
      <c r="CK56" s="1311"/>
      <c r="CL56" s="1311"/>
      <c r="CM56" s="1311"/>
      <c r="CN56" s="1311"/>
      <c r="CO56" s="1311"/>
      <c r="CP56" s="1311"/>
      <c r="CQ56" s="1311"/>
      <c r="CR56" s="1311"/>
      <c r="CS56" s="1311"/>
      <c r="CT56" s="1311"/>
      <c r="CU56" s="1311"/>
      <c r="CV56" s="1311"/>
      <c r="CW56" s="1311"/>
      <c r="CX56" s="1311"/>
      <c r="CY56" s="1311"/>
      <c r="CZ56" s="1311"/>
      <c r="DA56" s="1311"/>
      <c r="DB56" s="1311"/>
      <c r="DC56" s="1311"/>
    </row>
    <row r="57" spans="1:109" s="402" customFormat="1" ht="13" x14ac:dyDescent="0.2">
      <c r="B57" s="408"/>
      <c r="G57" s="1309"/>
      <c r="H57" s="1309"/>
      <c r="I57" s="1315"/>
      <c r="J57" s="1315"/>
      <c r="K57" s="1314"/>
      <c r="L57" s="1314"/>
      <c r="M57" s="1314"/>
      <c r="N57" s="1314"/>
      <c r="AM57" s="386"/>
      <c r="AN57" s="1312"/>
      <c r="AO57" s="1312"/>
      <c r="AP57" s="1312"/>
      <c r="AQ57" s="1312"/>
      <c r="AR57" s="1312"/>
      <c r="AS57" s="1312"/>
      <c r="AT57" s="1312"/>
      <c r="AU57" s="1312"/>
      <c r="AV57" s="1312"/>
      <c r="AW57" s="1312"/>
      <c r="AX57" s="1312"/>
      <c r="AY57" s="1312"/>
      <c r="AZ57" s="1312"/>
      <c r="BA57" s="1312"/>
      <c r="BB57" s="1313" t="s">
        <v>615</v>
      </c>
      <c r="BC57" s="1313"/>
      <c r="BD57" s="1313"/>
      <c r="BE57" s="1313"/>
      <c r="BF57" s="1313"/>
      <c r="BG57" s="1313"/>
      <c r="BH57" s="1313"/>
      <c r="BI57" s="1313"/>
      <c r="BJ57" s="1313"/>
      <c r="BK57" s="1313"/>
      <c r="BL57" s="1313"/>
      <c r="BM57" s="1313"/>
      <c r="BN57" s="1313"/>
      <c r="BO57" s="1313"/>
      <c r="BP57" s="1311">
        <v>54.1</v>
      </c>
      <c r="BQ57" s="1311"/>
      <c r="BR57" s="1311"/>
      <c r="BS57" s="1311"/>
      <c r="BT57" s="1311"/>
      <c r="BU57" s="1311"/>
      <c r="BV57" s="1311"/>
      <c r="BW57" s="1311"/>
      <c r="BX57" s="1311">
        <v>57</v>
      </c>
      <c r="BY57" s="1311"/>
      <c r="BZ57" s="1311"/>
      <c r="CA57" s="1311"/>
      <c r="CB57" s="1311"/>
      <c r="CC57" s="1311"/>
      <c r="CD57" s="1311"/>
      <c r="CE57" s="1311"/>
      <c r="CF57" s="1311">
        <v>59.7</v>
      </c>
      <c r="CG57" s="1311"/>
      <c r="CH57" s="1311"/>
      <c r="CI57" s="1311"/>
      <c r="CJ57" s="1311"/>
      <c r="CK57" s="1311"/>
      <c r="CL57" s="1311"/>
      <c r="CM57" s="1311"/>
      <c r="CN57" s="1311">
        <v>60</v>
      </c>
      <c r="CO57" s="1311"/>
      <c r="CP57" s="1311"/>
      <c r="CQ57" s="1311"/>
      <c r="CR57" s="1311"/>
      <c r="CS57" s="1311"/>
      <c r="CT57" s="1311"/>
      <c r="CU57" s="1311"/>
      <c r="CV57" s="1311">
        <v>60.2</v>
      </c>
      <c r="CW57" s="1311"/>
      <c r="CX57" s="1311"/>
      <c r="CY57" s="1311"/>
      <c r="CZ57" s="1311"/>
      <c r="DA57" s="1311"/>
      <c r="DB57" s="1311"/>
      <c r="DC57" s="1311"/>
      <c r="DD57" s="413"/>
      <c r="DE57" s="408"/>
    </row>
    <row r="58" spans="1:109" s="402" customFormat="1" ht="13" x14ac:dyDescent="0.2">
      <c r="A58" s="386"/>
      <c r="B58" s="408"/>
      <c r="G58" s="1309"/>
      <c r="H58" s="1309"/>
      <c r="I58" s="1315"/>
      <c r="J58" s="1315"/>
      <c r="K58" s="1314"/>
      <c r="L58" s="1314"/>
      <c r="M58" s="1314"/>
      <c r="N58" s="1314"/>
      <c r="AM58" s="386"/>
      <c r="AN58" s="1312"/>
      <c r="AO58" s="1312"/>
      <c r="AP58" s="1312"/>
      <c r="AQ58" s="1312"/>
      <c r="AR58" s="1312"/>
      <c r="AS58" s="1312"/>
      <c r="AT58" s="1312"/>
      <c r="AU58" s="1312"/>
      <c r="AV58" s="1312"/>
      <c r="AW58" s="1312"/>
      <c r="AX58" s="1312"/>
      <c r="AY58" s="1312"/>
      <c r="AZ58" s="1312"/>
      <c r="BA58" s="1312"/>
      <c r="BB58" s="1313"/>
      <c r="BC58" s="1313"/>
      <c r="BD58" s="1313"/>
      <c r="BE58" s="1313"/>
      <c r="BF58" s="1313"/>
      <c r="BG58" s="1313"/>
      <c r="BH58" s="1313"/>
      <c r="BI58" s="1313"/>
      <c r="BJ58" s="1313"/>
      <c r="BK58" s="1313"/>
      <c r="BL58" s="1313"/>
      <c r="BM58" s="1313"/>
      <c r="BN58" s="1313"/>
      <c r="BO58" s="1313"/>
      <c r="BP58" s="1311"/>
      <c r="BQ58" s="1311"/>
      <c r="BR58" s="1311"/>
      <c r="BS58" s="1311"/>
      <c r="BT58" s="1311"/>
      <c r="BU58" s="1311"/>
      <c r="BV58" s="1311"/>
      <c r="BW58" s="1311"/>
      <c r="BX58" s="1311"/>
      <c r="BY58" s="1311"/>
      <c r="BZ58" s="1311"/>
      <c r="CA58" s="1311"/>
      <c r="CB58" s="1311"/>
      <c r="CC58" s="1311"/>
      <c r="CD58" s="1311"/>
      <c r="CE58" s="1311"/>
      <c r="CF58" s="1311"/>
      <c r="CG58" s="1311"/>
      <c r="CH58" s="1311"/>
      <c r="CI58" s="1311"/>
      <c r="CJ58" s="1311"/>
      <c r="CK58" s="1311"/>
      <c r="CL58" s="1311"/>
      <c r="CM58" s="1311"/>
      <c r="CN58" s="1311"/>
      <c r="CO58" s="1311"/>
      <c r="CP58" s="1311"/>
      <c r="CQ58" s="1311"/>
      <c r="CR58" s="1311"/>
      <c r="CS58" s="1311"/>
      <c r="CT58" s="1311"/>
      <c r="CU58" s="1311"/>
      <c r="CV58" s="1311"/>
      <c r="CW58" s="1311"/>
      <c r="CX58" s="1311"/>
      <c r="CY58" s="1311"/>
      <c r="CZ58" s="1311"/>
      <c r="DA58" s="1311"/>
      <c r="DB58" s="1311"/>
      <c r="DC58" s="1311"/>
      <c r="DD58" s="413"/>
      <c r="DE58" s="408"/>
    </row>
    <row r="59" spans="1:109" s="402" customFormat="1" ht="13" x14ac:dyDescent="0.2">
      <c r="A59" s="386"/>
      <c r="B59" s="408"/>
      <c r="K59" s="414"/>
      <c r="L59" s="414"/>
      <c r="M59" s="414"/>
      <c r="N59" s="414"/>
      <c r="AQ59" s="414"/>
      <c r="AR59" s="414"/>
      <c r="AS59" s="414"/>
      <c r="AT59" s="414"/>
      <c r="BC59" s="414"/>
      <c r="BD59" s="414"/>
      <c r="BE59" s="414"/>
      <c r="BF59" s="414"/>
      <c r="BO59" s="414"/>
      <c r="BP59" s="414"/>
      <c r="BQ59" s="414"/>
      <c r="BR59" s="414"/>
      <c r="CA59" s="414"/>
      <c r="CB59" s="414"/>
      <c r="CC59" s="414"/>
      <c r="CD59" s="414"/>
      <c r="CM59" s="414"/>
      <c r="CN59" s="414"/>
      <c r="CO59" s="414"/>
      <c r="CP59" s="414"/>
      <c r="CY59" s="414"/>
      <c r="CZ59" s="414"/>
      <c r="DA59" s="414"/>
      <c r="DB59" s="414"/>
      <c r="DC59" s="414"/>
      <c r="DD59" s="413"/>
      <c r="DE59" s="408"/>
    </row>
    <row r="60" spans="1:109" s="402" customFormat="1" ht="13" x14ac:dyDescent="0.2">
      <c r="A60" s="386"/>
      <c r="B60" s="408"/>
      <c r="K60" s="414"/>
      <c r="L60" s="414"/>
      <c r="M60" s="414"/>
      <c r="N60" s="414"/>
      <c r="AQ60" s="414"/>
      <c r="AR60" s="414"/>
      <c r="AS60" s="414"/>
      <c r="AT60" s="414"/>
      <c r="BC60" s="414"/>
      <c r="BD60" s="414"/>
      <c r="BE60" s="414"/>
      <c r="BF60" s="414"/>
      <c r="BO60" s="414"/>
      <c r="BP60" s="414"/>
      <c r="BQ60" s="414"/>
      <c r="BR60" s="414"/>
      <c r="CA60" s="414"/>
      <c r="CB60" s="414"/>
      <c r="CC60" s="414"/>
      <c r="CD60" s="414"/>
      <c r="CM60" s="414"/>
      <c r="CN60" s="414"/>
      <c r="CO60" s="414"/>
      <c r="CP60" s="414"/>
      <c r="CY60" s="414"/>
      <c r="CZ60" s="414"/>
      <c r="DA60" s="414"/>
      <c r="DB60" s="414"/>
      <c r="DC60" s="414"/>
      <c r="DD60" s="413"/>
      <c r="DE60" s="408"/>
    </row>
    <row r="61" spans="1:109" s="402" customFormat="1" ht="13" x14ac:dyDescent="0.2">
      <c r="A61" s="386"/>
      <c r="B61" s="412"/>
      <c r="C61" s="411"/>
      <c r="D61" s="411"/>
      <c r="E61" s="411"/>
      <c r="F61" s="411"/>
      <c r="G61" s="411"/>
      <c r="H61" s="411"/>
      <c r="I61" s="411"/>
      <c r="J61" s="411"/>
      <c r="K61" s="411"/>
      <c r="L61" s="411"/>
      <c r="M61" s="410"/>
      <c r="N61" s="410"/>
      <c r="O61" s="411"/>
      <c r="P61" s="411"/>
      <c r="Q61" s="411"/>
      <c r="R61" s="411"/>
      <c r="S61" s="411"/>
      <c r="T61" s="411"/>
      <c r="U61" s="411"/>
      <c r="V61" s="411"/>
      <c r="W61" s="411"/>
      <c r="X61" s="411"/>
      <c r="Y61" s="411"/>
      <c r="Z61" s="411"/>
      <c r="AA61" s="411"/>
      <c r="AB61" s="411"/>
      <c r="AC61" s="411"/>
      <c r="AD61" s="411"/>
      <c r="AE61" s="411"/>
      <c r="AF61" s="411"/>
      <c r="AG61" s="411"/>
      <c r="AH61" s="411"/>
      <c r="AI61" s="411"/>
      <c r="AJ61" s="411"/>
      <c r="AK61" s="411"/>
      <c r="AL61" s="411"/>
      <c r="AM61" s="411"/>
      <c r="AN61" s="411"/>
      <c r="AO61" s="411"/>
      <c r="AP61" s="411"/>
      <c r="AQ61" s="411"/>
      <c r="AR61" s="411"/>
      <c r="AS61" s="410"/>
      <c r="AT61" s="410"/>
      <c r="AU61" s="411"/>
      <c r="AV61" s="411"/>
      <c r="AW61" s="411"/>
      <c r="AX61" s="411"/>
      <c r="AY61" s="411"/>
      <c r="AZ61" s="411"/>
      <c r="BA61" s="411"/>
      <c r="BB61" s="411"/>
      <c r="BC61" s="411"/>
      <c r="BD61" s="411"/>
      <c r="BE61" s="410"/>
      <c r="BF61" s="410"/>
      <c r="BG61" s="411"/>
      <c r="BH61" s="411"/>
      <c r="BI61" s="411"/>
      <c r="BJ61" s="411"/>
      <c r="BK61" s="411"/>
      <c r="BL61" s="411"/>
      <c r="BM61" s="411"/>
      <c r="BN61" s="411"/>
      <c r="BO61" s="411"/>
      <c r="BP61" s="411"/>
      <c r="BQ61" s="410"/>
      <c r="BR61" s="410"/>
      <c r="BS61" s="411"/>
      <c r="BT61" s="411"/>
      <c r="BU61" s="411"/>
      <c r="BV61" s="411"/>
      <c r="BW61" s="411"/>
      <c r="BX61" s="411"/>
      <c r="BY61" s="411"/>
      <c r="BZ61" s="411"/>
      <c r="CA61" s="411"/>
      <c r="CB61" s="411"/>
      <c r="CC61" s="410"/>
      <c r="CD61" s="410"/>
      <c r="CE61" s="411"/>
      <c r="CF61" s="411"/>
      <c r="CG61" s="411"/>
      <c r="CH61" s="411"/>
      <c r="CI61" s="411"/>
      <c r="CJ61" s="411"/>
      <c r="CK61" s="411"/>
      <c r="CL61" s="411"/>
      <c r="CM61" s="411"/>
      <c r="CN61" s="411"/>
      <c r="CO61" s="410"/>
      <c r="CP61" s="410"/>
      <c r="CQ61" s="411"/>
      <c r="CR61" s="411"/>
      <c r="CS61" s="411"/>
      <c r="CT61" s="411"/>
      <c r="CU61" s="411"/>
      <c r="CV61" s="411"/>
      <c r="CW61" s="411"/>
      <c r="CX61" s="411"/>
      <c r="CY61" s="411"/>
      <c r="CZ61" s="411"/>
      <c r="DA61" s="410"/>
      <c r="DB61" s="410"/>
      <c r="DC61" s="410"/>
      <c r="DD61" s="409"/>
      <c r="DE61" s="408"/>
    </row>
    <row r="62" spans="1:109" ht="13" x14ac:dyDescent="0.2">
      <c r="B62" s="407"/>
      <c r="C62" s="407"/>
      <c r="D62" s="407"/>
      <c r="E62" s="407"/>
      <c r="F62" s="407"/>
      <c r="G62" s="407"/>
      <c r="H62" s="407"/>
      <c r="I62" s="407"/>
      <c r="J62" s="407"/>
      <c r="K62" s="407"/>
      <c r="L62" s="407"/>
      <c r="M62" s="407"/>
      <c r="N62" s="407"/>
      <c r="O62" s="407"/>
      <c r="P62" s="407"/>
      <c r="Q62" s="407"/>
      <c r="R62" s="407"/>
      <c r="S62" s="407"/>
      <c r="T62" s="407"/>
      <c r="U62" s="407"/>
      <c r="V62" s="407"/>
      <c r="W62" s="407"/>
      <c r="X62" s="407"/>
      <c r="Y62" s="407"/>
      <c r="Z62" s="407"/>
      <c r="AA62" s="407"/>
      <c r="AB62" s="407"/>
      <c r="AC62" s="407"/>
      <c r="AD62" s="407"/>
      <c r="AE62" s="407"/>
      <c r="AF62" s="407"/>
      <c r="AG62" s="407"/>
      <c r="AH62" s="407"/>
      <c r="AI62" s="407"/>
      <c r="AJ62" s="407"/>
      <c r="AK62" s="407"/>
      <c r="AL62" s="407"/>
      <c r="AM62" s="407"/>
      <c r="AN62" s="407"/>
      <c r="AO62" s="407"/>
      <c r="AP62" s="407"/>
      <c r="AQ62" s="407"/>
      <c r="AR62" s="407"/>
      <c r="AS62" s="407"/>
      <c r="AT62" s="407"/>
      <c r="AU62" s="407"/>
      <c r="AV62" s="407"/>
      <c r="AW62" s="407"/>
      <c r="AX62" s="407"/>
      <c r="AY62" s="407"/>
      <c r="AZ62" s="407"/>
      <c r="BA62" s="407"/>
      <c r="BB62" s="407"/>
      <c r="BC62" s="407"/>
      <c r="BD62" s="407"/>
      <c r="BE62" s="407"/>
      <c r="BF62" s="407"/>
      <c r="BG62" s="407"/>
      <c r="BH62" s="407"/>
      <c r="BI62" s="407"/>
      <c r="BJ62" s="407"/>
      <c r="BK62" s="407"/>
      <c r="BL62" s="407"/>
      <c r="BM62" s="407"/>
      <c r="BN62" s="407"/>
      <c r="BO62" s="407"/>
      <c r="BP62" s="407"/>
      <c r="BQ62" s="407"/>
      <c r="BR62" s="407"/>
      <c r="BS62" s="407"/>
      <c r="BT62" s="407"/>
      <c r="BU62" s="407"/>
      <c r="BV62" s="407"/>
      <c r="BW62" s="407"/>
      <c r="BX62" s="407"/>
      <c r="BY62" s="407"/>
      <c r="BZ62" s="407"/>
      <c r="CA62" s="407"/>
      <c r="CB62" s="407"/>
      <c r="CC62" s="407"/>
      <c r="CD62" s="407"/>
      <c r="CE62" s="407"/>
      <c r="CF62" s="407"/>
      <c r="CG62" s="407"/>
      <c r="CH62" s="407"/>
      <c r="CI62" s="407"/>
      <c r="CJ62" s="407"/>
      <c r="CK62" s="407"/>
      <c r="CL62" s="407"/>
      <c r="CM62" s="407"/>
      <c r="CN62" s="407"/>
      <c r="CO62" s="407"/>
      <c r="CP62" s="407"/>
      <c r="CQ62" s="407"/>
      <c r="CR62" s="407"/>
      <c r="CS62" s="407"/>
      <c r="CT62" s="407"/>
      <c r="CU62" s="407"/>
      <c r="CV62" s="407"/>
      <c r="CW62" s="407"/>
      <c r="CX62" s="407"/>
      <c r="CY62" s="407"/>
      <c r="CZ62" s="407"/>
      <c r="DA62" s="407"/>
      <c r="DB62" s="407"/>
      <c r="DC62" s="407"/>
      <c r="DD62" s="407"/>
      <c r="DE62" s="386"/>
    </row>
    <row r="63" spans="1:109" ht="16.5" x14ac:dyDescent="0.2">
      <c r="B63" s="406" t="s">
        <v>614</v>
      </c>
    </row>
    <row r="64" spans="1:109" ht="13" x14ac:dyDescent="0.2">
      <c r="B64" s="387"/>
      <c r="G64" s="403"/>
      <c r="I64" s="405"/>
      <c r="J64" s="405"/>
      <c r="K64" s="405"/>
      <c r="L64" s="405"/>
      <c r="M64" s="405"/>
      <c r="N64" s="404"/>
      <c r="AM64" s="403"/>
      <c r="AN64" s="403" t="s">
        <v>613</v>
      </c>
      <c r="AP64" s="402"/>
      <c r="AQ64" s="402"/>
      <c r="AR64" s="402"/>
      <c r="AY64" s="403"/>
      <c r="BA64" s="402"/>
      <c r="BB64" s="402"/>
      <c r="BC64" s="402"/>
      <c r="BK64" s="403"/>
      <c r="BM64" s="402"/>
      <c r="BN64" s="402"/>
      <c r="BO64" s="402"/>
      <c r="BW64" s="403"/>
      <c r="BY64" s="402"/>
      <c r="BZ64" s="402"/>
      <c r="CA64" s="402"/>
      <c r="CI64" s="403"/>
      <c r="CK64" s="402"/>
      <c r="CL64" s="402"/>
      <c r="CM64" s="402"/>
      <c r="CU64" s="403"/>
      <c r="CW64" s="402"/>
      <c r="CX64" s="402"/>
      <c r="CY64" s="402"/>
    </row>
    <row r="65" spans="2:107" ht="13" x14ac:dyDescent="0.2">
      <c r="B65" s="387"/>
      <c r="AN65" s="1321" t="s">
        <v>619</v>
      </c>
      <c r="AO65" s="1322"/>
      <c r="AP65" s="1322"/>
      <c r="AQ65" s="1322"/>
      <c r="AR65" s="1322"/>
      <c r="AS65" s="1322"/>
      <c r="AT65" s="1322"/>
      <c r="AU65" s="1322"/>
      <c r="AV65" s="1322"/>
      <c r="AW65" s="1322"/>
      <c r="AX65" s="1322"/>
      <c r="AY65" s="1322"/>
      <c r="AZ65" s="1322"/>
      <c r="BA65" s="1322"/>
      <c r="BB65" s="1322"/>
      <c r="BC65" s="1322"/>
      <c r="BD65" s="1322"/>
      <c r="BE65" s="1322"/>
      <c r="BF65" s="1322"/>
      <c r="BG65" s="1322"/>
      <c r="BH65" s="1322"/>
      <c r="BI65" s="1322"/>
      <c r="BJ65" s="1322"/>
      <c r="BK65" s="1322"/>
      <c r="BL65" s="1322"/>
      <c r="BM65" s="1322"/>
      <c r="BN65" s="1322"/>
      <c r="BO65" s="1322"/>
      <c r="BP65" s="1322"/>
      <c r="BQ65" s="1322"/>
      <c r="BR65" s="1322"/>
      <c r="BS65" s="1322"/>
      <c r="BT65" s="1322"/>
      <c r="BU65" s="1322"/>
      <c r="BV65" s="1322"/>
      <c r="BW65" s="1322"/>
      <c r="BX65" s="1322"/>
      <c r="BY65" s="1322"/>
      <c r="BZ65" s="1322"/>
      <c r="CA65" s="1322"/>
      <c r="CB65" s="1322"/>
      <c r="CC65" s="1322"/>
      <c r="CD65" s="1322"/>
      <c r="CE65" s="1322"/>
      <c r="CF65" s="1322"/>
      <c r="CG65" s="1322"/>
      <c r="CH65" s="1322"/>
      <c r="CI65" s="1322"/>
      <c r="CJ65" s="1322"/>
      <c r="CK65" s="1322"/>
      <c r="CL65" s="1322"/>
      <c r="CM65" s="1322"/>
      <c r="CN65" s="1322"/>
      <c r="CO65" s="1322"/>
      <c r="CP65" s="1322"/>
      <c r="CQ65" s="1322"/>
      <c r="CR65" s="1322"/>
      <c r="CS65" s="1322"/>
      <c r="CT65" s="1322"/>
      <c r="CU65" s="1322"/>
      <c r="CV65" s="1322"/>
      <c r="CW65" s="1322"/>
      <c r="CX65" s="1322"/>
      <c r="CY65" s="1322"/>
      <c r="CZ65" s="1322"/>
      <c r="DA65" s="1322"/>
      <c r="DB65" s="1322"/>
      <c r="DC65" s="1323"/>
    </row>
    <row r="66" spans="2:107" ht="13" x14ac:dyDescent="0.2">
      <c r="B66" s="387"/>
      <c r="AN66" s="1324"/>
      <c r="AO66" s="1325"/>
      <c r="AP66" s="1325"/>
      <c r="AQ66" s="1325"/>
      <c r="AR66" s="1325"/>
      <c r="AS66" s="1325"/>
      <c r="AT66" s="1325"/>
      <c r="AU66" s="1325"/>
      <c r="AV66" s="1325"/>
      <c r="AW66" s="1325"/>
      <c r="AX66" s="1325"/>
      <c r="AY66" s="1325"/>
      <c r="AZ66" s="1325"/>
      <c r="BA66" s="1325"/>
      <c r="BB66" s="1325"/>
      <c r="BC66" s="1325"/>
      <c r="BD66" s="1325"/>
      <c r="BE66" s="1325"/>
      <c r="BF66" s="1325"/>
      <c r="BG66" s="1325"/>
      <c r="BH66" s="1325"/>
      <c r="BI66" s="1325"/>
      <c r="BJ66" s="1325"/>
      <c r="BK66" s="1325"/>
      <c r="BL66" s="1325"/>
      <c r="BM66" s="1325"/>
      <c r="BN66" s="1325"/>
      <c r="BO66" s="1325"/>
      <c r="BP66" s="1325"/>
      <c r="BQ66" s="1325"/>
      <c r="BR66" s="1325"/>
      <c r="BS66" s="1325"/>
      <c r="BT66" s="1325"/>
      <c r="BU66" s="1325"/>
      <c r="BV66" s="1325"/>
      <c r="BW66" s="1325"/>
      <c r="BX66" s="1325"/>
      <c r="BY66" s="1325"/>
      <c r="BZ66" s="1325"/>
      <c r="CA66" s="1325"/>
      <c r="CB66" s="1325"/>
      <c r="CC66" s="1325"/>
      <c r="CD66" s="1325"/>
      <c r="CE66" s="1325"/>
      <c r="CF66" s="1325"/>
      <c r="CG66" s="1325"/>
      <c r="CH66" s="1325"/>
      <c r="CI66" s="1325"/>
      <c r="CJ66" s="1325"/>
      <c r="CK66" s="1325"/>
      <c r="CL66" s="1325"/>
      <c r="CM66" s="1325"/>
      <c r="CN66" s="1325"/>
      <c r="CO66" s="1325"/>
      <c r="CP66" s="1325"/>
      <c r="CQ66" s="1325"/>
      <c r="CR66" s="1325"/>
      <c r="CS66" s="1325"/>
      <c r="CT66" s="1325"/>
      <c r="CU66" s="1325"/>
      <c r="CV66" s="1325"/>
      <c r="CW66" s="1325"/>
      <c r="CX66" s="1325"/>
      <c r="CY66" s="1325"/>
      <c r="CZ66" s="1325"/>
      <c r="DA66" s="1325"/>
      <c r="DB66" s="1325"/>
      <c r="DC66" s="1326"/>
    </row>
    <row r="67" spans="2:107" ht="13" x14ac:dyDescent="0.2">
      <c r="B67" s="387"/>
      <c r="AN67" s="1324"/>
      <c r="AO67" s="1325"/>
      <c r="AP67" s="1325"/>
      <c r="AQ67" s="1325"/>
      <c r="AR67" s="1325"/>
      <c r="AS67" s="1325"/>
      <c r="AT67" s="1325"/>
      <c r="AU67" s="1325"/>
      <c r="AV67" s="1325"/>
      <c r="AW67" s="1325"/>
      <c r="AX67" s="1325"/>
      <c r="AY67" s="1325"/>
      <c r="AZ67" s="1325"/>
      <c r="BA67" s="1325"/>
      <c r="BB67" s="1325"/>
      <c r="BC67" s="1325"/>
      <c r="BD67" s="1325"/>
      <c r="BE67" s="1325"/>
      <c r="BF67" s="1325"/>
      <c r="BG67" s="1325"/>
      <c r="BH67" s="1325"/>
      <c r="BI67" s="1325"/>
      <c r="BJ67" s="1325"/>
      <c r="BK67" s="1325"/>
      <c r="BL67" s="1325"/>
      <c r="BM67" s="1325"/>
      <c r="BN67" s="1325"/>
      <c r="BO67" s="1325"/>
      <c r="BP67" s="1325"/>
      <c r="BQ67" s="1325"/>
      <c r="BR67" s="1325"/>
      <c r="BS67" s="1325"/>
      <c r="BT67" s="1325"/>
      <c r="BU67" s="1325"/>
      <c r="BV67" s="1325"/>
      <c r="BW67" s="1325"/>
      <c r="BX67" s="1325"/>
      <c r="BY67" s="1325"/>
      <c r="BZ67" s="1325"/>
      <c r="CA67" s="1325"/>
      <c r="CB67" s="1325"/>
      <c r="CC67" s="1325"/>
      <c r="CD67" s="1325"/>
      <c r="CE67" s="1325"/>
      <c r="CF67" s="1325"/>
      <c r="CG67" s="1325"/>
      <c r="CH67" s="1325"/>
      <c r="CI67" s="1325"/>
      <c r="CJ67" s="1325"/>
      <c r="CK67" s="1325"/>
      <c r="CL67" s="1325"/>
      <c r="CM67" s="1325"/>
      <c r="CN67" s="1325"/>
      <c r="CO67" s="1325"/>
      <c r="CP67" s="1325"/>
      <c r="CQ67" s="1325"/>
      <c r="CR67" s="1325"/>
      <c r="CS67" s="1325"/>
      <c r="CT67" s="1325"/>
      <c r="CU67" s="1325"/>
      <c r="CV67" s="1325"/>
      <c r="CW67" s="1325"/>
      <c r="CX67" s="1325"/>
      <c r="CY67" s="1325"/>
      <c r="CZ67" s="1325"/>
      <c r="DA67" s="1325"/>
      <c r="DB67" s="1325"/>
      <c r="DC67" s="1326"/>
    </row>
    <row r="68" spans="2:107" ht="13" x14ac:dyDescent="0.2">
      <c r="B68" s="387"/>
      <c r="AN68" s="1324"/>
      <c r="AO68" s="1325"/>
      <c r="AP68" s="1325"/>
      <c r="AQ68" s="1325"/>
      <c r="AR68" s="1325"/>
      <c r="AS68" s="1325"/>
      <c r="AT68" s="1325"/>
      <c r="AU68" s="1325"/>
      <c r="AV68" s="1325"/>
      <c r="AW68" s="1325"/>
      <c r="AX68" s="1325"/>
      <c r="AY68" s="1325"/>
      <c r="AZ68" s="1325"/>
      <c r="BA68" s="1325"/>
      <c r="BB68" s="1325"/>
      <c r="BC68" s="1325"/>
      <c r="BD68" s="1325"/>
      <c r="BE68" s="1325"/>
      <c r="BF68" s="1325"/>
      <c r="BG68" s="1325"/>
      <c r="BH68" s="1325"/>
      <c r="BI68" s="1325"/>
      <c r="BJ68" s="1325"/>
      <c r="BK68" s="1325"/>
      <c r="BL68" s="1325"/>
      <c r="BM68" s="1325"/>
      <c r="BN68" s="1325"/>
      <c r="BO68" s="1325"/>
      <c r="BP68" s="1325"/>
      <c r="BQ68" s="1325"/>
      <c r="BR68" s="1325"/>
      <c r="BS68" s="1325"/>
      <c r="BT68" s="1325"/>
      <c r="BU68" s="1325"/>
      <c r="BV68" s="1325"/>
      <c r="BW68" s="1325"/>
      <c r="BX68" s="1325"/>
      <c r="BY68" s="1325"/>
      <c r="BZ68" s="1325"/>
      <c r="CA68" s="1325"/>
      <c r="CB68" s="1325"/>
      <c r="CC68" s="1325"/>
      <c r="CD68" s="1325"/>
      <c r="CE68" s="1325"/>
      <c r="CF68" s="1325"/>
      <c r="CG68" s="1325"/>
      <c r="CH68" s="1325"/>
      <c r="CI68" s="1325"/>
      <c r="CJ68" s="1325"/>
      <c r="CK68" s="1325"/>
      <c r="CL68" s="1325"/>
      <c r="CM68" s="1325"/>
      <c r="CN68" s="1325"/>
      <c r="CO68" s="1325"/>
      <c r="CP68" s="1325"/>
      <c r="CQ68" s="1325"/>
      <c r="CR68" s="1325"/>
      <c r="CS68" s="1325"/>
      <c r="CT68" s="1325"/>
      <c r="CU68" s="1325"/>
      <c r="CV68" s="1325"/>
      <c r="CW68" s="1325"/>
      <c r="CX68" s="1325"/>
      <c r="CY68" s="1325"/>
      <c r="CZ68" s="1325"/>
      <c r="DA68" s="1325"/>
      <c r="DB68" s="1325"/>
      <c r="DC68" s="1326"/>
    </row>
    <row r="69" spans="2:107" ht="13" x14ac:dyDescent="0.2">
      <c r="B69" s="387"/>
      <c r="AN69" s="1327"/>
      <c r="AO69" s="1328"/>
      <c r="AP69" s="1328"/>
      <c r="AQ69" s="1328"/>
      <c r="AR69" s="1328"/>
      <c r="AS69" s="1328"/>
      <c r="AT69" s="1328"/>
      <c r="AU69" s="1328"/>
      <c r="AV69" s="1328"/>
      <c r="AW69" s="1328"/>
      <c r="AX69" s="1328"/>
      <c r="AY69" s="1328"/>
      <c r="AZ69" s="1328"/>
      <c r="BA69" s="1328"/>
      <c r="BB69" s="1328"/>
      <c r="BC69" s="1328"/>
      <c r="BD69" s="1328"/>
      <c r="BE69" s="1328"/>
      <c r="BF69" s="1328"/>
      <c r="BG69" s="1328"/>
      <c r="BH69" s="1328"/>
      <c r="BI69" s="1328"/>
      <c r="BJ69" s="1328"/>
      <c r="BK69" s="1328"/>
      <c r="BL69" s="1328"/>
      <c r="BM69" s="1328"/>
      <c r="BN69" s="1328"/>
      <c r="BO69" s="1328"/>
      <c r="BP69" s="1328"/>
      <c r="BQ69" s="1328"/>
      <c r="BR69" s="1328"/>
      <c r="BS69" s="1328"/>
      <c r="BT69" s="1328"/>
      <c r="BU69" s="1328"/>
      <c r="BV69" s="1328"/>
      <c r="BW69" s="1328"/>
      <c r="BX69" s="1328"/>
      <c r="BY69" s="1328"/>
      <c r="BZ69" s="1328"/>
      <c r="CA69" s="1328"/>
      <c r="CB69" s="1328"/>
      <c r="CC69" s="1328"/>
      <c r="CD69" s="1328"/>
      <c r="CE69" s="1328"/>
      <c r="CF69" s="1328"/>
      <c r="CG69" s="1328"/>
      <c r="CH69" s="1328"/>
      <c r="CI69" s="1328"/>
      <c r="CJ69" s="1328"/>
      <c r="CK69" s="1328"/>
      <c r="CL69" s="1328"/>
      <c r="CM69" s="1328"/>
      <c r="CN69" s="1328"/>
      <c r="CO69" s="1328"/>
      <c r="CP69" s="1328"/>
      <c r="CQ69" s="1328"/>
      <c r="CR69" s="1328"/>
      <c r="CS69" s="1328"/>
      <c r="CT69" s="1328"/>
      <c r="CU69" s="1328"/>
      <c r="CV69" s="1328"/>
      <c r="CW69" s="1328"/>
      <c r="CX69" s="1328"/>
      <c r="CY69" s="1328"/>
      <c r="CZ69" s="1328"/>
      <c r="DA69" s="1328"/>
      <c r="DB69" s="1328"/>
      <c r="DC69" s="1329"/>
    </row>
    <row r="70" spans="2:107" ht="13" x14ac:dyDescent="0.2">
      <c r="B70" s="387"/>
      <c r="H70" s="401"/>
      <c r="I70" s="401"/>
      <c r="J70" s="399"/>
      <c r="K70" s="399"/>
      <c r="L70" s="398"/>
      <c r="M70" s="399"/>
      <c r="N70" s="398"/>
      <c r="AN70" s="394"/>
      <c r="AO70" s="394"/>
      <c r="AP70" s="394"/>
      <c r="AZ70" s="394"/>
      <c r="BA70" s="394"/>
      <c r="BB70" s="394"/>
      <c r="BL70" s="394"/>
      <c r="BM70" s="394"/>
      <c r="BN70" s="394"/>
      <c r="BX70" s="394"/>
      <c r="BY70" s="394"/>
      <c r="BZ70" s="394"/>
      <c r="CJ70" s="394"/>
      <c r="CK70" s="394"/>
      <c r="CL70" s="394"/>
      <c r="CV70" s="394"/>
      <c r="CW70" s="394"/>
      <c r="CX70" s="394"/>
    </row>
    <row r="71" spans="2:107" ht="13" x14ac:dyDescent="0.2">
      <c r="B71" s="387"/>
      <c r="G71" s="397"/>
      <c r="I71" s="400"/>
      <c r="J71" s="399"/>
      <c r="K71" s="399"/>
      <c r="L71" s="398"/>
      <c r="M71" s="399"/>
      <c r="N71" s="398"/>
      <c r="AM71" s="397"/>
      <c r="AN71" s="386" t="s">
        <v>612</v>
      </c>
    </row>
    <row r="72" spans="2:107" ht="13" x14ac:dyDescent="0.2">
      <c r="B72" s="387"/>
      <c r="G72" s="1309"/>
      <c r="H72" s="1309"/>
      <c r="I72" s="1309"/>
      <c r="J72" s="1309"/>
      <c r="K72" s="396"/>
      <c r="L72" s="396"/>
      <c r="M72" s="395"/>
      <c r="N72" s="395"/>
      <c r="AN72" s="1317"/>
      <c r="AO72" s="1318"/>
      <c r="AP72" s="1318"/>
      <c r="AQ72" s="1318"/>
      <c r="AR72" s="1318"/>
      <c r="AS72" s="1318"/>
      <c r="AT72" s="1318"/>
      <c r="AU72" s="1318"/>
      <c r="AV72" s="1318"/>
      <c r="AW72" s="1318"/>
      <c r="AX72" s="1318"/>
      <c r="AY72" s="1318"/>
      <c r="AZ72" s="1318"/>
      <c r="BA72" s="1318"/>
      <c r="BB72" s="1318"/>
      <c r="BC72" s="1318"/>
      <c r="BD72" s="1318"/>
      <c r="BE72" s="1318"/>
      <c r="BF72" s="1318"/>
      <c r="BG72" s="1318"/>
      <c r="BH72" s="1318"/>
      <c r="BI72" s="1318"/>
      <c r="BJ72" s="1318"/>
      <c r="BK72" s="1318"/>
      <c r="BL72" s="1318"/>
      <c r="BM72" s="1318"/>
      <c r="BN72" s="1318"/>
      <c r="BO72" s="1319"/>
      <c r="BP72" s="1312" t="s">
        <v>563</v>
      </c>
      <c r="BQ72" s="1312"/>
      <c r="BR72" s="1312"/>
      <c r="BS72" s="1312"/>
      <c r="BT72" s="1312"/>
      <c r="BU72" s="1312"/>
      <c r="BV72" s="1312"/>
      <c r="BW72" s="1312"/>
      <c r="BX72" s="1312" t="s">
        <v>564</v>
      </c>
      <c r="BY72" s="1312"/>
      <c r="BZ72" s="1312"/>
      <c r="CA72" s="1312"/>
      <c r="CB72" s="1312"/>
      <c r="CC72" s="1312"/>
      <c r="CD72" s="1312"/>
      <c r="CE72" s="1312"/>
      <c r="CF72" s="1312" t="s">
        <v>565</v>
      </c>
      <c r="CG72" s="1312"/>
      <c r="CH72" s="1312"/>
      <c r="CI72" s="1312"/>
      <c r="CJ72" s="1312"/>
      <c r="CK72" s="1312"/>
      <c r="CL72" s="1312"/>
      <c r="CM72" s="1312"/>
      <c r="CN72" s="1312" t="s">
        <v>566</v>
      </c>
      <c r="CO72" s="1312"/>
      <c r="CP72" s="1312"/>
      <c r="CQ72" s="1312"/>
      <c r="CR72" s="1312"/>
      <c r="CS72" s="1312"/>
      <c r="CT72" s="1312"/>
      <c r="CU72" s="1312"/>
      <c r="CV72" s="1312" t="s">
        <v>567</v>
      </c>
      <c r="CW72" s="1312"/>
      <c r="CX72" s="1312"/>
      <c r="CY72" s="1312"/>
      <c r="CZ72" s="1312"/>
      <c r="DA72" s="1312"/>
      <c r="DB72" s="1312"/>
      <c r="DC72" s="1312"/>
    </row>
    <row r="73" spans="2:107" ht="13" x14ac:dyDescent="0.2">
      <c r="B73" s="387"/>
      <c r="G73" s="1320"/>
      <c r="H73" s="1320"/>
      <c r="I73" s="1320"/>
      <c r="J73" s="1320"/>
      <c r="K73" s="1310"/>
      <c r="L73" s="1310"/>
      <c r="M73" s="1310"/>
      <c r="N73" s="1310"/>
      <c r="AM73" s="394"/>
      <c r="AN73" s="1313" t="s">
        <v>611</v>
      </c>
      <c r="AO73" s="1313"/>
      <c r="AP73" s="1313"/>
      <c r="AQ73" s="1313"/>
      <c r="AR73" s="1313"/>
      <c r="AS73" s="1313"/>
      <c r="AT73" s="1313"/>
      <c r="AU73" s="1313"/>
      <c r="AV73" s="1313"/>
      <c r="AW73" s="1313"/>
      <c r="AX73" s="1313"/>
      <c r="AY73" s="1313"/>
      <c r="AZ73" s="1313"/>
      <c r="BA73" s="1313"/>
      <c r="BB73" s="1313" t="s">
        <v>609</v>
      </c>
      <c r="BC73" s="1313"/>
      <c r="BD73" s="1313"/>
      <c r="BE73" s="1313"/>
      <c r="BF73" s="1313"/>
      <c r="BG73" s="1313"/>
      <c r="BH73" s="1313"/>
      <c r="BI73" s="1313"/>
      <c r="BJ73" s="1313"/>
      <c r="BK73" s="1313"/>
      <c r="BL73" s="1313"/>
      <c r="BM73" s="1313"/>
      <c r="BN73" s="1313"/>
      <c r="BO73" s="1313"/>
      <c r="BP73" s="1311">
        <v>67.3</v>
      </c>
      <c r="BQ73" s="1311"/>
      <c r="BR73" s="1311"/>
      <c r="BS73" s="1311"/>
      <c r="BT73" s="1311"/>
      <c r="BU73" s="1311"/>
      <c r="BV73" s="1311"/>
      <c r="BW73" s="1311"/>
      <c r="BX73" s="1311">
        <v>55.7</v>
      </c>
      <c r="BY73" s="1311"/>
      <c r="BZ73" s="1311"/>
      <c r="CA73" s="1311"/>
      <c r="CB73" s="1311"/>
      <c r="CC73" s="1311"/>
      <c r="CD73" s="1311"/>
      <c r="CE73" s="1311"/>
      <c r="CF73" s="1311">
        <v>30.5</v>
      </c>
      <c r="CG73" s="1311"/>
      <c r="CH73" s="1311"/>
      <c r="CI73" s="1311"/>
      <c r="CJ73" s="1311"/>
      <c r="CK73" s="1311"/>
      <c r="CL73" s="1311"/>
      <c r="CM73" s="1311"/>
      <c r="CN73" s="1311">
        <v>28.4</v>
      </c>
      <c r="CO73" s="1311"/>
      <c r="CP73" s="1311"/>
      <c r="CQ73" s="1311"/>
      <c r="CR73" s="1311"/>
      <c r="CS73" s="1311"/>
      <c r="CT73" s="1311"/>
      <c r="CU73" s="1311"/>
      <c r="CV73" s="1311">
        <v>59.9</v>
      </c>
      <c r="CW73" s="1311"/>
      <c r="CX73" s="1311"/>
      <c r="CY73" s="1311"/>
      <c r="CZ73" s="1311"/>
      <c r="DA73" s="1311"/>
      <c r="DB73" s="1311"/>
      <c r="DC73" s="1311"/>
    </row>
    <row r="74" spans="2:107" ht="13" x14ac:dyDescent="0.2">
      <c r="B74" s="387"/>
      <c r="G74" s="1320"/>
      <c r="H74" s="1320"/>
      <c r="I74" s="1320"/>
      <c r="J74" s="1320"/>
      <c r="K74" s="1310"/>
      <c r="L74" s="1310"/>
      <c r="M74" s="1310"/>
      <c r="N74" s="1310"/>
      <c r="AM74" s="394"/>
      <c r="AN74" s="1313"/>
      <c r="AO74" s="1313"/>
      <c r="AP74" s="1313"/>
      <c r="AQ74" s="1313"/>
      <c r="AR74" s="1313"/>
      <c r="AS74" s="1313"/>
      <c r="AT74" s="1313"/>
      <c r="AU74" s="1313"/>
      <c r="AV74" s="1313"/>
      <c r="AW74" s="1313"/>
      <c r="AX74" s="1313"/>
      <c r="AY74" s="1313"/>
      <c r="AZ74" s="1313"/>
      <c r="BA74" s="1313"/>
      <c r="BB74" s="1313"/>
      <c r="BC74" s="1313"/>
      <c r="BD74" s="1313"/>
      <c r="BE74" s="1313"/>
      <c r="BF74" s="1313"/>
      <c r="BG74" s="1313"/>
      <c r="BH74" s="1313"/>
      <c r="BI74" s="1313"/>
      <c r="BJ74" s="1313"/>
      <c r="BK74" s="1313"/>
      <c r="BL74" s="1313"/>
      <c r="BM74" s="1313"/>
      <c r="BN74" s="1313"/>
      <c r="BO74" s="1313"/>
      <c r="BP74" s="1311"/>
      <c r="BQ74" s="1311"/>
      <c r="BR74" s="1311"/>
      <c r="BS74" s="1311"/>
      <c r="BT74" s="1311"/>
      <c r="BU74" s="1311"/>
      <c r="BV74" s="1311"/>
      <c r="BW74" s="1311"/>
      <c r="BX74" s="1311"/>
      <c r="BY74" s="1311"/>
      <c r="BZ74" s="1311"/>
      <c r="CA74" s="1311"/>
      <c r="CB74" s="1311"/>
      <c r="CC74" s="1311"/>
      <c r="CD74" s="1311"/>
      <c r="CE74" s="1311"/>
      <c r="CF74" s="1311"/>
      <c r="CG74" s="1311"/>
      <c r="CH74" s="1311"/>
      <c r="CI74" s="1311"/>
      <c r="CJ74" s="1311"/>
      <c r="CK74" s="1311"/>
      <c r="CL74" s="1311"/>
      <c r="CM74" s="1311"/>
      <c r="CN74" s="1311"/>
      <c r="CO74" s="1311"/>
      <c r="CP74" s="1311"/>
      <c r="CQ74" s="1311"/>
      <c r="CR74" s="1311"/>
      <c r="CS74" s="1311"/>
      <c r="CT74" s="1311"/>
      <c r="CU74" s="1311"/>
      <c r="CV74" s="1311"/>
      <c r="CW74" s="1311"/>
      <c r="CX74" s="1311"/>
      <c r="CY74" s="1311"/>
      <c r="CZ74" s="1311"/>
      <c r="DA74" s="1311"/>
      <c r="DB74" s="1311"/>
      <c r="DC74" s="1311"/>
    </row>
    <row r="75" spans="2:107" ht="13" x14ac:dyDescent="0.2">
      <c r="B75" s="387"/>
      <c r="G75" s="1320"/>
      <c r="H75" s="1320"/>
      <c r="I75" s="1309"/>
      <c r="J75" s="1309"/>
      <c r="K75" s="1314"/>
      <c r="L75" s="1314"/>
      <c r="M75" s="1314"/>
      <c r="N75" s="1314"/>
      <c r="AM75" s="394"/>
      <c r="AN75" s="1313"/>
      <c r="AO75" s="1313"/>
      <c r="AP75" s="1313"/>
      <c r="AQ75" s="1313"/>
      <c r="AR75" s="1313"/>
      <c r="AS75" s="1313"/>
      <c r="AT75" s="1313"/>
      <c r="AU75" s="1313"/>
      <c r="AV75" s="1313"/>
      <c r="AW75" s="1313"/>
      <c r="AX75" s="1313"/>
      <c r="AY75" s="1313"/>
      <c r="AZ75" s="1313"/>
      <c r="BA75" s="1313"/>
      <c r="BB75" s="1313" t="s">
        <v>608</v>
      </c>
      <c r="BC75" s="1313"/>
      <c r="BD75" s="1313"/>
      <c r="BE75" s="1313"/>
      <c r="BF75" s="1313"/>
      <c r="BG75" s="1313"/>
      <c r="BH75" s="1313"/>
      <c r="BI75" s="1313"/>
      <c r="BJ75" s="1313"/>
      <c r="BK75" s="1313"/>
      <c r="BL75" s="1313"/>
      <c r="BM75" s="1313"/>
      <c r="BN75" s="1313"/>
      <c r="BO75" s="1313"/>
      <c r="BP75" s="1311">
        <v>10.199999999999999</v>
      </c>
      <c r="BQ75" s="1311"/>
      <c r="BR75" s="1311"/>
      <c r="BS75" s="1311"/>
      <c r="BT75" s="1311"/>
      <c r="BU75" s="1311"/>
      <c r="BV75" s="1311"/>
      <c r="BW75" s="1311"/>
      <c r="BX75" s="1311">
        <v>8.1999999999999993</v>
      </c>
      <c r="BY75" s="1311"/>
      <c r="BZ75" s="1311"/>
      <c r="CA75" s="1311"/>
      <c r="CB75" s="1311"/>
      <c r="CC75" s="1311"/>
      <c r="CD75" s="1311"/>
      <c r="CE75" s="1311"/>
      <c r="CF75" s="1311">
        <v>6.7</v>
      </c>
      <c r="CG75" s="1311"/>
      <c r="CH75" s="1311"/>
      <c r="CI75" s="1311"/>
      <c r="CJ75" s="1311"/>
      <c r="CK75" s="1311"/>
      <c r="CL75" s="1311"/>
      <c r="CM75" s="1311"/>
      <c r="CN75" s="1311">
        <v>6.2</v>
      </c>
      <c r="CO75" s="1311"/>
      <c r="CP75" s="1311"/>
      <c r="CQ75" s="1311"/>
      <c r="CR75" s="1311"/>
      <c r="CS75" s="1311"/>
      <c r="CT75" s="1311"/>
      <c r="CU75" s="1311"/>
      <c r="CV75" s="1311">
        <v>6.1</v>
      </c>
      <c r="CW75" s="1311"/>
      <c r="CX75" s="1311"/>
      <c r="CY75" s="1311"/>
      <c r="CZ75" s="1311"/>
      <c r="DA75" s="1311"/>
      <c r="DB75" s="1311"/>
      <c r="DC75" s="1311"/>
    </row>
    <row r="76" spans="2:107" ht="13" x14ac:dyDescent="0.2">
      <c r="B76" s="387"/>
      <c r="G76" s="1320"/>
      <c r="H76" s="1320"/>
      <c r="I76" s="1309"/>
      <c r="J76" s="1309"/>
      <c r="K76" s="1314"/>
      <c r="L76" s="1314"/>
      <c r="M76" s="1314"/>
      <c r="N76" s="1314"/>
      <c r="AM76" s="394"/>
      <c r="AN76" s="1313"/>
      <c r="AO76" s="1313"/>
      <c r="AP76" s="1313"/>
      <c r="AQ76" s="1313"/>
      <c r="AR76" s="1313"/>
      <c r="AS76" s="1313"/>
      <c r="AT76" s="1313"/>
      <c r="AU76" s="1313"/>
      <c r="AV76" s="1313"/>
      <c r="AW76" s="1313"/>
      <c r="AX76" s="1313"/>
      <c r="AY76" s="1313"/>
      <c r="AZ76" s="1313"/>
      <c r="BA76" s="1313"/>
      <c r="BB76" s="1313"/>
      <c r="BC76" s="1313"/>
      <c r="BD76" s="1313"/>
      <c r="BE76" s="1313"/>
      <c r="BF76" s="1313"/>
      <c r="BG76" s="1313"/>
      <c r="BH76" s="1313"/>
      <c r="BI76" s="1313"/>
      <c r="BJ76" s="1313"/>
      <c r="BK76" s="1313"/>
      <c r="BL76" s="1313"/>
      <c r="BM76" s="1313"/>
      <c r="BN76" s="1313"/>
      <c r="BO76" s="1313"/>
      <c r="BP76" s="1311"/>
      <c r="BQ76" s="1311"/>
      <c r="BR76" s="1311"/>
      <c r="BS76" s="1311"/>
      <c r="BT76" s="1311"/>
      <c r="BU76" s="1311"/>
      <c r="BV76" s="1311"/>
      <c r="BW76" s="1311"/>
      <c r="BX76" s="1311"/>
      <c r="BY76" s="1311"/>
      <c r="BZ76" s="1311"/>
      <c r="CA76" s="1311"/>
      <c r="CB76" s="1311"/>
      <c r="CC76" s="1311"/>
      <c r="CD76" s="1311"/>
      <c r="CE76" s="1311"/>
      <c r="CF76" s="1311"/>
      <c r="CG76" s="1311"/>
      <c r="CH76" s="1311"/>
      <c r="CI76" s="1311"/>
      <c r="CJ76" s="1311"/>
      <c r="CK76" s="1311"/>
      <c r="CL76" s="1311"/>
      <c r="CM76" s="1311"/>
      <c r="CN76" s="1311"/>
      <c r="CO76" s="1311"/>
      <c r="CP76" s="1311"/>
      <c r="CQ76" s="1311"/>
      <c r="CR76" s="1311"/>
      <c r="CS76" s="1311"/>
      <c r="CT76" s="1311"/>
      <c r="CU76" s="1311"/>
      <c r="CV76" s="1311"/>
      <c r="CW76" s="1311"/>
      <c r="CX76" s="1311"/>
      <c r="CY76" s="1311"/>
      <c r="CZ76" s="1311"/>
      <c r="DA76" s="1311"/>
      <c r="DB76" s="1311"/>
      <c r="DC76" s="1311"/>
    </row>
    <row r="77" spans="2:107" ht="13" x14ac:dyDescent="0.2">
      <c r="B77" s="387"/>
      <c r="G77" s="1309"/>
      <c r="H77" s="1309"/>
      <c r="I77" s="1309"/>
      <c r="J77" s="1309"/>
      <c r="K77" s="1310"/>
      <c r="L77" s="1310"/>
      <c r="M77" s="1310"/>
      <c r="N77" s="1310"/>
      <c r="AN77" s="1312" t="s">
        <v>610</v>
      </c>
      <c r="AO77" s="1312"/>
      <c r="AP77" s="1312"/>
      <c r="AQ77" s="1312"/>
      <c r="AR77" s="1312"/>
      <c r="AS77" s="1312"/>
      <c r="AT77" s="1312"/>
      <c r="AU77" s="1312"/>
      <c r="AV77" s="1312"/>
      <c r="AW77" s="1312"/>
      <c r="AX77" s="1312"/>
      <c r="AY77" s="1312"/>
      <c r="AZ77" s="1312"/>
      <c r="BA77" s="1312"/>
      <c r="BB77" s="1313" t="s">
        <v>609</v>
      </c>
      <c r="BC77" s="1313"/>
      <c r="BD77" s="1313"/>
      <c r="BE77" s="1313"/>
      <c r="BF77" s="1313"/>
      <c r="BG77" s="1313"/>
      <c r="BH77" s="1313"/>
      <c r="BI77" s="1313"/>
      <c r="BJ77" s="1313"/>
      <c r="BK77" s="1313"/>
      <c r="BL77" s="1313"/>
      <c r="BM77" s="1313"/>
      <c r="BN77" s="1313"/>
      <c r="BO77" s="1313"/>
      <c r="BP77" s="1311">
        <v>36.5</v>
      </c>
      <c r="BQ77" s="1311"/>
      <c r="BR77" s="1311"/>
      <c r="BS77" s="1311"/>
      <c r="BT77" s="1311"/>
      <c r="BU77" s="1311"/>
      <c r="BV77" s="1311"/>
      <c r="BW77" s="1311"/>
      <c r="BX77" s="1311">
        <v>32.9</v>
      </c>
      <c r="BY77" s="1311"/>
      <c r="BZ77" s="1311"/>
      <c r="CA77" s="1311"/>
      <c r="CB77" s="1311"/>
      <c r="CC77" s="1311"/>
      <c r="CD77" s="1311"/>
      <c r="CE77" s="1311"/>
      <c r="CF77" s="1311">
        <v>28.5</v>
      </c>
      <c r="CG77" s="1311"/>
      <c r="CH77" s="1311"/>
      <c r="CI77" s="1311"/>
      <c r="CJ77" s="1311"/>
      <c r="CK77" s="1311"/>
      <c r="CL77" s="1311"/>
      <c r="CM77" s="1311"/>
      <c r="CN77" s="1311">
        <v>20.5</v>
      </c>
      <c r="CO77" s="1311"/>
      <c r="CP77" s="1311"/>
      <c r="CQ77" s="1311"/>
      <c r="CR77" s="1311"/>
      <c r="CS77" s="1311"/>
      <c r="CT77" s="1311"/>
      <c r="CU77" s="1311"/>
      <c r="CV77" s="1311">
        <v>21.4</v>
      </c>
      <c r="CW77" s="1311"/>
      <c r="CX77" s="1311"/>
      <c r="CY77" s="1311"/>
      <c r="CZ77" s="1311"/>
      <c r="DA77" s="1311"/>
      <c r="DB77" s="1311"/>
      <c r="DC77" s="1311"/>
    </row>
    <row r="78" spans="2:107" ht="13" x14ac:dyDescent="0.2">
      <c r="B78" s="387"/>
      <c r="G78" s="1309"/>
      <c r="H78" s="1309"/>
      <c r="I78" s="1309"/>
      <c r="J78" s="1309"/>
      <c r="K78" s="1310"/>
      <c r="L78" s="1310"/>
      <c r="M78" s="1310"/>
      <c r="N78" s="1310"/>
      <c r="AN78" s="1312"/>
      <c r="AO78" s="1312"/>
      <c r="AP78" s="1312"/>
      <c r="AQ78" s="1312"/>
      <c r="AR78" s="1312"/>
      <c r="AS78" s="1312"/>
      <c r="AT78" s="1312"/>
      <c r="AU78" s="1312"/>
      <c r="AV78" s="1312"/>
      <c r="AW78" s="1312"/>
      <c r="AX78" s="1312"/>
      <c r="AY78" s="1312"/>
      <c r="AZ78" s="1312"/>
      <c r="BA78" s="1312"/>
      <c r="BB78" s="1313"/>
      <c r="BC78" s="1313"/>
      <c r="BD78" s="1313"/>
      <c r="BE78" s="1313"/>
      <c r="BF78" s="1313"/>
      <c r="BG78" s="1313"/>
      <c r="BH78" s="1313"/>
      <c r="BI78" s="1313"/>
      <c r="BJ78" s="1313"/>
      <c r="BK78" s="1313"/>
      <c r="BL78" s="1313"/>
      <c r="BM78" s="1313"/>
      <c r="BN78" s="1313"/>
      <c r="BO78" s="1313"/>
      <c r="BP78" s="1311"/>
      <c r="BQ78" s="1311"/>
      <c r="BR78" s="1311"/>
      <c r="BS78" s="1311"/>
      <c r="BT78" s="1311"/>
      <c r="BU78" s="1311"/>
      <c r="BV78" s="1311"/>
      <c r="BW78" s="1311"/>
      <c r="BX78" s="1311"/>
      <c r="BY78" s="1311"/>
      <c r="BZ78" s="1311"/>
      <c r="CA78" s="1311"/>
      <c r="CB78" s="1311"/>
      <c r="CC78" s="1311"/>
      <c r="CD78" s="1311"/>
      <c r="CE78" s="1311"/>
      <c r="CF78" s="1311"/>
      <c r="CG78" s="1311"/>
      <c r="CH78" s="1311"/>
      <c r="CI78" s="1311"/>
      <c r="CJ78" s="1311"/>
      <c r="CK78" s="1311"/>
      <c r="CL78" s="1311"/>
      <c r="CM78" s="1311"/>
      <c r="CN78" s="1311"/>
      <c r="CO78" s="1311"/>
      <c r="CP78" s="1311"/>
      <c r="CQ78" s="1311"/>
      <c r="CR78" s="1311"/>
      <c r="CS78" s="1311"/>
      <c r="CT78" s="1311"/>
      <c r="CU78" s="1311"/>
      <c r="CV78" s="1311"/>
      <c r="CW78" s="1311"/>
      <c r="CX78" s="1311"/>
      <c r="CY78" s="1311"/>
      <c r="CZ78" s="1311"/>
      <c r="DA78" s="1311"/>
      <c r="DB78" s="1311"/>
      <c r="DC78" s="1311"/>
    </row>
    <row r="79" spans="2:107" ht="13" x14ac:dyDescent="0.2">
      <c r="B79" s="387"/>
      <c r="G79" s="1309"/>
      <c r="H79" s="1309"/>
      <c r="I79" s="1315"/>
      <c r="J79" s="1315"/>
      <c r="K79" s="1316"/>
      <c r="L79" s="1316"/>
      <c r="M79" s="1316"/>
      <c r="N79" s="1316"/>
      <c r="AN79" s="1312"/>
      <c r="AO79" s="1312"/>
      <c r="AP79" s="1312"/>
      <c r="AQ79" s="1312"/>
      <c r="AR79" s="1312"/>
      <c r="AS79" s="1312"/>
      <c r="AT79" s="1312"/>
      <c r="AU79" s="1312"/>
      <c r="AV79" s="1312"/>
      <c r="AW79" s="1312"/>
      <c r="AX79" s="1312"/>
      <c r="AY79" s="1312"/>
      <c r="AZ79" s="1312"/>
      <c r="BA79" s="1312"/>
      <c r="BB79" s="1313" t="s">
        <v>608</v>
      </c>
      <c r="BC79" s="1313"/>
      <c r="BD79" s="1313"/>
      <c r="BE79" s="1313"/>
      <c r="BF79" s="1313"/>
      <c r="BG79" s="1313"/>
      <c r="BH79" s="1313"/>
      <c r="BI79" s="1313"/>
      <c r="BJ79" s="1313"/>
      <c r="BK79" s="1313"/>
      <c r="BL79" s="1313"/>
      <c r="BM79" s="1313"/>
      <c r="BN79" s="1313"/>
      <c r="BO79" s="1313"/>
      <c r="BP79" s="1311">
        <v>9</v>
      </c>
      <c r="BQ79" s="1311"/>
      <c r="BR79" s="1311"/>
      <c r="BS79" s="1311"/>
      <c r="BT79" s="1311"/>
      <c r="BU79" s="1311"/>
      <c r="BV79" s="1311"/>
      <c r="BW79" s="1311"/>
      <c r="BX79" s="1311">
        <v>8.1999999999999993</v>
      </c>
      <c r="BY79" s="1311"/>
      <c r="BZ79" s="1311"/>
      <c r="CA79" s="1311"/>
      <c r="CB79" s="1311"/>
      <c r="CC79" s="1311"/>
      <c r="CD79" s="1311"/>
      <c r="CE79" s="1311"/>
      <c r="CF79" s="1311">
        <v>8</v>
      </c>
      <c r="CG79" s="1311"/>
      <c r="CH79" s="1311"/>
      <c r="CI79" s="1311"/>
      <c r="CJ79" s="1311"/>
      <c r="CK79" s="1311"/>
      <c r="CL79" s="1311"/>
      <c r="CM79" s="1311"/>
      <c r="CN79" s="1311">
        <v>7.9</v>
      </c>
      <c r="CO79" s="1311"/>
      <c r="CP79" s="1311"/>
      <c r="CQ79" s="1311"/>
      <c r="CR79" s="1311"/>
      <c r="CS79" s="1311"/>
      <c r="CT79" s="1311"/>
      <c r="CU79" s="1311"/>
      <c r="CV79" s="1311">
        <v>7.7</v>
      </c>
      <c r="CW79" s="1311"/>
      <c r="CX79" s="1311"/>
      <c r="CY79" s="1311"/>
      <c r="CZ79" s="1311"/>
      <c r="DA79" s="1311"/>
      <c r="DB79" s="1311"/>
      <c r="DC79" s="1311"/>
    </row>
    <row r="80" spans="2:107" ht="13" x14ac:dyDescent="0.2">
      <c r="B80" s="387"/>
      <c r="G80" s="1309"/>
      <c r="H80" s="1309"/>
      <c r="I80" s="1315"/>
      <c r="J80" s="1315"/>
      <c r="K80" s="1316"/>
      <c r="L80" s="1316"/>
      <c r="M80" s="1316"/>
      <c r="N80" s="1316"/>
      <c r="AN80" s="1312"/>
      <c r="AO80" s="1312"/>
      <c r="AP80" s="1312"/>
      <c r="AQ80" s="1312"/>
      <c r="AR80" s="1312"/>
      <c r="AS80" s="1312"/>
      <c r="AT80" s="1312"/>
      <c r="AU80" s="1312"/>
      <c r="AV80" s="1312"/>
      <c r="AW80" s="1312"/>
      <c r="AX80" s="1312"/>
      <c r="AY80" s="1312"/>
      <c r="AZ80" s="1312"/>
      <c r="BA80" s="1312"/>
      <c r="BB80" s="1313"/>
      <c r="BC80" s="1313"/>
      <c r="BD80" s="1313"/>
      <c r="BE80" s="1313"/>
      <c r="BF80" s="1313"/>
      <c r="BG80" s="1313"/>
      <c r="BH80" s="1313"/>
      <c r="BI80" s="1313"/>
      <c r="BJ80" s="1313"/>
      <c r="BK80" s="1313"/>
      <c r="BL80" s="1313"/>
      <c r="BM80" s="1313"/>
      <c r="BN80" s="1313"/>
      <c r="BO80" s="1313"/>
      <c r="BP80" s="1311"/>
      <c r="BQ80" s="1311"/>
      <c r="BR80" s="1311"/>
      <c r="BS80" s="1311"/>
      <c r="BT80" s="1311"/>
      <c r="BU80" s="1311"/>
      <c r="BV80" s="1311"/>
      <c r="BW80" s="1311"/>
      <c r="BX80" s="1311"/>
      <c r="BY80" s="1311"/>
      <c r="BZ80" s="1311"/>
      <c r="CA80" s="1311"/>
      <c r="CB80" s="1311"/>
      <c r="CC80" s="1311"/>
      <c r="CD80" s="1311"/>
      <c r="CE80" s="1311"/>
      <c r="CF80" s="1311"/>
      <c r="CG80" s="1311"/>
      <c r="CH80" s="1311"/>
      <c r="CI80" s="1311"/>
      <c r="CJ80" s="1311"/>
      <c r="CK80" s="1311"/>
      <c r="CL80" s="1311"/>
      <c r="CM80" s="1311"/>
      <c r="CN80" s="1311"/>
      <c r="CO80" s="1311"/>
      <c r="CP80" s="1311"/>
      <c r="CQ80" s="1311"/>
      <c r="CR80" s="1311"/>
      <c r="CS80" s="1311"/>
      <c r="CT80" s="1311"/>
      <c r="CU80" s="1311"/>
      <c r="CV80" s="1311"/>
      <c r="CW80" s="1311"/>
      <c r="CX80" s="1311"/>
      <c r="CY80" s="1311"/>
      <c r="CZ80" s="1311"/>
      <c r="DA80" s="1311"/>
      <c r="DB80" s="1311"/>
      <c r="DC80" s="1311"/>
    </row>
    <row r="81" spans="2:109" ht="13" x14ac:dyDescent="0.2">
      <c r="B81" s="387"/>
    </row>
    <row r="82" spans="2:109" ht="16.5" x14ac:dyDescent="0.2">
      <c r="B82" s="387"/>
      <c r="K82" s="393"/>
      <c r="L82" s="393"/>
      <c r="M82" s="393"/>
      <c r="N82" s="393"/>
      <c r="AQ82" s="393"/>
      <c r="AR82" s="393"/>
      <c r="AS82" s="393"/>
      <c r="AT82" s="393"/>
      <c r="BC82" s="393"/>
      <c r="BD82" s="393"/>
      <c r="BE82" s="393"/>
      <c r="BF82" s="393"/>
      <c r="BO82" s="393"/>
      <c r="BP82" s="393"/>
      <c r="BQ82" s="393"/>
      <c r="BR82" s="393"/>
      <c r="CA82" s="393"/>
      <c r="CB82" s="393"/>
      <c r="CC82" s="393"/>
      <c r="CD82" s="393"/>
      <c r="CM82" s="393"/>
      <c r="CN82" s="393"/>
      <c r="CO82" s="393"/>
      <c r="CP82" s="393"/>
      <c r="CY82" s="393"/>
      <c r="CZ82" s="393"/>
      <c r="DA82" s="393"/>
      <c r="DB82" s="393"/>
      <c r="DC82" s="393"/>
    </row>
    <row r="83" spans="2:109" ht="13" x14ac:dyDescent="0.2">
      <c r="B83" s="392"/>
      <c r="C83" s="391"/>
      <c r="D83" s="391"/>
      <c r="E83" s="391"/>
      <c r="F83" s="391"/>
      <c r="G83" s="391"/>
      <c r="H83" s="391"/>
      <c r="I83" s="391"/>
      <c r="J83" s="391"/>
      <c r="K83" s="391"/>
      <c r="L83" s="391"/>
      <c r="M83" s="391"/>
      <c r="N83" s="391"/>
      <c r="O83" s="391"/>
      <c r="P83" s="391"/>
      <c r="Q83" s="391"/>
      <c r="R83" s="391"/>
      <c r="S83" s="391"/>
      <c r="T83" s="391"/>
      <c r="U83" s="391"/>
      <c r="V83" s="391"/>
      <c r="W83" s="391"/>
      <c r="X83" s="391"/>
      <c r="Y83" s="391"/>
      <c r="Z83" s="391"/>
      <c r="AA83" s="391"/>
      <c r="AB83" s="391"/>
      <c r="AC83" s="391"/>
      <c r="AD83" s="391"/>
      <c r="AE83" s="391"/>
      <c r="AF83" s="391"/>
      <c r="AG83" s="391"/>
      <c r="AH83" s="391"/>
      <c r="AI83" s="391"/>
      <c r="AJ83" s="391"/>
      <c r="AK83" s="391"/>
      <c r="AL83" s="391"/>
      <c r="AM83" s="391"/>
      <c r="AN83" s="391"/>
      <c r="AO83" s="391"/>
      <c r="AP83" s="391"/>
      <c r="AQ83" s="391"/>
      <c r="AR83" s="391"/>
      <c r="AS83" s="391"/>
      <c r="AT83" s="391"/>
      <c r="AU83" s="391"/>
      <c r="AV83" s="391"/>
      <c r="AW83" s="391"/>
      <c r="AX83" s="391"/>
      <c r="AY83" s="391"/>
      <c r="AZ83" s="391"/>
      <c r="BA83" s="391"/>
      <c r="BB83" s="391"/>
      <c r="BC83" s="391"/>
      <c r="BD83" s="391"/>
      <c r="BE83" s="391"/>
      <c r="BF83" s="391"/>
      <c r="BG83" s="391"/>
      <c r="BH83" s="391"/>
      <c r="BI83" s="391"/>
      <c r="BJ83" s="391"/>
      <c r="BK83" s="391"/>
      <c r="BL83" s="391"/>
      <c r="BM83" s="391"/>
      <c r="BN83" s="391"/>
      <c r="BO83" s="391"/>
      <c r="BP83" s="391"/>
      <c r="BQ83" s="391"/>
      <c r="BR83" s="391"/>
      <c r="BS83" s="391"/>
      <c r="BT83" s="391"/>
      <c r="BU83" s="391"/>
      <c r="BV83" s="391"/>
      <c r="BW83" s="391"/>
      <c r="BX83" s="391"/>
      <c r="BY83" s="391"/>
      <c r="BZ83" s="391"/>
      <c r="CA83" s="391"/>
      <c r="CB83" s="391"/>
      <c r="CC83" s="391"/>
      <c r="CD83" s="391"/>
      <c r="CE83" s="391"/>
      <c r="CF83" s="391"/>
      <c r="CG83" s="391"/>
      <c r="CH83" s="391"/>
      <c r="CI83" s="391"/>
      <c r="CJ83" s="391"/>
      <c r="CK83" s="391"/>
      <c r="CL83" s="391"/>
      <c r="CM83" s="391"/>
      <c r="CN83" s="391"/>
      <c r="CO83" s="391"/>
      <c r="CP83" s="391"/>
      <c r="CQ83" s="391"/>
      <c r="CR83" s="391"/>
      <c r="CS83" s="391"/>
      <c r="CT83" s="391"/>
      <c r="CU83" s="391"/>
      <c r="CV83" s="391"/>
      <c r="CW83" s="391"/>
      <c r="CX83" s="391"/>
      <c r="CY83" s="391"/>
      <c r="CZ83" s="391"/>
      <c r="DA83" s="391"/>
      <c r="DB83" s="391"/>
      <c r="DC83" s="391"/>
      <c r="DD83" s="390"/>
    </row>
    <row r="84" spans="2:109" ht="13" x14ac:dyDescent="0.2">
      <c r="DD84" s="386"/>
      <c r="DE84" s="386"/>
    </row>
    <row r="85" spans="2:109" ht="13" x14ac:dyDescent="0.2">
      <c r="DD85" s="386"/>
      <c r="DE85" s="386"/>
    </row>
    <row r="86" spans="2:109" ht="13" hidden="1" x14ac:dyDescent="0.2">
      <c r="DD86" s="386"/>
      <c r="DE86" s="386"/>
    </row>
    <row r="87" spans="2:109" ht="13" hidden="1" x14ac:dyDescent="0.2">
      <c r="K87" s="389"/>
      <c r="AQ87" s="389"/>
      <c r="BC87" s="389"/>
      <c r="BO87" s="389"/>
      <c r="CA87" s="389"/>
      <c r="CM87" s="389"/>
      <c r="CY87" s="389"/>
      <c r="DD87" s="386"/>
      <c r="DE87" s="386"/>
    </row>
    <row r="88" spans="2:109" ht="13" hidden="1" x14ac:dyDescent="0.2">
      <c r="DD88" s="386"/>
      <c r="DE88" s="386"/>
    </row>
    <row r="89" spans="2:109" ht="13" hidden="1" x14ac:dyDescent="0.2">
      <c r="DD89" s="386"/>
      <c r="DE89" s="386"/>
    </row>
    <row r="90" spans="2:109" ht="13" hidden="1" x14ac:dyDescent="0.2">
      <c r="DD90" s="386"/>
      <c r="DE90" s="386"/>
    </row>
    <row r="91" spans="2:109" ht="13" hidden="1" x14ac:dyDescent="0.2">
      <c r="DD91" s="386"/>
      <c r="DE91" s="386"/>
    </row>
    <row r="92" spans="2:109" ht="13.5" hidden="1" customHeight="1" x14ac:dyDescent="0.2">
      <c r="DD92" s="386"/>
      <c r="DE92" s="386"/>
    </row>
    <row r="93" spans="2:109" ht="13.5" hidden="1" customHeight="1" x14ac:dyDescent="0.2">
      <c r="DD93" s="386"/>
      <c r="DE93" s="386"/>
    </row>
    <row r="94" spans="2:109" ht="13.5" hidden="1" customHeight="1" x14ac:dyDescent="0.2">
      <c r="DD94" s="386"/>
      <c r="DE94" s="386"/>
    </row>
    <row r="95" spans="2:109" ht="13.5" hidden="1" customHeight="1" x14ac:dyDescent="0.2">
      <c r="DD95" s="386"/>
      <c r="DE95" s="386"/>
    </row>
    <row r="96" spans="2:109" ht="13.5" hidden="1" customHeight="1" x14ac:dyDescent="0.2">
      <c r="DD96" s="386"/>
      <c r="DE96" s="386"/>
    </row>
    <row r="97" s="386" customFormat="1" ht="13.5" hidden="1" customHeight="1" x14ac:dyDescent="0.2"/>
    <row r="98" s="386" customFormat="1" ht="13.5" hidden="1" customHeight="1" x14ac:dyDescent="0.2"/>
    <row r="99" s="386" customFormat="1" ht="13.5" hidden="1" customHeight="1" x14ac:dyDescent="0.2"/>
    <row r="100" s="386" customFormat="1" ht="13.5" hidden="1" customHeight="1" x14ac:dyDescent="0.2"/>
    <row r="101" s="386" customFormat="1" ht="13.5" hidden="1" customHeight="1" x14ac:dyDescent="0.2"/>
    <row r="102" s="386" customFormat="1" ht="13.5" hidden="1" customHeight="1" x14ac:dyDescent="0.2"/>
    <row r="103" s="386" customFormat="1" ht="13.5" hidden="1" customHeight="1" x14ac:dyDescent="0.2"/>
    <row r="104" s="386" customFormat="1" ht="13.5" hidden="1" customHeight="1" x14ac:dyDescent="0.2"/>
    <row r="105" s="386" customFormat="1" ht="13.5" hidden="1" customHeight="1" x14ac:dyDescent="0.2"/>
    <row r="106" s="386" customFormat="1" ht="13.5" hidden="1" customHeight="1" x14ac:dyDescent="0.2"/>
    <row r="107" s="386" customFormat="1" ht="13.5" hidden="1" customHeight="1" x14ac:dyDescent="0.2"/>
    <row r="108" s="386" customFormat="1" ht="13.5" hidden="1" customHeight="1" x14ac:dyDescent="0.2"/>
    <row r="109" s="386" customFormat="1" ht="13.5" hidden="1" customHeight="1" x14ac:dyDescent="0.2"/>
    <row r="110" s="386" customFormat="1" ht="13.5" hidden="1" customHeight="1" x14ac:dyDescent="0.2"/>
    <row r="111" s="386" customFormat="1" ht="13.5" hidden="1" customHeight="1" x14ac:dyDescent="0.2"/>
    <row r="112" s="386" customFormat="1" ht="13.5" hidden="1" customHeight="1" x14ac:dyDescent="0.2"/>
    <row r="113" s="386" customFormat="1" ht="13.5" hidden="1" customHeight="1" x14ac:dyDescent="0.2"/>
    <row r="114" s="386" customFormat="1" ht="13.5" hidden="1" customHeight="1" x14ac:dyDescent="0.2"/>
    <row r="115" s="386" customFormat="1" ht="13.5" hidden="1" customHeight="1" x14ac:dyDescent="0.2"/>
    <row r="116" s="386" customFormat="1" ht="13.5" hidden="1" customHeight="1" x14ac:dyDescent="0.2"/>
    <row r="117" s="386" customFormat="1" ht="13.5" hidden="1" customHeight="1" x14ac:dyDescent="0.2"/>
    <row r="118" s="386" customFormat="1" ht="13.5" hidden="1" customHeight="1" x14ac:dyDescent="0.2"/>
    <row r="119" s="386" customFormat="1" ht="13.5" hidden="1" customHeight="1" x14ac:dyDescent="0.2"/>
    <row r="120" s="386" customFormat="1" ht="13.5" hidden="1" customHeight="1" x14ac:dyDescent="0.2"/>
    <row r="121" s="386" customFormat="1" ht="13.5" hidden="1" customHeight="1" x14ac:dyDescent="0.2"/>
    <row r="122" s="386" customFormat="1" ht="13.5" hidden="1" customHeight="1" x14ac:dyDescent="0.2"/>
    <row r="123" s="386" customFormat="1" ht="13.5" hidden="1" customHeight="1" x14ac:dyDescent="0.2"/>
    <row r="124" s="386" customFormat="1" ht="13.5" hidden="1" customHeight="1" x14ac:dyDescent="0.2"/>
    <row r="125" s="386" customFormat="1" ht="13.5" hidden="1" customHeight="1" x14ac:dyDescent="0.2"/>
    <row r="126" s="386" customFormat="1" ht="13.5" hidden="1" customHeight="1" x14ac:dyDescent="0.2"/>
    <row r="127" s="386" customFormat="1" ht="13.5" hidden="1" customHeight="1" x14ac:dyDescent="0.2"/>
    <row r="128" s="386" customFormat="1" ht="13.5" hidden="1" customHeight="1" x14ac:dyDescent="0.2"/>
    <row r="129" s="386" customFormat="1" ht="13.5" hidden="1" customHeight="1" x14ac:dyDescent="0.2"/>
    <row r="130" s="386" customFormat="1" ht="13.5" hidden="1" customHeight="1" x14ac:dyDescent="0.2"/>
    <row r="131" s="386" customFormat="1" ht="13.5" hidden="1" customHeight="1" x14ac:dyDescent="0.2"/>
    <row r="132" s="386" customFormat="1" ht="13.5" hidden="1" customHeight="1" x14ac:dyDescent="0.2"/>
    <row r="133" s="386" customFormat="1" ht="13.5" hidden="1" customHeight="1" x14ac:dyDescent="0.2"/>
    <row r="134" s="386" customFormat="1" ht="13.5" hidden="1" customHeight="1" x14ac:dyDescent="0.2"/>
    <row r="135" s="386" customFormat="1" ht="13.5" hidden="1" customHeight="1" x14ac:dyDescent="0.2"/>
    <row r="136" s="386" customFormat="1" ht="13.5" hidden="1" customHeight="1" x14ac:dyDescent="0.2"/>
    <row r="137" s="386" customFormat="1" ht="13.5" hidden="1" customHeight="1" x14ac:dyDescent="0.2"/>
    <row r="138" s="386" customFormat="1" ht="13.5" hidden="1" customHeight="1" x14ac:dyDescent="0.2"/>
    <row r="139" s="386" customFormat="1" ht="13.5" hidden="1" customHeight="1" x14ac:dyDescent="0.2"/>
    <row r="140" s="386" customFormat="1" ht="13.5" hidden="1" customHeight="1" x14ac:dyDescent="0.2"/>
    <row r="141" s="386" customFormat="1" ht="13.5" hidden="1" customHeight="1" x14ac:dyDescent="0.2"/>
    <row r="142" s="386" customFormat="1" ht="13.5" hidden="1" customHeight="1" x14ac:dyDescent="0.2"/>
    <row r="143" s="386" customFormat="1" ht="13.5" hidden="1" customHeight="1" x14ac:dyDescent="0.2"/>
    <row r="144" s="386" customFormat="1" ht="13.5" hidden="1" customHeight="1" x14ac:dyDescent="0.2"/>
    <row r="145" s="386" customFormat="1" ht="13.5" hidden="1" customHeight="1" x14ac:dyDescent="0.2"/>
    <row r="146" s="386" customFormat="1" ht="13.5" hidden="1" customHeight="1" x14ac:dyDescent="0.2"/>
    <row r="147" s="386" customFormat="1" ht="13.5" hidden="1" customHeight="1" x14ac:dyDescent="0.2"/>
    <row r="148" s="386" customFormat="1" ht="13.5" hidden="1" customHeight="1" x14ac:dyDescent="0.2"/>
    <row r="149" s="386" customFormat="1" ht="13.5" hidden="1" customHeight="1" x14ac:dyDescent="0.2"/>
    <row r="150" s="386" customFormat="1" ht="13.5" hidden="1" customHeight="1" x14ac:dyDescent="0.2"/>
    <row r="151" s="386" customFormat="1" ht="13.5" hidden="1" customHeight="1" x14ac:dyDescent="0.2"/>
    <row r="152" s="386" customFormat="1" ht="13.5" hidden="1" customHeight="1" x14ac:dyDescent="0.2"/>
    <row r="153" s="386" customFormat="1" ht="13.5" hidden="1" customHeight="1" x14ac:dyDescent="0.2"/>
    <row r="154" s="386" customFormat="1" ht="13.5" hidden="1" customHeight="1" x14ac:dyDescent="0.2"/>
    <row r="155" s="386" customFormat="1" ht="13.5" hidden="1" customHeight="1" x14ac:dyDescent="0.2"/>
    <row r="156" s="386" customFormat="1" ht="13.5" hidden="1" customHeight="1" x14ac:dyDescent="0.2"/>
    <row r="157" s="386" customFormat="1" ht="13.5" hidden="1" customHeight="1" x14ac:dyDescent="0.2"/>
    <row r="158" s="386" customFormat="1" ht="13.5" hidden="1" customHeight="1" x14ac:dyDescent="0.2"/>
    <row r="159" s="386" customFormat="1" ht="13.5" hidden="1" customHeight="1" x14ac:dyDescent="0.2"/>
    <row r="160" s="386" customFormat="1" ht="13.5" hidden="1" customHeight="1" x14ac:dyDescent="0.2"/>
  </sheetData>
  <sheetProtection algorithmName="SHA-512" hashValue="03HNaoS2kk1jB0s2dO5kQbd13cl+kbarvEWWqguoqHaBKtul3OcKjYk7Jhmlz5jQ73RTGVAiMxfJ3tNCoHcSxA==" saltValue="cBCwOhWBD57R2ZdofzPgAA==" spinCount="100000" sheet="1" objects="1" scenarios="1" formatCells="0"/>
  <dataConsolidate/>
  <mergeCells count="112">
    <mergeCell ref="CV51:DC52"/>
    <mergeCell ref="CN51:CU52"/>
    <mergeCell ref="AN43:DC47"/>
    <mergeCell ref="G50:J50"/>
    <mergeCell ref="AN50:BO50"/>
    <mergeCell ref="BP50:BW50"/>
    <mergeCell ref="BX50:CE50"/>
    <mergeCell ref="CF50:CM50"/>
    <mergeCell ref="CN50:CU50"/>
    <mergeCell ref="CV50:DC50"/>
    <mergeCell ref="G51:H54"/>
    <mergeCell ref="BX53:CE54"/>
    <mergeCell ref="CF53:CM54"/>
    <mergeCell ref="AN51:BA54"/>
    <mergeCell ref="BB51:BO52"/>
    <mergeCell ref="BP51:BW52"/>
    <mergeCell ref="BX51:CE52"/>
    <mergeCell ref="CF51:CM52"/>
    <mergeCell ref="I53:J54"/>
    <mergeCell ref="K53:K54"/>
    <mergeCell ref="L53:L54"/>
    <mergeCell ref="M53:M54"/>
    <mergeCell ref="N53:N54"/>
    <mergeCell ref="BB53:BO54"/>
    <mergeCell ref="I51:J52"/>
    <mergeCell ref="K51:K52"/>
    <mergeCell ref="L51:L52"/>
    <mergeCell ref="M51:M52"/>
    <mergeCell ref="N51:N52"/>
    <mergeCell ref="I57:J58"/>
    <mergeCell ref="K57:K58"/>
    <mergeCell ref="BB55:BO56"/>
    <mergeCell ref="BP55:BW56"/>
    <mergeCell ref="BP57:BW58"/>
    <mergeCell ref="L57:L58"/>
    <mergeCell ref="M57:M58"/>
    <mergeCell ref="N57:N58"/>
    <mergeCell ref="BB57:BO58"/>
    <mergeCell ref="BP53:BW54"/>
    <mergeCell ref="CV53:DC54"/>
    <mergeCell ref="G55:H58"/>
    <mergeCell ref="I55:J56"/>
    <mergeCell ref="K55:K56"/>
    <mergeCell ref="L55:L56"/>
    <mergeCell ref="M55:M56"/>
    <mergeCell ref="N55:N56"/>
    <mergeCell ref="AN73:BA76"/>
    <mergeCell ref="BB73:BO74"/>
    <mergeCell ref="BP73:BW74"/>
    <mergeCell ref="G72:J72"/>
    <mergeCell ref="AN72:BO72"/>
    <mergeCell ref="BP72:BW72"/>
    <mergeCell ref="G73:H76"/>
    <mergeCell ref="I73:J74"/>
    <mergeCell ref="K73:K74"/>
    <mergeCell ref="L73:L74"/>
    <mergeCell ref="M73:M74"/>
    <mergeCell ref="N73:N74"/>
    <mergeCell ref="AN65:DC69"/>
    <mergeCell ref="BX55:CE56"/>
    <mergeCell ref="CN57:CU58"/>
    <mergeCell ref="CV57:DC58"/>
    <mergeCell ref="CN53:CU54"/>
    <mergeCell ref="CV72:DC72"/>
    <mergeCell ref="BX72:CE72"/>
    <mergeCell ref="CF72:CM72"/>
    <mergeCell ref="CN72:CU72"/>
    <mergeCell ref="AN55:BA58"/>
    <mergeCell ref="BB75:BO76"/>
    <mergeCell ref="BP75:BW76"/>
    <mergeCell ref="BX75:CE76"/>
    <mergeCell ref="CF75:CM76"/>
    <mergeCell ref="CN75:CU76"/>
    <mergeCell ref="CV75:DC76"/>
    <mergeCell ref="BX73:CE74"/>
    <mergeCell ref="CF73:CM74"/>
    <mergeCell ref="CN73:CU74"/>
    <mergeCell ref="BX57:CE58"/>
    <mergeCell ref="CF57:CM58"/>
    <mergeCell ref="CF55:CM56"/>
    <mergeCell ref="CN55:CU56"/>
    <mergeCell ref="CV55:DC56"/>
    <mergeCell ref="CV73:DC74"/>
    <mergeCell ref="I75:J76"/>
    <mergeCell ref="K75:K76"/>
    <mergeCell ref="L75:L76"/>
    <mergeCell ref="M75:M76"/>
    <mergeCell ref="N75:N76"/>
    <mergeCell ref="CV79:DC80"/>
    <mergeCell ref="CN77:CU78"/>
    <mergeCell ref="CV77:DC78"/>
    <mergeCell ref="I79:J80"/>
    <mergeCell ref="K79:K80"/>
    <mergeCell ref="L79:L80"/>
    <mergeCell ref="M79:M80"/>
    <mergeCell ref="N79:N80"/>
    <mergeCell ref="BB79:BO80"/>
    <mergeCell ref="BP79:BW80"/>
    <mergeCell ref="G77:H80"/>
    <mergeCell ref="I77:J78"/>
    <mergeCell ref="K77:K78"/>
    <mergeCell ref="L77:L78"/>
    <mergeCell ref="M77:M78"/>
    <mergeCell ref="CN79:CU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53125" style="292" customWidth="1"/>
    <col min="35" max="122" width="2.453125" style="291" customWidth="1"/>
    <col min="123" max="16384" width="2.453125" style="291" hidden="1"/>
  </cols>
  <sheetData>
    <row r="1" spans="1:34" ht="13.5" customHeight="1" x14ac:dyDescent="0.2">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ht="13" x14ac:dyDescent="0.2">
      <c r="S2" s="291"/>
      <c r="AH2" s="291"/>
    </row>
    <row r="3" spans="1:34" ht="13" x14ac:dyDescent="0.2">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ht="13" x14ac:dyDescent="0.2"/>
    <row r="5" spans="1:34" ht="13" x14ac:dyDescent="0.2"/>
    <row r="6" spans="1:34" ht="13" x14ac:dyDescent="0.2"/>
    <row r="7" spans="1:34" ht="13" x14ac:dyDescent="0.2"/>
    <row r="8" spans="1:34" ht="13" x14ac:dyDescent="0.2"/>
    <row r="9" spans="1:34" ht="13" x14ac:dyDescent="0.2">
      <c r="AH9" s="291"/>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91"/>
    </row>
    <row r="18" spans="12:34" ht="13" x14ac:dyDescent="0.2"/>
    <row r="19" spans="12:34" ht="13" x14ac:dyDescent="0.2"/>
    <row r="20" spans="12:34" ht="13" x14ac:dyDescent="0.2">
      <c r="AH20" s="291"/>
    </row>
    <row r="21" spans="12:34" ht="13" x14ac:dyDescent="0.2">
      <c r="AH21" s="291"/>
    </row>
    <row r="22" spans="12:34" ht="13" x14ac:dyDescent="0.2"/>
    <row r="23" spans="12:34" ht="13" x14ac:dyDescent="0.2"/>
    <row r="24" spans="12:34" ht="13" x14ac:dyDescent="0.2">
      <c r="Q24" s="291"/>
    </row>
    <row r="25" spans="12:34" ht="13" x14ac:dyDescent="0.2"/>
    <row r="26" spans="12:34" ht="13" x14ac:dyDescent="0.2"/>
    <row r="27" spans="12:34" ht="13" x14ac:dyDescent="0.2"/>
    <row r="28" spans="12:34" ht="13" x14ac:dyDescent="0.2">
      <c r="O28" s="291"/>
      <c r="T28" s="291"/>
      <c r="AH28" s="291"/>
    </row>
    <row r="29" spans="12:34" ht="13" x14ac:dyDescent="0.2"/>
    <row r="30" spans="12:34" ht="13" x14ac:dyDescent="0.2"/>
    <row r="31" spans="12:34" ht="13" x14ac:dyDescent="0.2">
      <c r="Q31" s="291"/>
    </row>
    <row r="32" spans="12:34" ht="13" x14ac:dyDescent="0.2">
      <c r="L32" s="291"/>
    </row>
    <row r="33" spans="2:34" ht="13" x14ac:dyDescent="0.2">
      <c r="C33" s="291"/>
      <c r="E33" s="291"/>
      <c r="G33" s="291"/>
      <c r="I33" s="291"/>
      <c r="X33" s="291"/>
    </row>
    <row r="34" spans="2:34" ht="13" x14ac:dyDescent="0.2">
      <c r="B34" s="291"/>
      <c r="P34" s="291"/>
      <c r="R34" s="291"/>
      <c r="T34" s="291"/>
    </row>
    <row r="35" spans="2:34" ht="13" x14ac:dyDescent="0.2">
      <c r="D35" s="291"/>
      <c r="W35" s="291"/>
      <c r="AC35" s="291"/>
      <c r="AD35" s="291"/>
      <c r="AE35" s="291"/>
      <c r="AF35" s="291"/>
      <c r="AG35" s="291"/>
      <c r="AH35" s="291"/>
    </row>
    <row r="36" spans="2:34" ht="13" x14ac:dyDescent="0.2">
      <c r="H36" s="291"/>
      <c r="J36" s="291"/>
      <c r="K36" s="291"/>
      <c r="M36" s="291"/>
      <c r="Y36" s="291"/>
      <c r="Z36" s="291"/>
      <c r="AA36" s="291"/>
      <c r="AB36" s="291"/>
      <c r="AC36" s="291"/>
      <c r="AD36" s="291"/>
      <c r="AE36" s="291"/>
      <c r="AF36" s="291"/>
      <c r="AG36" s="291"/>
      <c r="AH36" s="291"/>
    </row>
    <row r="37" spans="2:34" ht="13" x14ac:dyDescent="0.2">
      <c r="AH37" s="291"/>
    </row>
    <row r="38" spans="2:34" ht="13" x14ac:dyDescent="0.2">
      <c r="AG38" s="291"/>
      <c r="AH38" s="291"/>
    </row>
    <row r="39" spans="2:34" ht="13" x14ac:dyDescent="0.2"/>
    <row r="40" spans="2:34" ht="13" x14ac:dyDescent="0.2">
      <c r="X40" s="291"/>
    </row>
    <row r="41" spans="2:34" ht="13" x14ac:dyDescent="0.2">
      <c r="R41" s="291"/>
    </row>
    <row r="42" spans="2:34" ht="13" x14ac:dyDescent="0.2">
      <c r="W42" s="291"/>
    </row>
    <row r="43" spans="2:34" ht="13" x14ac:dyDescent="0.2">
      <c r="Y43" s="291"/>
      <c r="Z43" s="291"/>
      <c r="AA43" s="291"/>
      <c r="AB43" s="291"/>
      <c r="AC43" s="291"/>
      <c r="AD43" s="291"/>
      <c r="AE43" s="291"/>
      <c r="AF43" s="291"/>
      <c r="AG43" s="291"/>
      <c r="AH43" s="291"/>
    </row>
    <row r="44" spans="2:34" ht="13" x14ac:dyDescent="0.2">
      <c r="AH44" s="291"/>
    </row>
    <row r="45" spans="2:34" ht="13" x14ac:dyDescent="0.2">
      <c r="X45" s="291"/>
    </row>
    <row r="46" spans="2:34" ht="13" x14ac:dyDescent="0.2"/>
    <row r="47" spans="2:34" ht="13" x14ac:dyDescent="0.2"/>
    <row r="48" spans="2:34" ht="13" x14ac:dyDescent="0.2">
      <c r="W48" s="291"/>
      <c r="Y48" s="291"/>
      <c r="Z48" s="291"/>
      <c r="AA48" s="291"/>
      <c r="AB48" s="291"/>
      <c r="AC48" s="291"/>
      <c r="AD48" s="291"/>
      <c r="AE48" s="291"/>
      <c r="AF48" s="291"/>
      <c r="AG48" s="291"/>
      <c r="AH48" s="291"/>
    </row>
    <row r="49" spans="28:34" ht="13" x14ac:dyDescent="0.2"/>
    <row r="50" spans="28:34" ht="13" x14ac:dyDescent="0.2">
      <c r="AE50" s="291"/>
      <c r="AF50" s="291"/>
      <c r="AG50" s="291"/>
      <c r="AH50" s="291"/>
    </row>
    <row r="51" spans="28:34" ht="13" x14ac:dyDescent="0.2">
      <c r="AC51" s="291"/>
      <c r="AD51" s="291"/>
      <c r="AE51" s="291"/>
      <c r="AF51" s="291"/>
      <c r="AG51" s="291"/>
      <c r="AH51" s="291"/>
    </row>
    <row r="52" spans="28:34" ht="13" x14ac:dyDescent="0.2"/>
    <row r="53" spans="28:34" ht="13" x14ac:dyDescent="0.2">
      <c r="AF53" s="291"/>
      <c r="AG53" s="291"/>
      <c r="AH53" s="291"/>
    </row>
    <row r="54" spans="28:34" ht="13" x14ac:dyDescent="0.2">
      <c r="AH54" s="291"/>
    </row>
    <row r="55" spans="28:34" ht="13" x14ac:dyDescent="0.2"/>
    <row r="56" spans="28:34" ht="13" x14ac:dyDescent="0.2">
      <c r="AB56" s="291"/>
      <c r="AC56" s="291"/>
      <c r="AD56" s="291"/>
      <c r="AE56" s="291"/>
      <c r="AF56" s="291"/>
      <c r="AG56" s="291"/>
      <c r="AH56" s="291"/>
    </row>
    <row r="57" spans="28:34" ht="13" x14ac:dyDescent="0.2">
      <c r="AH57" s="291"/>
    </row>
    <row r="58" spans="28:34" ht="13" x14ac:dyDescent="0.2">
      <c r="AH58" s="291"/>
    </row>
    <row r="59" spans="28:34" ht="13" x14ac:dyDescent="0.2"/>
    <row r="60" spans="28:34" ht="13" x14ac:dyDescent="0.2"/>
    <row r="61" spans="28:34" ht="13" x14ac:dyDescent="0.2"/>
    <row r="62" spans="28:34" ht="13" x14ac:dyDescent="0.2"/>
    <row r="63" spans="28:34" ht="13" x14ac:dyDescent="0.2">
      <c r="AH63" s="291"/>
    </row>
    <row r="64" spans="28:34" ht="13" x14ac:dyDescent="0.2">
      <c r="AG64" s="291"/>
      <c r="AH64" s="291"/>
    </row>
    <row r="65" spans="28:34" ht="13" x14ac:dyDescent="0.2"/>
    <row r="66" spans="28:34" ht="13" x14ac:dyDescent="0.2"/>
    <row r="67" spans="28:34" ht="13" x14ac:dyDescent="0.2"/>
    <row r="68" spans="28:34" ht="13" x14ac:dyDescent="0.2">
      <c r="AB68" s="291"/>
      <c r="AC68" s="291"/>
      <c r="AD68" s="291"/>
      <c r="AE68" s="291"/>
      <c r="AF68" s="291"/>
      <c r="AG68" s="291"/>
      <c r="AH68" s="291"/>
    </row>
    <row r="69" spans="28:34" ht="13" x14ac:dyDescent="0.2">
      <c r="AF69" s="291"/>
      <c r="AG69" s="291"/>
      <c r="AH69" s="291"/>
    </row>
    <row r="70" spans="28:34" ht="13" x14ac:dyDescent="0.2"/>
    <row r="71" spans="28:34" ht="13" x14ac:dyDescent="0.2"/>
    <row r="72" spans="28:34" ht="13" x14ac:dyDescent="0.2"/>
    <row r="73" spans="28:34" ht="13" x14ac:dyDescent="0.2"/>
    <row r="74" spans="28:34" ht="13" x14ac:dyDescent="0.2"/>
    <row r="75" spans="28:34" ht="13" x14ac:dyDescent="0.2">
      <c r="AH75" s="291"/>
    </row>
    <row r="76" spans="28:34" ht="13" x14ac:dyDescent="0.2">
      <c r="AF76" s="291"/>
      <c r="AG76" s="291"/>
      <c r="AH76" s="291"/>
    </row>
    <row r="77" spans="28:34" ht="13" x14ac:dyDescent="0.2">
      <c r="AG77" s="291"/>
      <c r="AH77" s="291"/>
    </row>
    <row r="78" spans="28:34" ht="13" x14ac:dyDescent="0.2"/>
    <row r="79" spans="28:34" ht="13" x14ac:dyDescent="0.2"/>
    <row r="80" spans="28:34" ht="13" x14ac:dyDescent="0.2"/>
    <row r="81" spans="25:34" ht="13" x14ac:dyDescent="0.2"/>
    <row r="82" spans="25:34" ht="13" x14ac:dyDescent="0.2">
      <c r="Y82" s="291"/>
    </row>
    <row r="83" spans="25:34" ht="13" x14ac:dyDescent="0.2">
      <c r="Y83" s="291"/>
      <c r="Z83" s="291"/>
      <c r="AA83" s="291"/>
      <c r="AB83" s="291"/>
      <c r="AC83" s="291"/>
      <c r="AD83" s="291"/>
      <c r="AE83" s="291"/>
      <c r="AF83" s="291"/>
      <c r="AG83" s="291"/>
      <c r="AH83" s="291"/>
    </row>
    <row r="84" spans="25:34" ht="13" x14ac:dyDescent="0.2"/>
    <row r="85" spans="25:34" ht="13" x14ac:dyDescent="0.2"/>
    <row r="86" spans="25:34" ht="13" x14ac:dyDescent="0.2"/>
    <row r="87" spans="25:34" ht="13" x14ac:dyDescent="0.2"/>
    <row r="88" spans="25:34" ht="13" x14ac:dyDescent="0.2">
      <c r="AH88" s="291"/>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91"/>
      <c r="AG94" s="291"/>
      <c r="AH94" s="291"/>
    </row>
    <row r="95" spans="25:34" ht="13.5" customHeight="1" x14ac:dyDescent="0.2">
      <c r="AH95" s="291"/>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1"/>
    </row>
    <row r="102" spans="33:34" ht="13.5" customHeight="1" x14ac:dyDescent="0.2"/>
    <row r="103" spans="33:34" ht="13.5" customHeight="1" x14ac:dyDescent="0.2"/>
    <row r="104" spans="33:34" ht="13.5" customHeight="1" x14ac:dyDescent="0.2">
      <c r="AG104" s="291"/>
      <c r="AH104" s="291"/>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1"/>
    </row>
    <row r="117" spans="34:122" ht="13.5" customHeight="1" x14ac:dyDescent="0.2"/>
    <row r="118" spans="34:122" ht="13.5" customHeight="1" x14ac:dyDescent="0.2"/>
    <row r="119" spans="34:122" ht="13.5" customHeight="1" x14ac:dyDescent="0.2"/>
    <row r="120" spans="34:122" ht="13.5" customHeight="1" x14ac:dyDescent="0.2">
      <c r="AH120" s="291"/>
    </row>
    <row r="121" spans="34:122" ht="13.5" customHeight="1" x14ac:dyDescent="0.2">
      <c r="AH121" s="291"/>
    </row>
    <row r="122" spans="34:122" ht="13.5" customHeight="1" x14ac:dyDescent="0.2"/>
    <row r="123" spans="34:122" ht="13.5" customHeight="1" x14ac:dyDescent="0.2"/>
    <row r="124" spans="34:122" ht="13.5" customHeight="1" x14ac:dyDescent="0.2"/>
    <row r="125" spans="34:122" ht="13.5" customHeight="1" x14ac:dyDescent="0.2">
      <c r="DR125" s="291" t="s">
        <v>509</v>
      </c>
    </row>
  </sheetData>
  <sheetProtection algorithmName="SHA-512" hashValue="HX0RTYqc4G4ZcxbyFhhR1XGRlIzMyNwdZAGlgOGuxwwPWNw8Mb6UgAk95B4Jn45f/5Ncc9XJAT6mKOfSRDJ8iA==" saltValue="uXmGNKVnbLyfP+KvILLv4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53125" style="292" customWidth="1"/>
    <col min="35" max="122" width="2.453125" style="291" customWidth="1"/>
    <col min="123" max="16384" width="2.453125" style="291" hidden="1"/>
  </cols>
  <sheetData>
    <row r="1" spans="2:34" ht="13.5" customHeight="1" x14ac:dyDescent="0.2">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ht="13" x14ac:dyDescent="0.2">
      <c r="S2" s="291"/>
      <c r="AH2" s="291"/>
    </row>
    <row r="3" spans="2:34" ht="13" x14ac:dyDescent="0.2">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ht="13" x14ac:dyDescent="0.2"/>
    <row r="5" spans="2:34" ht="13" x14ac:dyDescent="0.2"/>
    <row r="6" spans="2:34" ht="13" x14ac:dyDescent="0.2"/>
    <row r="7" spans="2:34" ht="13" x14ac:dyDescent="0.2"/>
    <row r="8" spans="2:34" ht="13" x14ac:dyDescent="0.2"/>
    <row r="9" spans="2:34" ht="13" x14ac:dyDescent="0.2">
      <c r="AH9" s="291"/>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91"/>
    </row>
    <row r="18" spans="12:34" ht="13" x14ac:dyDescent="0.2"/>
    <row r="19" spans="12:34" ht="13" x14ac:dyDescent="0.2"/>
    <row r="20" spans="12:34" ht="13" x14ac:dyDescent="0.2">
      <c r="AH20" s="291"/>
    </row>
    <row r="21" spans="12:34" ht="13" x14ac:dyDescent="0.2">
      <c r="AH21" s="291"/>
    </row>
    <row r="22" spans="12:34" ht="13" x14ac:dyDescent="0.2"/>
    <row r="23" spans="12:34" ht="13" x14ac:dyDescent="0.2"/>
    <row r="24" spans="12:34" ht="13" x14ac:dyDescent="0.2">
      <c r="Q24" s="291"/>
    </row>
    <row r="25" spans="12:34" ht="13" x14ac:dyDescent="0.2"/>
    <row r="26" spans="12:34" ht="13" x14ac:dyDescent="0.2"/>
    <row r="27" spans="12:34" ht="13" x14ac:dyDescent="0.2"/>
    <row r="28" spans="12:34" ht="13" x14ac:dyDescent="0.2">
      <c r="O28" s="291"/>
      <c r="T28" s="291"/>
      <c r="AH28" s="291"/>
    </row>
    <row r="29" spans="12:34" ht="13" x14ac:dyDescent="0.2"/>
    <row r="30" spans="12:34" ht="13" x14ac:dyDescent="0.2"/>
    <row r="31" spans="12:34" ht="13" x14ac:dyDescent="0.2">
      <c r="Q31" s="291"/>
    </row>
    <row r="32" spans="12:34" ht="13" x14ac:dyDescent="0.2">
      <c r="L32" s="291"/>
    </row>
    <row r="33" spans="2:34" ht="13" x14ac:dyDescent="0.2">
      <c r="C33" s="291"/>
      <c r="E33" s="291"/>
      <c r="G33" s="291"/>
      <c r="I33" s="291"/>
      <c r="X33" s="291"/>
    </row>
    <row r="34" spans="2:34" ht="13" x14ac:dyDescent="0.2">
      <c r="B34" s="291"/>
      <c r="P34" s="291"/>
      <c r="R34" s="291"/>
      <c r="T34" s="291"/>
    </row>
    <row r="35" spans="2:34" ht="13" x14ac:dyDescent="0.2">
      <c r="D35" s="291"/>
      <c r="W35" s="291"/>
      <c r="AC35" s="291"/>
      <c r="AD35" s="291"/>
      <c r="AE35" s="291"/>
      <c r="AF35" s="291"/>
      <c r="AG35" s="291"/>
      <c r="AH35" s="291"/>
    </row>
    <row r="36" spans="2:34" ht="13" x14ac:dyDescent="0.2">
      <c r="H36" s="291"/>
      <c r="J36" s="291"/>
      <c r="K36" s="291"/>
      <c r="M36" s="291"/>
      <c r="Y36" s="291"/>
      <c r="Z36" s="291"/>
      <c r="AA36" s="291"/>
      <c r="AB36" s="291"/>
      <c r="AC36" s="291"/>
      <c r="AD36" s="291"/>
      <c r="AE36" s="291"/>
      <c r="AF36" s="291"/>
      <c r="AG36" s="291"/>
      <c r="AH36" s="291"/>
    </row>
    <row r="37" spans="2:34" ht="13" x14ac:dyDescent="0.2">
      <c r="AH37" s="291"/>
    </row>
    <row r="38" spans="2:34" ht="13" x14ac:dyDescent="0.2">
      <c r="AG38" s="291"/>
      <c r="AH38" s="291"/>
    </row>
    <row r="39" spans="2:34" ht="13" x14ac:dyDescent="0.2"/>
    <row r="40" spans="2:34" ht="13" x14ac:dyDescent="0.2">
      <c r="X40" s="291"/>
    </row>
    <row r="41" spans="2:34" ht="13" x14ac:dyDescent="0.2">
      <c r="R41" s="291"/>
    </row>
    <row r="42" spans="2:34" ht="13" x14ac:dyDescent="0.2">
      <c r="W42" s="291"/>
    </row>
    <row r="43" spans="2:34" ht="13" x14ac:dyDescent="0.2">
      <c r="Y43" s="291"/>
      <c r="Z43" s="291"/>
      <c r="AA43" s="291"/>
      <c r="AB43" s="291"/>
      <c r="AC43" s="291"/>
      <c r="AD43" s="291"/>
      <c r="AE43" s="291"/>
      <c r="AF43" s="291"/>
      <c r="AG43" s="291"/>
      <c r="AH43" s="291"/>
    </row>
    <row r="44" spans="2:34" ht="13" x14ac:dyDescent="0.2">
      <c r="AH44" s="291"/>
    </row>
    <row r="45" spans="2:34" ht="13" x14ac:dyDescent="0.2">
      <c r="X45" s="291"/>
    </row>
    <row r="46" spans="2:34" ht="13" x14ac:dyDescent="0.2"/>
    <row r="47" spans="2:34" ht="13" x14ac:dyDescent="0.2"/>
    <row r="48" spans="2:34" ht="13" x14ac:dyDescent="0.2">
      <c r="W48" s="291"/>
      <c r="Y48" s="291"/>
      <c r="Z48" s="291"/>
      <c r="AA48" s="291"/>
      <c r="AB48" s="291"/>
      <c r="AC48" s="291"/>
      <c r="AD48" s="291"/>
      <c r="AE48" s="291"/>
      <c r="AF48" s="291"/>
      <c r="AG48" s="291"/>
      <c r="AH48" s="291"/>
    </row>
    <row r="49" spans="28:34" ht="13" x14ac:dyDescent="0.2"/>
    <row r="50" spans="28:34" ht="13" x14ac:dyDescent="0.2">
      <c r="AE50" s="291"/>
      <c r="AF50" s="291"/>
      <c r="AG50" s="291"/>
      <c r="AH50" s="291"/>
    </row>
    <row r="51" spans="28:34" ht="13" x14ac:dyDescent="0.2">
      <c r="AC51" s="291"/>
      <c r="AD51" s="291"/>
      <c r="AE51" s="291"/>
      <c r="AF51" s="291"/>
      <c r="AG51" s="291"/>
      <c r="AH51" s="291"/>
    </row>
    <row r="52" spans="28:34" ht="13" x14ac:dyDescent="0.2"/>
    <row r="53" spans="28:34" ht="13" x14ac:dyDescent="0.2">
      <c r="AF53" s="291"/>
      <c r="AG53" s="291"/>
      <c r="AH53" s="291"/>
    </row>
    <row r="54" spans="28:34" ht="13" x14ac:dyDescent="0.2">
      <c r="AH54" s="291"/>
    </row>
    <row r="55" spans="28:34" ht="13" x14ac:dyDescent="0.2"/>
    <row r="56" spans="28:34" ht="13" x14ac:dyDescent="0.2">
      <c r="AB56" s="291"/>
      <c r="AC56" s="291"/>
      <c r="AD56" s="291"/>
      <c r="AE56" s="291"/>
      <c r="AF56" s="291"/>
      <c r="AG56" s="291"/>
      <c r="AH56" s="291"/>
    </row>
    <row r="57" spans="28:34" ht="13" x14ac:dyDescent="0.2">
      <c r="AH57" s="291"/>
    </row>
    <row r="58" spans="28:34" ht="13" x14ac:dyDescent="0.2">
      <c r="AH58" s="291"/>
    </row>
    <row r="59" spans="28:34" ht="13" x14ac:dyDescent="0.2">
      <c r="AG59" s="291"/>
      <c r="AH59" s="291"/>
    </row>
    <row r="60" spans="28:34" ht="13" x14ac:dyDescent="0.2"/>
    <row r="61" spans="28:34" ht="13" x14ac:dyDescent="0.2"/>
    <row r="62" spans="28:34" ht="13" x14ac:dyDescent="0.2"/>
    <row r="63" spans="28:34" ht="13" x14ac:dyDescent="0.2">
      <c r="AH63" s="291"/>
    </row>
    <row r="64" spans="28:34" ht="13" x14ac:dyDescent="0.2">
      <c r="AG64" s="291"/>
      <c r="AH64" s="291"/>
    </row>
    <row r="65" spans="28:34" ht="13" x14ac:dyDescent="0.2"/>
    <row r="66" spans="28:34" ht="13" x14ac:dyDescent="0.2"/>
    <row r="67" spans="28:34" ht="13" x14ac:dyDescent="0.2"/>
    <row r="68" spans="28:34" ht="13" x14ac:dyDescent="0.2">
      <c r="AB68" s="291"/>
      <c r="AC68" s="291"/>
      <c r="AD68" s="291"/>
      <c r="AE68" s="291"/>
      <c r="AF68" s="291"/>
      <c r="AG68" s="291"/>
      <c r="AH68" s="291"/>
    </row>
    <row r="69" spans="28:34" ht="13" x14ac:dyDescent="0.2">
      <c r="AF69" s="291"/>
      <c r="AG69" s="291"/>
      <c r="AH69" s="291"/>
    </row>
    <row r="70" spans="28:34" ht="13" x14ac:dyDescent="0.2"/>
    <row r="71" spans="28:34" ht="13" x14ac:dyDescent="0.2"/>
    <row r="72" spans="28:34" ht="13" x14ac:dyDescent="0.2"/>
    <row r="73" spans="28:34" ht="13" x14ac:dyDescent="0.2"/>
    <row r="74" spans="28:34" ht="13" x14ac:dyDescent="0.2"/>
    <row r="75" spans="28:34" ht="13" x14ac:dyDescent="0.2">
      <c r="AH75" s="291"/>
    </row>
    <row r="76" spans="28:34" ht="13" x14ac:dyDescent="0.2">
      <c r="AF76" s="291"/>
      <c r="AG76" s="291"/>
      <c r="AH76" s="291"/>
    </row>
    <row r="77" spans="28:34" ht="13" x14ac:dyDescent="0.2">
      <c r="AG77" s="291"/>
      <c r="AH77" s="291"/>
    </row>
    <row r="78" spans="28:34" ht="13" x14ac:dyDescent="0.2"/>
    <row r="79" spans="28:34" ht="13" x14ac:dyDescent="0.2"/>
    <row r="80" spans="28:34" ht="13" x14ac:dyDescent="0.2"/>
    <row r="81" spans="25:34" ht="13" x14ac:dyDescent="0.2"/>
    <row r="82" spans="25:34" ht="13" x14ac:dyDescent="0.2">
      <c r="Y82" s="291"/>
    </row>
    <row r="83" spans="25:34" ht="13" x14ac:dyDescent="0.2">
      <c r="Y83" s="291"/>
      <c r="Z83" s="291"/>
      <c r="AA83" s="291"/>
      <c r="AB83" s="291"/>
      <c r="AC83" s="291"/>
      <c r="AD83" s="291"/>
      <c r="AE83" s="291"/>
      <c r="AF83" s="291"/>
      <c r="AG83" s="291"/>
      <c r="AH83" s="291"/>
    </row>
    <row r="84" spans="25:34" ht="13" x14ac:dyDescent="0.2"/>
    <row r="85" spans="25:34" ht="13" x14ac:dyDescent="0.2"/>
    <row r="86" spans="25:34" ht="13" x14ac:dyDescent="0.2"/>
    <row r="87" spans="25:34" ht="13" x14ac:dyDescent="0.2"/>
    <row r="88" spans="25:34" ht="13" x14ac:dyDescent="0.2">
      <c r="AH88" s="291"/>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91"/>
      <c r="AG94" s="291"/>
      <c r="AH94" s="291"/>
    </row>
    <row r="95" spans="25:34" ht="13.5" customHeight="1" x14ac:dyDescent="0.2">
      <c r="AH95" s="291"/>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1"/>
    </row>
    <row r="102" spans="33:34" ht="13.5" customHeight="1" x14ac:dyDescent="0.2"/>
    <row r="103" spans="33:34" ht="13.5" customHeight="1" x14ac:dyDescent="0.2"/>
    <row r="104" spans="33:34" ht="13.5" customHeight="1" x14ac:dyDescent="0.2">
      <c r="AG104" s="291"/>
      <c r="AH104" s="291"/>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1"/>
    </row>
    <row r="117" spans="34:122" ht="13.5" customHeight="1" x14ac:dyDescent="0.2"/>
    <row r="118" spans="34:122" ht="13.5" customHeight="1" x14ac:dyDescent="0.2"/>
    <row r="119" spans="34:122" ht="13.5" customHeight="1" x14ac:dyDescent="0.2"/>
    <row r="120" spans="34:122" ht="13.5" customHeight="1" x14ac:dyDescent="0.2">
      <c r="AH120" s="291"/>
    </row>
    <row r="121" spans="34:122" ht="13.5" customHeight="1" x14ac:dyDescent="0.2">
      <c r="AH121" s="291"/>
    </row>
    <row r="122" spans="34:122" ht="13.5" customHeight="1" x14ac:dyDescent="0.2"/>
    <row r="123" spans="34:122" ht="13.5" customHeight="1" x14ac:dyDescent="0.2"/>
    <row r="124" spans="34:122" ht="13.5" customHeight="1" x14ac:dyDescent="0.2"/>
    <row r="125" spans="34:122" ht="13.5" customHeight="1" x14ac:dyDescent="0.2">
      <c r="DR125" s="291" t="s">
        <v>509</v>
      </c>
    </row>
  </sheetData>
  <sheetProtection algorithmName="SHA-512" hashValue="rua3nCwH2K72LGrAQ2T2zfR/bWFLnKSEKt20S0pB1fblASYrAAzemfoQEPO83TBGaE7ZmAKNy4Ya8JcQev5Dqw==" saltValue="b3sCAoOp4o40d6BsXHzPN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zoomScaleNormal="100" workbookViewId="0"/>
  </sheetViews>
  <sheetFormatPr defaultColWidth="11.08984375" defaultRowHeight="13" x14ac:dyDescent="0.2"/>
  <cols>
    <col min="1" max="1" width="45.90625" style="150" customWidth="1"/>
    <col min="2" max="8" width="13.36328125" style="150" customWidth="1"/>
    <col min="9" max="16384" width="11.08984375" style="150"/>
  </cols>
  <sheetData>
    <row r="1" spans="1:8" x14ac:dyDescent="0.2">
      <c r="A1" s="144"/>
      <c r="B1" s="145"/>
      <c r="C1" s="146"/>
      <c r="D1" s="147"/>
      <c r="E1" s="148"/>
      <c r="F1" s="148"/>
      <c r="G1" s="148"/>
      <c r="H1" s="149"/>
    </row>
    <row r="2" spans="1:8" x14ac:dyDescent="0.2">
      <c r="A2" s="151"/>
      <c r="B2" s="152"/>
      <c r="C2" s="153"/>
      <c r="D2" s="154" t="s">
        <v>52</v>
      </c>
      <c r="E2" s="155"/>
      <c r="F2" s="156" t="s">
        <v>560</v>
      </c>
      <c r="G2" s="157"/>
      <c r="H2" s="158"/>
    </row>
    <row r="3" spans="1:8" x14ac:dyDescent="0.2">
      <c r="A3" s="154" t="s">
        <v>553</v>
      </c>
      <c r="B3" s="159"/>
      <c r="C3" s="160"/>
      <c r="D3" s="161">
        <v>20273</v>
      </c>
      <c r="E3" s="162"/>
      <c r="F3" s="163">
        <v>69469</v>
      </c>
      <c r="G3" s="164"/>
      <c r="H3" s="165"/>
    </row>
    <row r="4" spans="1:8" x14ac:dyDescent="0.2">
      <c r="A4" s="166"/>
      <c r="B4" s="167"/>
      <c r="C4" s="168"/>
      <c r="D4" s="169">
        <v>13781</v>
      </c>
      <c r="E4" s="170"/>
      <c r="F4" s="171">
        <v>38215</v>
      </c>
      <c r="G4" s="172"/>
      <c r="H4" s="173"/>
    </row>
    <row r="5" spans="1:8" x14ac:dyDescent="0.2">
      <c r="A5" s="154" t="s">
        <v>555</v>
      </c>
      <c r="B5" s="159"/>
      <c r="C5" s="160"/>
      <c r="D5" s="161">
        <v>11198</v>
      </c>
      <c r="E5" s="162"/>
      <c r="F5" s="163">
        <v>67293</v>
      </c>
      <c r="G5" s="164"/>
      <c r="H5" s="165"/>
    </row>
    <row r="6" spans="1:8" x14ac:dyDescent="0.2">
      <c r="A6" s="166"/>
      <c r="B6" s="167"/>
      <c r="C6" s="168"/>
      <c r="D6" s="169">
        <v>8539</v>
      </c>
      <c r="E6" s="170"/>
      <c r="F6" s="171">
        <v>35076</v>
      </c>
      <c r="G6" s="172"/>
      <c r="H6" s="173"/>
    </row>
    <row r="7" spans="1:8" x14ac:dyDescent="0.2">
      <c r="A7" s="154" t="s">
        <v>556</v>
      </c>
      <c r="B7" s="159"/>
      <c r="C7" s="160"/>
      <c r="D7" s="161">
        <v>16704</v>
      </c>
      <c r="E7" s="162"/>
      <c r="F7" s="163">
        <v>67343</v>
      </c>
      <c r="G7" s="164"/>
      <c r="H7" s="165"/>
    </row>
    <row r="8" spans="1:8" x14ac:dyDescent="0.2">
      <c r="A8" s="166"/>
      <c r="B8" s="167"/>
      <c r="C8" s="168"/>
      <c r="D8" s="169">
        <v>9260</v>
      </c>
      <c r="E8" s="170"/>
      <c r="F8" s="171">
        <v>32865</v>
      </c>
      <c r="G8" s="172"/>
      <c r="H8" s="173"/>
    </row>
    <row r="9" spans="1:8" x14ac:dyDescent="0.2">
      <c r="A9" s="154" t="s">
        <v>557</v>
      </c>
      <c r="B9" s="159"/>
      <c r="C9" s="160"/>
      <c r="D9" s="161">
        <v>38447</v>
      </c>
      <c r="E9" s="162"/>
      <c r="F9" s="163">
        <v>73475</v>
      </c>
      <c r="G9" s="164"/>
      <c r="H9" s="165"/>
    </row>
    <row r="10" spans="1:8" x14ac:dyDescent="0.2">
      <c r="A10" s="166"/>
      <c r="B10" s="167"/>
      <c r="C10" s="168"/>
      <c r="D10" s="169">
        <v>31417</v>
      </c>
      <c r="E10" s="170"/>
      <c r="F10" s="171">
        <v>43072</v>
      </c>
      <c r="G10" s="172"/>
      <c r="H10" s="173"/>
    </row>
    <row r="11" spans="1:8" x14ac:dyDescent="0.2">
      <c r="A11" s="154" t="s">
        <v>558</v>
      </c>
      <c r="B11" s="159"/>
      <c r="C11" s="160"/>
      <c r="D11" s="161">
        <v>152471</v>
      </c>
      <c r="E11" s="162"/>
      <c r="F11" s="163">
        <v>87464</v>
      </c>
      <c r="G11" s="164"/>
      <c r="H11" s="165"/>
    </row>
    <row r="12" spans="1:8" x14ac:dyDescent="0.2">
      <c r="A12" s="166"/>
      <c r="B12" s="167"/>
      <c r="C12" s="174"/>
      <c r="D12" s="169">
        <v>139563</v>
      </c>
      <c r="E12" s="170"/>
      <c r="F12" s="171">
        <v>47479</v>
      </c>
      <c r="G12" s="172"/>
      <c r="H12" s="173"/>
    </row>
    <row r="13" spans="1:8" x14ac:dyDescent="0.2">
      <c r="A13" s="154"/>
      <c r="B13" s="159"/>
      <c r="C13" s="175"/>
      <c r="D13" s="176">
        <v>47819</v>
      </c>
      <c r="E13" s="177"/>
      <c r="F13" s="178">
        <v>73009</v>
      </c>
      <c r="G13" s="179"/>
      <c r="H13" s="165"/>
    </row>
    <row r="14" spans="1:8" x14ac:dyDescent="0.2">
      <c r="A14" s="166"/>
      <c r="B14" s="167"/>
      <c r="C14" s="168"/>
      <c r="D14" s="169">
        <v>40512</v>
      </c>
      <c r="E14" s="170"/>
      <c r="F14" s="171">
        <v>39341</v>
      </c>
      <c r="G14" s="172"/>
      <c r="H14" s="173"/>
    </row>
    <row r="17" spans="1:11" x14ac:dyDescent="0.2">
      <c r="A17" s="150" t="s">
        <v>53</v>
      </c>
    </row>
    <row r="18" spans="1:11" x14ac:dyDescent="0.2">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2">
      <c r="A19" s="180" t="s">
        <v>54</v>
      </c>
      <c r="B19" s="180">
        <f>ROUND(VALUE(SUBSTITUTE(実質収支比率等に係る経年分析!F$48,"▲","-")),2)</f>
        <v>8.17</v>
      </c>
      <c r="C19" s="180">
        <f>ROUND(VALUE(SUBSTITUTE(実質収支比率等に係る経年分析!G$48,"▲","-")),2)</f>
        <v>6.31</v>
      </c>
      <c r="D19" s="180">
        <f>ROUND(VALUE(SUBSTITUTE(実質収支比率等に係る経年分析!H$48,"▲","-")),2)</f>
        <v>8.4600000000000009</v>
      </c>
      <c r="E19" s="180">
        <f>ROUND(VALUE(SUBSTITUTE(実質収支比率等に係る経年分析!I$48,"▲","-")),2)</f>
        <v>7.5</v>
      </c>
      <c r="F19" s="180">
        <f>ROUND(VALUE(SUBSTITUTE(実質収支比率等に係る経年分析!J$48,"▲","-")),2)</f>
        <v>9.56</v>
      </c>
    </row>
    <row r="20" spans="1:11" x14ac:dyDescent="0.2">
      <c r="A20" s="180" t="s">
        <v>55</v>
      </c>
      <c r="B20" s="180">
        <f>ROUND(VALUE(SUBSTITUTE(実質収支比率等に係る経年分析!F$47,"▲","-")),2)</f>
        <v>8.42</v>
      </c>
      <c r="C20" s="180">
        <f>ROUND(VALUE(SUBSTITUTE(実質収支比率等に係る経年分析!G$47,"▲","-")),2)</f>
        <v>8.3000000000000007</v>
      </c>
      <c r="D20" s="180">
        <f>ROUND(VALUE(SUBSTITUTE(実質収支比率等に係る経年分析!H$47,"▲","-")),2)</f>
        <v>14.98</v>
      </c>
      <c r="E20" s="180">
        <f>ROUND(VALUE(SUBSTITUTE(実質収支比率等に係る経年分析!I$47,"▲","-")),2)</f>
        <v>15.01</v>
      </c>
      <c r="F20" s="180">
        <f>ROUND(VALUE(SUBSTITUTE(実質収支比率等に係る経年分析!J$47,"▲","-")),2)</f>
        <v>14.89</v>
      </c>
    </row>
    <row r="21" spans="1:11" x14ac:dyDescent="0.2">
      <c r="A21" s="180" t="s">
        <v>56</v>
      </c>
      <c r="B21" s="180">
        <f>IF(ISNUMBER(VALUE(SUBSTITUTE(実質収支比率等に係る経年分析!F$49,"▲","-"))),ROUND(VALUE(SUBSTITUTE(実質収支比率等に係る経年分析!F$49,"▲","-")),2),NA())</f>
        <v>-0.22</v>
      </c>
      <c r="C21" s="180">
        <f>IF(ISNUMBER(VALUE(SUBSTITUTE(実質収支比率等に係る経年分析!G$49,"▲","-"))),ROUND(VALUE(SUBSTITUTE(実質収支比率等に係る経年分析!G$49,"▲","-")),2),NA())</f>
        <v>-1.73</v>
      </c>
      <c r="D21" s="180">
        <f>IF(ISNUMBER(VALUE(SUBSTITUTE(実質収支比率等に係る経年分析!H$49,"▲","-"))),ROUND(VALUE(SUBSTITUTE(実質収支比率等に係る経年分析!H$49,"▲","-")),2),NA())</f>
        <v>9.07</v>
      </c>
      <c r="E21" s="180">
        <f>IF(ISNUMBER(VALUE(SUBSTITUTE(実質収支比率等に係る経年分析!I$49,"▲","-"))),ROUND(VALUE(SUBSTITUTE(実質収支比率等に係る経年分析!I$49,"▲","-")),2),NA())</f>
        <v>0.25</v>
      </c>
      <c r="F21" s="180">
        <f>IF(ISNUMBER(VALUE(SUBSTITUTE(実質収支比率等に係る経年分析!J$49,"▲","-"))),ROUND(VALUE(SUBSTITUTE(実質収支比率等に係る経年分析!J$49,"▲","-")),2),NA())</f>
        <v>2.12</v>
      </c>
    </row>
    <row r="24" spans="1:11" x14ac:dyDescent="0.2">
      <c r="A24" s="150" t="s">
        <v>57</v>
      </c>
    </row>
    <row r="25" spans="1:11" x14ac:dyDescent="0.2">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2">
      <c r="A26" s="181"/>
      <c r="B26" s="181" t="s">
        <v>58</v>
      </c>
      <c r="C26" s="181" t="s">
        <v>59</v>
      </c>
      <c r="D26" s="181" t="s">
        <v>58</v>
      </c>
      <c r="E26" s="181" t="s">
        <v>59</v>
      </c>
      <c r="F26" s="181" t="s">
        <v>58</v>
      </c>
      <c r="G26" s="181" t="s">
        <v>59</v>
      </c>
      <c r="H26" s="181" t="s">
        <v>58</v>
      </c>
      <c r="I26" s="181" t="s">
        <v>59</v>
      </c>
      <c r="J26" s="181" t="s">
        <v>58</v>
      </c>
      <c r="K26" s="181" t="s">
        <v>59</v>
      </c>
    </row>
    <row r="27" spans="1:11" x14ac:dyDescent="0.2">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0.61</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0.76</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0.62</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1.88</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2">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2">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x14ac:dyDescent="0.2">
      <c r="A30" s="181" t="str">
        <f>IF(連結実質赤字比率に係る赤字・黒字の構成分析!C$40="",NA(),連結実質赤字比率に係る赤字・黒字の構成分析!C$40)</f>
        <v>給食事業特別会計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0.01</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0.01</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0.01</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v>
      </c>
    </row>
    <row r="31" spans="1:11" x14ac:dyDescent="0.2">
      <c r="A31" s="181" t="str">
        <f>IF(連結実質赤字比率に係る赤字・黒字の構成分析!C$39="",NA(),連結実質赤字比率に係る赤字・黒字の構成分析!C$39)</f>
        <v>後期高齢者医療事業特別会計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7.0000000000000007E-2</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0.08</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0.25</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0.25</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0.23</v>
      </c>
    </row>
    <row r="32" spans="1:11" x14ac:dyDescent="0.2">
      <c r="A32" s="181" t="str">
        <f>IF(連結実質赤字比率に係る赤字・黒字の構成分析!C$38="",NA(),連結実質赤字比率に係る赤字・黒字の構成分析!C$38)</f>
        <v>介護保険事業特別会計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1.72</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1.7</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1.68</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1.81</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0.94</v>
      </c>
    </row>
    <row r="33" spans="1:16" x14ac:dyDescent="0.2">
      <c r="A33" s="181" t="str">
        <f>IF(連結実質赤字比率に係る赤字・黒字の構成分析!C$37="",NA(),連結実質赤字比率に係る赤字・黒字の構成分析!C$37)</f>
        <v>下水道事業会計</v>
      </c>
      <c r="B33" s="181" t="e">
        <f>IF(ROUND(VALUE(SUBSTITUTE(連結実質赤字比率に係る赤字・黒字の構成分析!F$37,"▲", "-")), 2) &lt; 0, ABS(ROUND(VALUE(SUBSTITUTE(連結実質赤字比率に係る赤字・黒字の構成分析!F$37,"▲", "-")), 2)), NA())</f>
        <v>#VALUE!</v>
      </c>
      <c r="C33" s="181" t="e">
        <f>IF(ROUND(VALUE(SUBSTITUTE(連結実質赤字比率に係る赤字・黒字の構成分析!F$37,"▲", "-")), 2) &gt;= 0, ABS(ROUND(VALUE(SUBSTITUTE(連結実質赤字比率に係る赤字・黒字の構成分析!F$37,"▲", "-")), 2)), NA())</f>
        <v>#VALUE!</v>
      </c>
      <c r="D33" s="181" t="e">
        <f>IF(ROUND(VALUE(SUBSTITUTE(連結実質赤字比率に係る赤字・黒字の構成分析!G$37,"▲", "-")), 2) &lt; 0, ABS(ROUND(VALUE(SUBSTITUTE(連結実質赤字比率に係る赤字・黒字の構成分析!G$37,"▲", "-")), 2)), NA())</f>
        <v>#VALUE!</v>
      </c>
      <c r="E33" s="181" t="e">
        <f>IF(ROUND(VALUE(SUBSTITUTE(連結実質赤字比率に係る赤字・黒字の構成分析!G$37,"▲", "-")), 2) &gt;= 0, ABS(ROUND(VALUE(SUBSTITUTE(連結実質赤字比率に係る赤字・黒字の構成分析!G$37,"▲", "-")), 2)), NA())</f>
        <v>#VALUE!</v>
      </c>
      <c r="F33" s="181" t="e">
        <f>IF(ROUND(VALUE(SUBSTITUTE(連結実質赤字比率に係る赤字・黒字の構成分析!H$37,"▲", "-")), 2) &lt; 0, ABS(ROUND(VALUE(SUBSTITUTE(連結実質赤字比率に係る赤字・黒字の構成分析!H$37,"▲", "-")), 2)), NA())</f>
        <v>#VALUE!</v>
      </c>
      <c r="G33" s="181" t="e">
        <f>IF(ROUND(VALUE(SUBSTITUTE(連結実質赤字比率に係る赤字・黒字の構成分析!H$37,"▲", "-")), 2) &gt;= 0, ABS(ROUND(VALUE(SUBSTITUTE(連結実質赤字比率に係る赤字・黒字の構成分析!H$37,"▲", "-")), 2)), NA())</f>
        <v>#VALUE!</v>
      </c>
      <c r="H33" s="181" t="e">
        <f>IF(ROUND(VALUE(SUBSTITUTE(連結実質赤字比率に係る赤字・黒字の構成分析!I$37,"▲", "-")), 2) &lt; 0, ABS(ROUND(VALUE(SUBSTITUTE(連結実質赤字比率に係る赤字・黒字の構成分析!I$37,"▲", "-")), 2)), NA())</f>
        <v>#VALUE!</v>
      </c>
      <c r="I33" s="181" t="e">
        <f>IF(ROUND(VALUE(SUBSTITUTE(連結実質赤字比率に係る赤字・黒字の構成分析!I$37,"▲", "-")), 2) &gt;= 0, ABS(ROUND(VALUE(SUBSTITUTE(連結実質赤字比率に係る赤字・黒字の構成分析!I$37,"▲", "-")), 2)), NA())</f>
        <v>#VALUE!</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0.96</v>
      </c>
    </row>
    <row r="34" spans="1:16" x14ac:dyDescent="0.2">
      <c r="A34" s="181" t="str">
        <f>IF(連結実質赤字比率に係る赤字・黒字の構成分析!C$36="",NA(),連結実質赤字比率に係る赤字・黒字の構成分析!C$36)</f>
        <v>国民健康保険特別会計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4.45</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3.77</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5.27</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1.18</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1.7</v>
      </c>
    </row>
    <row r="35" spans="1:16" x14ac:dyDescent="0.2">
      <c r="A35" s="181" t="str">
        <f>IF(連結実質赤字比率に係る赤字・黒字の構成分析!C$35="",NA(),連結実質赤字比率に係る赤字・黒字の構成分析!C$35)</f>
        <v>一般会計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8.16</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6.29</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8.44</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7.48</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9.5399999999999991</v>
      </c>
    </row>
    <row r="36" spans="1:16" x14ac:dyDescent="0.2">
      <c r="A36" s="181" t="str">
        <f>IF(連結実質赤字比率に係る赤字・黒字の構成分析!C$34="",NA(),連結実質赤字比率に係る赤字・黒字の構成分析!C$34)</f>
        <v>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15.64</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16.399999999999999</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17.059999999999999</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15.4</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13.68</v>
      </c>
    </row>
    <row r="39" spans="1:16" x14ac:dyDescent="0.2">
      <c r="A39" s="150" t="s">
        <v>60</v>
      </c>
    </row>
    <row r="40" spans="1:16" x14ac:dyDescent="0.2">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2">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2">
      <c r="A42" s="182" t="s">
        <v>63</v>
      </c>
      <c r="B42" s="182"/>
      <c r="C42" s="182"/>
      <c r="D42" s="182">
        <f>'実質公債費比率（分子）の構造'!K$52</f>
        <v>397</v>
      </c>
      <c r="E42" s="182"/>
      <c r="F42" s="182"/>
      <c r="G42" s="182">
        <f>'実質公債費比率（分子）の構造'!L$52</f>
        <v>425</v>
      </c>
      <c r="H42" s="182"/>
      <c r="I42" s="182"/>
      <c r="J42" s="182">
        <f>'実質公債費比率（分子）の構造'!M$52</f>
        <v>441</v>
      </c>
      <c r="K42" s="182"/>
      <c r="L42" s="182"/>
      <c r="M42" s="182">
        <f>'実質公債費比率（分子）の構造'!N$52</f>
        <v>447</v>
      </c>
      <c r="N42" s="182"/>
      <c r="O42" s="182"/>
      <c r="P42" s="182">
        <f>'実質公債費比率（分子）の構造'!O$52</f>
        <v>444</v>
      </c>
    </row>
    <row r="43" spans="1:16" x14ac:dyDescent="0.2">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2">
      <c r="A44" s="182" t="s">
        <v>65</v>
      </c>
      <c r="B44" s="182">
        <f>'実質公債費比率（分子）の構造'!K$50</f>
        <v>50</v>
      </c>
      <c r="C44" s="182"/>
      <c r="D44" s="182"/>
      <c r="E44" s="182">
        <f>'実質公債費比率（分子）の構造'!L$50</f>
        <v>3</v>
      </c>
      <c r="F44" s="182"/>
      <c r="G44" s="182"/>
      <c r="H44" s="182">
        <f>'実質公債費比率（分子）の構造'!M$50</f>
        <v>3</v>
      </c>
      <c r="I44" s="182"/>
      <c r="J44" s="182"/>
      <c r="K44" s="182">
        <f>'実質公債費比率（分子）の構造'!N$50</f>
        <v>20</v>
      </c>
      <c r="L44" s="182"/>
      <c r="M44" s="182"/>
      <c r="N44" s="182">
        <f>'実質公債費比率（分子）の構造'!O$50</f>
        <v>38</v>
      </c>
      <c r="O44" s="182"/>
      <c r="P44" s="182"/>
    </row>
    <row r="45" spans="1:16" x14ac:dyDescent="0.2">
      <c r="A45" s="182" t="s">
        <v>66</v>
      </c>
      <c r="B45" s="182">
        <f>'実質公債費比率（分子）の構造'!K$49</f>
        <v>37</v>
      </c>
      <c r="C45" s="182"/>
      <c r="D45" s="182"/>
      <c r="E45" s="182">
        <f>'実質公債費比率（分子）の構造'!L$49</f>
        <v>37</v>
      </c>
      <c r="F45" s="182"/>
      <c r="G45" s="182"/>
      <c r="H45" s="182">
        <f>'実質公債費比率（分子）の構造'!M$49</f>
        <v>37</v>
      </c>
      <c r="I45" s="182"/>
      <c r="J45" s="182"/>
      <c r="K45" s="182">
        <f>'実質公債費比率（分子）の構造'!N$49</f>
        <v>37</v>
      </c>
      <c r="L45" s="182"/>
      <c r="M45" s="182"/>
      <c r="N45" s="182">
        <f>'実質公債費比率（分子）の構造'!O$49</f>
        <v>37</v>
      </c>
      <c r="O45" s="182"/>
      <c r="P45" s="182"/>
    </row>
    <row r="46" spans="1:16" x14ac:dyDescent="0.2">
      <c r="A46" s="182" t="s">
        <v>67</v>
      </c>
      <c r="B46" s="182">
        <f>'実質公債費比率（分子）の構造'!K$48</f>
        <v>190</v>
      </c>
      <c r="C46" s="182"/>
      <c r="D46" s="182"/>
      <c r="E46" s="182">
        <f>'実質公債費比率（分子）の構造'!L$48</f>
        <v>178</v>
      </c>
      <c r="F46" s="182"/>
      <c r="G46" s="182"/>
      <c r="H46" s="182">
        <f>'実質公債費比率（分子）の構造'!M$48</f>
        <v>171</v>
      </c>
      <c r="I46" s="182"/>
      <c r="J46" s="182"/>
      <c r="K46" s="182">
        <f>'実質公債費比率（分子）の構造'!N$48</f>
        <v>159</v>
      </c>
      <c r="L46" s="182"/>
      <c r="M46" s="182"/>
      <c r="N46" s="182">
        <f>'実質公債費比率（分子）の構造'!O$48</f>
        <v>121</v>
      </c>
      <c r="O46" s="182"/>
      <c r="P46" s="182"/>
    </row>
    <row r="47" spans="1:16" x14ac:dyDescent="0.2">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2">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2">
      <c r="A49" s="182" t="s">
        <v>70</v>
      </c>
      <c r="B49" s="182">
        <f>'実質公債費比率（分子）の構造'!K$45</f>
        <v>364</v>
      </c>
      <c r="C49" s="182"/>
      <c r="D49" s="182"/>
      <c r="E49" s="182">
        <f>'実質公債費比率（分子）の構造'!L$45</f>
        <v>402</v>
      </c>
      <c r="F49" s="182"/>
      <c r="G49" s="182"/>
      <c r="H49" s="182">
        <f>'実質公債費比率（分子）の構造'!M$45</f>
        <v>435</v>
      </c>
      <c r="I49" s="182"/>
      <c r="J49" s="182"/>
      <c r="K49" s="182">
        <f>'実質公債費比率（分子）の構造'!N$45</f>
        <v>447</v>
      </c>
      <c r="L49" s="182"/>
      <c r="M49" s="182"/>
      <c r="N49" s="182">
        <f>'実質公債費比率（分子）の構造'!O$45</f>
        <v>450</v>
      </c>
      <c r="O49" s="182"/>
      <c r="P49" s="182"/>
    </row>
    <row r="50" spans="1:16" x14ac:dyDescent="0.2">
      <c r="A50" s="182" t="s">
        <v>71</v>
      </c>
      <c r="B50" s="182" t="e">
        <f>NA()</f>
        <v>#N/A</v>
      </c>
      <c r="C50" s="182">
        <f>IF(ISNUMBER('実質公債費比率（分子）の構造'!K$53),'実質公債費比率（分子）の構造'!K$53,NA())</f>
        <v>244</v>
      </c>
      <c r="D50" s="182" t="e">
        <f>NA()</f>
        <v>#N/A</v>
      </c>
      <c r="E50" s="182" t="e">
        <f>NA()</f>
        <v>#N/A</v>
      </c>
      <c r="F50" s="182">
        <f>IF(ISNUMBER('実質公債費比率（分子）の構造'!L$53),'実質公債費比率（分子）の構造'!L$53,NA())</f>
        <v>195</v>
      </c>
      <c r="G50" s="182" t="e">
        <f>NA()</f>
        <v>#N/A</v>
      </c>
      <c r="H50" s="182" t="e">
        <f>NA()</f>
        <v>#N/A</v>
      </c>
      <c r="I50" s="182">
        <f>IF(ISNUMBER('実質公債費比率（分子）の構造'!M$53),'実質公債費比率（分子）の構造'!M$53,NA())</f>
        <v>205</v>
      </c>
      <c r="J50" s="182" t="e">
        <f>NA()</f>
        <v>#N/A</v>
      </c>
      <c r="K50" s="182" t="e">
        <f>NA()</f>
        <v>#N/A</v>
      </c>
      <c r="L50" s="182">
        <f>IF(ISNUMBER('実質公債費比率（分子）の構造'!N$53),'実質公債費比率（分子）の構造'!N$53,NA())</f>
        <v>216</v>
      </c>
      <c r="M50" s="182" t="e">
        <f>NA()</f>
        <v>#N/A</v>
      </c>
      <c r="N50" s="182" t="e">
        <f>NA()</f>
        <v>#N/A</v>
      </c>
      <c r="O50" s="182">
        <f>IF(ISNUMBER('実質公債費比率（分子）の構造'!O$53),'実質公債費比率（分子）の構造'!O$53,NA())</f>
        <v>202</v>
      </c>
      <c r="P50" s="182" t="e">
        <f>NA()</f>
        <v>#N/A</v>
      </c>
    </row>
    <row r="53" spans="1:16" x14ac:dyDescent="0.2">
      <c r="A53" s="150" t="s">
        <v>72</v>
      </c>
    </row>
    <row r="54" spans="1:16" x14ac:dyDescent="0.2">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2">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2">
      <c r="A56" s="181" t="s">
        <v>43</v>
      </c>
      <c r="B56" s="181"/>
      <c r="C56" s="181"/>
      <c r="D56" s="181">
        <f>'将来負担比率（分子）の構造'!I$52</f>
        <v>5511</v>
      </c>
      <c r="E56" s="181"/>
      <c r="F56" s="181"/>
      <c r="G56" s="181">
        <f>'将来負担比率（分子）の構造'!J$52</f>
        <v>5445</v>
      </c>
      <c r="H56" s="181"/>
      <c r="I56" s="181"/>
      <c r="J56" s="181">
        <f>'将来負担比率（分子）の構造'!K$52</f>
        <v>5317</v>
      </c>
      <c r="K56" s="181"/>
      <c r="L56" s="181"/>
      <c r="M56" s="181">
        <f>'将来負担比率（分子）の構造'!L$52</f>
        <v>5134</v>
      </c>
      <c r="N56" s="181"/>
      <c r="O56" s="181"/>
      <c r="P56" s="181">
        <f>'将来負担比率（分子）の構造'!M$52</f>
        <v>5345</v>
      </c>
    </row>
    <row r="57" spans="1:16" x14ac:dyDescent="0.2">
      <c r="A57" s="181" t="s">
        <v>42</v>
      </c>
      <c r="B57" s="181"/>
      <c r="C57" s="181"/>
      <c r="D57" s="181" t="str">
        <f>'将来負担比率（分子）の構造'!I$51</f>
        <v>-</v>
      </c>
      <c r="E57" s="181"/>
      <c r="F57" s="181"/>
      <c r="G57" s="181" t="str">
        <f>'将来負担比率（分子）の構造'!J$51</f>
        <v>-</v>
      </c>
      <c r="H57" s="181"/>
      <c r="I57" s="181"/>
      <c r="J57" s="181" t="str">
        <f>'将来負担比率（分子）の構造'!K$51</f>
        <v>-</v>
      </c>
      <c r="K57" s="181"/>
      <c r="L57" s="181"/>
      <c r="M57" s="181" t="str">
        <f>'将来負担比率（分子）の構造'!L$51</f>
        <v>-</v>
      </c>
      <c r="N57" s="181"/>
      <c r="O57" s="181"/>
      <c r="P57" s="181" t="str">
        <f>'将来負担比率（分子）の構造'!M$51</f>
        <v>-</v>
      </c>
    </row>
    <row r="58" spans="1:16" x14ac:dyDescent="0.2">
      <c r="A58" s="181" t="s">
        <v>41</v>
      </c>
      <c r="B58" s="181"/>
      <c r="C58" s="181"/>
      <c r="D58" s="181">
        <f>'将来負担比率（分子）の構造'!I$50</f>
        <v>804</v>
      </c>
      <c r="E58" s="181"/>
      <c r="F58" s="181"/>
      <c r="G58" s="181">
        <f>'将来負担比率（分子）の構造'!J$50</f>
        <v>1101</v>
      </c>
      <c r="H58" s="181"/>
      <c r="I58" s="181"/>
      <c r="J58" s="181">
        <f>'将来負担比率（分子）の構造'!K$50</f>
        <v>1701</v>
      </c>
      <c r="K58" s="181"/>
      <c r="L58" s="181"/>
      <c r="M58" s="181">
        <f>'将来負担比率（分子）の構造'!L$50</f>
        <v>1733</v>
      </c>
      <c r="N58" s="181"/>
      <c r="O58" s="181"/>
      <c r="P58" s="181">
        <f>'将来負担比率（分子）の構造'!M$50</f>
        <v>1536</v>
      </c>
    </row>
    <row r="59" spans="1:16" x14ac:dyDescent="0.2">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2">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2">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2">
      <c r="A62" s="181" t="s">
        <v>35</v>
      </c>
      <c r="B62" s="181">
        <f>'将来負担比率（分子）の構造'!I$45</f>
        <v>763</v>
      </c>
      <c r="C62" s="181"/>
      <c r="D62" s="181"/>
      <c r="E62" s="181">
        <f>'将来負担比率（分子）の構造'!J$45</f>
        <v>753</v>
      </c>
      <c r="F62" s="181"/>
      <c r="G62" s="181"/>
      <c r="H62" s="181">
        <f>'将来負担比率（分子）の構造'!K$45</f>
        <v>740</v>
      </c>
      <c r="I62" s="181"/>
      <c r="J62" s="181"/>
      <c r="K62" s="181">
        <f>'将来負担比率（分子）の構造'!L$45</f>
        <v>733</v>
      </c>
      <c r="L62" s="181"/>
      <c r="M62" s="181"/>
      <c r="N62" s="181">
        <f>'将来負担比率（分子）の構造'!M$45</f>
        <v>703</v>
      </c>
      <c r="O62" s="181"/>
      <c r="P62" s="181"/>
    </row>
    <row r="63" spans="1:16" x14ac:dyDescent="0.2">
      <c r="A63" s="181" t="s">
        <v>34</v>
      </c>
      <c r="B63" s="181">
        <f>'将来負担比率（分子）の構造'!I$44</f>
        <v>191</v>
      </c>
      <c r="C63" s="181"/>
      <c r="D63" s="181"/>
      <c r="E63" s="181">
        <f>'将来負担比率（分子）の構造'!J$44</f>
        <v>157</v>
      </c>
      <c r="F63" s="181"/>
      <c r="G63" s="181"/>
      <c r="H63" s="181">
        <f>'将来負担比率（分子）の構造'!K$44</f>
        <v>121</v>
      </c>
      <c r="I63" s="181"/>
      <c r="J63" s="181"/>
      <c r="K63" s="181">
        <f>'将来負担比率（分子）の構造'!L$44</f>
        <v>86</v>
      </c>
      <c r="L63" s="181"/>
      <c r="M63" s="181"/>
      <c r="N63" s="181">
        <f>'将来負担比率（分子）の構造'!M$44</f>
        <v>58</v>
      </c>
      <c r="O63" s="181"/>
      <c r="P63" s="181"/>
    </row>
    <row r="64" spans="1:16" x14ac:dyDescent="0.2">
      <c r="A64" s="181" t="s">
        <v>33</v>
      </c>
      <c r="B64" s="181">
        <f>'将来負担比率（分子）の構造'!I$43</f>
        <v>1843</v>
      </c>
      <c r="C64" s="181"/>
      <c r="D64" s="181"/>
      <c r="E64" s="181">
        <f>'将来負担比率（分子）の構造'!J$43</f>
        <v>1631</v>
      </c>
      <c r="F64" s="181"/>
      <c r="G64" s="181"/>
      <c r="H64" s="181">
        <f>'将来負担比率（分子）の構造'!K$43</f>
        <v>1436</v>
      </c>
      <c r="I64" s="181"/>
      <c r="J64" s="181"/>
      <c r="K64" s="181">
        <f>'将来負担比率（分子）の構造'!L$43</f>
        <v>1389</v>
      </c>
      <c r="L64" s="181"/>
      <c r="M64" s="181"/>
      <c r="N64" s="181">
        <f>'将来負担比率（分子）の構造'!M$43</f>
        <v>1241</v>
      </c>
      <c r="O64" s="181"/>
      <c r="P64" s="181"/>
    </row>
    <row r="65" spans="1:16" x14ac:dyDescent="0.2">
      <c r="A65" s="181" t="s">
        <v>32</v>
      </c>
      <c r="B65" s="181">
        <f>'将来負担比率（分子）の構造'!I$42</f>
        <v>33</v>
      </c>
      <c r="C65" s="181"/>
      <c r="D65" s="181"/>
      <c r="E65" s="181">
        <f>'将来負担比率（分子）の構造'!J$42</f>
        <v>303</v>
      </c>
      <c r="F65" s="181"/>
      <c r="G65" s="181"/>
      <c r="H65" s="181">
        <f>'将来負担比率（分子）の構造'!K$42</f>
        <v>300</v>
      </c>
      <c r="I65" s="181"/>
      <c r="J65" s="181"/>
      <c r="K65" s="181">
        <f>'将来負担比率（分子）の構造'!L$42</f>
        <v>279</v>
      </c>
      <c r="L65" s="181"/>
      <c r="M65" s="181"/>
      <c r="N65" s="181">
        <f>'将来負担比率（分子）の構造'!M$42</f>
        <v>242</v>
      </c>
      <c r="O65" s="181"/>
      <c r="P65" s="181"/>
    </row>
    <row r="66" spans="1:16" x14ac:dyDescent="0.2">
      <c r="A66" s="181" t="s">
        <v>31</v>
      </c>
      <c r="B66" s="181">
        <f>'将来負担比率（分子）の構造'!I$41</f>
        <v>5610</v>
      </c>
      <c r="C66" s="181"/>
      <c r="D66" s="181"/>
      <c r="E66" s="181">
        <f>'将来負担比率（分子）の構造'!J$41</f>
        <v>5477</v>
      </c>
      <c r="F66" s="181"/>
      <c r="G66" s="181"/>
      <c r="H66" s="181">
        <f>'将来負担比率（分子）の構造'!K$41</f>
        <v>5408</v>
      </c>
      <c r="I66" s="181"/>
      <c r="J66" s="181"/>
      <c r="K66" s="181">
        <f>'将来負担比率（分子）の構造'!L$41</f>
        <v>5351</v>
      </c>
      <c r="L66" s="181"/>
      <c r="M66" s="181"/>
      <c r="N66" s="181">
        <f>'将来負担比率（分子）の構造'!M$41</f>
        <v>6707</v>
      </c>
      <c r="O66" s="181"/>
      <c r="P66" s="181"/>
    </row>
    <row r="67" spans="1:16" x14ac:dyDescent="0.2">
      <c r="A67" s="181" t="s">
        <v>75</v>
      </c>
      <c r="B67" s="181" t="e">
        <f>NA()</f>
        <v>#N/A</v>
      </c>
      <c r="C67" s="181">
        <f>IF(ISNUMBER('将来負担比率（分子）の構造'!I$53), IF('将来負担比率（分子）の構造'!I$53 &lt; 0, 0, '将来負担比率（分子）の構造'!I$53), NA())</f>
        <v>2125</v>
      </c>
      <c r="D67" s="181" t="e">
        <f>NA()</f>
        <v>#N/A</v>
      </c>
      <c r="E67" s="181" t="e">
        <f>NA()</f>
        <v>#N/A</v>
      </c>
      <c r="F67" s="181">
        <f>IF(ISNUMBER('将来負担比率（分子）の構造'!J$53), IF('将来負担比率（分子）の構造'!J$53 &lt; 0, 0, '将来負担比率（分子）の構造'!J$53), NA())</f>
        <v>1775</v>
      </c>
      <c r="G67" s="181" t="e">
        <f>NA()</f>
        <v>#N/A</v>
      </c>
      <c r="H67" s="181" t="e">
        <f>NA()</f>
        <v>#N/A</v>
      </c>
      <c r="I67" s="181">
        <f>IF(ISNUMBER('将来負担比率（分子）の構造'!K$53), IF('将来負担比率（分子）の構造'!K$53 &lt; 0, 0, '将来負担比率（分子）の構造'!K$53), NA())</f>
        <v>987</v>
      </c>
      <c r="J67" s="181" t="e">
        <f>NA()</f>
        <v>#N/A</v>
      </c>
      <c r="K67" s="181" t="e">
        <f>NA()</f>
        <v>#N/A</v>
      </c>
      <c r="L67" s="181">
        <f>IF(ISNUMBER('将来負担比率（分子）の構造'!L$53), IF('将来負担比率（分子）の構造'!L$53 &lt; 0, 0, '将来負担比率（分子）の構造'!L$53), NA())</f>
        <v>971</v>
      </c>
      <c r="M67" s="181" t="e">
        <f>NA()</f>
        <v>#N/A</v>
      </c>
      <c r="N67" s="181" t="e">
        <f>NA()</f>
        <v>#N/A</v>
      </c>
      <c r="O67" s="181">
        <f>IF(ISNUMBER('将来負担比率（分子）の構造'!M$53), IF('将来負担比率（分子）の構造'!M$53 &lt; 0, 0, '将来負担比率（分子）の構造'!M$53), NA())</f>
        <v>2070</v>
      </c>
      <c r="P67" s="181" t="e">
        <f>NA()</f>
        <v>#N/A</v>
      </c>
    </row>
    <row r="70" spans="1:16" x14ac:dyDescent="0.2">
      <c r="A70" s="183" t="s">
        <v>76</v>
      </c>
      <c r="B70" s="183"/>
      <c r="C70" s="183"/>
      <c r="D70" s="183"/>
      <c r="E70" s="183"/>
      <c r="F70" s="183"/>
    </row>
    <row r="71" spans="1:16" x14ac:dyDescent="0.2">
      <c r="A71" s="184"/>
      <c r="B71" s="184" t="str">
        <f>基金残高に係る経年分析!F54</f>
        <v>H29</v>
      </c>
      <c r="C71" s="184" t="str">
        <f>基金残高に係る経年分析!G54</f>
        <v>H30</v>
      </c>
      <c r="D71" s="184" t="str">
        <f>基金残高に係る経年分析!H54</f>
        <v>R01</v>
      </c>
    </row>
    <row r="72" spans="1:16" x14ac:dyDescent="0.2">
      <c r="A72" s="184" t="s">
        <v>77</v>
      </c>
      <c r="B72" s="185">
        <f>基金残高に係る経年分析!F55</f>
        <v>550</v>
      </c>
      <c r="C72" s="185">
        <f>基金残高に係る経年分析!G55</f>
        <v>580</v>
      </c>
      <c r="D72" s="185">
        <f>基金残高に係る経年分析!H55</f>
        <v>580</v>
      </c>
    </row>
    <row r="73" spans="1:16" x14ac:dyDescent="0.2">
      <c r="A73" s="184" t="s">
        <v>78</v>
      </c>
      <c r="B73" s="185">
        <f>基金残高に係る経年分析!F56</f>
        <v>13</v>
      </c>
      <c r="C73" s="185">
        <f>基金残高に係る経年分析!G56</f>
        <v>13</v>
      </c>
      <c r="D73" s="185">
        <f>基金残高に係る経年分析!H56</f>
        <v>13</v>
      </c>
    </row>
    <row r="74" spans="1:16" x14ac:dyDescent="0.2">
      <c r="A74" s="184" t="s">
        <v>79</v>
      </c>
      <c r="B74" s="185">
        <f>基金残高に係る経年分析!F57</f>
        <v>939</v>
      </c>
      <c r="C74" s="185">
        <f>基金残高に係る経年分析!G57</f>
        <v>807</v>
      </c>
      <c r="D74" s="185">
        <f>基金残高に係る経年分析!H57</f>
        <v>527</v>
      </c>
    </row>
  </sheetData>
  <sheetProtection algorithmName="SHA-512" hashValue="sCFdugWEfM04J6zUZLXGMwE+ELjbRdUEeQRlxDfKiC55YqSah4dGNuKPXOH7IfzhmRYiQ9ABrdB2dniHGqwu+A==" saltValue="k8lyPNapQ2xord+1S3YNd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Normal="100" workbookViewId="0"/>
  </sheetViews>
  <sheetFormatPr defaultColWidth="0" defaultRowHeight="11.25" customHeight="1" zeroHeight="1" x14ac:dyDescent="0.2"/>
  <cols>
    <col min="1" max="95" width="1.6328125" style="226" customWidth="1"/>
    <col min="96" max="133" width="1.6328125" style="242" customWidth="1"/>
    <col min="134" max="143" width="1.6328125" style="226" customWidth="1"/>
    <col min="144" max="16384" width="0" style="226" hidden="1"/>
  </cols>
  <sheetData>
    <row r="1" spans="2:143" ht="22.5" customHeight="1" thickBot="1" x14ac:dyDescent="0.25">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59" t="s">
        <v>214</v>
      </c>
      <c r="DI1" s="660"/>
      <c r="DJ1" s="660"/>
      <c r="DK1" s="660"/>
      <c r="DL1" s="660"/>
      <c r="DM1" s="660"/>
      <c r="DN1" s="661"/>
      <c r="DO1" s="226"/>
      <c r="DP1" s="659" t="s">
        <v>215</v>
      </c>
      <c r="DQ1" s="660"/>
      <c r="DR1" s="660"/>
      <c r="DS1" s="660"/>
      <c r="DT1" s="660"/>
      <c r="DU1" s="660"/>
      <c r="DV1" s="660"/>
      <c r="DW1" s="660"/>
      <c r="DX1" s="660"/>
      <c r="DY1" s="660"/>
      <c r="DZ1" s="660"/>
      <c r="EA1" s="660"/>
      <c r="EB1" s="660"/>
      <c r="EC1" s="661"/>
      <c r="ED1" s="224"/>
      <c r="EE1" s="224"/>
      <c r="EF1" s="224"/>
      <c r="EG1" s="224"/>
      <c r="EH1" s="224"/>
      <c r="EI1" s="224"/>
      <c r="EJ1" s="224"/>
      <c r="EK1" s="224"/>
      <c r="EL1" s="224"/>
      <c r="EM1" s="224"/>
    </row>
    <row r="2" spans="2:143" ht="22.5" customHeight="1" x14ac:dyDescent="0.2">
      <c r="B2" s="227" t="s">
        <v>216</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2">
      <c r="B3" s="662" t="s">
        <v>217</v>
      </c>
      <c r="C3" s="663"/>
      <c r="D3" s="663"/>
      <c r="E3" s="663"/>
      <c r="F3" s="663"/>
      <c r="G3" s="663"/>
      <c r="H3" s="663"/>
      <c r="I3" s="663"/>
      <c r="J3" s="663"/>
      <c r="K3" s="663"/>
      <c r="L3" s="663"/>
      <c r="M3" s="663"/>
      <c r="N3" s="663"/>
      <c r="O3" s="663"/>
      <c r="P3" s="663"/>
      <c r="Q3" s="663"/>
      <c r="R3" s="663"/>
      <c r="S3" s="663"/>
      <c r="T3" s="663"/>
      <c r="U3" s="663"/>
      <c r="V3" s="663"/>
      <c r="W3" s="663"/>
      <c r="X3" s="663"/>
      <c r="Y3" s="663"/>
      <c r="Z3" s="663"/>
      <c r="AA3" s="663"/>
      <c r="AB3" s="663"/>
      <c r="AC3" s="663"/>
      <c r="AD3" s="663"/>
      <c r="AE3" s="663"/>
      <c r="AF3" s="663"/>
      <c r="AG3" s="663"/>
      <c r="AH3" s="663"/>
      <c r="AI3" s="663"/>
      <c r="AJ3" s="663"/>
      <c r="AK3" s="663"/>
      <c r="AL3" s="663"/>
      <c r="AM3" s="663"/>
      <c r="AN3" s="663"/>
      <c r="AO3" s="663"/>
      <c r="AP3" s="662" t="s">
        <v>218</v>
      </c>
      <c r="AQ3" s="663"/>
      <c r="AR3" s="663"/>
      <c r="AS3" s="663"/>
      <c r="AT3" s="663"/>
      <c r="AU3" s="663"/>
      <c r="AV3" s="663"/>
      <c r="AW3" s="663"/>
      <c r="AX3" s="663"/>
      <c r="AY3" s="663"/>
      <c r="AZ3" s="663"/>
      <c r="BA3" s="663"/>
      <c r="BB3" s="663"/>
      <c r="BC3" s="663"/>
      <c r="BD3" s="663"/>
      <c r="BE3" s="663"/>
      <c r="BF3" s="663"/>
      <c r="BG3" s="663"/>
      <c r="BH3" s="663"/>
      <c r="BI3" s="663"/>
      <c r="BJ3" s="663"/>
      <c r="BK3" s="663"/>
      <c r="BL3" s="663"/>
      <c r="BM3" s="663"/>
      <c r="BN3" s="663"/>
      <c r="BO3" s="663"/>
      <c r="BP3" s="663"/>
      <c r="BQ3" s="663"/>
      <c r="BR3" s="663"/>
      <c r="BS3" s="663"/>
      <c r="BT3" s="663"/>
      <c r="BU3" s="663"/>
      <c r="BV3" s="663"/>
      <c r="BW3" s="663"/>
      <c r="BX3" s="663"/>
      <c r="BY3" s="663"/>
      <c r="BZ3" s="663"/>
      <c r="CA3" s="663"/>
      <c r="CB3" s="664"/>
      <c r="CD3" s="665" t="s">
        <v>219</v>
      </c>
      <c r="CE3" s="666"/>
      <c r="CF3" s="666"/>
      <c r="CG3" s="666"/>
      <c r="CH3" s="666"/>
      <c r="CI3" s="666"/>
      <c r="CJ3" s="666"/>
      <c r="CK3" s="666"/>
      <c r="CL3" s="666"/>
      <c r="CM3" s="666"/>
      <c r="CN3" s="666"/>
      <c r="CO3" s="666"/>
      <c r="CP3" s="666"/>
      <c r="CQ3" s="666"/>
      <c r="CR3" s="666"/>
      <c r="CS3" s="666"/>
      <c r="CT3" s="666"/>
      <c r="CU3" s="666"/>
      <c r="CV3" s="666"/>
      <c r="CW3" s="666"/>
      <c r="CX3" s="666"/>
      <c r="CY3" s="666"/>
      <c r="CZ3" s="666"/>
      <c r="DA3" s="666"/>
      <c r="DB3" s="666"/>
      <c r="DC3" s="666"/>
      <c r="DD3" s="666"/>
      <c r="DE3" s="666"/>
      <c r="DF3" s="666"/>
      <c r="DG3" s="666"/>
      <c r="DH3" s="666"/>
      <c r="DI3" s="666"/>
      <c r="DJ3" s="666"/>
      <c r="DK3" s="666"/>
      <c r="DL3" s="666"/>
      <c r="DM3" s="666"/>
      <c r="DN3" s="666"/>
      <c r="DO3" s="666"/>
      <c r="DP3" s="666"/>
      <c r="DQ3" s="666"/>
      <c r="DR3" s="666"/>
      <c r="DS3" s="666"/>
      <c r="DT3" s="666"/>
      <c r="DU3" s="666"/>
      <c r="DV3" s="666"/>
      <c r="DW3" s="666"/>
      <c r="DX3" s="666"/>
      <c r="DY3" s="666"/>
      <c r="DZ3" s="666"/>
      <c r="EA3" s="666"/>
      <c r="EB3" s="666"/>
      <c r="EC3" s="667"/>
    </row>
    <row r="4" spans="2:143" ht="11.25" customHeight="1" x14ac:dyDescent="0.2">
      <c r="B4" s="662" t="s">
        <v>1</v>
      </c>
      <c r="C4" s="663"/>
      <c r="D4" s="663"/>
      <c r="E4" s="663"/>
      <c r="F4" s="663"/>
      <c r="G4" s="663"/>
      <c r="H4" s="663"/>
      <c r="I4" s="663"/>
      <c r="J4" s="663"/>
      <c r="K4" s="663"/>
      <c r="L4" s="663"/>
      <c r="M4" s="663"/>
      <c r="N4" s="663"/>
      <c r="O4" s="663"/>
      <c r="P4" s="663"/>
      <c r="Q4" s="664"/>
      <c r="R4" s="662" t="s">
        <v>220</v>
      </c>
      <c r="S4" s="663"/>
      <c r="T4" s="663"/>
      <c r="U4" s="663"/>
      <c r="V4" s="663"/>
      <c r="W4" s="663"/>
      <c r="X4" s="663"/>
      <c r="Y4" s="664"/>
      <c r="Z4" s="662" t="s">
        <v>221</v>
      </c>
      <c r="AA4" s="663"/>
      <c r="AB4" s="663"/>
      <c r="AC4" s="664"/>
      <c r="AD4" s="662" t="s">
        <v>222</v>
      </c>
      <c r="AE4" s="663"/>
      <c r="AF4" s="663"/>
      <c r="AG4" s="663"/>
      <c r="AH4" s="663"/>
      <c r="AI4" s="663"/>
      <c r="AJ4" s="663"/>
      <c r="AK4" s="664"/>
      <c r="AL4" s="662" t="s">
        <v>221</v>
      </c>
      <c r="AM4" s="663"/>
      <c r="AN4" s="663"/>
      <c r="AO4" s="664"/>
      <c r="AP4" s="668" t="s">
        <v>223</v>
      </c>
      <c r="AQ4" s="668"/>
      <c r="AR4" s="668"/>
      <c r="AS4" s="668"/>
      <c r="AT4" s="668"/>
      <c r="AU4" s="668"/>
      <c r="AV4" s="668"/>
      <c r="AW4" s="668"/>
      <c r="AX4" s="668"/>
      <c r="AY4" s="668"/>
      <c r="AZ4" s="668"/>
      <c r="BA4" s="668"/>
      <c r="BB4" s="668"/>
      <c r="BC4" s="668"/>
      <c r="BD4" s="668"/>
      <c r="BE4" s="668"/>
      <c r="BF4" s="668"/>
      <c r="BG4" s="668" t="s">
        <v>224</v>
      </c>
      <c r="BH4" s="668"/>
      <c r="BI4" s="668"/>
      <c r="BJ4" s="668"/>
      <c r="BK4" s="668"/>
      <c r="BL4" s="668"/>
      <c r="BM4" s="668"/>
      <c r="BN4" s="668"/>
      <c r="BO4" s="668" t="s">
        <v>221</v>
      </c>
      <c r="BP4" s="668"/>
      <c r="BQ4" s="668"/>
      <c r="BR4" s="668"/>
      <c r="BS4" s="668" t="s">
        <v>225</v>
      </c>
      <c r="BT4" s="668"/>
      <c r="BU4" s="668"/>
      <c r="BV4" s="668"/>
      <c r="BW4" s="668"/>
      <c r="BX4" s="668"/>
      <c r="BY4" s="668"/>
      <c r="BZ4" s="668"/>
      <c r="CA4" s="668"/>
      <c r="CB4" s="668"/>
      <c r="CD4" s="665" t="s">
        <v>226</v>
      </c>
      <c r="CE4" s="666"/>
      <c r="CF4" s="666"/>
      <c r="CG4" s="666"/>
      <c r="CH4" s="666"/>
      <c r="CI4" s="666"/>
      <c r="CJ4" s="666"/>
      <c r="CK4" s="666"/>
      <c r="CL4" s="666"/>
      <c r="CM4" s="666"/>
      <c r="CN4" s="666"/>
      <c r="CO4" s="666"/>
      <c r="CP4" s="666"/>
      <c r="CQ4" s="666"/>
      <c r="CR4" s="666"/>
      <c r="CS4" s="666"/>
      <c r="CT4" s="666"/>
      <c r="CU4" s="666"/>
      <c r="CV4" s="666"/>
      <c r="CW4" s="666"/>
      <c r="CX4" s="666"/>
      <c r="CY4" s="666"/>
      <c r="CZ4" s="666"/>
      <c r="DA4" s="666"/>
      <c r="DB4" s="666"/>
      <c r="DC4" s="666"/>
      <c r="DD4" s="666"/>
      <c r="DE4" s="666"/>
      <c r="DF4" s="666"/>
      <c r="DG4" s="666"/>
      <c r="DH4" s="666"/>
      <c r="DI4" s="666"/>
      <c r="DJ4" s="666"/>
      <c r="DK4" s="666"/>
      <c r="DL4" s="666"/>
      <c r="DM4" s="666"/>
      <c r="DN4" s="666"/>
      <c r="DO4" s="666"/>
      <c r="DP4" s="666"/>
      <c r="DQ4" s="666"/>
      <c r="DR4" s="666"/>
      <c r="DS4" s="666"/>
      <c r="DT4" s="666"/>
      <c r="DU4" s="666"/>
      <c r="DV4" s="666"/>
      <c r="DW4" s="666"/>
      <c r="DX4" s="666"/>
      <c r="DY4" s="666"/>
      <c r="DZ4" s="666"/>
      <c r="EA4" s="666"/>
      <c r="EB4" s="666"/>
      <c r="EC4" s="667"/>
    </row>
    <row r="5" spans="2:143" s="230" customFormat="1" ht="11.25" customHeight="1" x14ac:dyDescent="0.2">
      <c r="B5" s="669" t="s">
        <v>227</v>
      </c>
      <c r="C5" s="670"/>
      <c r="D5" s="670"/>
      <c r="E5" s="670"/>
      <c r="F5" s="670"/>
      <c r="G5" s="670"/>
      <c r="H5" s="670"/>
      <c r="I5" s="670"/>
      <c r="J5" s="670"/>
      <c r="K5" s="670"/>
      <c r="L5" s="670"/>
      <c r="M5" s="670"/>
      <c r="N5" s="670"/>
      <c r="O5" s="670"/>
      <c r="P5" s="670"/>
      <c r="Q5" s="671"/>
      <c r="R5" s="672">
        <v>3119115</v>
      </c>
      <c r="S5" s="673"/>
      <c r="T5" s="673"/>
      <c r="U5" s="673"/>
      <c r="V5" s="673"/>
      <c r="W5" s="673"/>
      <c r="X5" s="673"/>
      <c r="Y5" s="674"/>
      <c r="Z5" s="675">
        <v>36.6</v>
      </c>
      <c r="AA5" s="675"/>
      <c r="AB5" s="675"/>
      <c r="AC5" s="675"/>
      <c r="AD5" s="676">
        <v>3119115</v>
      </c>
      <c r="AE5" s="676"/>
      <c r="AF5" s="676"/>
      <c r="AG5" s="676"/>
      <c r="AH5" s="676"/>
      <c r="AI5" s="676"/>
      <c r="AJ5" s="676"/>
      <c r="AK5" s="676"/>
      <c r="AL5" s="677">
        <v>83.2</v>
      </c>
      <c r="AM5" s="678"/>
      <c r="AN5" s="678"/>
      <c r="AO5" s="679"/>
      <c r="AP5" s="669" t="s">
        <v>228</v>
      </c>
      <c r="AQ5" s="670"/>
      <c r="AR5" s="670"/>
      <c r="AS5" s="670"/>
      <c r="AT5" s="670"/>
      <c r="AU5" s="670"/>
      <c r="AV5" s="670"/>
      <c r="AW5" s="670"/>
      <c r="AX5" s="670"/>
      <c r="AY5" s="670"/>
      <c r="AZ5" s="670"/>
      <c r="BA5" s="670"/>
      <c r="BB5" s="670"/>
      <c r="BC5" s="670"/>
      <c r="BD5" s="670"/>
      <c r="BE5" s="670"/>
      <c r="BF5" s="671"/>
      <c r="BG5" s="683">
        <v>3119115</v>
      </c>
      <c r="BH5" s="684"/>
      <c r="BI5" s="684"/>
      <c r="BJ5" s="684"/>
      <c r="BK5" s="684"/>
      <c r="BL5" s="684"/>
      <c r="BM5" s="684"/>
      <c r="BN5" s="685"/>
      <c r="BO5" s="686">
        <v>100</v>
      </c>
      <c r="BP5" s="686"/>
      <c r="BQ5" s="686"/>
      <c r="BR5" s="686"/>
      <c r="BS5" s="687">
        <v>65405</v>
      </c>
      <c r="BT5" s="687"/>
      <c r="BU5" s="687"/>
      <c r="BV5" s="687"/>
      <c r="BW5" s="687"/>
      <c r="BX5" s="687"/>
      <c r="BY5" s="687"/>
      <c r="BZ5" s="687"/>
      <c r="CA5" s="687"/>
      <c r="CB5" s="691"/>
      <c r="CD5" s="665" t="s">
        <v>223</v>
      </c>
      <c r="CE5" s="666"/>
      <c r="CF5" s="666"/>
      <c r="CG5" s="666"/>
      <c r="CH5" s="666"/>
      <c r="CI5" s="666"/>
      <c r="CJ5" s="666"/>
      <c r="CK5" s="666"/>
      <c r="CL5" s="666"/>
      <c r="CM5" s="666"/>
      <c r="CN5" s="666"/>
      <c r="CO5" s="666"/>
      <c r="CP5" s="666"/>
      <c r="CQ5" s="667"/>
      <c r="CR5" s="665" t="s">
        <v>229</v>
      </c>
      <c r="CS5" s="666"/>
      <c r="CT5" s="666"/>
      <c r="CU5" s="666"/>
      <c r="CV5" s="666"/>
      <c r="CW5" s="666"/>
      <c r="CX5" s="666"/>
      <c r="CY5" s="667"/>
      <c r="CZ5" s="665" t="s">
        <v>221</v>
      </c>
      <c r="DA5" s="666"/>
      <c r="DB5" s="666"/>
      <c r="DC5" s="667"/>
      <c r="DD5" s="665" t="s">
        <v>230</v>
      </c>
      <c r="DE5" s="666"/>
      <c r="DF5" s="666"/>
      <c r="DG5" s="666"/>
      <c r="DH5" s="666"/>
      <c r="DI5" s="666"/>
      <c r="DJ5" s="666"/>
      <c r="DK5" s="666"/>
      <c r="DL5" s="666"/>
      <c r="DM5" s="666"/>
      <c r="DN5" s="666"/>
      <c r="DO5" s="666"/>
      <c r="DP5" s="667"/>
      <c r="DQ5" s="665" t="s">
        <v>231</v>
      </c>
      <c r="DR5" s="666"/>
      <c r="DS5" s="666"/>
      <c r="DT5" s="666"/>
      <c r="DU5" s="666"/>
      <c r="DV5" s="666"/>
      <c r="DW5" s="666"/>
      <c r="DX5" s="666"/>
      <c r="DY5" s="666"/>
      <c r="DZ5" s="666"/>
      <c r="EA5" s="666"/>
      <c r="EB5" s="666"/>
      <c r="EC5" s="667"/>
    </row>
    <row r="6" spans="2:143" ht="11.25" customHeight="1" x14ac:dyDescent="0.2">
      <c r="B6" s="680" t="s">
        <v>232</v>
      </c>
      <c r="C6" s="681"/>
      <c r="D6" s="681"/>
      <c r="E6" s="681"/>
      <c r="F6" s="681"/>
      <c r="G6" s="681"/>
      <c r="H6" s="681"/>
      <c r="I6" s="681"/>
      <c r="J6" s="681"/>
      <c r="K6" s="681"/>
      <c r="L6" s="681"/>
      <c r="M6" s="681"/>
      <c r="N6" s="681"/>
      <c r="O6" s="681"/>
      <c r="P6" s="681"/>
      <c r="Q6" s="682"/>
      <c r="R6" s="683">
        <v>38729</v>
      </c>
      <c r="S6" s="684"/>
      <c r="T6" s="684"/>
      <c r="U6" s="684"/>
      <c r="V6" s="684"/>
      <c r="W6" s="684"/>
      <c r="X6" s="684"/>
      <c r="Y6" s="685"/>
      <c r="Z6" s="686">
        <v>0.5</v>
      </c>
      <c r="AA6" s="686"/>
      <c r="AB6" s="686"/>
      <c r="AC6" s="686"/>
      <c r="AD6" s="687">
        <v>38729</v>
      </c>
      <c r="AE6" s="687"/>
      <c r="AF6" s="687"/>
      <c r="AG6" s="687"/>
      <c r="AH6" s="687"/>
      <c r="AI6" s="687"/>
      <c r="AJ6" s="687"/>
      <c r="AK6" s="687"/>
      <c r="AL6" s="688">
        <v>1</v>
      </c>
      <c r="AM6" s="689"/>
      <c r="AN6" s="689"/>
      <c r="AO6" s="690"/>
      <c r="AP6" s="680" t="s">
        <v>233</v>
      </c>
      <c r="AQ6" s="681"/>
      <c r="AR6" s="681"/>
      <c r="AS6" s="681"/>
      <c r="AT6" s="681"/>
      <c r="AU6" s="681"/>
      <c r="AV6" s="681"/>
      <c r="AW6" s="681"/>
      <c r="AX6" s="681"/>
      <c r="AY6" s="681"/>
      <c r="AZ6" s="681"/>
      <c r="BA6" s="681"/>
      <c r="BB6" s="681"/>
      <c r="BC6" s="681"/>
      <c r="BD6" s="681"/>
      <c r="BE6" s="681"/>
      <c r="BF6" s="682"/>
      <c r="BG6" s="683">
        <v>3119115</v>
      </c>
      <c r="BH6" s="684"/>
      <c r="BI6" s="684"/>
      <c r="BJ6" s="684"/>
      <c r="BK6" s="684"/>
      <c r="BL6" s="684"/>
      <c r="BM6" s="684"/>
      <c r="BN6" s="685"/>
      <c r="BO6" s="686">
        <v>100</v>
      </c>
      <c r="BP6" s="686"/>
      <c r="BQ6" s="686"/>
      <c r="BR6" s="686"/>
      <c r="BS6" s="687">
        <v>65405</v>
      </c>
      <c r="BT6" s="687"/>
      <c r="BU6" s="687"/>
      <c r="BV6" s="687"/>
      <c r="BW6" s="687"/>
      <c r="BX6" s="687"/>
      <c r="BY6" s="687"/>
      <c r="BZ6" s="687"/>
      <c r="CA6" s="687"/>
      <c r="CB6" s="691"/>
      <c r="CD6" s="694" t="s">
        <v>234</v>
      </c>
      <c r="CE6" s="695"/>
      <c r="CF6" s="695"/>
      <c r="CG6" s="695"/>
      <c r="CH6" s="695"/>
      <c r="CI6" s="695"/>
      <c r="CJ6" s="695"/>
      <c r="CK6" s="695"/>
      <c r="CL6" s="695"/>
      <c r="CM6" s="695"/>
      <c r="CN6" s="695"/>
      <c r="CO6" s="695"/>
      <c r="CP6" s="695"/>
      <c r="CQ6" s="696"/>
      <c r="CR6" s="683">
        <v>161905</v>
      </c>
      <c r="CS6" s="684"/>
      <c r="CT6" s="684"/>
      <c r="CU6" s="684"/>
      <c r="CV6" s="684"/>
      <c r="CW6" s="684"/>
      <c r="CX6" s="684"/>
      <c r="CY6" s="685"/>
      <c r="CZ6" s="677">
        <v>2</v>
      </c>
      <c r="DA6" s="678"/>
      <c r="DB6" s="678"/>
      <c r="DC6" s="697"/>
      <c r="DD6" s="692">
        <v>70403</v>
      </c>
      <c r="DE6" s="684"/>
      <c r="DF6" s="684"/>
      <c r="DG6" s="684"/>
      <c r="DH6" s="684"/>
      <c r="DI6" s="684"/>
      <c r="DJ6" s="684"/>
      <c r="DK6" s="684"/>
      <c r="DL6" s="684"/>
      <c r="DM6" s="684"/>
      <c r="DN6" s="684"/>
      <c r="DO6" s="684"/>
      <c r="DP6" s="685"/>
      <c r="DQ6" s="692">
        <v>161885</v>
      </c>
      <c r="DR6" s="684"/>
      <c r="DS6" s="684"/>
      <c r="DT6" s="684"/>
      <c r="DU6" s="684"/>
      <c r="DV6" s="684"/>
      <c r="DW6" s="684"/>
      <c r="DX6" s="684"/>
      <c r="DY6" s="684"/>
      <c r="DZ6" s="684"/>
      <c r="EA6" s="684"/>
      <c r="EB6" s="684"/>
      <c r="EC6" s="693"/>
    </row>
    <row r="7" spans="2:143" ht="11.25" customHeight="1" x14ac:dyDescent="0.2">
      <c r="B7" s="680" t="s">
        <v>235</v>
      </c>
      <c r="C7" s="681"/>
      <c r="D7" s="681"/>
      <c r="E7" s="681"/>
      <c r="F7" s="681"/>
      <c r="G7" s="681"/>
      <c r="H7" s="681"/>
      <c r="I7" s="681"/>
      <c r="J7" s="681"/>
      <c r="K7" s="681"/>
      <c r="L7" s="681"/>
      <c r="M7" s="681"/>
      <c r="N7" s="681"/>
      <c r="O7" s="681"/>
      <c r="P7" s="681"/>
      <c r="Q7" s="682"/>
      <c r="R7" s="683">
        <v>1508</v>
      </c>
      <c r="S7" s="684"/>
      <c r="T7" s="684"/>
      <c r="U7" s="684"/>
      <c r="V7" s="684"/>
      <c r="W7" s="684"/>
      <c r="X7" s="684"/>
      <c r="Y7" s="685"/>
      <c r="Z7" s="686">
        <v>0</v>
      </c>
      <c r="AA7" s="686"/>
      <c r="AB7" s="686"/>
      <c r="AC7" s="686"/>
      <c r="AD7" s="687">
        <v>1508</v>
      </c>
      <c r="AE7" s="687"/>
      <c r="AF7" s="687"/>
      <c r="AG7" s="687"/>
      <c r="AH7" s="687"/>
      <c r="AI7" s="687"/>
      <c r="AJ7" s="687"/>
      <c r="AK7" s="687"/>
      <c r="AL7" s="688">
        <v>0</v>
      </c>
      <c r="AM7" s="689"/>
      <c r="AN7" s="689"/>
      <c r="AO7" s="690"/>
      <c r="AP7" s="680" t="s">
        <v>236</v>
      </c>
      <c r="AQ7" s="681"/>
      <c r="AR7" s="681"/>
      <c r="AS7" s="681"/>
      <c r="AT7" s="681"/>
      <c r="AU7" s="681"/>
      <c r="AV7" s="681"/>
      <c r="AW7" s="681"/>
      <c r="AX7" s="681"/>
      <c r="AY7" s="681"/>
      <c r="AZ7" s="681"/>
      <c r="BA7" s="681"/>
      <c r="BB7" s="681"/>
      <c r="BC7" s="681"/>
      <c r="BD7" s="681"/>
      <c r="BE7" s="681"/>
      <c r="BF7" s="682"/>
      <c r="BG7" s="683">
        <v>1513868</v>
      </c>
      <c r="BH7" s="684"/>
      <c r="BI7" s="684"/>
      <c r="BJ7" s="684"/>
      <c r="BK7" s="684"/>
      <c r="BL7" s="684"/>
      <c r="BM7" s="684"/>
      <c r="BN7" s="685"/>
      <c r="BO7" s="686">
        <v>48.5</v>
      </c>
      <c r="BP7" s="686"/>
      <c r="BQ7" s="686"/>
      <c r="BR7" s="686"/>
      <c r="BS7" s="687">
        <v>65405</v>
      </c>
      <c r="BT7" s="687"/>
      <c r="BU7" s="687"/>
      <c r="BV7" s="687"/>
      <c r="BW7" s="687"/>
      <c r="BX7" s="687"/>
      <c r="BY7" s="687"/>
      <c r="BZ7" s="687"/>
      <c r="CA7" s="687"/>
      <c r="CB7" s="691"/>
      <c r="CD7" s="698" t="s">
        <v>237</v>
      </c>
      <c r="CE7" s="699"/>
      <c r="CF7" s="699"/>
      <c r="CG7" s="699"/>
      <c r="CH7" s="699"/>
      <c r="CI7" s="699"/>
      <c r="CJ7" s="699"/>
      <c r="CK7" s="699"/>
      <c r="CL7" s="699"/>
      <c r="CM7" s="699"/>
      <c r="CN7" s="699"/>
      <c r="CO7" s="699"/>
      <c r="CP7" s="699"/>
      <c r="CQ7" s="700"/>
      <c r="CR7" s="683">
        <v>3253289</v>
      </c>
      <c r="CS7" s="684"/>
      <c r="CT7" s="684"/>
      <c r="CU7" s="684"/>
      <c r="CV7" s="684"/>
      <c r="CW7" s="684"/>
      <c r="CX7" s="684"/>
      <c r="CY7" s="685"/>
      <c r="CZ7" s="686">
        <v>40.5</v>
      </c>
      <c r="DA7" s="686"/>
      <c r="DB7" s="686"/>
      <c r="DC7" s="686"/>
      <c r="DD7" s="692">
        <v>2212287</v>
      </c>
      <c r="DE7" s="684"/>
      <c r="DF7" s="684"/>
      <c r="DG7" s="684"/>
      <c r="DH7" s="684"/>
      <c r="DI7" s="684"/>
      <c r="DJ7" s="684"/>
      <c r="DK7" s="684"/>
      <c r="DL7" s="684"/>
      <c r="DM7" s="684"/>
      <c r="DN7" s="684"/>
      <c r="DO7" s="684"/>
      <c r="DP7" s="685"/>
      <c r="DQ7" s="692">
        <v>1015612</v>
      </c>
      <c r="DR7" s="684"/>
      <c r="DS7" s="684"/>
      <c r="DT7" s="684"/>
      <c r="DU7" s="684"/>
      <c r="DV7" s="684"/>
      <c r="DW7" s="684"/>
      <c r="DX7" s="684"/>
      <c r="DY7" s="684"/>
      <c r="DZ7" s="684"/>
      <c r="EA7" s="684"/>
      <c r="EB7" s="684"/>
      <c r="EC7" s="693"/>
    </row>
    <row r="8" spans="2:143" ht="11.25" customHeight="1" x14ac:dyDescent="0.2">
      <c r="B8" s="680" t="s">
        <v>238</v>
      </c>
      <c r="C8" s="681"/>
      <c r="D8" s="681"/>
      <c r="E8" s="681"/>
      <c r="F8" s="681"/>
      <c r="G8" s="681"/>
      <c r="H8" s="681"/>
      <c r="I8" s="681"/>
      <c r="J8" s="681"/>
      <c r="K8" s="681"/>
      <c r="L8" s="681"/>
      <c r="M8" s="681"/>
      <c r="N8" s="681"/>
      <c r="O8" s="681"/>
      <c r="P8" s="681"/>
      <c r="Q8" s="682"/>
      <c r="R8" s="683">
        <v>13954</v>
      </c>
      <c r="S8" s="684"/>
      <c r="T8" s="684"/>
      <c r="U8" s="684"/>
      <c r="V8" s="684"/>
      <c r="W8" s="684"/>
      <c r="X8" s="684"/>
      <c r="Y8" s="685"/>
      <c r="Z8" s="686">
        <v>0.2</v>
      </c>
      <c r="AA8" s="686"/>
      <c r="AB8" s="686"/>
      <c r="AC8" s="686"/>
      <c r="AD8" s="687">
        <v>13954</v>
      </c>
      <c r="AE8" s="687"/>
      <c r="AF8" s="687"/>
      <c r="AG8" s="687"/>
      <c r="AH8" s="687"/>
      <c r="AI8" s="687"/>
      <c r="AJ8" s="687"/>
      <c r="AK8" s="687"/>
      <c r="AL8" s="688">
        <v>0.4</v>
      </c>
      <c r="AM8" s="689"/>
      <c r="AN8" s="689"/>
      <c r="AO8" s="690"/>
      <c r="AP8" s="680" t="s">
        <v>239</v>
      </c>
      <c r="AQ8" s="681"/>
      <c r="AR8" s="681"/>
      <c r="AS8" s="681"/>
      <c r="AT8" s="681"/>
      <c r="AU8" s="681"/>
      <c r="AV8" s="681"/>
      <c r="AW8" s="681"/>
      <c r="AX8" s="681"/>
      <c r="AY8" s="681"/>
      <c r="AZ8" s="681"/>
      <c r="BA8" s="681"/>
      <c r="BB8" s="681"/>
      <c r="BC8" s="681"/>
      <c r="BD8" s="681"/>
      <c r="BE8" s="681"/>
      <c r="BF8" s="682"/>
      <c r="BG8" s="683">
        <v>31392</v>
      </c>
      <c r="BH8" s="684"/>
      <c r="BI8" s="684"/>
      <c r="BJ8" s="684"/>
      <c r="BK8" s="684"/>
      <c r="BL8" s="684"/>
      <c r="BM8" s="684"/>
      <c r="BN8" s="685"/>
      <c r="BO8" s="686">
        <v>1</v>
      </c>
      <c r="BP8" s="686"/>
      <c r="BQ8" s="686"/>
      <c r="BR8" s="686"/>
      <c r="BS8" s="692" t="s">
        <v>240</v>
      </c>
      <c r="BT8" s="684"/>
      <c r="BU8" s="684"/>
      <c r="BV8" s="684"/>
      <c r="BW8" s="684"/>
      <c r="BX8" s="684"/>
      <c r="BY8" s="684"/>
      <c r="BZ8" s="684"/>
      <c r="CA8" s="684"/>
      <c r="CB8" s="693"/>
      <c r="CD8" s="698" t="s">
        <v>241</v>
      </c>
      <c r="CE8" s="699"/>
      <c r="CF8" s="699"/>
      <c r="CG8" s="699"/>
      <c r="CH8" s="699"/>
      <c r="CI8" s="699"/>
      <c r="CJ8" s="699"/>
      <c r="CK8" s="699"/>
      <c r="CL8" s="699"/>
      <c r="CM8" s="699"/>
      <c r="CN8" s="699"/>
      <c r="CO8" s="699"/>
      <c r="CP8" s="699"/>
      <c r="CQ8" s="700"/>
      <c r="CR8" s="683">
        <v>1873286</v>
      </c>
      <c r="CS8" s="684"/>
      <c r="CT8" s="684"/>
      <c r="CU8" s="684"/>
      <c r="CV8" s="684"/>
      <c r="CW8" s="684"/>
      <c r="CX8" s="684"/>
      <c r="CY8" s="685"/>
      <c r="CZ8" s="686">
        <v>23.3</v>
      </c>
      <c r="DA8" s="686"/>
      <c r="DB8" s="686"/>
      <c r="DC8" s="686"/>
      <c r="DD8" s="692">
        <v>1771</v>
      </c>
      <c r="DE8" s="684"/>
      <c r="DF8" s="684"/>
      <c r="DG8" s="684"/>
      <c r="DH8" s="684"/>
      <c r="DI8" s="684"/>
      <c r="DJ8" s="684"/>
      <c r="DK8" s="684"/>
      <c r="DL8" s="684"/>
      <c r="DM8" s="684"/>
      <c r="DN8" s="684"/>
      <c r="DO8" s="684"/>
      <c r="DP8" s="685"/>
      <c r="DQ8" s="692">
        <v>876717</v>
      </c>
      <c r="DR8" s="684"/>
      <c r="DS8" s="684"/>
      <c r="DT8" s="684"/>
      <c r="DU8" s="684"/>
      <c r="DV8" s="684"/>
      <c r="DW8" s="684"/>
      <c r="DX8" s="684"/>
      <c r="DY8" s="684"/>
      <c r="DZ8" s="684"/>
      <c r="EA8" s="684"/>
      <c r="EB8" s="684"/>
      <c r="EC8" s="693"/>
    </row>
    <row r="9" spans="2:143" ht="11.25" customHeight="1" x14ac:dyDescent="0.2">
      <c r="B9" s="680" t="s">
        <v>242</v>
      </c>
      <c r="C9" s="681"/>
      <c r="D9" s="681"/>
      <c r="E9" s="681"/>
      <c r="F9" s="681"/>
      <c r="G9" s="681"/>
      <c r="H9" s="681"/>
      <c r="I9" s="681"/>
      <c r="J9" s="681"/>
      <c r="K9" s="681"/>
      <c r="L9" s="681"/>
      <c r="M9" s="681"/>
      <c r="N9" s="681"/>
      <c r="O9" s="681"/>
      <c r="P9" s="681"/>
      <c r="Q9" s="682"/>
      <c r="R9" s="683">
        <v>8415</v>
      </c>
      <c r="S9" s="684"/>
      <c r="T9" s="684"/>
      <c r="U9" s="684"/>
      <c r="V9" s="684"/>
      <c r="W9" s="684"/>
      <c r="X9" s="684"/>
      <c r="Y9" s="685"/>
      <c r="Z9" s="686">
        <v>0.1</v>
      </c>
      <c r="AA9" s="686"/>
      <c r="AB9" s="686"/>
      <c r="AC9" s="686"/>
      <c r="AD9" s="687">
        <v>8415</v>
      </c>
      <c r="AE9" s="687"/>
      <c r="AF9" s="687"/>
      <c r="AG9" s="687"/>
      <c r="AH9" s="687"/>
      <c r="AI9" s="687"/>
      <c r="AJ9" s="687"/>
      <c r="AK9" s="687"/>
      <c r="AL9" s="688">
        <v>0.2</v>
      </c>
      <c r="AM9" s="689"/>
      <c r="AN9" s="689"/>
      <c r="AO9" s="690"/>
      <c r="AP9" s="680" t="s">
        <v>243</v>
      </c>
      <c r="AQ9" s="681"/>
      <c r="AR9" s="681"/>
      <c r="AS9" s="681"/>
      <c r="AT9" s="681"/>
      <c r="AU9" s="681"/>
      <c r="AV9" s="681"/>
      <c r="AW9" s="681"/>
      <c r="AX9" s="681"/>
      <c r="AY9" s="681"/>
      <c r="AZ9" s="681"/>
      <c r="BA9" s="681"/>
      <c r="BB9" s="681"/>
      <c r="BC9" s="681"/>
      <c r="BD9" s="681"/>
      <c r="BE9" s="681"/>
      <c r="BF9" s="682"/>
      <c r="BG9" s="683">
        <v>1061678</v>
      </c>
      <c r="BH9" s="684"/>
      <c r="BI9" s="684"/>
      <c r="BJ9" s="684"/>
      <c r="BK9" s="684"/>
      <c r="BL9" s="684"/>
      <c r="BM9" s="684"/>
      <c r="BN9" s="685"/>
      <c r="BO9" s="686">
        <v>34</v>
      </c>
      <c r="BP9" s="686"/>
      <c r="BQ9" s="686"/>
      <c r="BR9" s="686"/>
      <c r="BS9" s="692" t="s">
        <v>240</v>
      </c>
      <c r="BT9" s="684"/>
      <c r="BU9" s="684"/>
      <c r="BV9" s="684"/>
      <c r="BW9" s="684"/>
      <c r="BX9" s="684"/>
      <c r="BY9" s="684"/>
      <c r="BZ9" s="684"/>
      <c r="CA9" s="684"/>
      <c r="CB9" s="693"/>
      <c r="CD9" s="698" t="s">
        <v>244</v>
      </c>
      <c r="CE9" s="699"/>
      <c r="CF9" s="699"/>
      <c r="CG9" s="699"/>
      <c r="CH9" s="699"/>
      <c r="CI9" s="699"/>
      <c r="CJ9" s="699"/>
      <c r="CK9" s="699"/>
      <c r="CL9" s="699"/>
      <c r="CM9" s="699"/>
      <c r="CN9" s="699"/>
      <c r="CO9" s="699"/>
      <c r="CP9" s="699"/>
      <c r="CQ9" s="700"/>
      <c r="CR9" s="683">
        <v>466794</v>
      </c>
      <c r="CS9" s="684"/>
      <c r="CT9" s="684"/>
      <c r="CU9" s="684"/>
      <c r="CV9" s="684"/>
      <c r="CW9" s="684"/>
      <c r="CX9" s="684"/>
      <c r="CY9" s="685"/>
      <c r="CZ9" s="686">
        <v>5.8</v>
      </c>
      <c r="DA9" s="686"/>
      <c r="DB9" s="686"/>
      <c r="DC9" s="686"/>
      <c r="DD9" s="692">
        <v>4160</v>
      </c>
      <c r="DE9" s="684"/>
      <c r="DF9" s="684"/>
      <c r="DG9" s="684"/>
      <c r="DH9" s="684"/>
      <c r="DI9" s="684"/>
      <c r="DJ9" s="684"/>
      <c r="DK9" s="684"/>
      <c r="DL9" s="684"/>
      <c r="DM9" s="684"/>
      <c r="DN9" s="684"/>
      <c r="DO9" s="684"/>
      <c r="DP9" s="685"/>
      <c r="DQ9" s="692">
        <v>445799</v>
      </c>
      <c r="DR9" s="684"/>
      <c r="DS9" s="684"/>
      <c r="DT9" s="684"/>
      <c r="DU9" s="684"/>
      <c r="DV9" s="684"/>
      <c r="DW9" s="684"/>
      <c r="DX9" s="684"/>
      <c r="DY9" s="684"/>
      <c r="DZ9" s="684"/>
      <c r="EA9" s="684"/>
      <c r="EB9" s="684"/>
      <c r="EC9" s="693"/>
    </row>
    <row r="10" spans="2:143" ht="11.25" customHeight="1" x14ac:dyDescent="0.2">
      <c r="B10" s="680" t="s">
        <v>245</v>
      </c>
      <c r="C10" s="681"/>
      <c r="D10" s="681"/>
      <c r="E10" s="681"/>
      <c r="F10" s="681"/>
      <c r="G10" s="681"/>
      <c r="H10" s="681"/>
      <c r="I10" s="681"/>
      <c r="J10" s="681"/>
      <c r="K10" s="681"/>
      <c r="L10" s="681"/>
      <c r="M10" s="681"/>
      <c r="N10" s="681"/>
      <c r="O10" s="681"/>
      <c r="P10" s="681"/>
      <c r="Q10" s="682"/>
      <c r="R10" s="683" t="s">
        <v>240</v>
      </c>
      <c r="S10" s="684"/>
      <c r="T10" s="684"/>
      <c r="U10" s="684"/>
      <c r="V10" s="684"/>
      <c r="W10" s="684"/>
      <c r="X10" s="684"/>
      <c r="Y10" s="685"/>
      <c r="Z10" s="686" t="s">
        <v>130</v>
      </c>
      <c r="AA10" s="686"/>
      <c r="AB10" s="686"/>
      <c r="AC10" s="686"/>
      <c r="AD10" s="687" t="s">
        <v>130</v>
      </c>
      <c r="AE10" s="687"/>
      <c r="AF10" s="687"/>
      <c r="AG10" s="687"/>
      <c r="AH10" s="687"/>
      <c r="AI10" s="687"/>
      <c r="AJ10" s="687"/>
      <c r="AK10" s="687"/>
      <c r="AL10" s="688" t="s">
        <v>240</v>
      </c>
      <c r="AM10" s="689"/>
      <c r="AN10" s="689"/>
      <c r="AO10" s="690"/>
      <c r="AP10" s="680" t="s">
        <v>246</v>
      </c>
      <c r="AQ10" s="681"/>
      <c r="AR10" s="681"/>
      <c r="AS10" s="681"/>
      <c r="AT10" s="681"/>
      <c r="AU10" s="681"/>
      <c r="AV10" s="681"/>
      <c r="AW10" s="681"/>
      <c r="AX10" s="681"/>
      <c r="AY10" s="681"/>
      <c r="AZ10" s="681"/>
      <c r="BA10" s="681"/>
      <c r="BB10" s="681"/>
      <c r="BC10" s="681"/>
      <c r="BD10" s="681"/>
      <c r="BE10" s="681"/>
      <c r="BF10" s="682"/>
      <c r="BG10" s="683">
        <v>48586</v>
      </c>
      <c r="BH10" s="684"/>
      <c r="BI10" s="684"/>
      <c r="BJ10" s="684"/>
      <c r="BK10" s="684"/>
      <c r="BL10" s="684"/>
      <c r="BM10" s="684"/>
      <c r="BN10" s="685"/>
      <c r="BO10" s="686">
        <v>1.6</v>
      </c>
      <c r="BP10" s="686"/>
      <c r="BQ10" s="686"/>
      <c r="BR10" s="686"/>
      <c r="BS10" s="692" t="s">
        <v>240</v>
      </c>
      <c r="BT10" s="684"/>
      <c r="BU10" s="684"/>
      <c r="BV10" s="684"/>
      <c r="BW10" s="684"/>
      <c r="BX10" s="684"/>
      <c r="BY10" s="684"/>
      <c r="BZ10" s="684"/>
      <c r="CA10" s="684"/>
      <c r="CB10" s="693"/>
      <c r="CD10" s="698" t="s">
        <v>247</v>
      </c>
      <c r="CE10" s="699"/>
      <c r="CF10" s="699"/>
      <c r="CG10" s="699"/>
      <c r="CH10" s="699"/>
      <c r="CI10" s="699"/>
      <c r="CJ10" s="699"/>
      <c r="CK10" s="699"/>
      <c r="CL10" s="699"/>
      <c r="CM10" s="699"/>
      <c r="CN10" s="699"/>
      <c r="CO10" s="699"/>
      <c r="CP10" s="699"/>
      <c r="CQ10" s="700"/>
      <c r="CR10" s="683" t="s">
        <v>130</v>
      </c>
      <c r="CS10" s="684"/>
      <c r="CT10" s="684"/>
      <c r="CU10" s="684"/>
      <c r="CV10" s="684"/>
      <c r="CW10" s="684"/>
      <c r="CX10" s="684"/>
      <c r="CY10" s="685"/>
      <c r="CZ10" s="686" t="s">
        <v>130</v>
      </c>
      <c r="DA10" s="686"/>
      <c r="DB10" s="686"/>
      <c r="DC10" s="686"/>
      <c r="DD10" s="692" t="s">
        <v>240</v>
      </c>
      <c r="DE10" s="684"/>
      <c r="DF10" s="684"/>
      <c r="DG10" s="684"/>
      <c r="DH10" s="684"/>
      <c r="DI10" s="684"/>
      <c r="DJ10" s="684"/>
      <c r="DK10" s="684"/>
      <c r="DL10" s="684"/>
      <c r="DM10" s="684"/>
      <c r="DN10" s="684"/>
      <c r="DO10" s="684"/>
      <c r="DP10" s="685"/>
      <c r="DQ10" s="692" t="s">
        <v>130</v>
      </c>
      <c r="DR10" s="684"/>
      <c r="DS10" s="684"/>
      <c r="DT10" s="684"/>
      <c r="DU10" s="684"/>
      <c r="DV10" s="684"/>
      <c r="DW10" s="684"/>
      <c r="DX10" s="684"/>
      <c r="DY10" s="684"/>
      <c r="DZ10" s="684"/>
      <c r="EA10" s="684"/>
      <c r="EB10" s="684"/>
      <c r="EC10" s="693"/>
    </row>
    <row r="11" spans="2:143" ht="11.25" customHeight="1" x14ac:dyDescent="0.2">
      <c r="B11" s="680" t="s">
        <v>248</v>
      </c>
      <c r="C11" s="681"/>
      <c r="D11" s="681"/>
      <c r="E11" s="681"/>
      <c r="F11" s="681"/>
      <c r="G11" s="681"/>
      <c r="H11" s="681"/>
      <c r="I11" s="681"/>
      <c r="J11" s="681"/>
      <c r="K11" s="681"/>
      <c r="L11" s="681"/>
      <c r="M11" s="681"/>
      <c r="N11" s="681"/>
      <c r="O11" s="681"/>
      <c r="P11" s="681"/>
      <c r="Q11" s="682"/>
      <c r="R11" s="683">
        <v>291695</v>
      </c>
      <c r="S11" s="684"/>
      <c r="T11" s="684"/>
      <c r="U11" s="684"/>
      <c r="V11" s="684"/>
      <c r="W11" s="684"/>
      <c r="X11" s="684"/>
      <c r="Y11" s="685"/>
      <c r="Z11" s="688">
        <v>3.4</v>
      </c>
      <c r="AA11" s="689"/>
      <c r="AB11" s="689"/>
      <c r="AC11" s="701"/>
      <c r="AD11" s="692">
        <v>291695</v>
      </c>
      <c r="AE11" s="684"/>
      <c r="AF11" s="684"/>
      <c r="AG11" s="684"/>
      <c r="AH11" s="684"/>
      <c r="AI11" s="684"/>
      <c r="AJ11" s="684"/>
      <c r="AK11" s="685"/>
      <c r="AL11" s="688">
        <v>7.8</v>
      </c>
      <c r="AM11" s="689"/>
      <c r="AN11" s="689"/>
      <c r="AO11" s="690"/>
      <c r="AP11" s="680" t="s">
        <v>249</v>
      </c>
      <c r="AQ11" s="681"/>
      <c r="AR11" s="681"/>
      <c r="AS11" s="681"/>
      <c r="AT11" s="681"/>
      <c r="AU11" s="681"/>
      <c r="AV11" s="681"/>
      <c r="AW11" s="681"/>
      <c r="AX11" s="681"/>
      <c r="AY11" s="681"/>
      <c r="AZ11" s="681"/>
      <c r="BA11" s="681"/>
      <c r="BB11" s="681"/>
      <c r="BC11" s="681"/>
      <c r="BD11" s="681"/>
      <c r="BE11" s="681"/>
      <c r="BF11" s="682"/>
      <c r="BG11" s="683">
        <v>372212</v>
      </c>
      <c r="BH11" s="684"/>
      <c r="BI11" s="684"/>
      <c r="BJ11" s="684"/>
      <c r="BK11" s="684"/>
      <c r="BL11" s="684"/>
      <c r="BM11" s="684"/>
      <c r="BN11" s="685"/>
      <c r="BO11" s="686">
        <v>11.9</v>
      </c>
      <c r="BP11" s="686"/>
      <c r="BQ11" s="686"/>
      <c r="BR11" s="686"/>
      <c r="BS11" s="692">
        <v>65405</v>
      </c>
      <c r="BT11" s="684"/>
      <c r="BU11" s="684"/>
      <c r="BV11" s="684"/>
      <c r="BW11" s="684"/>
      <c r="BX11" s="684"/>
      <c r="BY11" s="684"/>
      <c r="BZ11" s="684"/>
      <c r="CA11" s="684"/>
      <c r="CB11" s="693"/>
      <c r="CD11" s="698" t="s">
        <v>250</v>
      </c>
      <c r="CE11" s="699"/>
      <c r="CF11" s="699"/>
      <c r="CG11" s="699"/>
      <c r="CH11" s="699"/>
      <c r="CI11" s="699"/>
      <c r="CJ11" s="699"/>
      <c r="CK11" s="699"/>
      <c r="CL11" s="699"/>
      <c r="CM11" s="699"/>
      <c r="CN11" s="699"/>
      <c r="CO11" s="699"/>
      <c r="CP11" s="699"/>
      <c r="CQ11" s="700"/>
      <c r="CR11" s="683">
        <v>47930</v>
      </c>
      <c r="CS11" s="684"/>
      <c r="CT11" s="684"/>
      <c r="CU11" s="684"/>
      <c r="CV11" s="684"/>
      <c r="CW11" s="684"/>
      <c r="CX11" s="684"/>
      <c r="CY11" s="685"/>
      <c r="CZ11" s="686">
        <v>0.6</v>
      </c>
      <c r="DA11" s="686"/>
      <c r="DB11" s="686"/>
      <c r="DC11" s="686"/>
      <c r="DD11" s="692">
        <v>7440</v>
      </c>
      <c r="DE11" s="684"/>
      <c r="DF11" s="684"/>
      <c r="DG11" s="684"/>
      <c r="DH11" s="684"/>
      <c r="DI11" s="684"/>
      <c r="DJ11" s="684"/>
      <c r="DK11" s="684"/>
      <c r="DL11" s="684"/>
      <c r="DM11" s="684"/>
      <c r="DN11" s="684"/>
      <c r="DO11" s="684"/>
      <c r="DP11" s="685"/>
      <c r="DQ11" s="692">
        <v>38599</v>
      </c>
      <c r="DR11" s="684"/>
      <c r="DS11" s="684"/>
      <c r="DT11" s="684"/>
      <c r="DU11" s="684"/>
      <c r="DV11" s="684"/>
      <c r="DW11" s="684"/>
      <c r="DX11" s="684"/>
      <c r="DY11" s="684"/>
      <c r="DZ11" s="684"/>
      <c r="EA11" s="684"/>
      <c r="EB11" s="684"/>
      <c r="EC11" s="693"/>
    </row>
    <row r="12" spans="2:143" ht="11.25" customHeight="1" x14ac:dyDescent="0.2">
      <c r="B12" s="680" t="s">
        <v>251</v>
      </c>
      <c r="C12" s="681"/>
      <c r="D12" s="681"/>
      <c r="E12" s="681"/>
      <c r="F12" s="681"/>
      <c r="G12" s="681"/>
      <c r="H12" s="681"/>
      <c r="I12" s="681"/>
      <c r="J12" s="681"/>
      <c r="K12" s="681"/>
      <c r="L12" s="681"/>
      <c r="M12" s="681"/>
      <c r="N12" s="681"/>
      <c r="O12" s="681"/>
      <c r="P12" s="681"/>
      <c r="Q12" s="682"/>
      <c r="R12" s="683" t="s">
        <v>130</v>
      </c>
      <c r="S12" s="684"/>
      <c r="T12" s="684"/>
      <c r="U12" s="684"/>
      <c r="V12" s="684"/>
      <c r="W12" s="684"/>
      <c r="X12" s="684"/>
      <c r="Y12" s="685"/>
      <c r="Z12" s="686" t="s">
        <v>240</v>
      </c>
      <c r="AA12" s="686"/>
      <c r="AB12" s="686"/>
      <c r="AC12" s="686"/>
      <c r="AD12" s="687" t="s">
        <v>240</v>
      </c>
      <c r="AE12" s="687"/>
      <c r="AF12" s="687"/>
      <c r="AG12" s="687"/>
      <c r="AH12" s="687"/>
      <c r="AI12" s="687"/>
      <c r="AJ12" s="687"/>
      <c r="AK12" s="687"/>
      <c r="AL12" s="688" t="s">
        <v>130</v>
      </c>
      <c r="AM12" s="689"/>
      <c r="AN12" s="689"/>
      <c r="AO12" s="690"/>
      <c r="AP12" s="680" t="s">
        <v>252</v>
      </c>
      <c r="AQ12" s="681"/>
      <c r="AR12" s="681"/>
      <c r="AS12" s="681"/>
      <c r="AT12" s="681"/>
      <c r="AU12" s="681"/>
      <c r="AV12" s="681"/>
      <c r="AW12" s="681"/>
      <c r="AX12" s="681"/>
      <c r="AY12" s="681"/>
      <c r="AZ12" s="681"/>
      <c r="BA12" s="681"/>
      <c r="BB12" s="681"/>
      <c r="BC12" s="681"/>
      <c r="BD12" s="681"/>
      <c r="BE12" s="681"/>
      <c r="BF12" s="682"/>
      <c r="BG12" s="683">
        <v>1453655</v>
      </c>
      <c r="BH12" s="684"/>
      <c r="BI12" s="684"/>
      <c r="BJ12" s="684"/>
      <c r="BK12" s="684"/>
      <c r="BL12" s="684"/>
      <c r="BM12" s="684"/>
      <c r="BN12" s="685"/>
      <c r="BO12" s="686">
        <v>46.6</v>
      </c>
      <c r="BP12" s="686"/>
      <c r="BQ12" s="686"/>
      <c r="BR12" s="686"/>
      <c r="BS12" s="692" t="s">
        <v>130</v>
      </c>
      <c r="BT12" s="684"/>
      <c r="BU12" s="684"/>
      <c r="BV12" s="684"/>
      <c r="BW12" s="684"/>
      <c r="BX12" s="684"/>
      <c r="BY12" s="684"/>
      <c r="BZ12" s="684"/>
      <c r="CA12" s="684"/>
      <c r="CB12" s="693"/>
      <c r="CD12" s="698" t="s">
        <v>253</v>
      </c>
      <c r="CE12" s="699"/>
      <c r="CF12" s="699"/>
      <c r="CG12" s="699"/>
      <c r="CH12" s="699"/>
      <c r="CI12" s="699"/>
      <c r="CJ12" s="699"/>
      <c r="CK12" s="699"/>
      <c r="CL12" s="699"/>
      <c r="CM12" s="699"/>
      <c r="CN12" s="699"/>
      <c r="CO12" s="699"/>
      <c r="CP12" s="699"/>
      <c r="CQ12" s="700"/>
      <c r="CR12" s="683">
        <v>211740</v>
      </c>
      <c r="CS12" s="684"/>
      <c r="CT12" s="684"/>
      <c r="CU12" s="684"/>
      <c r="CV12" s="684"/>
      <c r="CW12" s="684"/>
      <c r="CX12" s="684"/>
      <c r="CY12" s="685"/>
      <c r="CZ12" s="686">
        <v>2.6</v>
      </c>
      <c r="DA12" s="686"/>
      <c r="DB12" s="686"/>
      <c r="DC12" s="686"/>
      <c r="DD12" s="692">
        <v>136371</v>
      </c>
      <c r="DE12" s="684"/>
      <c r="DF12" s="684"/>
      <c r="DG12" s="684"/>
      <c r="DH12" s="684"/>
      <c r="DI12" s="684"/>
      <c r="DJ12" s="684"/>
      <c r="DK12" s="684"/>
      <c r="DL12" s="684"/>
      <c r="DM12" s="684"/>
      <c r="DN12" s="684"/>
      <c r="DO12" s="684"/>
      <c r="DP12" s="685"/>
      <c r="DQ12" s="692">
        <v>114121</v>
      </c>
      <c r="DR12" s="684"/>
      <c r="DS12" s="684"/>
      <c r="DT12" s="684"/>
      <c r="DU12" s="684"/>
      <c r="DV12" s="684"/>
      <c r="DW12" s="684"/>
      <c r="DX12" s="684"/>
      <c r="DY12" s="684"/>
      <c r="DZ12" s="684"/>
      <c r="EA12" s="684"/>
      <c r="EB12" s="684"/>
      <c r="EC12" s="693"/>
    </row>
    <row r="13" spans="2:143" ht="11.25" customHeight="1" x14ac:dyDescent="0.2">
      <c r="B13" s="680" t="s">
        <v>254</v>
      </c>
      <c r="C13" s="681"/>
      <c r="D13" s="681"/>
      <c r="E13" s="681"/>
      <c r="F13" s="681"/>
      <c r="G13" s="681"/>
      <c r="H13" s="681"/>
      <c r="I13" s="681"/>
      <c r="J13" s="681"/>
      <c r="K13" s="681"/>
      <c r="L13" s="681"/>
      <c r="M13" s="681"/>
      <c r="N13" s="681"/>
      <c r="O13" s="681"/>
      <c r="P13" s="681"/>
      <c r="Q13" s="682"/>
      <c r="R13" s="683" t="s">
        <v>240</v>
      </c>
      <c r="S13" s="684"/>
      <c r="T13" s="684"/>
      <c r="U13" s="684"/>
      <c r="V13" s="684"/>
      <c r="W13" s="684"/>
      <c r="X13" s="684"/>
      <c r="Y13" s="685"/>
      <c r="Z13" s="686" t="s">
        <v>130</v>
      </c>
      <c r="AA13" s="686"/>
      <c r="AB13" s="686"/>
      <c r="AC13" s="686"/>
      <c r="AD13" s="687" t="s">
        <v>240</v>
      </c>
      <c r="AE13" s="687"/>
      <c r="AF13" s="687"/>
      <c r="AG13" s="687"/>
      <c r="AH13" s="687"/>
      <c r="AI13" s="687"/>
      <c r="AJ13" s="687"/>
      <c r="AK13" s="687"/>
      <c r="AL13" s="688" t="s">
        <v>130</v>
      </c>
      <c r="AM13" s="689"/>
      <c r="AN13" s="689"/>
      <c r="AO13" s="690"/>
      <c r="AP13" s="680" t="s">
        <v>255</v>
      </c>
      <c r="AQ13" s="681"/>
      <c r="AR13" s="681"/>
      <c r="AS13" s="681"/>
      <c r="AT13" s="681"/>
      <c r="AU13" s="681"/>
      <c r="AV13" s="681"/>
      <c r="AW13" s="681"/>
      <c r="AX13" s="681"/>
      <c r="AY13" s="681"/>
      <c r="AZ13" s="681"/>
      <c r="BA13" s="681"/>
      <c r="BB13" s="681"/>
      <c r="BC13" s="681"/>
      <c r="BD13" s="681"/>
      <c r="BE13" s="681"/>
      <c r="BF13" s="682"/>
      <c r="BG13" s="683">
        <v>1453537</v>
      </c>
      <c r="BH13" s="684"/>
      <c r="BI13" s="684"/>
      <c r="BJ13" s="684"/>
      <c r="BK13" s="684"/>
      <c r="BL13" s="684"/>
      <c r="BM13" s="684"/>
      <c r="BN13" s="685"/>
      <c r="BO13" s="686">
        <v>46.6</v>
      </c>
      <c r="BP13" s="686"/>
      <c r="BQ13" s="686"/>
      <c r="BR13" s="686"/>
      <c r="BS13" s="692" t="s">
        <v>130</v>
      </c>
      <c r="BT13" s="684"/>
      <c r="BU13" s="684"/>
      <c r="BV13" s="684"/>
      <c r="BW13" s="684"/>
      <c r="BX13" s="684"/>
      <c r="BY13" s="684"/>
      <c r="BZ13" s="684"/>
      <c r="CA13" s="684"/>
      <c r="CB13" s="693"/>
      <c r="CD13" s="698" t="s">
        <v>256</v>
      </c>
      <c r="CE13" s="699"/>
      <c r="CF13" s="699"/>
      <c r="CG13" s="699"/>
      <c r="CH13" s="699"/>
      <c r="CI13" s="699"/>
      <c r="CJ13" s="699"/>
      <c r="CK13" s="699"/>
      <c r="CL13" s="699"/>
      <c r="CM13" s="699"/>
      <c r="CN13" s="699"/>
      <c r="CO13" s="699"/>
      <c r="CP13" s="699"/>
      <c r="CQ13" s="700"/>
      <c r="CR13" s="683">
        <v>414082</v>
      </c>
      <c r="CS13" s="684"/>
      <c r="CT13" s="684"/>
      <c r="CU13" s="684"/>
      <c r="CV13" s="684"/>
      <c r="CW13" s="684"/>
      <c r="CX13" s="684"/>
      <c r="CY13" s="685"/>
      <c r="CZ13" s="686">
        <v>5.2</v>
      </c>
      <c r="DA13" s="686"/>
      <c r="DB13" s="686"/>
      <c r="DC13" s="686"/>
      <c r="DD13" s="692">
        <v>73706</v>
      </c>
      <c r="DE13" s="684"/>
      <c r="DF13" s="684"/>
      <c r="DG13" s="684"/>
      <c r="DH13" s="684"/>
      <c r="DI13" s="684"/>
      <c r="DJ13" s="684"/>
      <c r="DK13" s="684"/>
      <c r="DL13" s="684"/>
      <c r="DM13" s="684"/>
      <c r="DN13" s="684"/>
      <c r="DO13" s="684"/>
      <c r="DP13" s="685"/>
      <c r="DQ13" s="692">
        <v>386812</v>
      </c>
      <c r="DR13" s="684"/>
      <c r="DS13" s="684"/>
      <c r="DT13" s="684"/>
      <c r="DU13" s="684"/>
      <c r="DV13" s="684"/>
      <c r="DW13" s="684"/>
      <c r="DX13" s="684"/>
      <c r="DY13" s="684"/>
      <c r="DZ13" s="684"/>
      <c r="EA13" s="684"/>
      <c r="EB13" s="684"/>
      <c r="EC13" s="693"/>
    </row>
    <row r="14" spans="2:143" ht="11.25" customHeight="1" x14ac:dyDescent="0.2">
      <c r="B14" s="680" t="s">
        <v>257</v>
      </c>
      <c r="C14" s="681"/>
      <c r="D14" s="681"/>
      <c r="E14" s="681"/>
      <c r="F14" s="681"/>
      <c r="G14" s="681"/>
      <c r="H14" s="681"/>
      <c r="I14" s="681"/>
      <c r="J14" s="681"/>
      <c r="K14" s="681"/>
      <c r="L14" s="681"/>
      <c r="M14" s="681"/>
      <c r="N14" s="681"/>
      <c r="O14" s="681"/>
      <c r="P14" s="681"/>
      <c r="Q14" s="682"/>
      <c r="R14" s="683">
        <v>10706</v>
      </c>
      <c r="S14" s="684"/>
      <c r="T14" s="684"/>
      <c r="U14" s="684"/>
      <c r="V14" s="684"/>
      <c r="W14" s="684"/>
      <c r="X14" s="684"/>
      <c r="Y14" s="685"/>
      <c r="Z14" s="686">
        <v>0.1</v>
      </c>
      <c r="AA14" s="686"/>
      <c r="AB14" s="686"/>
      <c r="AC14" s="686"/>
      <c r="AD14" s="687">
        <v>10706</v>
      </c>
      <c r="AE14" s="687"/>
      <c r="AF14" s="687"/>
      <c r="AG14" s="687"/>
      <c r="AH14" s="687"/>
      <c r="AI14" s="687"/>
      <c r="AJ14" s="687"/>
      <c r="AK14" s="687"/>
      <c r="AL14" s="688">
        <v>0.3</v>
      </c>
      <c r="AM14" s="689"/>
      <c r="AN14" s="689"/>
      <c r="AO14" s="690"/>
      <c r="AP14" s="680" t="s">
        <v>258</v>
      </c>
      <c r="AQ14" s="681"/>
      <c r="AR14" s="681"/>
      <c r="AS14" s="681"/>
      <c r="AT14" s="681"/>
      <c r="AU14" s="681"/>
      <c r="AV14" s="681"/>
      <c r="AW14" s="681"/>
      <c r="AX14" s="681"/>
      <c r="AY14" s="681"/>
      <c r="AZ14" s="681"/>
      <c r="BA14" s="681"/>
      <c r="BB14" s="681"/>
      <c r="BC14" s="681"/>
      <c r="BD14" s="681"/>
      <c r="BE14" s="681"/>
      <c r="BF14" s="682"/>
      <c r="BG14" s="683">
        <v>37804</v>
      </c>
      <c r="BH14" s="684"/>
      <c r="BI14" s="684"/>
      <c r="BJ14" s="684"/>
      <c r="BK14" s="684"/>
      <c r="BL14" s="684"/>
      <c r="BM14" s="684"/>
      <c r="BN14" s="685"/>
      <c r="BO14" s="686">
        <v>1.2</v>
      </c>
      <c r="BP14" s="686"/>
      <c r="BQ14" s="686"/>
      <c r="BR14" s="686"/>
      <c r="BS14" s="692" t="s">
        <v>130</v>
      </c>
      <c r="BT14" s="684"/>
      <c r="BU14" s="684"/>
      <c r="BV14" s="684"/>
      <c r="BW14" s="684"/>
      <c r="BX14" s="684"/>
      <c r="BY14" s="684"/>
      <c r="BZ14" s="684"/>
      <c r="CA14" s="684"/>
      <c r="CB14" s="693"/>
      <c r="CD14" s="698" t="s">
        <v>259</v>
      </c>
      <c r="CE14" s="699"/>
      <c r="CF14" s="699"/>
      <c r="CG14" s="699"/>
      <c r="CH14" s="699"/>
      <c r="CI14" s="699"/>
      <c r="CJ14" s="699"/>
      <c r="CK14" s="699"/>
      <c r="CL14" s="699"/>
      <c r="CM14" s="699"/>
      <c r="CN14" s="699"/>
      <c r="CO14" s="699"/>
      <c r="CP14" s="699"/>
      <c r="CQ14" s="700"/>
      <c r="CR14" s="683">
        <v>471139</v>
      </c>
      <c r="CS14" s="684"/>
      <c r="CT14" s="684"/>
      <c r="CU14" s="684"/>
      <c r="CV14" s="684"/>
      <c r="CW14" s="684"/>
      <c r="CX14" s="684"/>
      <c r="CY14" s="685"/>
      <c r="CZ14" s="686">
        <v>5.9</v>
      </c>
      <c r="DA14" s="686"/>
      <c r="DB14" s="686"/>
      <c r="DC14" s="686"/>
      <c r="DD14" s="692">
        <v>142901</v>
      </c>
      <c r="DE14" s="684"/>
      <c r="DF14" s="684"/>
      <c r="DG14" s="684"/>
      <c r="DH14" s="684"/>
      <c r="DI14" s="684"/>
      <c r="DJ14" s="684"/>
      <c r="DK14" s="684"/>
      <c r="DL14" s="684"/>
      <c r="DM14" s="684"/>
      <c r="DN14" s="684"/>
      <c r="DO14" s="684"/>
      <c r="DP14" s="685"/>
      <c r="DQ14" s="692">
        <v>337369</v>
      </c>
      <c r="DR14" s="684"/>
      <c r="DS14" s="684"/>
      <c r="DT14" s="684"/>
      <c r="DU14" s="684"/>
      <c r="DV14" s="684"/>
      <c r="DW14" s="684"/>
      <c r="DX14" s="684"/>
      <c r="DY14" s="684"/>
      <c r="DZ14" s="684"/>
      <c r="EA14" s="684"/>
      <c r="EB14" s="684"/>
      <c r="EC14" s="693"/>
    </row>
    <row r="15" spans="2:143" ht="11.25" customHeight="1" x14ac:dyDescent="0.2">
      <c r="B15" s="680" t="s">
        <v>260</v>
      </c>
      <c r="C15" s="681"/>
      <c r="D15" s="681"/>
      <c r="E15" s="681"/>
      <c r="F15" s="681"/>
      <c r="G15" s="681"/>
      <c r="H15" s="681"/>
      <c r="I15" s="681"/>
      <c r="J15" s="681"/>
      <c r="K15" s="681"/>
      <c r="L15" s="681"/>
      <c r="M15" s="681"/>
      <c r="N15" s="681"/>
      <c r="O15" s="681"/>
      <c r="P15" s="681"/>
      <c r="Q15" s="682"/>
      <c r="R15" s="683" t="s">
        <v>130</v>
      </c>
      <c r="S15" s="684"/>
      <c r="T15" s="684"/>
      <c r="U15" s="684"/>
      <c r="V15" s="684"/>
      <c r="W15" s="684"/>
      <c r="X15" s="684"/>
      <c r="Y15" s="685"/>
      <c r="Z15" s="686" t="s">
        <v>261</v>
      </c>
      <c r="AA15" s="686"/>
      <c r="AB15" s="686"/>
      <c r="AC15" s="686"/>
      <c r="AD15" s="687" t="s">
        <v>130</v>
      </c>
      <c r="AE15" s="687"/>
      <c r="AF15" s="687"/>
      <c r="AG15" s="687"/>
      <c r="AH15" s="687"/>
      <c r="AI15" s="687"/>
      <c r="AJ15" s="687"/>
      <c r="AK15" s="687"/>
      <c r="AL15" s="688" t="s">
        <v>240</v>
      </c>
      <c r="AM15" s="689"/>
      <c r="AN15" s="689"/>
      <c r="AO15" s="690"/>
      <c r="AP15" s="680" t="s">
        <v>262</v>
      </c>
      <c r="AQ15" s="681"/>
      <c r="AR15" s="681"/>
      <c r="AS15" s="681"/>
      <c r="AT15" s="681"/>
      <c r="AU15" s="681"/>
      <c r="AV15" s="681"/>
      <c r="AW15" s="681"/>
      <c r="AX15" s="681"/>
      <c r="AY15" s="681"/>
      <c r="AZ15" s="681"/>
      <c r="BA15" s="681"/>
      <c r="BB15" s="681"/>
      <c r="BC15" s="681"/>
      <c r="BD15" s="681"/>
      <c r="BE15" s="681"/>
      <c r="BF15" s="682"/>
      <c r="BG15" s="683">
        <v>113788</v>
      </c>
      <c r="BH15" s="684"/>
      <c r="BI15" s="684"/>
      <c r="BJ15" s="684"/>
      <c r="BK15" s="684"/>
      <c r="BL15" s="684"/>
      <c r="BM15" s="684"/>
      <c r="BN15" s="685"/>
      <c r="BO15" s="686">
        <v>3.6</v>
      </c>
      <c r="BP15" s="686"/>
      <c r="BQ15" s="686"/>
      <c r="BR15" s="686"/>
      <c r="BS15" s="692" t="s">
        <v>240</v>
      </c>
      <c r="BT15" s="684"/>
      <c r="BU15" s="684"/>
      <c r="BV15" s="684"/>
      <c r="BW15" s="684"/>
      <c r="BX15" s="684"/>
      <c r="BY15" s="684"/>
      <c r="BZ15" s="684"/>
      <c r="CA15" s="684"/>
      <c r="CB15" s="693"/>
      <c r="CD15" s="698" t="s">
        <v>263</v>
      </c>
      <c r="CE15" s="699"/>
      <c r="CF15" s="699"/>
      <c r="CG15" s="699"/>
      <c r="CH15" s="699"/>
      <c r="CI15" s="699"/>
      <c r="CJ15" s="699"/>
      <c r="CK15" s="699"/>
      <c r="CL15" s="699"/>
      <c r="CM15" s="699"/>
      <c r="CN15" s="699"/>
      <c r="CO15" s="699"/>
      <c r="CP15" s="699"/>
      <c r="CQ15" s="700"/>
      <c r="CR15" s="683">
        <v>675001</v>
      </c>
      <c r="CS15" s="684"/>
      <c r="CT15" s="684"/>
      <c r="CU15" s="684"/>
      <c r="CV15" s="684"/>
      <c r="CW15" s="684"/>
      <c r="CX15" s="684"/>
      <c r="CY15" s="685"/>
      <c r="CZ15" s="686">
        <v>8.4</v>
      </c>
      <c r="DA15" s="686"/>
      <c r="DB15" s="686"/>
      <c r="DC15" s="686"/>
      <c r="DD15" s="692">
        <v>96210</v>
      </c>
      <c r="DE15" s="684"/>
      <c r="DF15" s="684"/>
      <c r="DG15" s="684"/>
      <c r="DH15" s="684"/>
      <c r="DI15" s="684"/>
      <c r="DJ15" s="684"/>
      <c r="DK15" s="684"/>
      <c r="DL15" s="684"/>
      <c r="DM15" s="684"/>
      <c r="DN15" s="684"/>
      <c r="DO15" s="684"/>
      <c r="DP15" s="685"/>
      <c r="DQ15" s="692">
        <v>493263</v>
      </c>
      <c r="DR15" s="684"/>
      <c r="DS15" s="684"/>
      <c r="DT15" s="684"/>
      <c r="DU15" s="684"/>
      <c r="DV15" s="684"/>
      <c r="DW15" s="684"/>
      <c r="DX15" s="684"/>
      <c r="DY15" s="684"/>
      <c r="DZ15" s="684"/>
      <c r="EA15" s="684"/>
      <c r="EB15" s="684"/>
      <c r="EC15" s="693"/>
    </row>
    <row r="16" spans="2:143" ht="11.25" customHeight="1" x14ac:dyDescent="0.2">
      <c r="B16" s="680" t="s">
        <v>264</v>
      </c>
      <c r="C16" s="681"/>
      <c r="D16" s="681"/>
      <c r="E16" s="681"/>
      <c r="F16" s="681"/>
      <c r="G16" s="681"/>
      <c r="H16" s="681"/>
      <c r="I16" s="681"/>
      <c r="J16" s="681"/>
      <c r="K16" s="681"/>
      <c r="L16" s="681"/>
      <c r="M16" s="681"/>
      <c r="N16" s="681"/>
      <c r="O16" s="681"/>
      <c r="P16" s="681"/>
      <c r="Q16" s="682"/>
      <c r="R16" s="683">
        <v>3342</v>
      </c>
      <c r="S16" s="684"/>
      <c r="T16" s="684"/>
      <c r="U16" s="684"/>
      <c r="V16" s="684"/>
      <c r="W16" s="684"/>
      <c r="X16" s="684"/>
      <c r="Y16" s="685"/>
      <c r="Z16" s="686">
        <v>0</v>
      </c>
      <c r="AA16" s="686"/>
      <c r="AB16" s="686"/>
      <c r="AC16" s="686"/>
      <c r="AD16" s="687">
        <v>3342</v>
      </c>
      <c r="AE16" s="687"/>
      <c r="AF16" s="687"/>
      <c r="AG16" s="687"/>
      <c r="AH16" s="687"/>
      <c r="AI16" s="687"/>
      <c r="AJ16" s="687"/>
      <c r="AK16" s="687"/>
      <c r="AL16" s="688">
        <v>0.1</v>
      </c>
      <c r="AM16" s="689"/>
      <c r="AN16" s="689"/>
      <c r="AO16" s="690"/>
      <c r="AP16" s="680" t="s">
        <v>265</v>
      </c>
      <c r="AQ16" s="681"/>
      <c r="AR16" s="681"/>
      <c r="AS16" s="681"/>
      <c r="AT16" s="681"/>
      <c r="AU16" s="681"/>
      <c r="AV16" s="681"/>
      <c r="AW16" s="681"/>
      <c r="AX16" s="681"/>
      <c r="AY16" s="681"/>
      <c r="AZ16" s="681"/>
      <c r="BA16" s="681"/>
      <c r="BB16" s="681"/>
      <c r="BC16" s="681"/>
      <c r="BD16" s="681"/>
      <c r="BE16" s="681"/>
      <c r="BF16" s="682"/>
      <c r="BG16" s="683" t="s">
        <v>240</v>
      </c>
      <c r="BH16" s="684"/>
      <c r="BI16" s="684"/>
      <c r="BJ16" s="684"/>
      <c r="BK16" s="684"/>
      <c r="BL16" s="684"/>
      <c r="BM16" s="684"/>
      <c r="BN16" s="685"/>
      <c r="BO16" s="686" t="s">
        <v>130</v>
      </c>
      <c r="BP16" s="686"/>
      <c r="BQ16" s="686"/>
      <c r="BR16" s="686"/>
      <c r="BS16" s="692" t="s">
        <v>130</v>
      </c>
      <c r="BT16" s="684"/>
      <c r="BU16" s="684"/>
      <c r="BV16" s="684"/>
      <c r="BW16" s="684"/>
      <c r="BX16" s="684"/>
      <c r="BY16" s="684"/>
      <c r="BZ16" s="684"/>
      <c r="CA16" s="684"/>
      <c r="CB16" s="693"/>
      <c r="CD16" s="698" t="s">
        <v>266</v>
      </c>
      <c r="CE16" s="699"/>
      <c r="CF16" s="699"/>
      <c r="CG16" s="699"/>
      <c r="CH16" s="699"/>
      <c r="CI16" s="699"/>
      <c r="CJ16" s="699"/>
      <c r="CK16" s="699"/>
      <c r="CL16" s="699"/>
      <c r="CM16" s="699"/>
      <c r="CN16" s="699"/>
      <c r="CO16" s="699"/>
      <c r="CP16" s="699"/>
      <c r="CQ16" s="700"/>
      <c r="CR16" s="683">
        <v>12099</v>
      </c>
      <c r="CS16" s="684"/>
      <c r="CT16" s="684"/>
      <c r="CU16" s="684"/>
      <c r="CV16" s="684"/>
      <c r="CW16" s="684"/>
      <c r="CX16" s="684"/>
      <c r="CY16" s="685"/>
      <c r="CZ16" s="686">
        <v>0.2</v>
      </c>
      <c r="DA16" s="686"/>
      <c r="DB16" s="686"/>
      <c r="DC16" s="686"/>
      <c r="DD16" s="692" t="s">
        <v>240</v>
      </c>
      <c r="DE16" s="684"/>
      <c r="DF16" s="684"/>
      <c r="DG16" s="684"/>
      <c r="DH16" s="684"/>
      <c r="DI16" s="684"/>
      <c r="DJ16" s="684"/>
      <c r="DK16" s="684"/>
      <c r="DL16" s="684"/>
      <c r="DM16" s="684"/>
      <c r="DN16" s="684"/>
      <c r="DO16" s="684"/>
      <c r="DP16" s="685"/>
      <c r="DQ16" s="692">
        <v>12099</v>
      </c>
      <c r="DR16" s="684"/>
      <c r="DS16" s="684"/>
      <c r="DT16" s="684"/>
      <c r="DU16" s="684"/>
      <c r="DV16" s="684"/>
      <c r="DW16" s="684"/>
      <c r="DX16" s="684"/>
      <c r="DY16" s="684"/>
      <c r="DZ16" s="684"/>
      <c r="EA16" s="684"/>
      <c r="EB16" s="684"/>
      <c r="EC16" s="693"/>
    </row>
    <row r="17" spans="2:133" ht="11.25" customHeight="1" x14ac:dyDescent="0.2">
      <c r="B17" s="680" t="s">
        <v>267</v>
      </c>
      <c r="C17" s="681"/>
      <c r="D17" s="681"/>
      <c r="E17" s="681"/>
      <c r="F17" s="681"/>
      <c r="G17" s="681"/>
      <c r="H17" s="681"/>
      <c r="I17" s="681"/>
      <c r="J17" s="681"/>
      <c r="K17" s="681"/>
      <c r="L17" s="681"/>
      <c r="M17" s="681"/>
      <c r="N17" s="681"/>
      <c r="O17" s="681"/>
      <c r="P17" s="681"/>
      <c r="Q17" s="682"/>
      <c r="R17" s="683">
        <v>65863</v>
      </c>
      <c r="S17" s="684"/>
      <c r="T17" s="684"/>
      <c r="U17" s="684"/>
      <c r="V17" s="684"/>
      <c r="W17" s="684"/>
      <c r="X17" s="684"/>
      <c r="Y17" s="685"/>
      <c r="Z17" s="686">
        <v>0.8</v>
      </c>
      <c r="AA17" s="686"/>
      <c r="AB17" s="686"/>
      <c r="AC17" s="686"/>
      <c r="AD17" s="687">
        <v>65863</v>
      </c>
      <c r="AE17" s="687"/>
      <c r="AF17" s="687"/>
      <c r="AG17" s="687"/>
      <c r="AH17" s="687"/>
      <c r="AI17" s="687"/>
      <c r="AJ17" s="687"/>
      <c r="AK17" s="687"/>
      <c r="AL17" s="688">
        <v>1.8</v>
      </c>
      <c r="AM17" s="689"/>
      <c r="AN17" s="689"/>
      <c r="AO17" s="690"/>
      <c r="AP17" s="680" t="s">
        <v>268</v>
      </c>
      <c r="AQ17" s="681"/>
      <c r="AR17" s="681"/>
      <c r="AS17" s="681"/>
      <c r="AT17" s="681"/>
      <c r="AU17" s="681"/>
      <c r="AV17" s="681"/>
      <c r="AW17" s="681"/>
      <c r="AX17" s="681"/>
      <c r="AY17" s="681"/>
      <c r="AZ17" s="681"/>
      <c r="BA17" s="681"/>
      <c r="BB17" s="681"/>
      <c r="BC17" s="681"/>
      <c r="BD17" s="681"/>
      <c r="BE17" s="681"/>
      <c r="BF17" s="682"/>
      <c r="BG17" s="683" t="s">
        <v>240</v>
      </c>
      <c r="BH17" s="684"/>
      <c r="BI17" s="684"/>
      <c r="BJ17" s="684"/>
      <c r="BK17" s="684"/>
      <c r="BL17" s="684"/>
      <c r="BM17" s="684"/>
      <c r="BN17" s="685"/>
      <c r="BO17" s="686" t="s">
        <v>240</v>
      </c>
      <c r="BP17" s="686"/>
      <c r="BQ17" s="686"/>
      <c r="BR17" s="686"/>
      <c r="BS17" s="692" t="s">
        <v>240</v>
      </c>
      <c r="BT17" s="684"/>
      <c r="BU17" s="684"/>
      <c r="BV17" s="684"/>
      <c r="BW17" s="684"/>
      <c r="BX17" s="684"/>
      <c r="BY17" s="684"/>
      <c r="BZ17" s="684"/>
      <c r="CA17" s="684"/>
      <c r="CB17" s="693"/>
      <c r="CD17" s="698" t="s">
        <v>269</v>
      </c>
      <c r="CE17" s="699"/>
      <c r="CF17" s="699"/>
      <c r="CG17" s="699"/>
      <c r="CH17" s="699"/>
      <c r="CI17" s="699"/>
      <c r="CJ17" s="699"/>
      <c r="CK17" s="699"/>
      <c r="CL17" s="699"/>
      <c r="CM17" s="699"/>
      <c r="CN17" s="699"/>
      <c r="CO17" s="699"/>
      <c r="CP17" s="699"/>
      <c r="CQ17" s="700"/>
      <c r="CR17" s="683">
        <v>450051</v>
      </c>
      <c r="CS17" s="684"/>
      <c r="CT17" s="684"/>
      <c r="CU17" s="684"/>
      <c r="CV17" s="684"/>
      <c r="CW17" s="684"/>
      <c r="CX17" s="684"/>
      <c r="CY17" s="685"/>
      <c r="CZ17" s="686">
        <v>5.6</v>
      </c>
      <c r="DA17" s="686"/>
      <c r="DB17" s="686"/>
      <c r="DC17" s="686"/>
      <c r="DD17" s="692" t="s">
        <v>240</v>
      </c>
      <c r="DE17" s="684"/>
      <c r="DF17" s="684"/>
      <c r="DG17" s="684"/>
      <c r="DH17" s="684"/>
      <c r="DI17" s="684"/>
      <c r="DJ17" s="684"/>
      <c r="DK17" s="684"/>
      <c r="DL17" s="684"/>
      <c r="DM17" s="684"/>
      <c r="DN17" s="684"/>
      <c r="DO17" s="684"/>
      <c r="DP17" s="685"/>
      <c r="DQ17" s="692">
        <v>450051</v>
      </c>
      <c r="DR17" s="684"/>
      <c r="DS17" s="684"/>
      <c r="DT17" s="684"/>
      <c r="DU17" s="684"/>
      <c r="DV17" s="684"/>
      <c r="DW17" s="684"/>
      <c r="DX17" s="684"/>
      <c r="DY17" s="684"/>
      <c r="DZ17" s="684"/>
      <c r="EA17" s="684"/>
      <c r="EB17" s="684"/>
      <c r="EC17" s="693"/>
    </row>
    <row r="18" spans="2:133" ht="11.25" customHeight="1" x14ac:dyDescent="0.2">
      <c r="B18" s="680" t="s">
        <v>270</v>
      </c>
      <c r="C18" s="681"/>
      <c r="D18" s="681"/>
      <c r="E18" s="681"/>
      <c r="F18" s="681"/>
      <c r="G18" s="681"/>
      <c r="H18" s="681"/>
      <c r="I18" s="681"/>
      <c r="J18" s="681"/>
      <c r="K18" s="681"/>
      <c r="L18" s="681"/>
      <c r="M18" s="681"/>
      <c r="N18" s="681"/>
      <c r="O18" s="681"/>
      <c r="P18" s="681"/>
      <c r="Q18" s="682"/>
      <c r="R18" s="683">
        <v>23025</v>
      </c>
      <c r="S18" s="684"/>
      <c r="T18" s="684"/>
      <c r="U18" s="684"/>
      <c r="V18" s="684"/>
      <c r="W18" s="684"/>
      <c r="X18" s="684"/>
      <c r="Y18" s="685"/>
      <c r="Z18" s="686">
        <v>0.3</v>
      </c>
      <c r="AA18" s="686"/>
      <c r="AB18" s="686"/>
      <c r="AC18" s="686"/>
      <c r="AD18" s="687">
        <v>23025</v>
      </c>
      <c r="AE18" s="687"/>
      <c r="AF18" s="687"/>
      <c r="AG18" s="687"/>
      <c r="AH18" s="687"/>
      <c r="AI18" s="687"/>
      <c r="AJ18" s="687"/>
      <c r="AK18" s="687"/>
      <c r="AL18" s="688">
        <v>0.6</v>
      </c>
      <c r="AM18" s="689"/>
      <c r="AN18" s="689"/>
      <c r="AO18" s="690"/>
      <c r="AP18" s="680" t="s">
        <v>271</v>
      </c>
      <c r="AQ18" s="681"/>
      <c r="AR18" s="681"/>
      <c r="AS18" s="681"/>
      <c r="AT18" s="681"/>
      <c r="AU18" s="681"/>
      <c r="AV18" s="681"/>
      <c r="AW18" s="681"/>
      <c r="AX18" s="681"/>
      <c r="AY18" s="681"/>
      <c r="AZ18" s="681"/>
      <c r="BA18" s="681"/>
      <c r="BB18" s="681"/>
      <c r="BC18" s="681"/>
      <c r="BD18" s="681"/>
      <c r="BE18" s="681"/>
      <c r="BF18" s="682"/>
      <c r="BG18" s="683" t="s">
        <v>240</v>
      </c>
      <c r="BH18" s="684"/>
      <c r="BI18" s="684"/>
      <c r="BJ18" s="684"/>
      <c r="BK18" s="684"/>
      <c r="BL18" s="684"/>
      <c r="BM18" s="684"/>
      <c r="BN18" s="685"/>
      <c r="BO18" s="686" t="s">
        <v>240</v>
      </c>
      <c r="BP18" s="686"/>
      <c r="BQ18" s="686"/>
      <c r="BR18" s="686"/>
      <c r="BS18" s="692" t="s">
        <v>240</v>
      </c>
      <c r="BT18" s="684"/>
      <c r="BU18" s="684"/>
      <c r="BV18" s="684"/>
      <c r="BW18" s="684"/>
      <c r="BX18" s="684"/>
      <c r="BY18" s="684"/>
      <c r="BZ18" s="684"/>
      <c r="CA18" s="684"/>
      <c r="CB18" s="693"/>
      <c r="CD18" s="698" t="s">
        <v>272</v>
      </c>
      <c r="CE18" s="699"/>
      <c r="CF18" s="699"/>
      <c r="CG18" s="699"/>
      <c r="CH18" s="699"/>
      <c r="CI18" s="699"/>
      <c r="CJ18" s="699"/>
      <c r="CK18" s="699"/>
      <c r="CL18" s="699"/>
      <c r="CM18" s="699"/>
      <c r="CN18" s="699"/>
      <c r="CO18" s="699"/>
      <c r="CP18" s="699"/>
      <c r="CQ18" s="700"/>
      <c r="CR18" s="683" t="s">
        <v>130</v>
      </c>
      <c r="CS18" s="684"/>
      <c r="CT18" s="684"/>
      <c r="CU18" s="684"/>
      <c r="CV18" s="684"/>
      <c r="CW18" s="684"/>
      <c r="CX18" s="684"/>
      <c r="CY18" s="685"/>
      <c r="CZ18" s="686" t="s">
        <v>240</v>
      </c>
      <c r="DA18" s="686"/>
      <c r="DB18" s="686"/>
      <c r="DC18" s="686"/>
      <c r="DD18" s="692" t="s">
        <v>130</v>
      </c>
      <c r="DE18" s="684"/>
      <c r="DF18" s="684"/>
      <c r="DG18" s="684"/>
      <c r="DH18" s="684"/>
      <c r="DI18" s="684"/>
      <c r="DJ18" s="684"/>
      <c r="DK18" s="684"/>
      <c r="DL18" s="684"/>
      <c r="DM18" s="684"/>
      <c r="DN18" s="684"/>
      <c r="DO18" s="684"/>
      <c r="DP18" s="685"/>
      <c r="DQ18" s="692" t="s">
        <v>130</v>
      </c>
      <c r="DR18" s="684"/>
      <c r="DS18" s="684"/>
      <c r="DT18" s="684"/>
      <c r="DU18" s="684"/>
      <c r="DV18" s="684"/>
      <c r="DW18" s="684"/>
      <c r="DX18" s="684"/>
      <c r="DY18" s="684"/>
      <c r="DZ18" s="684"/>
      <c r="EA18" s="684"/>
      <c r="EB18" s="684"/>
      <c r="EC18" s="693"/>
    </row>
    <row r="19" spans="2:133" ht="11.25" customHeight="1" x14ac:dyDescent="0.2">
      <c r="B19" s="680" t="s">
        <v>273</v>
      </c>
      <c r="C19" s="681"/>
      <c r="D19" s="681"/>
      <c r="E19" s="681"/>
      <c r="F19" s="681"/>
      <c r="G19" s="681"/>
      <c r="H19" s="681"/>
      <c r="I19" s="681"/>
      <c r="J19" s="681"/>
      <c r="K19" s="681"/>
      <c r="L19" s="681"/>
      <c r="M19" s="681"/>
      <c r="N19" s="681"/>
      <c r="O19" s="681"/>
      <c r="P19" s="681"/>
      <c r="Q19" s="682"/>
      <c r="R19" s="683">
        <v>1739</v>
      </c>
      <c r="S19" s="684"/>
      <c r="T19" s="684"/>
      <c r="U19" s="684"/>
      <c r="V19" s="684"/>
      <c r="W19" s="684"/>
      <c r="X19" s="684"/>
      <c r="Y19" s="685"/>
      <c r="Z19" s="686">
        <v>0</v>
      </c>
      <c r="AA19" s="686"/>
      <c r="AB19" s="686"/>
      <c r="AC19" s="686"/>
      <c r="AD19" s="687">
        <v>1739</v>
      </c>
      <c r="AE19" s="687"/>
      <c r="AF19" s="687"/>
      <c r="AG19" s="687"/>
      <c r="AH19" s="687"/>
      <c r="AI19" s="687"/>
      <c r="AJ19" s="687"/>
      <c r="AK19" s="687"/>
      <c r="AL19" s="688">
        <v>0</v>
      </c>
      <c r="AM19" s="689"/>
      <c r="AN19" s="689"/>
      <c r="AO19" s="690"/>
      <c r="AP19" s="680" t="s">
        <v>274</v>
      </c>
      <c r="AQ19" s="681"/>
      <c r="AR19" s="681"/>
      <c r="AS19" s="681"/>
      <c r="AT19" s="681"/>
      <c r="AU19" s="681"/>
      <c r="AV19" s="681"/>
      <c r="AW19" s="681"/>
      <c r="AX19" s="681"/>
      <c r="AY19" s="681"/>
      <c r="AZ19" s="681"/>
      <c r="BA19" s="681"/>
      <c r="BB19" s="681"/>
      <c r="BC19" s="681"/>
      <c r="BD19" s="681"/>
      <c r="BE19" s="681"/>
      <c r="BF19" s="682"/>
      <c r="BG19" s="683" t="s">
        <v>130</v>
      </c>
      <c r="BH19" s="684"/>
      <c r="BI19" s="684"/>
      <c r="BJ19" s="684"/>
      <c r="BK19" s="684"/>
      <c r="BL19" s="684"/>
      <c r="BM19" s="684"/>
      <c r="BN19" s="685"/>
      <c r="BO19" s="686" t="s">
        <v>130</v>
      </c>
      <c r="BP19" s="686"/>
      <c r="BQ19" s="686"/>
      <c r="BR19" s="686"/>
      <c r="BS19" s="692" t="s">
        <v>130</v>
      </c>
      <c r="BT19" s="684"/>
      <c r="BU19" s="684"/>
      <c r="BV19" s="684"/>
      <c r="BW19" s="684"/>
      <c r="BX19" s="684"/>
      <c r="BY19" s="684"/>
      <c r="BZ19" s="684"/>
      <c r="CA19" s="684"/>
      <c r="CB19" s="693"/>
      <c r="CD19" s="698" t="s">
        <v>275</v>
      </c>
      <c r="CE19" s="699"/>
      <c r="CF19" s="699"/>
      <c r="CG19" s="699"/>
      <c r="CH19" s="699"/>
      <c r="CI19" s="699"/>
      <c r="CJ19" s="699"/>
      <c r="CK19" s="699"/>
      <c r="CL19" s="699"/>
      <c r="CM19" s="699"/>
      <c r="CN19" s="699"/>
      <c r="CO19" s="699"/>
      <c r="CP19" s="699"/>
      <c r="CQ19" s="700"/>
      <c r="CR19" s="683" t="s">
        <v>240</v>
      </c>
      <c r="CS19" s="684"/>
      <c r="CT19" s="684"/>
      <c r="CU19" s="684"/>
      <c r="CV19" s="684"/>
      <c r="CW19" s="684"/>
      <c r="CX19" s="684"/>
      <c r="CY19" s="685"/>
      <c r="CZ19" s="686" t="s">
        <v>130</v>
      </c>
      <c r="DA19" s="686"/>
      <c r="DB19" s="686"/>
      <c r="DC19" s="686"/>
      <c r="DD19" s="692" t="s">
        <v>240</v>
      </c>
      <c r="DE19" s="684"/>
      <c r="DF19" s="684"/>
      <c r="DG19" s="684"/>
      <c r="DH19" s="684"/>
      <c r="DI19" s="684"/>
      <c r="DJ19" s="684"/>
      <c r="DK19" s="684"/>
      <c r="DL19" s="684"/>
      <c r="DM19" s="684"/>
      <c r="DN19" s="684"/>
      <c r="DO19" s="684"/>
      <c r="DP19" s="685"/>
      <c r="DQ19" s="692" t="s">
        <v>240</v>
      </c>
      <c r="DR19" s="684"/>
      <c r="DS19" s="684"/>
      <c r="DT19" s="684"/>
      <c r="DU19" s="684"/>
      <c r="DV19" s="684"/>
      <c r="DW19" s="684"/>
      <c r="DX19" s="684"/>
      <c r="DY19" s="684"/>
      <c r="DZ19" s="684"/>
      <c r="EA19" s="684"/>
      <c r="EB19" s="684"/>
      <c r="EC19" s="693"/>
    </row>
    <row r="20" spans="2:133" ht="11.25" customHeight="1" x14ac:dyDescent="0.2">
      <c r="B20" s="680" t="s">
        <v>276</v>
      </c>
      <c r="C20" s="681"/>
      <c r="D20" s="681"/>
      <c r="E20" s="681"/>
      <c r="F20" s="681"/>
      <c r="G20" s="681"/>
      <c r="H20" s="681"/>
      <c r="I20" s="681"/>
      <c r="J20" s="681"/>
      <c r="K20" s="681"/>
      <c r="L20" s="681"/>
      <c r="M20" s="681"/>
      <c r="N20" s="681"/>
      <c r="O20" s="681"/>
      <c r="P20" s="681"/>
      <c r="Q20" s="682"/>
      <c r="R20" s="683">
        <v>538</v>
      </c>
      <c r="S20" s="684"/>
      <c r="T20" s="684"/>
      <c r="U20" s="684"/>
      <c r="V20" s="684"/>
      <c r="W20" s="684"/>
      <c r="X20" s="684"/>
      <c r="Y20" s="685"/>
      <c r="Z20" s="686">
        <v>0</v>
      </c>
      <c r="AA20" s="686"/>
      <c r="AB20" s="686"/>
      <c r="AC20" s="686"/>
      <c r="AD20" s="687">
        <v>538</v>
      </c>
      <c r="AE20" s="687"/>
      <c r="AF20" s="687"/>
      <c r="AG20" s="687"/>
      <c r="AH20" s="687"/>
      <c r="AI20" s="687"/>
      <c r="AJ20" s="687"/>
      <c r="AK20" s="687"/>
      <c r="AL20" s="688">
        <v>0</v>
      </c>
      <c r="AM20" s="689"/>
      <c r="AN20" s="689"/>
      <c r="AO20" s="690"/>
      <c r="AP20" s="680" t="s">
        <v>277</v>
      </c>
      <c r="AQ20" s="681"/>
      <c r="AR20" s="681"/>
      <c r="AS20" s="681"/>
      <c r="AT20" s="681"/>
      <c r="AU20" s="681"/>
      <c r="AV20" s="681"/>
      <c r="AW20" s="681"/>
      <c r="AX20" s="681"/>
      <c r="AY20" s="681"/>
      <c r="AZ20" s="681"/>
      <c r="BA20" s="681"/>
      <c r="BB20" s="681"/>
      <c r="BC20" s="681"/>
      <c r="BD20" s="681"/>
      <c r="BE20" s="681"/>
      <c r="BF20" s="682"/>
      <c r="BG20" s="683" t="s">
        <v>130</v>
      </c>
      <c r="BH20" s="684"/>
      <c r="BI20" s="684"/>
      <c r="BJ20" s="684"/>
      <c r="BK20" s="684"/>
      <c r="BL20" s="684"/>
      <c r="BM20" s="684"/>
      <c r="BN20" s="685"/>
      <c r="BO20" s="686" t="s">
        <v>130</v>
      </c>
      <c r="BP20" s="686"/>
      <c r="BQ20" s="686"/>
      <c r="BR20" s="686"/>
      <c r="BS20" s="692" t="s">
        <v>130</v>
      </c>
      <c r="BT20" s="684"/>
      <c r="BU20" s="684"/>
      <c r="BV20" s="684"/>
      <c r="BW20" s="684"/>
      <c r="BX20" s="684"/>
      <c r="BY20" s="684"/>
      <c r="BZ20" s="684"/>
      <c r="CA20" s="684"/>
      <c r="CB20" s="693"/>
      <c r="CD20" s="698" t="s">
        <v>278</v>
      </c>
      <c r="CE20" s="699"/>
      <c r="CF20" s="699"/>
      <c r="CG20" s="699"/>
      <c r="CH20" s="699"/>
      <c r="CI20" s="699"/>
      <c r="CJ20" s="699"/>
      <c r="CK20" s="699"/>
      <c r="CL20" s="699"/>
      <c r="CM20" s="699"/>
      <c r="CN20" s="699"/>
      <c r="CO20" s="699"/>
      <c r="CP20" s="699"/>
      <c r="CQ20" s="700"/>
      <c r="CR20" s="683">
        <v>8037316</v>
      </c>
      <c r="CS20" s="684"/>
      <c r="CT20" s="684"/>
      <c r="CU20" s="684"/>
      <c r="CV20" s="684"/>
      <c r="CW20" s="684"/>
      <c r="CX20" s="684"/>
      <c r="CY20" s="685"/>
      <c r="CZ20" s="686">
        <v>100</v>
      </c>
      <c r="DA20" s="686"/>
      <c r="DB20" s="686"/>
      <c r="DC20" s="686"/>
      <c r="DD20" s="692">
        <v>2745249</v>
      </c>
      <c r="DE20" s="684"/>
      <c r="DF20" s="684"/>
      <c r="DG20" s="684"/>
      <c r="DH20" s="684"/>
      <c r="DI20" s="684"/>
      <c r="DJ20" s="684"/>
      <c r="DK20" s="684"/>
      <c r="DL20" s="684"/>
      <c r="DM20" s="684"/>
      <c r="DN20" s="684"/>
      <c r="DO20" s="684"/>
      <c r="DP20" s="685"/>
      <c r="DQ20" s="692">
        <v>4332327</v>
      </c>
      <c r="DR20" s="684"/>
      <c r="DS20" s="684"/>
      <c r="DT20" s="684"/>
      <c r="DU20" s="684"/>
      <c r="DV20" s="684"/>
      <c r="DW20" s="684"/>
      <c r="DX20" s="684"/>
      <c r="DY20" s="684"/>
      <c r="DZ20" s="684"/>
      <c r="EA20" s="684"/>
      <c r="EB20" s="684"/>
      <c r="EC20" s="693"/>
    </row>
    <row r="21" spans="2:133" ht="11.25" customHeight="1" x14ac:dyDescent="0.2">
      <c r="B21" s="680" t="s">
        <v>279</v>
      </c>
      <c r="C21" s="681"/>
      <c r="D21" s="681"/>
      <c r="E21" s="681"/>
      <c r="F21" s="681"/>
      <c r="G21" s="681"/>
      <c r="H21" s="681"/>
      <c r="I21" s="681"/>
      <c r="J21" s="681"/>
      <c r="K21" s="681"/>
      <c r="L21" s="681"/>
      <c r="M21" s="681"/>
      <c r="N21" s="681"/>
      <c r="O21" s="681"/>
      <c r="P21" s="681"/>
      <c r="Q21" s="682"/>
      <c r="R21" s="683">
        <v>40561</v>
      </c>
      <c r="S21" s="684"/>
      <c r="T21" s="684"/>
      <c r="U21" s="684"/>
      <c r="V21" s="684"/>
      <c r="W21" s="684"/>
      <c r="X21" s="684"/>
      <c r="Y21" s="685"/>
      <c r="Z21" s="686">
        <v>0.5</v>
      </c>
      <c r="AA21" s="686"/>
      <c r="AB21" s="686"/>
      <c r="AC21" s="686"/>
      <c r="AD21" s="687">
        <v>40561</v>
      </c>
      <c r="AE21" s="687"/>
      <c r="AF21" s="687"/>
      <c r="AG21" s="687"/>
      <c r="AH21" s="687"/>
      <c r="AI21" s="687"/>
      <c r="AJ21" s="687"/>
      <c r="AK21" s="687"/>
      <c r="AL21" s="688">
        <v>1.1000000000000001</v>
      </c>
      <c r="AM21" s="689"/>
      <c r="AN21" s="689"/>
      <c r="AO21" s="690"/>
      <c r="AP21" s="702" t="s">
        <v>280</v>
      </c>
      <c r="AQ21" s="703"/>
      <c r="AR21" s="703"/>
      <c r="AS21" s="703"/>
      <c r="AT21" s="703"/>
      <c r="AU21" s="703"/>
      <c r="AV21" s="703"/>
      <c r="AW21" s="703"/>
      <c r="AX21" s="703"/>
      <c r="AY21" s="703"/>
      <c r="AZ21" s="703"/>
      <c r="BA21" s="703"/>
      <c r="BB21" s="703"/>
      <c r="BC21" s="703"/>
      <c r="BD21" s="703"/>
      <c r="BE21" s="703"/>
      <c r="BF21" s="704"/>
      <c r="BG21" s="683" t="s">
        <v>130</v>
      </c>
      <c r="BH21" s="684"/>
      <c r="BI21" s="684"/>
      <c r="BJ21" s="684"/>
      <c r="BK21" s="684"/>
      <c r="BL21" s="684"/>
      <c r="BM21" s="684"/>
      <c r="BN21" s="685"/>
      <c r="BO21" s="686" t="s">
        <v>240</v>
      </c>
      <c r="BP21" s="686"/>
      <c r="BQ21" s="686"/>
      <c r="BR21" s="686"/>
      <c r="BS21" s="692" t="s">
        <v>130</v>
      </c>
      <c r="BT21" s="684"/>
      <c r="BU21" s="684"/>
      <c r="BV21" s="684"/>
      <c r="BW21" s="684"/>
      <c r="BX21" s="684"/>
      <c r="BY21" s="684"/>
      <c r="BZ21" s="684"/>
      <c r="CA21" s="684"/>
      <c r="CB21" s="693"/>
      <c r="CD21" s="708"/>
      <c r="CE21" s="709"/>
      <c r="CF21" s="709"/>
      <c r="CG21" s="709"/>
      <c r="CH21" s="709"/>
      <c r="CI21" s="709"/>
      <c r="CJ21" s="709"/>
      <c r="CK21" s="709"/>
      <c r="CL21" s="709"/>
      <c r="CM21" s="709"/>
      <c r="CN21" s="709"/>
      <c r="CO21" s="709"/>
      <c r="CP21" s="709"/>
      <c r="CQ21" s="710"/>
      <c r="CR21" s="711"/>
      <c r="CS21" s="706"/>
      <c r="CT21" s="706"/>
      <c r="CU21" s="706"/>
      <c r="CV21" s="706"/>
      <c r="CW21" s="706"/>
      <c r="CX21" s="706"/>
      <c r="CY21" s="712"/>
      <c r="CZ21" s="713"/>
      <c r="DA21" s="713"/>
      <c r="DB21" s="713"/>
      <c r="DC21" s="713"/>
      <c r="DD21" s="705"/>
      <c r="DE21" s="706"/>
      <c r="DF21" s="706"/>
      <c r="DG21" s="706"/>
      <c r="DH21" s="706"/>
      <c r="DI21" s="706"/>
      <c r="DJ21" s="706"/>
      <c r="DK21" s="706"/>
      <c r="DL21" s="706"/>
      <c r="DM21" s="706"/>
      <c r="DN21" s="706"/>
      <c r="DO21" s="706"/>
      <c r="DP21" s="712"/>
      <c r="DQ21" s="705"/>
      <c r="DR21" s="706"/>
      <c r="DS21" s="706"/>
      <c r="DT21" s="706"/>
      <c r="DU21" s="706"/>
      <c r="DV21" s="706"/>
      <c r="DW21" s="706"/>
      <c r="DX21" s="706"/>
      <c r="DY21" s="706"/>
      <c r="DZ21" s="706"/>
      <c r="EA21" s="706"/>
      <c r="EB21" s="706"/>
      <c r="EC21" s="707"/>
    </row>
    <row r="22" spans="2:133" ht="11.25" customHeight="1" x14ac:dyDescent="0.2">
      <c r="B22" s="680" t="s">
        <v>281</v>
      </c>
      <c r="C22" s="681"/>
      <c r="D22" s="681"/>
      <c r="E22" s="681"/>
      <c r="F22" s="681"/>
      <c r="G22" s="681"/>
      <c r="H22" s="681"/>
      <c r="I22" s="681"/>
      <c r="J22" s="681"/>
      <c r="K22" s="681"/>
      <c r="L22" s="681"/>
      <c r="M22" s="681"/>
      <c r="N22" s="681"/>
      <c r="O22" s="681"/>
      <c r="P22" s="681"/>
      <c r="Q22" s="682"/>
      <c r="R22" s="683">
        <v>229322</v>
      </c>
      <c r="S22" s="684"/>
      <c r="T22" s="684"/>
      <c r="U22" s="684"/>
      <c r="V22" s="684"/>
      <c r="W22" s="684"/>
      <c r="X22" s="684"/>
      <c r="Y22" s="685"/>
      <c r="Z22" s="686">
        <v>2.7</v>
      </c>
      <c r="AA22" s="686"/>
      <c r="AB22" s="686"/>
      <c r="AC22" s="686"/>
      <c r="AD22" s="687">
        <v>190093</v>
      </c>
      <c r="AE22" s="687"/>
      <c r="AF22" s="687"/>
      <c r="AG22" s="687"/>
      <c r="AH22" s="687"/>
      <c r="AI22" s="687"/>
      <c r="AJ22" s="687"/>
      <c r="AK22" s="687"/>
      <c r="AL22" s="688">
        <v>5.0999999999999996</v>
      </c>
      <c r="AM22" s="689"/>
      <c r="AN22" s="689"/>
      <c r="AO22" s="690"/>
      <c r="AP22" s="702" t="s">
        <v>282</v>
      </c>
      <c r="AQ22" s="703"/>
      <c r="AR22" s="703"/>
      <c r="AS22" s="703"/>
      <c r="AT22" s="703"/>
      <c r="AU22" s="703"/>
      <c r="AV22" s="703"/>
      <c r="AW22" s="703"/>
      <c r="AX22" s="703"/>
      <c r="AY22" s="703"/>
      <c r="AZ22" s="703"/>
      <c r="BA22" s="703"/>
      <c r="BB22" s="703"/>
      <c r="BC22" s="703"/>
      <c r="BD22" s="703"/>
      <c r="BE22" s="703"/>
      <c r="BF22" s="704"/>
      <c r="BG22" s="683" t="s">
        <v>240</v>
      </c>
      <c r="BH22" s="684"/>
      <c r="BI22" s="684"/>
      <c r="BJ22" s="684"/>
      <c r="BK22" s="684"/>
      <c r="BL22" s="684"/>
      <c r="BM22" s="684"/>
      <c r="BN22" s="685"/>
      <c r="BO22" s="686" t="s">
        <v>240</v>
      </c>
      <c r="BP22" s="686"/>
      <c r="BQ22" s="686"/>
      <c r="BR22" s="686"/>
      <c r="BS22" s="692" t="s">
        <v>130</v>
      </c>
      <c r="BT22" s="684"/>
      <c r="BU22" s="684"/>
      <c r="BV22" s="684"/>
      <c r="BW22" s="684"/>
      <c r="BX22" s="684"/>
      <c r="BY22" s="684"/>
      <c r="BZ22" s="684"/>
      <c r="CA22" s="684"/>
      <c r="CB22" s="693"/>
      <c r="CD22" s="665" t="s">
        <v>283</v>
      </c>
      <c r="CE22" s="666"/>
      <c r="CF22" s="666"/>
      <c r="CG22" s="666"/>
      <c r="CH22" s="666"/>
      <c r="CI22" s="666"/>
      <c r="CJ22" s="666"/>
      <c r="CK22" s="666"/>
      <c r="CL22" s="666"/>
      <c r="CM22" s="666"/>
      <c r="CN22" s="666"/>
      <c r="CO22" s="666"/>
      <c r="CP22" s="666"/>
      <c r="CQ22" s="666"/>
      <c r="CR22" s="666"/>
      <c r="CS22" s="666"/>
      <c r="CT22" s="666"/>
      <c r="CU22" s="666"/>
      <c r="CV22" s="666"/>
      <c r="CW22" s="666"/>
      <c r="CX22" s="666"/>
      <c r="CY22" s="666"/>
      <c r="CZ22" s="666"/>
      <c r="DA22" s="666"/>
      <c r="DB22" s="666"/>
      <c r="DC22" s="666"/>
      <c r="DD22" s="666"/>
      <c r="DE22" s="666"/>
      <c r="DF22" s="666"/>
      <c r="DG22" s="666"/>
      <c r="DH22" s="666"/>
      <c r="DI22" s="666"/>
      <c r="DJ22" s="666"/>
      <c r="DK22" s="666"/>
      <c r="DL22" s="666"/>
      <c r="DM22" s="666"/>
      <c r="DN22" s="666"/>
      <c r="DO22" s="666"/>
      <c r="DP22" s="666"/>
      <c r="DQ22" s="666"/>
      <c r="DR22" s="666"/>
      <c r="DS22" s="666"/>
      <c r="DT22" s="666"/>
      <c r="DU22" s="666"/>
      <c r="DV22" s="666"/>
      <c r="DW22" s="666"/>
      <c r="DX22" s="666"/>
      <c r="DY22" s="666"/>
      <c r="DZ22" s="666"/>
      <c r="EA22" s="666"/>
      <c r="EB22" s="666"/>
      <c r="EC22" s="667"/>
    </row>
    <row r="23" spans="2:133" ht="11.25" customHeight="1" x14ac:dyDescent="0.2">
      <c r="B23" s="680" t="s">
        <v>284</v>
      </c>
      <c r="C23" s="681"/>
      <c r="D23" s="681"/>
      <c r="E23" s="681"/>
      <c r="F23" s="681"/>
      <c r="G23" s="681"/>
      <c r="H23" s="681"/>
      <c r="I23" s="681"/>
      <c r="J23" s="681"/>
      <c r="K23" s="681"/>
      <c r="L23" s="681"/>
      <c r="M23" s="681"/>
      <c r="N23" s="681"/>
      <c r="O23" s="681"/>
      <c r="P23" s="681"/>
      <c r="Q23" s="682"/>
      <c r="R23" s="683">
        <v>190093</v>
      </c>
      <c r="S23" s="684"/>
      <c r="T23" s="684"/>
      <c r="U23" s="684"/>
      <c r="V23" s="684"/>
      <c r="W23" s="684"/>
      <c r="X23" s="684"/>
      <c r="Y23" s="685"/>
      <c r="Z23" s="686">
        <v>2.2000000000000002</v>
      </c>
      <c r="AA23" s="686"/>
      <c r="AB23" s="686"/>
      <c r="AC23" s="686"/>
      <c r="AD23" s="687">
        <v>190093</v>
      </c>
      <c r="AE23" s="687"/>
      <c r="AF23" s="687"/>
      <c r="AG23" s="687"/>
      <c r="AH23" s="687"/>
      <c r="AI23" s="687"/>
      <c r="AJ23" s="687"/>
      <c r="AK23" s="687"/>
      <c r="AL23" s="688">
        <v>5.0999999999999996</v>
      </c>
      <c r="AM23" s="689"/>
      <c r="AN23" s="689"/>
      <c r="AO23" s="690"/>
      <c r="AP23" s="702" t="s">
        <v>285</v>
      </c>
      <c r="AQ23" s="703"/>
      <c r="AR23" s="703"/>
      <c r="AS23" s="703"/>
      <c r="AT23" s="703"/>
      <c r="AU23" s="703"/>
      <c r="AV23" s="703"/>
      <c r="AW23" s="703"/>
      <c r="AX23" s="703"/>
      <c r="AY23" s="703"/>
      <c r="AZ23" s="703"/>
      <c r="BA23" s="703"/>
      <c r="BB23" s="703"/>
      <c r="BC23" s="703"/>
      <c r="BD23" s="703"/>
      <c r="BE23" s="703"/>
      <c r="BF23" s="704"/>
      <c r="BG23" s="683" t="s">
        <v>130</v>
      </c>
      <c r="BH23" s="684"/>
      <c r="BI23" s="684"/>
      <c r="BJ23" s="684"/>
      <c r="BK23" s="684"/>
      <c r="BL23" s="684"/>
      <c r="BM23" s="684"/>
      <c r="BN23" s="685"/>
      <c r="BO23" s="686" t="s">
        <v>130</v>
      </c>
      <c r="BP23" s="686"/>
      <c r="BQ23" s="686"/>
      <c r="BR23" s="686"/>
      <c r="BS23" s="692" t="s">
        <v>130</v>
      </c>
      <c r="BT23" s="684"/>
      <c r="BU23" s="684"/>
      <c r="BV23" s="684"/>
      <c r="BW23" s="684"/>
      <c r="BX23" s="684"/>
      <c r="BY23" s="684"/>
      <c r="BZ23" s="684"/>
      <c r="CA23" s="684"/>
      <c r="CB23" s="693"/>
      <c r="CD23" s="665" t="s">
        <v>223</v>
      </c>
      <c r="CE23" s="666"/>
      <c r="CF23" s="666"/>
      <c r="CG23" s="666"/>
      <c r="CH23" s="666"/>
      <c r="CI23" s="666"/>
      <c r="CJ23" s="666"/>
      <c r="CK23" s="666"/>
      <c r="CL23" s="666"/>
      <c r="CM23" s="666"/>
      <c r="CN23" s="666"/>
      <c r="CO23" s="666"/>
      <c r="CP23" s="666"/>
      <c r="CQ23" s="667"/>
      <c r="CR23" s="665" t="s">
        <v>286</v>
      </c>
      <c r="CS23" s="666"/>
      <c r="CT23" s="666"/>
      <c r="CU23" s="666"/>
      <c r="CV23" s="666"/>
      <c r="CW23" s="666"/>
      <c r="CX23" s="666"/>
      <c r="CY23" s="667"/>
      <c r="CZ23" s="665" t="s">
        <v>287</v>
      </c>
      <c r="DA23" s="666"/>
      <c r="DB23" s="666"/>
      <c r="DC23" s="667"/>
      <c r="DD23" s="665" t="s">
        <v>288</v>
      </c>
      <c r="DE23" s="666"/>
      <c r="DF23" s="666"/>
      <c r="DG23" s="666"/>
      <c r="DH23" s="666"/>
      <c r="DI23" s="666"/>
      <c r="DJ23" s="666"/>
      <c r="DK23" s="667"/>
      <c r="DL23" s="714" t="s">
        <v>289</v>
      </c>
      <c r="DM23" s="715"/>
      <c r="DN23" s="715"/>
      <c r="DO23" s="715"/>
      <c r="DP23" s="715"/>
      <c r="DQ23" s="715"/>
      <c r="DR23" s="715"/>
      <c r="DS23" s="715"/>
      <c r="DT23" s="715"/>
      <c r="DU23" s="715"/>
      <c r="DV23" s="716"/>
      <c r="DW23" s="665" t="s">
        <v>290</v>
      </c>
      <c r="DX23" s="666"/>
      <c r="DY23" s="666"/>
      <c r="DZ23" s="666"/>
      <c r="EA23" s="666"/>
      <c r="EB23" s="666"/>
      <c r="EC23" s="667"/>
    </row>
    <row r="24" spans="2:133" ht="11.25" customHeight="1" x14ac:dyDescent="0.2">
      <c r="B24" s="680" t="s">
        <v>291</v>
      </c>
      <c r="C24" s="681"/>
      <c r="D24" s="681"/>
      <c r="E24" s="681"/>
      <c r="F24" s="681"/>
      <c r="G24" s="681"/>
      <c r="H24" s="681"/>
      <c r="I24" s="681"/>
      <c r="J24" s="681"/>
      <c r="K24" s="681"/>
      <c r="L24" s="681"/>
      <c r="M24" s="681"/>
      <c r="N24" s="681"/>
      <c r="O24" s="681"/>
      <c r="P24" s="681"/>
      <c r="Q24" s="682"/>
      <c r="R24" s="683">
        <v>39229</v>
      </c>
      <c r="S24" s="684"/>
      <c r="T24" s="684"/>
      <c r="U24" s="684"/>
      <c r="V24" s="684"/>
      <c r="W24" s="684"/>
      <c r="X24" s="684"/>
      <c r="Y24" s="685"/>
      <c r="Z24" s="686">
        <v>0.5</v>
      </c>
      <c r="AA24" s="686"/>
      <c r="AB24" s="686"/>
      <c r="AC24" s="686"/>
      <c r="AD24" s="687" t="s">
        <v>130</v>
      </c>
      <c r="AE24" s="687"/>
      <c r="AF24" s="687"/>
      <c r="AG24" s="687"/>
      <c r="AH24" s="687"/>
      <c r="AI24" s="687"/>
      <c r="AJ24" s="687"/>
      <c r="AK24" s="687"/>
      <c r="AL24" s="688" t="s">
        <v>240</v>
      </c>
      <c r="AM24" s="689"/>
      <c r="AN24" s="689"/>
      <c r="AO24" s="690"/>
      <c r="AP24" s="702" t="s">
        <v>292</v>
      </c>
      <c r="AQ24" s="703"/>
      <c r="AR24" s="703"/>
      <c r="AS24" s="703"/>
      <c r="AT24" s="703"/>
      <c r="AU24" s="703"/>
      <c r="AV24" s="703"/>
      <c r="AW24" s="703"/>
      <c r="AX24" s="703"/>
      <c r="AY24" s="703"/>
      <c r="AZ24" s="703"/>
      <c r="BA24" s="703"/>
      <c r="BB24" s="703"/>
      <c r="BC24" s="703"/>
      <c r="BD24" s="703"/>
      <c r="BE24" s="703"/>
      <c r="BF24" s="704"/>
      <c r="BG24" s="683" t="s">
        <v>130</v>
      </c>
      <c r="BH24" s="684"/>
      <c r="BI24" s="684"/>
      <c r="BJ24" s="684"/>
      <c r="BK24" s="684"/>
      <c r="BL24" s="684"/>
      <c r="BM24" s="684"/>
      <c r="BN24" s="685"/>
      <c r="BO24" s="686" t="s">
        <v>130</v>
      </c>
      <c r="BP24" s="686"/>
      <c r="BQ24" s="686"/>
      <c r="BR24" s="686"/>
      <c r="BS24" s="692" t="s">
        <v>240</v>
      </c>
      <c r="BT24" s="684"/>
      <c r="BU24" s="684"/>
      <c r="BV24" s="684"/>
      <c r="BW24" s="684"/>
      <c r="BX24" s="684"/>
      <c r="BY24" s="684"/>
      <c r="BZ24" s="684"/>
      <c r="CA24" s="684"/>
      <c r="CB24" s="693"/>
      <c r="CD24" s="694" t="s">
        <v>293</v>
      </c>
      <c r="CE24" s="695"/>
      <c r="CF24" s="695"/>
      <c r="CG24" s="695"/>
      <c r="CH24" s="695"/>
      <c r="CI24" s="695"/>
      <c r="CJ24" s="695"/>
      <c r="CK24" s="695"/>
      <c r="CL24" s="695"/>
      <c r="CM24" s="695"/>
      <c r="CN24" s="695"/>
      <c r="CO24" s="695"/>
      <c r="CP24" s="695"/>
      <c r="CQ24" s="696"/>
      <c r="CR24" s="672">
        <v>2613305</v>
      </c>
      <c r="CS24" s="673"/>
      <c r="CT24" s="673"/>
      <c r="CU24" s="673"/>
      <c r="CV24" s="673"/>
      <c r="CW24" s="673"/>
      <c r="CX24" s="673"/>
      <c r="CY24" s="674"/>
      <c r="CZ24" s="677">
        <v>32.5</v>
      </c>
      <c r="DA24" s="678"/>
      <c r="DB24" s="678"/>
      <c r="DC24" s="697"/>
      <c r="DD24" s="717">
        <v>1689127</v>
      </c>
      <c r="DE24" s="673"/>
      <c r="DF24" s="673"/>
      <c r="DG24" s="673"/>
      <c r="DH24" s="673"/>
      <c r="DI24" s="673"/>
      <c r="DJ24" s="673"/>
      <c r="DK24" s="674"/>
      <c r="DL24" s="717">
        <v>1681484</v>
      </c>
      <c r="DM24" s="673"/>
      <c r="DN24" s="673"/>
      <c r="DO24" s="673"/>
      <c r="DP24" s="673"/>
      <c r="DQ24" s="673"/>
      <c r="DR24" s="673"/>
      <c r="DS24" s="673"/>
      <c r="DT24" s="673"/>
      <c r="DU24" s="673"/>
      <c r="DV24" s="674"/>
      <c r="DW24" s="677">
        <v>42.9</v>
      </c>
      <c r="DX24" s="678"/>
      <c r="DY24" s="678"/>
      <c r="DZ24" s="678"/>
      <c r="EA24" s="678"/>
      <c r="EB24" s="678"/>
      <c r="EC24" s="679"/>
    </row>
    <row r="25" spans="2:133" ht="11.25" customHeight="1" x14ac:dyDescent="0.2">
      <c r="B25" s="680" t="s">
        <v>294</v>
      </c>
      <c r="C25" s="681"/>
      <c r="D25" s="681"/>
      <c r="E25" s="681"/>
      <c r="F25" s="681"/>
      <c r="G25" s="681"/>
      <c r="H25" s="681"/>
      <c r="I25" s="681"/>
      <c r="J25" s="681"/>
      <c r="K25" s="681"/>
      <c r="L25" s="681"/>
      <c r="M25" s="681"/>
      <c r="N25" s="681"/>
      <c r="O25" s="681"/>
      <c r="P25" s="681"/>
      <c r="Q25" s="682"/>
      <c r="R25" s="683" t="s">
        <v>130</v>
      </c>
      <c r="S25" s="684"/>
      <c r="T25" s="684"/>
      <c r="U25" s="684"/>
      <c r="V25" s="684"/>
      <c r="W25" s="684"/>
      <c r="X25" s="684"/>
      <c r="Y25" s="685"/>
      <c r="Z25" s="686" t="s">
        <v>240</v>
      </c>
      <c r="AA25" s="686"/>
      <c r="AB25" s="686"/>
      <c r="AC25" s="686"/>
      <c r="AD25" s="687" t="s">
        <v>240</v>
      </c>
      <c r="AE25" s="687"/>
      <c r="AF25" s="687"/>
      <c r="AG25" s="687"/>
      <c r="AH25" s="687"/>
      <c r="AI25" s="687"/>
      <c r="AJ25" s="687"/>
      <c r="AK25" s="687"/>
      <c r="AL25" s="688" t="s">
        <v>240</v>
      </c>
      <c r="AM25" s="689"/>
      <c r="AN25" s="689"/>
      <c r="AO25" s="690"/>
      <c r="AP25" s="702" t="s">
        <v>295</v>
      </c>
      <c r="AQ25" s="703"/>
      <c r="AR25" s="703"/>
      <c r="AS25" s="703"/>
      <c r="AT25" s="703"/>
      <c r="AU25" s="703"/>
      <c r="AV25" s="703"/>
      <c r="AW25" s="703"/>
      <c r="AX25" s="703"/>
      <c r="AY25" s="703"/>
      <c r="AZ25" s="703"/>
      <c r="BA25" s="703"/>
      <c r="BB25" s="703"/>
      <c r="BC25" s="703"/>
      <c r="BD25" s="703"/>
      <c r="BE25" s="703"/>
      <c r="BF25" s="704"/>
      <c r="BG25" s="683" t="s">
        <v>130</v>
      </c>
      <c r="BH25" s="684"/>
      <c r="BI25" s="684"/>
      <c r="BJ25" s="684"/>
      <c r="BK25" s="684"/>
      <c r="BL25" s="684"/>
      <c r="BM25" s="684"/>
      <c r="BN25" s="685"/>
      <c r="BO25" s="686" t="s">
        <v>240</v>
      </c>
      <c r="BP25" s="686"/>
      <c r="BQ25" s="686"/>
      <c r="BR25" s="686"/>
      <c r="BS25" s="692" t="s">
        <v>130</v>
      </c>
      <c r="BT25" s="684"/>
      <c r="BU25" s="684"/>
      <c r="BV25" s="684"/>
      <c r="BW25" s="684"/>
      <c r="BX25" s="684"/>
      <c r="BY25" s="684"/>
      <c r="BZ25" s="684"/>
      <c r="CA25" s="684"/>
      <c r="CB25" s="693"/>
      <c r="CD25" s="698" t="s">
        <v>296</v>
      </c>
      <c r="CE25" s="699"/>
      <c r="CF25" s="699"/>
      <c r="CG25" s="699"/>
      <c r="CH25" s="699"/>
      <c r="CI25" s="699"/>
      <c r="CJ25" s="699"/>
      <c r="CK25" s="699"/>
      <c r="CL25" s="699"/>
      <c r="CM25" s="699"/>
      <c r="CN25" s="699"/>
      <c r="CO25" s="699"/>
      <c r="CP25" s="699"/>
      <c r="CQ25" s="700"/>
      <c r="CR25" s="683">
        <v>956973</v>
      </c>
      <c r="CS25" s="720"/>
      <c r="CT25" s="720"/>
      <c r="CU25" s="720"/>
      <c r="CV25" s="720"/>
      <c r="CW25" s="720"/>
      <c r="CX25" s="720"/>
      <c r="CY25" s="721"/>
      <c r="CZ25" s="688">
        <v>11.9</v>
      </c>
      <c r="DA25" s="718"/>
      <c r="DB25" s="718"/>
      <c r="DC25" s="722"/>
      <c r="DD25" s="692">
        <v>911919</v>
      </c>
      <c r="DE25" s="720"/>
      <c r="DF25" s="720"/>
      <c r="DG25" s="720"/>
      <c r="DH25" s="720"/>
      <c r="DI25" s="720"/>
      <c r="DJ25" s="720"/>
      <c r="DK25" s="721"/>
      <c r="DL25" s="692">
        <v>904276</v>
      </c>
      <c r="DM25" s="720"/>
      <c r="DN25" s="720"/>
      <c r="DO25" s="720"/>
      <c r="DP25" s="720"/>
      <c r="DQ25" s="720"/>
      <c r="DR25" s="720"/>
      <c r="DS25" s="720"/>
      <c r="DT25" s="720"/>
      <c r="DU25" s="720"/>
      <c r="DV25" s="721"/>
      <c r="DW25" s="688">
        <v>23.1</v>
      </c>
      <c r="DX25" s="718"/>
      <c r="DY25" s="718"/>
      <c r="DZ25" s="718"/>
      <c r="EA25" s="718"/>
      <c r="EB25" s="718"/>
      <c r="EC25" s="719"/>
    </row>
    <row r="26" spans="2:133" ht="11.25" customHeight="1" x14ac:dyDescent="0.2">
      <c r="B26" s="680" t="s">
        <v>297</v>
      </c>
      <c r="C26" s="681"/>
      <c r="D26" s="681"/>
      <c r="E26" s="681"/>
      <c r="F26" s="681"/>
      <c r="G26" s="681"/>
      <c r="H26" s="681"/>
      <c r="I26" s="681"/>
      <c r="J26" s="681"/>
      <c r="K26" s="681"/>
      <c r="L26" s="681"/>
      <c r="M26" s="681"/>
      <c r="N26" s="681"/>
      <c r="O26" s="681"/>
      <c r="P26" s="681"/>
      <c r="Q26" s="682"/>
      <c r="R26" s="683">
        <v>3782649</v>
      </c>
      <c r="S26" s="684"/>
      <c r="T26" s="684"/>
      <c r="U26" s="684"/>
      <c r="V26" s="684"/>
      <c r="W26" s="684"/>
      <c r="X26" s="684"/>
      <c r="Y26" s="685"/>
      <c r="Z26" s="686">
        <v>44.3</v>
      </c>
      <c r="AA26" s="686"/>
      <c r="AB26" s="686"/>
      <c r="AC26" s="686"/>
      <c r="AD26" s="687">
        <v>3743420</v>
      </c>
      <c r="AE26" s="687"/>
      <c r="AF26" s="687"/>
      <c r="AG26" s="687"/>
      <c r="AH26" s="687"/>
      <c r="AI26" s="687"/>
      <c r="AJ26" s="687"/>
      <c r="AK26" s="687"/>
      <c r="AL26" s="688">
        <v>99.8</v>
      </c>
      <c r="AM26" s="689"/>
      <c r="AN26" s="689"/>
      <c r="AO26" s="690"/>
      <c r="AP26" s="702" t="s">
        <v>298</v>
      </c>
      <c r="AQ26" s="729"/>
      <c r="AR26" s="729"/>
      <c r="AS26" s="729"/>
      <c r="AT26" s="729"/>
      <c r="AU26" s="729"/>
      <c r="AV26" s="729"/>
      <c r="AW26" s="729"/>
      <c r="AX26" s="729"/>
      <c r="AY26" s="729"/>
      <c r="AZ26" s="729"/>
      <c r="BA26" s="729"/>
      <c r="BB26" s="729"/>
      <c r="BC26" s="729"/>
      <c r="BD26" s="729"/>
      <c r="BE26" s="729"/>
      <c r="BF26" s="704"/>
      <c r="BG26" s="683" t="s">
        <v>240</v>
      </c>
      <c r="BH26" s="684"/>
      <c r="BI26" s="684"/>
      <c r="BJ26" s="684"/>
      <c r="BK26" s="684"/>
      <c r="BL26" s="684"/>
      <c r="BM26" s="684"/>
      <c r="BN26" s="685"/>
      <c r="BO26" s="686" t="s">
        <v>261</v>
      </c>
      <c r="BP26" s="686"/>
      <c r="BQ26" s="686"/>
      <c r="BR26" s="686"/>
      <c r="BS26" s="692" t="s">
        <v>130</v>
      </c>
      <c r="BT26" s="684"/>
      <c r="BU26" s="684"/>
      <c r="BV26" s="684"/>
      <c r="BW26" s="684"/>
      <c r="BX26" s="684"/>
      <c r="BY26" s="684"/>
      <c r="BZ26" s="684"/>
      <c r="CA26" s="684"/>
      <c r="CB26" s="693"/>
      <c r="CD26" s="698" t="s">
        <v>299</v>
      </c>
      <c r="CE26" s="699"/>
      <c r="CF26" s="699"/>
      <c r="CG26" s="699"/>
      <c r="CH26" s="699"/>
      <c r="CI26" s="699"/>
      <c r="CJ26" s="699"/>
      <c r="CK26" s="699"/>
      <c r="CL26" s="699"/>
      <c r="CM26" s="699"/>
      <c r="CN26" s="699"/>
      <c r="CO26" s="699"/>
      <c r="CP26" s="699"/>
      <c r="CQ26" s="700"/>
      <c r="CR26" s="683">
        <v>613565</v>
      </c>
      <c r="CS26" s="684"/>
      <c r="CT26" s="684"/>
      <c r="CU26" s="684"/>
      <c r="CV26" s="684"/>
      <c r="CW26" s="684"/>
      <c r="CX26" s="684"/>
      <c r="CY26" s="685"/>
      <c r="CZ26" s="688">
        <v>7.6</v>
      </c>
      <c r="DA26" s="718"/>
      <c r="DB26" s="718"/>
      <c r="DC26" s="722"/>
      <c r="DD26" s="692">
        <v>571133</v>
      </c>
      <c r="DE26" s="684"/>
      <c r="DF26" s="684"/>
      <c r="DG26" s="684"/>
      <c r="DH26" s="684"/>
      <c r="DI26" s="684"/>
      <c r="DJ26" s="684"/>
      <c r="DK26" s="685"/>
      <c r="DL26" s="692" t="s">
        <v>240</v>
      </c>
      <c r="DM26" s="684"/>
      <c r="DN26" s="684"/>
      <c r="DO26" s="684"/>
      <c r="DP26" s="684"/>
      <c r="DQ26" s="684"/>
      <c r="DR26" s="684"/>
      <c r="DS26" s="684"/>
      <c r="DT26" s="684"/>
      <c r="DU26" s="684"/>
      <c r="DV26" s="685"/>
      <c r="DW26" s="688" t="s">
        <v>240</v>
      </c>
      <c r="DX26" s="718"/>
      <c r="DY26" s="718"/>
      <c r="DZ26" s="718"/>
      <c r="EA26" s="718"/>
      <c r="EB26" s="718"/>
      <c r="EC26" s="719"/>
    </row>
    <row r="27" spans="2:133" ht="11.25" customHeight="1" x14ac:dyDescent="0.2">
      <c r="B27" s="680" t="s">
        <v>300</v>
      </c>
      <c r="C27" s="681"/>
      <c r="D27" s="681"/>
      <c r="E27" s="681"/>
      <c r="F27" s="681"/>
      <c r="G27" s="681"/>
      <c r="H27" s="681"/>
      <c r="I27" s="681"/>
      <c r="J27" s="681"/>
      <c r="K27" s="681"/>
      <c r="L27" s="681"/>
      <c r="M27" s="681"/>
      <c r="N27" s="681"/>
      <c r="O27" s="681"/>
      <c r="P27" s="681"/>
      <c r="Q27" s="682"/>
      <c r="R27" s="683">
        <v>2172</v>
      </c>
      <c r="S27" s="684"/>
      <c r="T27" s="684"/>
      <c r="U27" s="684"/>
      <c r="V27" s="684"/>
      <c r="W27" s="684"/>
      <c r="X27" s="684"/>
      <c r="Y27" s="685"/>
      <c r="Z27" s="686">
        <v>0</v>
      </c>
      <c r="AA27" s="686"/>
      <c r="AB27" s="686"/>
      <c r="AC27" s="686"/>
      <c r="AD27" s="687">
        <v>2172</v>
      </c>
      <c r="AE27" s="687"/>
      <c r="AF27" s="687"/>
      <c r="AG27" s="687"/>
      <c r="AH27" s="687"/>
      <c r="AI27" s="687"/>
      <c r="AJ27" s="687"/>
      <c r="AK27" s="687"/>
      <c r="AL27" s="688">
        <v>0.1</v>
      </c>
      <c r="AM27" s="689"/>
      <c r="AN27" s="689"/>
      <c r="AO27" s="690"/>
      <c r="AP27" s="680" t="s">
        <v>301</v>
      </c>
      <c r="AQ27" s="681"/>
      <c r="AR27" s="681"/>
      <c r="AS27" s="681"/>
      <c r="AT27" s="681"/>
      <c r="AU27" s="681"/>
      <c r="AV27" s="681"/>
      <c r="AW27" s="681"/>
      <c r="AX27" s="681"/>
      <c r="AY27" s="681"/>
      <c r="AZ27" s="681"/>
      <c r="BA27" s="681"/>
      <c r="BB27" s="681"/>
      <c r="BC27" s="681"/>
      <c r="BD27" s="681"/>
      <c r="BE27" s="681"/>
      <c r="BF27" s="682"/>
      <c r="BG27" s="683">
        <v>3119115</v>
      </c>
      <c r="BH27" s="684"/>
      <c r="BI27" s="684"/>
      <c r="BJ27" s="684"/>
      <c r="BK27" s="684"/>
      <c r="BL27" s="684"/>
      <c r="BM27" s="684"/>
      <c r="BN27" s="685"/>
      <c r="BO27" s="686">
        <v>100</v>
      </c>
      <c r="BP27" s="686"/>
      <c r="BQ27" s="686"/>
      <c r="BR27" s="686"/>
      <c r="BS27" s="692">
        <v>65405</v>
      </c>
      <c r="BT27" s="684"/>
      <c r="BU27" s="684"/>
      <c r="BV27" s="684"/>
      <c r="BW27" s="684"/>
      <c r="BX27" s="684"/>
      <c r="BY27" s="684"/>
      <c r="BZ27" s="684"/>
      <c r="CA27" s="684"/>
      <c r="CB27" s="693"/>
      <c r="CD27" s="698" t="s">
        <v>302</v>
      </c>
      <c r="CE27" s="699"/>
      <c r="CF27" s="699"/>
      <c r="CG27" s="699"/>
      <c r="CH27" s="699"/>
      <c r="CI27" s="699"/>
      <c r="CJ27" s="699"/>
      <c r="CK27" s="699"/>
      <c r="CL27" s="699"/>
      <c r="CM27" s="699"/>
      <c r="CN27" s="699"/>
      <c r="CO27" s="699"/>
      <c r="CP27" s="699"/>
      <c r="CQ27" s="700"/>
      <c r="CR27" s="683">
        <v>1206281</v>
      </c>
      <c r="CS27" s="720"/>
      <c r="CT27" s="720"/>
      <c r="CU27" s="720"/>
      <c r="CV27" s="720"/>
      <c r="CW27" s="720"/>
      <c r="CX27" s="720"/>
      <c r="CY27" s="721"/>
      <c r="CZ27" s="688">
        <v>15</v>
      </c>
      <c r="DA27" s="718"/>
      <c r="DB27" s="718"/>
      <c r="DC27" s="722"/>
      <c r="DD27" s="692">
        <v>327157</v>
      </c>
      <c r="DE27" s="720"/>
      <c r="DF27" s="720"/>
      <c r="DG27" s="720"/>
      <c r="DH27" s="720"/>
      <c r="DI27" s="720"/>
      <c r="DJ27" s="720"/>
      <c r="DK27" s="721"/>
      <c r="DL27" s="692">
        <v>327157</v>
      </c>
      <c r="DM27" s="720"/>
      <c r="DN27" s="720"/>
      <c r="DO27" s="720"/>
      <c r="DP27" s="720"/>
      <c r="DQ27" s="720"/>
      <c r="DR27" s="720"/>
      <c r="DS27" s="720"/>
      <c r="DT27" s="720"/>
      <c r="DU27" s="720"/>
      <c r="DV27" s="721"/>
      <c r="DW27" s="688">
        <v>8.4</v>
      </c>
      <c r="DX27" s="718"/>
      <c r="DY27" s="718"/>
      <c r="DZ27" s="718"/>
      <c r="EA27" s="718"/>
      <c r="EB27" s="718"/>
      <c r="EC27" s="719"/>
    </row>
    <row r="28" spans="2:133" ht="11.25" customHeight="1" x14ac:dyDescent="0.2">
      <c r="B28" s="680" t="s">
        <v>303</v>
      </c>
      <c r="C28" s="681"/>
      <c r="D28" s="681"/>
      <c r="E28" s="681"/>
      <c r="F28" s="681"/>
      <c r="G28" s="681"/>
      <c r="H28" s="681"/>
      <c r="I28" s="681"/>
      <c r="J28" s="681"/>
      <c r="K28" s="681"/>
      <c r="L28" s="681"/>
      <c r="M28" s="681"/>
      <c r="N28" s="681"/>
      <c r="O28" s="681"/>
      <c r="P28" s="681"/>
      <c r="Q28" s="682"/>
      <c r="R28" s="683">
        <v>104157</v>
      </c>
      <c r="S28" s="684"/>
      <c r="T28" s="684"/>
      <c r="U28" s="684"/>
      <c r="V28" s="684"/>
      <c r="W28" s="684"/>
      <c r="X28" s="684"/>
      <c r="Y28" s="685"/>
      <c r="Z28" s="686">
        <v>1.2</v>
      </c>
      <c r="AA28" s="686"/>
      <c r="AB28" s="686"/>
      <c r="AC28" s="686"/>
      <c r="AD28" s="687" t="s">
        <v>130</v>
      </c>
      <c r="AE28" s="687"/>
      <c r="AF28" s="687"/>
      <c r="AG28" s="687"/>
      <c r="AH28" s="687"/>
      <c r="AI28" s="687"/>
      <c r="AJ28" s="687"/>
      <c r="AK28" s="687"/>
      <c r="AL28" s="688" t="s">
        <v>240</v>
      </c>
      <c r="AM28" s="689"/>
      <c r="AN28" s="689"/>
      <c r="AO28" s="690"/>
      <c r="AP28" s="680"/>
      <c r="AQ28" s="681"/>
      <c r="AR28" s="681"/>
      <c r="AS28" s="681"/>
      <c r="AT28" s="681"/>
      <c r="AU28" s="681"/>
      <c r="AV28" s="681"/>
      <c r="AW28" s="681"/>
      <c r="AX28" s="681"/>
      <c r="AY28" s="681"/>
      <c r="AZ28" s="681"/>
      <c r="BA28" s="681"/>
      <c r="BB28" s="681"/>
      <c r="BC28" s="681"/>
      <c r="BD28" s="681"/>
      <c r="BE28" s="681"/>
      <c r="BF28" s="682"/>
      <c r="BG28" s="683"/>
      <c r="BH28" s="684"/>
      <c r="BI28" s="684"/>
      <c r="BJ28" s="684"/>
      <c r="BK28" s="684"/>
      <c r="BL28" s="684"/>
      <c r="BM28" s="684"/>
      <c r="BN28" s="685"/>
      <c r="BO28" s="686"/>
      <c r="BP28" s="686"/>
      <c r="BQ28" s="686"/>
      <c r="BR28" s="686"/>
      <c r="BS28" s="692"/>
      <c r="BT28" s="684"/>
      <c r="BU28" s="684"/>
      <c r="BV28" s="684"/>
      <c r="BW28" s="684"/>
      <c r="BX28" s="684"/>
      <c r="BY28" s="684"/>
      <c r="BZ28" s="684"/>
      <c r="CA28" s="684"/>
      <c r="CB28" s="693"/>
      <c r="CD28" s="698" t="s">
        <v>304</v>
      </c>
      <c r="CE28" s="699"/>
      <c r="CF28" s="699"/>
      <c r="CG28" s="699"/>
      <c r="CH28" s="699"/>
      <c r="CI28" s="699"/>
      <c r="CJ28" s="699"/>
      <c r="CK28" s="699"/>
      <c r="CL28" s="699"/>
      <c r="CM28" s="699"/>
      <c r="CN28" s="699"/>
      <c r="CO28" s="699"/>
      <c r="CP28" s="699"/>
      <c r="CQ28" s="700"/>
      <c r="CR28" s="683">
        <v>450051</v>
      </c>
      <c r="CS28" s="684"/>
      <c r="CT28" s="684"/>
      <c r="CU28" s="684"/>
      <c r="CV28" s="684"/>
      <c r="CW28" s="684"/>
      <c r="CX28" s="684"/>
      <c r="CY28" s="685"/>
      <c r="CZ28" s="688">
        <v>5.6</v>
      </c>
      <c r="DA28" s="718"/>
      <c r="DB28" s="718"/>
      <c r="DC28" s="722"/>
      <c r="DD28" s="692">
        <v>450051</v>
      </c>
      <c r="DE28" s="684"/>
      <c r="DF28" s="684"/>
      <c r="DG28" s="684"/>
      <c r="DH28" s="684"/>
      <c r="DI28" s="684"/>
      <c r="DJ28" s="684"/>
      <c r="DK28" s="685"/>
      <c r="DL28" s="692">
        <v>450051</v>
      </c>
      <c r="DM28" s="684"/>
      <c r="DN28" s="684"/>
      <c r="DO28" s="684"/>
      <c r="DP28" s="684"/>
      <c r="DQ28" s="684"/>
      <c r="DR28" s="684"/>
      <c r="DS28" s="684"/>
      <c r="DT28" s="684"/>
      <c r="DU28" s="684"/>
      <c r="DV28" s="685"/>
      <c r="DW28" s="688">
        <v>11.5</v>
      </c>
      <c r="DX28" s="718"/>
      <c r="DY28" s="718"/>
      <c r="DZ28" s="718"/>
      <c r="EA28" s="718"/>
      <c r="EB28" s="718"/>
      <c r="EC28" s="719"/>
    </row>
    <row r="29" spans="2:133" ht="11.25" customHeight="1" x14ac:dyDescent="0.2">
      <c r="B29" s="680" t="s">
        <v>305</v>
      </c>
      <c r="C29" s="681"/>
      <c r="D29" s="681"/>
      <c r="E29" s="681"/>
      <c r="F29" s="681"/>
      <c r="G29" s="681"/>
      <c r="H29" s="681"/>
      <c r="I29" s="681"/>
      <c r="J29" s="681"/>
      <c r="K29" s="681"/>
      <c r="L29" s="681"/>
      <c r="M29" s="681"/>
      <c r="N29" s="681"/>
      <c r="O29" s="681"/>
      <c r="P29" s="681"/>
      <c r="Q29" s="682"/>
      <c r="R29" s="683">
        <v>22252</v>
      </c>
      <c r="S29" s="684"/>
      <c r="T29" s="684"/>
      <c r="U29" s="684"/>
      <c r="V29" s="684"/>
      <c r="W29" s="684"/>
      <c r="X29" s="684"/>
      <c r="Y29" s="685"/>
      <c r="Z29" s="686">
        <v>0.3</v>
      </c>
      <c r="AA29" s="686"/>
      <c r="AB29" s="686"/>
      <c r="AC29" s="686"/>
      <c r="AD29" s="687">
        <v>3879</v>
      </c>
      <c r="AE29" s="687"/>
      <c r="AF29" s="687"/>
      <c r="AG29" s="687"/>
      <c r="AH29" s="687"/>
      <c r="AI29" s="687"/>
      <c r="AJ29" s="687"/>
      <c r="AK29" s="687"/>
      <c r="AL29" s="688">
        <v>0.1</v>
      </c>
      <c r="AM29" s="689"/>
      <c r="AN29" s="689"/>
      <c r="AO29" s="690"/>
      <c r="AP29" s="732"/>
      <c r="AQ29" s="733"/>
      <c r="AR29" s="733"/>
      <c r="AS29" s="733"/>
      <c r="AT29" s="733"/>
      <c r="AU29" s="733"/>
      <c r="AV29" s="733"/>
      <c r="AW29" s="733"/>
      <c r="AX29" s="733"/>
      <c r="AY29" s="733"/>
      <c r="AZ29" s="733"/>
      <c r="BA29" s="733"/>
      <c r="BB29" s="733"/>
      <c r="BC29" s="733"/>
      <c r="BD29" s="733"/>
      <c r="BE29" s="733"/>
      <c r="BF29" s="734"/>
      <c r="BG29" s="683"/>
      <c r="BH29" s="684"/>
      <c r="BI29" s="684"/>
      <c r="BJ29" s="684"/>
      <c r="BK29" s="684"/>
      <c r="BL29" s="684"/>
      <c r="BM29" s="684"/>
      <c r="BN29" s="685"/>
      <c r="BO29" s="686"/>
      <c r="BP29" s="686"/>
      <c r="BQ29" s="686"/>
      <c r="BR29" s="686"/>
      <c r="BS29" s="687"/>
      <c r="BT29" s="687"/>
      <c r="BU29" s="687"/>
      <c r="BV29" s="687"/>
      <c r="BW29" s="687"/>
      <c r="BX29" s="687"/>
      <c r="BY29" s="687"/>
      <c r="BZ29" s="687"/>
      <c r="CA29" s="687"/>
      <c r="CB29" s="691"/>
      <c r="CD29" s="723" t="s">
        <v>306</v>
      </c>
      <c r="CE29" s="724"/>
      <c r="CF29" s="698" t="s">
        <v>70</v>
      </c>
      <c r="CG29" s="699"/>
      <c r="CH29" s="699"/>
      <c r="CI29" s="699"/>
      <c r="CJ29" s="699"/>
      <c r="CK29" s="699"/>
      <c r="CL29" s="699"/>
      <c r="CM29" s="699"/>
      <c r="CN29" s="699"/>
      <c r="CO29" s="699"/>
      <c r="CP29" s="699"/>
      <c r="CQ29" s="700"/>
      <c r="CR29" s="683">
        <v>450051</v>
      </c>
      <c r="CS29" s="720"/>
      <c r="CT29" s="720"/>
      <c r="CU29" s="720"/>
      <c r="CV29" s="720"/>
      <c r="CW29" s="720"/>
      <c r="CX29" s="720"/>
      <c r="CY29" s="721"/>
      <c r="CZ29" s="688">
        <v>5.6</v>
      </c>
      <c r="DA29" s="718"/>
      <c r="DB29" s="718"/>
      <c r="DC29" s="722"/>
      <c r="DD29" s="692">
        <v>450051</v>
      </c>
      <c r="DE29" s="720"/>
      <c r="DF29" s="720"/>
      <c r="DG29" s="720"/>
      <c r="DH29" s="720"/>
      <c r="DI29" s="720"/>
      <c r="DJ29" s="720"/>
      <c r="DK29" s="721"/>
      <c r="DL29" s="692">
        <v>450051</v>
      </c>
      <c r="DM29" s="720"/>
      <c r="DN29" s="720"/>
      <c r="DO29" s="720"/>
      <c r="DP29" s="720"/>
      <c r="DQ29" s="720"/>
      <c r="DR29" s="720"/>
      <c r="DS29" s="720"/>
      <c r="DT29" s="720"/>
      <c r="DU29" s="720"/>
      <c r="DV29" s="721"/>
      <c r="DW29" s="688">
        <v>11.5</v>
      </c>
      <c r="DX29" s="718"/>
      <c r="DY29" s="718"/>
      <c r="DZ29" s="718"/>
      <c r="EA29" s="718"/>
      <c r="EB29" s="718"/>
      <c r="EC29" s="719"/>
    </row>
    <row r="30" spans="2:133" ht="11.25" customHeight="1" x14ac:dyDescent="0.2">
      <c r="B30" s="680" t="s">
        <v>307</v>
      </c>
      <c r="C30" s="681"/>
      <c r="D30" s="681"/>
      <c r="E30" s="681"/>
      <c r="F30" s="681"/>
      <c r="G30" s="681"/>
      <c r="H30" s="681"/>
      <c r="I30" s="681"/>
      <c r="J30" s="681"/>
      <c r="K30" s="681"/>
      <c r="L30" s="681"/>
      <c r="M30" s="681"/>
      <c r="N30" s="681"/>
      <c r="O30" s="681"/>
      <c r="P30" s="681"/>
      <c r="Q30" s="682"/>
      <c r="R30" s="683">
        <v>12815</v>
      </c>
      <c r="S30" s="684"/>
      <c r="T30" s="684"/>
      <c r="U30" s="684"/>
      <c r="V30" s="684"/>
      <c r="W30" s="684"/>
      <c r="X30" s="684"/>
      <c r="Y30" s="685"/>
      <c r="Z30" s="686">
        <v>0.2</v>
      </c>
      <c r="AA30" s="686"/>
      <c r="AB30" s="686"/>
      <c r="AC30" s="686"/>
      <c r="AD30" s="687" t="s">
        <v>130</v>
      </c>
      <c r="AE30" s="687"/>
      <c r="AF30" s="687"/>
      <c r="AG30" s="687"/>
      <c r="AH30" s="687"/>
      <c r="AI30" s="687"/>
      <c r="AJ30" s="687"/>
      <c r="AK30" s="687"/>
      <c r="AL30" s="688" t="s">
        <v>240</v>
      </c>
      <c r="AM30" s="689"/>
      <c r="AN30" s="689"/>
      <c r="AO30" s="690"/>
      <c r="AP30" s="662" t="s">
        <v>223</v>
      </c>
      <c r="AQ30" s="663"/>
      <c r="AR30" s="663"/>
      <c r="AS30" s="663"/>
      <c r="AT30" s="663"/>
      <c r="AU30" s="663"/>
      <c r="AV30" s="663"/>
      <c r="AW30" s="663"/>
      <c r="AX30" s="663"/>
      <c r="AY30" s="663"/>
      <c r="AZ30" s="663"/>
      <c r="BA30" s="663"/>
      <c r="BB30" s="663"/>
      <c r="BC30" s="663"/>
      <c r="BD30" s="663"/>
      <c r="BE30" s="663"/>
      <c r="BF30" s="664"/>
      <c r="BG30" s="662" t="s">
        <v>308</v>
      </c>
      <c r="BH30" s="730"/>
      <c r="BI30" s="730"/>
      <c r="BJ30" s="730"/>
      <c r="BK30" s="730"/>
      <c r="BL30" s="730"/>
      <c r="BM30" s="730"/>
      <c r="BN30" s="730"/>
      <c r="BO30" s="730"/>
      <c r="BP30" s="730"/>
      <c r="BQ30" s="731"/>
      <c r="BR30" s="662" t="s">
        <v>309</v>
      </c>
      <c r="BS30" s="730"/>
      <c r="BT30" s="730"/>
      <c r="BU30" s="730"/>
      <c r="BV30" s="730"/>
      <c r="BW30" s="730"/>
      <c r="BX30" s="730"/>
      <c r="BY30" s="730"/>
      <c r="BZ30" s="730"/>
      <c r="CA30" s="730"/>
      <c r="CB30" s="731"/>
      <c r="CD30" s="725"/>
      <c r="CE30" s="726"/>
      <c r="CF30" s="698" t="s">
        <v>310</v>
      </c>
      <c r="CG30" s="699"/>
      <c r="CH30" s="699"/>
      <c r="CI30" s="699"/>
      <c r="CJ30" s="699"/>
      <c r="CK30" s="699"/>
      <c r="CL30" s="699"/>
      <c r="CM30" s="699"/>
      <c r="CN30" s="699"/>
      <c r="CO30" s="699"/>
      <c r="CP30" s="699"/>
      <c r="CQ30" s="700"/>
      <c r="CR30" s="683">
        <v>405853</v>
      </c>
      <c r="CS30" s="684"/>
      <c r="CT30" s="684"/>
      <c r="CU30" s="684"/>
      <c r="CV30" s="684"/>
      <c r="CW30" s="684"/>
      <c r="CX30" s="684"/>
      <c r="CY30" s="685"/>
      <c r="CZ30" s="688">
        <v>5</v>
      </c>
      <c r="DA30" s="718"/>
      <c r="DB30" s="718"/>
      <c r="DC30" s="722"/>
      <c r="DD30" s="692">
        <v>405853</v>
      </c>
      <c r="DE30" s="684"/>
      <c r="DF30" s="684"/>
      <c r="DG30" s="684"/>
      <c r="DH30" s="684"/>
      <c r="DI30" s="684"/>
      <c r="DJ30" s="684"/>
      <c r="DK30" s="685"/>
      <c r="DL30" s="692">
        <v>405853</v>
      </c>
      <c r="DM30" s="684"/>
      <c r="DN30" s="684"/>
      <c r="DO30" s="684"/>
      <c r="DP30" s="684"/>
      <c r="DQ30" s="684"/>
      <c r="DR30" s="684"/>
      <c r="DS30" s="684"/>
      <c r="DT30" s="684"/>
      <c r="DU30" s="684"/>
      <c r="DV30" s="685"/>
      <c r="DW30" s="688">
        <v>10.4</v>
      </c>
      <c r="DX30" s="718"/>
      <c r="DY30" s="718"/>
      <c r="DZ30" s="718"/>
      <c r="EA30" s="718"/>
      <c r="EB30" s="718"/>
      <c r="EC30" s="719"/>
    </row>
    <row r="31" spans="2:133" ht="11.25" customHeight="1" x14ac:dyDescent="0.2">
      <c r="B31" s="680" t="s">
        <v>311</v>
      </c>
      <c r="C31" s="681"/>
      <c r="D31" s="681"/>
      <c r="E31" s="681"/>
      <c r="F31" s="681"/>
      <c r="G31" s="681"/>
      <c r="H31" s="681"/>
      <c r="I31" s="681"/>
      <c r="J31" s="681"/>
      <c r="K31" s="681"/>
      <c r="L31" s="681"/>
      <c r="M31" s="681"/>
      <c r="N31" s="681"/>
      <c r="O31" s="681"/>
      <c r="P31" s="681"/>
      <c r="Q31" s="682"/>
      <c r="R31" s="683">
        <v>715493</v>
      </c>
      <c r="S31" s="684"/>
      <c r="T31" s="684"/>
      <c r="U31" s="684"/>
      <c r="V31" s="684"/>
      <c r="W31" s="684"/>
      <c r="X31" s="684"/>
      <c r="Y31" s="685"/>
      <c r="Z31" s="686">
        <v>8.4</v>
      </c>
      <c r="AA31" s="686"/>
      <c r="AB31" s="686"/>
      <c r="AC31" s="686"/>
      <c r="AD31" s="687" t="s">
        <v>240</v>
      </c>
      <c r="AE31" s="687"/>
      <c r="AF31" s="687"/>
      <c r="AG31" s="687"/>
      <c r="AH31" s="687"/>
      <c r="AI31" s="687"/>
      <c r="AJ31" s="687"/>
      <c r="AK31" s="687"/>
      <c r="AL31" s="688" t="s">
        <v>130</v>
      </c>
      <c r="AM31" s="689"/>
      <c r="AN31" s="689"/>
      <c r="AO31" s="690"/>
      <c r="AP31" s="737" t="s">
        <v>312</v>
      </c>
      <c r="AQ31" s="738"/>
      <c r="AR31" s="738"/>
      <c r="AS31" s="738"/>
      <c r="AT31" s="743" t="s">
        <v>313</v>
      </c>
      <c r="AU31" s="231"/>
      <c r="AV31" s="231"/>
      <c r="AW31" s="231"/>
      <c r="AX31" s="669" t="s">
        <v>187</v>
      </c>
      <c r="AY31" s="670"/>
      <c r="AZ31" s="670"/>
      <c r="BA31" s="670"/>
      <c r="BB31" s="670"/>
      <c r="BC31" s="670"/>
      <c r="BD31" s="670"/>
      <c r="BE31" s="670"/>
      <c r="BF31" s="671"/>
      <c r="BG31" s="751">
        <v>99.5</v>
      </c>
      <c r="BH31" s="735"/>
      <c r="BI31" s="735"/>
      <c r="BJ31" s="735"/>
      <c r="BK31" s="735"/>
      <c r="BL31" s="735"/>
      <c r="BM31" s="678">
        <v>98.7</v>
      </c>
      <c r="BN31" s="735"/>
      <c r="BO31" s="735"/>
      <c r="BP31" s="735"/>
      <c r="BQ31" s="736"/>
      <c r="BR31" s="751">
        <v>99.7</v>
      </c>
      <c r="BS31" s="735"/>
      <c r="BT31" s="735"/>
      <c r="BU31" s="735"/>
      <c r="BV31" s="735"/>
      <c r="BW31" s="735"/>
      <c r="BX31" s="678">
        <v>98.7</v>
      </c>
      <c r="BY31" s="735"/>
      <c r="BZ31" s="735"/>
      <c r="CA31" s="735"/>
      <c r="CB31" s="736"/>
      <c r="CD31" s="725"/>
      <c r="CE31" s="726"/>
      <c r="CF31" s="698" t="s">
        <v>314</v>
      </c>
      <c r="CG31" s="699"/>
      <c r="CH31" s="699"/>
      <c r="CI31" s="699"/>
      <c r="CJ31" s="699"/>
      <c r="CK31" s="699"/>
      <c r="CL31" s="699"/>
      <c r="CM31" s="699"/>
      <c r="CN31" s="699"/>
      <c r="CO31" s="699"/>
      <c r="CP31" s="699"/>
      <c r="CQ31" s="700"/>
      <c r="CR31" s="683">
        <v>44198</v>
      </c>
      <c r="CS31" s="720"/>
      <c r="CT31" s="720"/>
      <c r="CU31" s="720"/>
      <c r="CV31" s="720"/>
      <c r="CW31" s="720"/>
      <c r="CX31" s="720"/>
      <c r="CY31" s="721"/>
      <c r="CZ31" s="688">
        <v>0.5</v>
      </c>
      <c r="DA31" s="718"/>
      <c r="DB31" s="718"/>
      <c r="DC31" s="722"/>
      <c r="DD31" s="692">
        <v>44198</v>
      </c>
      <c r="DE31" s="720"/>
      <c r="DF31" s="720"/>
      <c r="DG31" s="720"/>
      <c r="DH31" s="720"/>
      <c r="DI31" s="720"/>
      <c r="DJ31" s="720"/>
      <c r="DK31" s="721"/>
      <c r="DL31" s="692">
        <v>44198</v>
      </c>
      <c r="DM31" s="720"/>
      <c r="DN31" s="720"/>
      <c r="DO31" s="720"/>
      <c r="DP31" s="720"/>
      <c r="DQ31" s="720"/>
      <c r="DR31" s="720"/>
      <c r="DS31" s="720"/>
      <c r="DT31" s="720"/>
      <c r="DU31" s="720"/>
      <c r="DV31" s="721"/>
      <c r="DW31" s="688">
        <v>1.1000000000000001</v>
      </c>
      <c r="DX31" s="718"/>
      <c r="DY31" s="718"/>
      <c r="DZ31" s="718"/>
      <c r="EA31" s="718"/>
      <c r="EB31" s="718"/>
      <c r="EC31" s="719"/>
    </row>
    <row r="32" spans="2:133" ht="11.25" customHeight="1" x14ac:dyDescent="0.2">
      <c r="B32" s="746" t="s">
        <v>315</v>
      </c>
      <c r="C32" s="747"/>
      <c r="D32" s="747"/>
      <c r="E32" s="747"/>
      <c r="F32" s="747"/>
      <c r="G32" s="747"/>
      <c r="H32" s="747"/>
      <c r="I32" s="747"/>
      <c r="J32" s="747"/>
      <c r="K32" s="747"/>
      <c r="L32" s="747"/>
      <c r="M32" s="747"/>
      <c r="N32" s="747"/>
      <c r="O32" s="747"/>
      <c r="P32" s="747"/>
      <c r="Q32" s="748"/>
      <c r="R32" s="683" t="s">
        <v>130</v>
      </c>
      <c r="S32" s="684"/>
      <c r="T32" s="684"/>
      <c r="U32" s="684"/>
      <c r="V32" s="684"/>
      <c r="W32" s="684"/>
      <c r="X32" s="684"/>
      <c r="Y32" s="685"/>
      <c r="Z32" s="686" t="s">
        <v>130</v>
      </c>
      <c r="AA32" s="686"/>
      <c r="AB32" s="686"/>
      <c r="AC32" s="686"/>
      <c r="AD32" s="687" t="s">
        <v>261</v>
      </c>
      <c r="AE32" s="687"/>
      <c r="AF32" s="687"/>
      <c r="AG32" s="687"/>
      <c r="AH32" s="687"/>
      <c r="AI32" s="687"/>
      <c r="AJ32" s="687"/>
      <c r="AK32" s="687"/>
      <c r="AL32" s="688" t="s">
        <v>130</v>
      </c>
      <c r="AM32" s="689"/>
      <c r="AN32" s="689"/>
      <c r="AO32" s="690"/>
      <c r="AP32" s="739"/>
      <c r="AQ32" s="740"/>
      <c r="AR32" s="740"/>
      <c r="AS32" s="740"/>
      <c r="AT32" s="744"/>
      <c r="AU32" s="230" t="s">
        <v>316</v>
      </c>
      <c r="AV32" s="230"/>
      <c r="AW32" s="230"/>
      <c r="AX32" s="680" t="s">
        <v>317</v>
      </c>
      <c r="AY32" s="681"/>
      <c r="AZ32" s="681"/>
      <c r="BA32" s="681"/>
      <c r="BB32" s="681"/>
      <c r="BC32" s="681"/>
      <c r="BD32" s="681"/>
      <c r="BE32" s="681"/>
      <c r="BF32" s="682"/>
      <c r="BG32" s="752">
        <v>99.4</v>
      </c>
      <c r="BH32" s="720"/>
      <c r="BI32" s="720"/>
      <c r="BJ32" s="720"/>
      <c r="BK32" s="720"/>
      <c r="BL32" s="720"/>
      <c r="BM32" s="689">
        <v>98.7</v>
      </c>
      <c r="BN32" s="749"/>
      <c r="BO32" s="749"/>
      <c r="BP32" s="749"/>
      <c r="BQ32" s="750"/>
      <c r="BR32" s="752">
        <v>99.7</v>
      </c>
      <c r="BS32" s="720"/>
      <c r="BT32" s="720"/>
      <c r="BU32" s="720"/>
      <c r="BV32" s="720"/>
      <c r="BW32" s="720"/>
      <c r="BX32" s="689">
        <v>98.7</v>
      </c>
      <c r="BY32" s="749"/>
      <c r="BZ32" s="749"/>
      <c r="CA32" s="749"/>
      <c r="CB32" s="750"/>
      <c r="CD32" s="727"/>
      <c r="CE32" s="728"/>
      <c r="CF32" s="698" t="s">
        <v>318</v>
      </c>
      <c r="CG32" s="699"/>
      <c r="CH32" s="699"/>
      <c r="CI32" s="699"/>
      <c r="CJ32" s="699"/>
      <c r="CK32" s="699"/>
      <c r="CL32" s="699"/>
      <c r="CM32" s="699"/>
      <c r="CN32" s="699"/>
      <c r="CO32" s="699"/>
      <c r="CP32" s="699"/>
      <c r="CQ32" s="700"/>
      <c r="CR32" s="683" t="s">
        <v>240</v>
      </c>
      <c r="CS32" s="684"/>
      <c r="CT32" s="684"/>
      <c r="CU32" s="684"/>
      <c r="CV32" s="684"/>
      <c r="CW32" s="684"/>
      <c r="CX32" s="684"/>
      <c r="CY32" s="685"/>
      <c r="CZ32" s="688" t="s">
        <v>240</v>
      </c>
      <c r="DA32" s="718"/>
      <c r="DB32" s="718"/>
      <c r="DC32" s="722"/>
      <c r="DD32" s="692" t="s">
        <v>130</v>
      </c>
      <c r="DE32" s="684"/>
      <c r="DF32" s="684"/>
      <c r="DG32" s="684"/>
      <c r="DH32" s="684"/>
      <c r="DI32" s="684"/>
      <c r="DJ32" s="684"/>
      <c r="DK32" s="685"/>
      <c r="DL32" s="692" t="s">
        <v>130</v>
      </c>
      <c r="DM32" s="684"/>
      <c r="DN32" s="684"/>
      <c r="DO32" s="684"/>
      <c r="DP32" s="684"/>
      <c r="DQ32" s="684"/>
      <c r="DR32" s="684"/>
      <c r="DS32" s="684"/>
      <c r="DT32" s="684"/>
      <c r="DU32" s="684"/>
      <c r="DV32" s="685"/>
      <c r="DW32" s="688" t="s">
        <v>130</v>
      </c>
      <c r="DX32" s="718"/>
      <c r="DY32" s="718"/>
      <c r="DZ32" s="718"/>
      <c r="EA32" s="718"/>
      <c r="EB32" s="718"/>
      <c r="EC32" s="719"/>
    </row>
    <row r="33" spans="2:133" ht="11.25" customHeight="1" x14ac:dyDescent="0.2">
      <c r="B33" s="680" t="s">
        <v>319</v>
      </c>
      <c r="C33" s="681"/>
      <c r="D33" s="681"/>
      <c r="E33" s="681"/>
      <c r="F33" s="681"/>
      <c r="G33" s="681"/>
      <c r="H33" s="681"/>
      <c r="I33" s="681"/>
      <c r="J33" s="681"/>
      <c r="K33" s="681"/>
      <c r="L33" s="681"/>
      <c r="M33" s="681"/>
      <c r="N33" s="681"/>
      <c r="O33" s="681"/>
      <c r="P33" s="681"/>
      <c r="Q33" s="682"/>
      <c r="R33" s="683">
        <v>416338</v>
      </c>
      <c r="S33" s="684"/>
      <c r="T33" s="684"/>
      <c r="U33" s="684"/>
      <c r="V33" s="684"/>
      <c r="W33" s="684"/>
      <c r="X33" s="684"/>
      <c r="Y33" s="685"/>
      <c r="Z33" s="686">
        <v>4.9000000000000004</v>
      </c>
      <c r="AA33" s="686"/>
      <c r="AB33" s="686"/>
      <c r="AC33" s="686"/>
      <c r="AD33" s="687" t="s">
        <v>240</v>
      </c>
      <c r="AE33" s="687"/>
      <c r="AF33" s="687"/>
      <c r="AG33" s="687"/>
      <c r="AH33" s="687"/>
      <c r="AI33" s="687"/>
      <c r="AJ33" s="687"/>
      <c r="AK33" s="687"/>
      <c r="AL33" s="688" t="s">
        <v>130</v>
      </c>
      <c r="AM33" s="689"/>
      <c r="AN33" s="689"/>
      <c r="AO33" s="690"/>
      <c r="AP33" s="741"/>
      <c r="AQ33" s="742"/>
      <c r="AR33" s="742"/>
      <c r="AS33" s="742"/>
      <c r="AT33" s="745"/>
      <c r="AU33" s="232"/>
      <c r="AV33" s="232"/>
      <c r="AW33" s="232"/>
      <c r="AX33" s="732" t="s">
        <v>320</v>
      </c>
      <c r="AY33" s="733"/>
      <c r="AZ33" s="733"/>
      <c r="BA33" s="733"/>
      <c r="BB33" s="733"/>
      <c r="BC33" s="733"/>
      <c r="BD33" s="733"/>
      <c r="BE33" s="733"/>
      <c r="BF33" s="734"/>
      <c r="BG33" s="753">
        <v>99.6</v>
      </c>
      <c r="BH33" s="754"/>
      <c r="BI33" s="754"/>
      <c r="BJ33" s="754"/>
      <c r="BK33" s="754"/>
      <c r="BL33" s="754"/>
      <c r="BM33" s="755">
        <v>98.6</v>
      </c>
      <c r="BN33" s="754"/>
      <c r="BO33" s="754"/>
      <c r="BP33" s="754"/>
      <c r="BQ33" s="756"/>
      <c r="BR33" s="753">
        <v>99.6</v>
      </c>
      <c r="BS33" s="754"/>
      <c r="BT33" s="754"/>
      <c r="BU33" s="754"/>
      <c r="BV33" s="754"/>
      <c r="BW33" s="754"/>
      <c r="BX33" s="755">
        <v>98.6</v>
      </c>
      <c r="BY33" s="754"/>
      <c r="BZ33" s="754"/>
      <c r="CA33" s="754"/>
      <c r="CB33" s="756"/>
      <c r="CD33" s="698" t="s">
        <v>321</v>
      </c>
      <c r="CE33" s="699"/>
      <c r="CF33" s="699"/>
      <c r="CG33" s="699"/>
      <c r="CH33" s="699"/>
      <c r="CI33" s="699"/>
      <c r="CJ33" s="699"/>
      <c r="CK33" s="699"/>
      <c r="CL33" s="699"/>
      <c r="CM33" s="699"/>
      <c r="CN33" s="699"/>
      <c r="CO33" s="699"/>
      <c r="CP33" s="699"/>
      <c r="CQ33" s="700"/>
      <c r="CR33" s="683">
        <v>2666663</v>
      </c>
      <c r="CS33" s="720"/>
      <c r="CT33" s="720"/>
      <c r="CU33" s="720"/>
      <c r="CV33" s="720"/>
      <c r="CW33" s="720"/>
      <c r="CX33" s="720"/>
      <c r="CY33" s="721"/>
      <c r="CZ33" s="688">
        <v>33.200000000000003</v>
      </c>
      <c r="DA33" s="718"/>
      <c r="DB33" s="718"/>
      <c r="DC33" s="722"/>
      <c r="DD33" s="692">
        <v>2328752</v>
      </c>
      <c r="DE33" s="720"/>
      <c r="DF33" s="720"/>
      <c r="DG33" s="720"/>
      <c r="DH33" s="720"/>
      <c r="DI33" s="720"/>
      <c r="DJ33" s="720"/>
      <c r="DK33" s="721"/>
      <c r="DL33" s="692">
        <v>1831968</v>
      </c>
      <c r="DM33" s="720"/>
      <c r="DN33" s="720"/>
      <c r="DO33" s="720"/>
      <c r="DP33" s="720"/>
      <c r="DQ33" s="720"/>
      <c r="DR33" s="720"/>
      <c r="DS33" s="720"/>
      <c r="DT33" s="720"/>
      <c r="DU33" s="720"/>
      <c r="DV33" s="721"/>
      <c r="DW33" s="688">
        <v>46.8</v>
      </c>
      <c r="DX33" s="718"/>
      <c r="DY33" s="718"/>
      <c r="DZ33" s="718"/>
      <c r="EA33" s="718"/>
      <c r="EB33" s="718"/>
      <c r="EC33" s="719"/>
    </row>
    <row r="34" spans="2:133" ht="11.25" customHeight="1" x14ac:dyDescent="0.2">
      <c r="B34" s="680" t="s">
        <v>322</v>
      </c>
      <c r="C34" s="681"/>
      <c r="D34" s="681"/>
      <c r="E34" s="681"/>
      <c r="F34" s="681"/>
      <c r="G34" s="681"/>
      <c r="H34" s="681"/>
      <c r="I34" s="681"/>
      <c r="J34" s="681"/>
      <c r="K34" s="681"/>
      <c r="L34" s="681"/>
      <c r="M34" s="681"/>
      <c r="N34" s="681"/>
      <c r="O34" s="681"/>
      <c r="P34" s="681"/>
      <c r="Q34" s="682"/>
      <c r="R34" s="683">
        <v>1629</v>
      </c>
      <c r="S34" s="684"/>
      <c r="T34" s="684"/>
      <c r="U34" s="684"/>
      <c r="V34" s="684"/>
      <c r="W34" s="684"/>
      <c r="X34" s="684"/>
      <c r="Y34" s="685"/>
      <c r="Z34" s="686">
        <v>0</v>
      </c>
      <c r="AA34" s="686"/>
      <c r="AB34" s="686"/>
      <c r="AC34" s="686"/>
      <c r="AD34" s="687">
        <v>1396</v>
      </c>
      <c r="AE34" s="687"/>
      <c r="AF34" s="687"/>
      <c r="AG34" s="687"/>
      <c r="AH34" s="687"/>
      <c r="AI34" s="687"/>
      <c r="AJ34" s="687"/>
      <c r="AK34" s="687"/>
      <c r="AL34" s="688">
        <v>0</v>
      </c>
      <c r="AM34" s="689"/>
      <c r="AN34" s="689"/>
      <c r="AO34" s="690"/>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98" t="s">
        <v>323</v>
      </c>
      <c r="CE34" s="699"/>
      <c r="CF34" s="699"/>
      <c r="CG34" s="699"/>
      <c r="CH34" s="699"/>
      <c r="CI34" s="699"/>
      <c r="CJ34" s="699"/>
      <c r="CK34" s="699"/>
      <c r="CL34" s="699"/>
      <c r="CM34" s="699"/>
      <c r="CN34" s="699"/>
      <c r="CO34" s="699"/>
      <c r="CP34" s="699"/>
      <c r="CQ34" s="700"/>
      <c r="CR34" s="683">
        <v>1101998</v>
      </c>
      <c r="CS34" s="684"/>
      <c r="CT34" s="684"/>
      <c r="CU34" s="684"/>
      <c r="CV34" s="684"/>
      <c r="CW34" s="684"/>
      <c r="CX34" s="684"/>
      <c r="CY34" s="685"/>
      <c r="CZ34" s="688">
        <v>13.7</v>
      </c>
      <c r="DA34" s="718"/>
      <c r="DB34" s="718"/>
      <c r="DC34" s="722"/>
      <c r="DD34" s="692">
        <v>891601</v>
      </c>
      <c r="DE34" s="684"/>
      <c r="DF34" s="684"/>
      <c r="DG34" s="684"/>
      <c r="DH34" s="684"/>
      <c r="DI34" s="684"/>
      <c r="DJ34" s="684"/>
      <c r="DK34" s="685"/>
      <c r="DL34" s="692">
        <v>654326</v>
      </c>
      <c r="DM34" s="684"/>
      <c r="DN34" s="684"/>
      <c r="DO34" s="684"/>
      <c r="DP34" s="684"/>
      <c r="DQ34" s="684"/>
      <c r="DR34" s="684"/>
      <c r="DS34" s="684"/>
      <c r="DT34" s="684"/>
      <c r="DU34" s="684"/>
      <c r="DV34" s="685"/>
      <c r="DW34" s="688">
        <v>16.7</v>
      </c>
      <c r="DX34" s="718"/>
      <c r="DY34" s="718"/>
      <c r="DZ34" s="718"/>
      <c r="EA34" s="718"/>
      <c r="EB34" s="718"/>
      <c r="EC34" s="719"/>
    </row>
    <row r="35" spans="2:133" ht="11.25" customHeight="1" x14ac:dyDescent="0.2">
      <c r="B35" s="680" t="s">
        <v>324</v>
      </c>
      <c r="C35" s="681"/>
      <c r="D35" s="681"/>
      <c r="E35" s="681"/>
      <c r="F35" s="681"/>
      <c r="G35" s="681"/>
      <c r="H35" s="681"/>
      <c r="I35" s="681"/>
      <c r="J35" s="681"/>
      <c r="K35" s="681"/>
      <c r="L35" s="681"/>
      <c r="M35" s="681"/>
      <c r="N35" s="681"/>
      <c r="O35" s="681"/>
      <c r="P35" s="681"/>
      <c r="Q35" s="682"/>
      <c r="R35" s="683">
        <v>346113</v>
      </c>
      <c r="S35" s="684"/>
      <c r="T35" s="684"/>
      <c r="U35" s="684"/>
      <c r="V35" s="684"/>
      <c r="W35" s="684"/>
      <c r="X35" s="684"/>
      <c r="Y35" s="685"/>
      <c r="Z35" s="686">
        <v>4.0999999999999996</v>
      </c>
      <c r="AA35" s="686"/>
      <c r="AB35" s="686"/>
      <c r="AC35" s="686"/>
      <c r="AD35" s="687" t="s">
        <v>130</v>
      </c>
      <c r="AE35" s="687"/>
      <c r="AF35" s="687"/>
      <c r="AG35" s="687"/>
      <c r="AH35" s="687"/>
      <c r="AI35" s="687"/>
      <c r="AJ35" s="687"/>
      <c r="AK35" s="687"/>
      <c r="AL35" s="688" t="s">
        <v>240</v>
      </c>
      <c r="AM35" s="689"/>
      <c r="AN35" s="689"/>
      <c r="AO35" s="690"/>
      <c r="AP35" s="235"/>
      <c r="AQ35" s="662" t="s">
        <v>325</v>
      </c>
      <c r="AR35" s="663"/>
      <c r="AS35" s="663"/>
      <c r="AT35" s="663"/>
      <c r="AU35" s="663"/>
      <c r="AV35" s="663"/>
      <c r="AW35" s="663"/>
      <c r="AX35" s="663"/>
      <c r="AY35" s="663"/>
      <c r="AZ35" s="663"/>
      <c r="BA35" s="663"/>
      <c r="BB35" s="663"/>
      <c r="BC35" s="663"/>
      <c r="BD35" s="663"/>
      <c r="BE35" s="663"/>
      <c r="BF35" s="664"/>
      <c r="BG35" s="662" t="s">
        <v>326</v>
      </c>
      <c r="BH35" s="663"/>
      <c r="BI35" s="663"/>
      <c r="BJ35" s="663"/>
      <c r="BK35" s="663"/>
      <c r="BL35" s="663"/>
      <c r="BM35" s="663"/>
      <c r="BN35" s="663"/>
      <c r="BO35" s="663"/>
      <c r="BP35" s="663"/>
      <c r="BQ35" s="663"/>
      <c r="BR35" s="663"/>
      <c r="BS35" s="663"/>
      <c r="BT35" s="663"/>
      <c r="BU35" s="663"/>
      <c r="BV35" s="663"/>
      <c r="BW35" s="663"/>
      <c r="BX35" s="663"/>
      <c r="BY35" s="663"/>
      <c r="BZ35" s="663"/>
      <c r="CA35" s="663"/>
      <c r="CB35" s="664"/>
      <c r="CD35" s="698" t="s">
        <v>327</v>
      </c>
      <c r="CE35" s="699"/>
      <c r="CF35" s="699"/>
      <c r="CG35" s="699"/>
      <c r="CH35" s="699"/>
      <c r="CI35" s="699"/>
      <c r="CJ35" s="699"/>
      <c r="CK35" s="699"/>
      <c r="CL35" s="699"/>
      <c r="CM35" s="699"/>
      <c r="CN35" s="699"/>
      <c r="CO35" s="699"/>
      <c r="CP35" s="699"/>
      <c r="CQ35" s="700"/>
      <c r="CR35" s="683">
        <v>26949</v>
      </c>
      <c r="CS35" s="720"/>
      <c r="CT35" s="720"/>
      <c r="CU35" s="720"/>
      <c r="CV35" s="720"/>
      <c r="CW35" s="720"/>
      <c r="CX35" s="720"/>
      <c r="CY35" s="721"/>
      <c r="CZ35" s="688">
        <v>0.3</v>
      </c>
      <c r="DA35" s="718"/>
      <c r="DB35" s="718"/>
      <c r="DC35" s="722"/>
      <c r="DD35" s="692">
        <v>25556</v>
      </c>
      <c r="DE35" s="720"/>
      <c r="DF35" s="720"/>
      <c r="DG35" s="720"/>
      <c r="DH35" s="720"/>
      <c r="DI35" s="720"/>
      <c r="DJ35" s="720"/>
      <c r="DK35" s="721"/>
      <c r="DL35" s="692">
        <v>25556</v>
      </c>
      <c r="DM35" s="720"/>
      <c r="DN35" s="720"/>
      <c r="DO35" s="720"/>
      <c r="DP35" s="720"/>
      <c r="DQ35" s="720"/>
      <c r="DR35" s="720"/>
      <c r="DS35" s="720"/>
      <c r="DT35" s="720"/>
      <c r="DU35" s="720"/>
      <c r="DV35" s="721"/>
      <c r="DW35" s="688">
        <v>0.7</v>
      </c>
      <c r="DX35" s="718"/>
      <c r="DY35" s="718"/>
      <c r="DZ35" s="718"/>
      <c r="EA35" s="718"/>
      <c r="EB35" s="718"/>
      <c r="EC35" s="719"/>
    </row>
    <row r="36" spans="2:133" ht="11.25" customHeight="1" x14ac:dyDescent="0.2">
      <c r="B36" s="680" t="s">
        <v>328</v>
      </c>
      <c r="C36" s="681"/>
      <c r="D36" s="681"/>
      <c r="E36" s="681"/>
      <c r="F36" s="681"/>
      <c r="G36" s="681"/>
      <c r="H36" s="681"/>
      <c r="I36" s="681"/>
      <c r="J36" s="681"/>
      <c r="K36" s="681"/>
      <c r="L36" s="681"/>
      <c r="M36" s="681"/>
      <c r="N36" s="681"/>
      <c r="O36" s="681"/>
      <c r="P36" s="681"/>
      <c r="Q36" s="682"/>
      <c r="R36" s="683">
        <v>445172</v>
      </c>
      <c r="S36" s="684"/>
      <c r="T36" s="684"/>
      <c r="U36" s="684"/>
      <c r="V36" s="684"/>
      <c r="W36" s="684"/>
      <c r="X36" s="684"/>
      <c r="Y36" s="685"/>
      <c r="Z36" s="686">
        <v>5.2</v>
      </c>
      <c r="AA36" s="686"/>
      <c r="AB36" s="686"/>
      <c r="AC36" s="686"/>
      <c r="AD36" s="687" t="s">
        <v>240</v>
      </c>
      <c r="AE36" s="687"/>
      <c r="AF36" s="687"/>
      <c r="AG36" s="687"/>
      <c r="AH36" s="687"/>
      <c r="AI36" s="687"/>
      <c r="AJ36" s="687"/>
      <c r="AK36" s="687"/>
      <c r="AL36" s="688" t="s">
        <v>240</v>
      </c>
      <c r="AM36" s="689"/>
      <c r="AN36" s="689"/>
      <c r="AO36" s="690"/>
      <c r="AP36" s="235"/>
      <c r="AQ36" s="757" t="s">
        <v>329</v>
      </c>
      <c r="AR36" s="758"/>
      <c r="AS36" s="758"/>
      <c r="AT36" s="758"/>
      <c r="AU36" s="758"/>
      <c r="AV36" s="758"/>
      <c r="AW36" s="758"/>
      <c r="AX36" s="758"/>
      <c r="AY36" s="759"/>
      <c r="AZ36" s="672">
        <v>655783</v>
      </c>
      <c r="BA36" s="673"/>
      <c r="BB36" s="673"/>
      <c r="BC36" s="673"/>
      <c r="BD36" s="673"/>
      <c r="BE36" s="673"/>
      <c r="BF36" s="760"/>
      <c r="BG36" s="694" t="s">
        <v>330</v>
      </c>
      <c r="BH36" s="695"/>
      <c r="BI36" s="695"/>
      <c r="BJ36" s="695"/>
      <c r="BK36" s="695"/>
      <c r="BL36" s="695"/>
      <c r="BM36" s="695"/>
      <c r="BN36" s="695"/>
      <c r="BO36" s="695"/>
      <c r="BP36" s="695"/>
      <c r="BQ36" s="695"/>
      <c r="BR36" s="695"/>
      <c r="BS36" s="695"/>
      <c r="BT36" s="695"/>
      <c r="BU36" s="696"/>
      <c r="BV36" s="672">
        <v>66261</v>
      </c>
      <c r="BW36" s="673"/>
      <c r="BX36" s="673"/>
      <c r="BY36" s="673"/>
      <c r="BZ36" s="673"/>
      <c r="CA36" s="673"/>
      <c r="CB36" s="760"/>
      <c r="CD36" s="698" t="s">
        <v>331</v>
      </c>
      <c r="CE36" s="699"/>
      <c r="CF36" s="699"/>
      <c r="CG36" s="699"/>
      <c r="CH36" s="699"/>
      <c r="CI36" s="699"/>
      <c r="CJ36" s="699"/>
      <c r="CK36" s="699"/>
      <c r="CL36" s="699"/>
      <c r="CM36" s="699"/>
      <c r="CN36" s="699"/>
      <c r="CO36" s="699"/>
      <c r="CP36" s="699"/>
      <c r="CQ36" s="700"/>
      <c r="CR36" s="683">
        <v>860151</v>
      </c>
      <c r="CS36" s="684"/>
      <c r="CT36" s="684"/>
      <c r="CU36" s="684"/>
      <c r="CV36" s="684"/>
      <c r="CW36" s="684"/>
      <c r="CX36" s="684"/>
      <c r="CY36" s="685"/>
      <c r="CZ36" s="688">
        <v>10.7</v>
      </c>
      <c r="DA36" s="718"/>
      <c r="DB36" s="718"/>
      <c r="DC36" s="722"/>
      <c r="DD36" s="692">
        <v>812115</v>
      </c>
      <c r="DE36" s="684"/>
      <c r="DF36" s="684"/>
      <c r="DG36" s="684"/>
      <c r="DH36" s="684"/>
      <c r="DI36" s="684"/>
      <c r="DJ36" s="684"/>
      <c r="DK36" s="685"/>
      <c r="DL36" s="692">
        <v>793141</v>
      </c>
      <c r="DM36" s="684"/>
      <c r="DN36" s="684"/>
      <c r="DO36" s="684"/>
      <c r="DP36" s="684"/>
      <c r="DQ36" s="684"/>
      <c r="DR36" s="684"/>
      <c r="DS36" s="684"/>
      <c r="DT36" s="684"/>
      <c r="DU36" s="684"/>
      <c r="DV36" s="685"/>
      <c r="DW36" s="688">
        <v>20.3</v>
      </c>
      <c r="DX36" s="718"/>
      <c r="DY36" s="718"/>
      <c r="DZ36" s="718"/>
      <c r="EA36" s="718"/>
      <c r="EB36" s="718"/>
      <c r="EC36" s="719"/>
    </row>
    <row r="37" spans="2:133" ht="11.25" customHeight="1" x14ac:dyDescent="0.2">
      <c r="B37" s="680" t="s">
        <v>332</v>
      </c>
      <c r="C37" s="681"/>
      <c r="D37" s="681"/>
      <c r="E37" s="681"/>
      <c r="F37" s="681"/>
      <c r="G37" s="681"/>
      <c r="H37" s="681"/>
      <c r="I37" s="681"/>
      <c r="J37" s="681"/>
      <c r="K37" s="681"/>
      <c r="L37" s="681"/>
      <c r="M37" s="681"/>
      <c r="N37" s="681"/>
      <c r="O37" s="681"/>
      <c r="P37" s="681"/>
      <c r="Q37" s="682"/>
      <c r="R37" s="683">
        <v>355279</v>
      </c>
      <c r="S37" s="684"/>
      <c r="T37" s="684"/>
      <c r="U37" s="684"/>
      <c r="V37" s="684"/>
      <c r="W37" s="684"/>
      <c r="X37" s="684"/>
      <c r="Y37" s="685"/>
      <c r="Z37" s="686">
        <v>4.2</v>
      </c>
      <c r="AA37" s="686"/>
      <c r="AB37" s="686"/>
      <c r="AC37" s="686"/>
      <c r="AD37" s="687" t="s">
        <v>130</v>
      </c>
      <c r="AE37" s="687"/>
      <c r="AF37" s="687"/>
      <c r="AG37" s="687"/>
      <c r="AH37" s="687"/>
      <c r="AI37" s="687"/>
      <c r="AJ37" s="687"/>
      <c r="AK37" s="687"/>
      <c r="AL37" s="688" t="s">
        <v>130</v>
      </c>
      <c r="AM37" s="689"/>
      <c r="AN37" s="689"/>
      <c r="AO37" s="690"/>
      <c r="AQ37" s="761" t="s">
        <v>333</v>
      </c>
      <c r="AR37" s="762"/>
      <c r="AS37" s="762"/>
      <c r="AT37" s="762"/>
      <c r="AU37" s="762"/>
      <c r="AV37" s="762"/>
      <c r="AW37" s="762"/>
      <c r="AX37" s="762"/>
      <c r="AY37" s="763"/>
      <c r="AZ37" s="683">
        <v>215000</v>
      </c>
      <c r="BA37" s="684"/>
      <c r="BB37" s="684"/>
      <c r="BC37" s="684"/>
      <c r="BD37" s="720"/>
      <c r="BE37" s="720"/>
      <c r="BF37" s="750"/>
      <c r="BG37" s="698" t="s">
        <v>334</v>
      </c>
      <c r="BH37" s="699"/>
      <c r="BI37" s="699"/>
      <c r="BJ37" s="699"/>
      <c r="BK37" s="699"/>
      <c r="BL37" s="699"/>
      <c r="BM37" s="699"/>
      <c r="BN37" s="699"/>
      <c r="BO37" s="699"/>
      <c r="BP37" s="699"/>
      <c r="BQ37" s="699"/>
      <c r="BR37" s="699"/>
      <c r="BS37" s="699"/>
      <c r="BT37" s="699"/>
      <c r="BU37" s="700"/>
      <c r="BV37" s="683">
        <v>66261</v>
      </c>
      <c r="BW37" s="684"/>
      <c r="BX37" s="684"/>
      <c r="BY37" s="684"/>
      <c r="BZ37" s="684"/>
      <c r="CA37" s="684"/>
      <c r="CB37" s="693"/>
      <c r="CD37" s="698" t="s">
        <v>335</v>
      </c>
      <c r="CE37" s="699"/>
      <c r="CF37" s="699"/>
      <c r="CG37" s="699"/>
      <c r="CH37" s="699"/>
      <c r="CI37" s="699"/>
      <c r="CJ37" s="699"/>
      <c r="CK37" s="699"/>
      <c r="CL37" s="699"/>
      <c r="CM37" s="699"/>
      <c r="CN37" s="699"/>
      <c r="CO37" s="699"/>
      <c r="CP37" s="699"/>
      <c r="CQ37" s="700"/>
      <c r="CR37" s="683">
        <v>203766</v>
      </c>
      <c r="CS37" s="720"/>
      <c r="CT37" s="720"/>
      <c r="CU37" s="720"/>
      <c r="CV37" s="720"/>
      <c r="CW37" s="720"/>
      <c r="CX37" s="720"/>
      <c r="CY37" s="721"/>
      <c r="CZ37" s="688">
        <v>2.5</v>
      </c>
      <c r="DA37" s="718"/>
      <c r="DB37" s="718"/>
      <c r="DC37" s="722"/>
      <c r="DD37" s="692">
        <v>188941</v>
      </c>
      <c r="DE37" s="720"/>
      <c r="DF37" s="720"/>
      <c r="DG37" s="720"/>
      <c r="DH37" s="720"/>
      <c r="DI37" s="720"/>
      <c r="DJ37" s="720"/>
      <c r="DK37" s="721"/>
      <c r="DL37" s="692">
        <v>188941</v>
      </c>
      <c r="DM37" s="720"/>
      <c r="DN37" s="720"/>
      <c r="DO37" s="720"/>
      <c r="DP37" s="720"/>
      <c r="DQ37" s="720"/>
      <c r="DR37" s="720"/>
      <c r="DS37" s="720"/>
      <c r="DT37" s="720"/>
      <c r="DU37" s="720"/>
      <c r="DV37" s="721"/>
      <c r="DW37" s="688">
        <v>4.8</v>
      </c>
      <c r="DX37" s="718"/>
      <c r="DY37" s="718"/>
      <c r="DZ37" s="718"/>
      <c r="EA37" s="718"/>
      <c r="EB37" s="718"/>
      <c r="EC37" s="719"/>
    </row>
    <row r="38" spans="2:133" ht="11.25" customHeight="1" x14ac:dyDescent="0.2">
      <c r="B38" s="680" t="s">
        <v>336</v>
      </c>
      <c r="C38" s="681"/>
      <c r="D38" s="681"/>
      <c r="E38" s="681"/>
      <c r="F38" s="681"/>
      <c r="G38" s="681"/>
      <c r="H38" s="681"/>
      <c r="I38" s="681"/>
      <c r="J38" s="681"/>
      <c r="K38" s="681"/>
      <c r="L38" s="681"/>
      <c r="M38" s="681"/>
      <c r="N38" s="681"/>
      <c r="O38" s="681"/>
      <c r="P38" s="681"/>
      <c r="Q38" s="682"/>
      <c r="R38" s="683">
        <v>566604</v>
      </c>
      <c r="S38" s="684"/>
      <c r="T38" s="684"/>
      <c r="U38" s="684"/>
      <c r="V38" s="684"/>
      <c r="W38" s="684"/>
      <c r="X38" s="684"/>
      <c r="Y38" s="685"/>
      <c r="Z38" s="686">
        <v>6.6</v>
      </c>
      <c r="AA38" s="686"/>
      <c r="AB38" s="686"/>
      <c r="AC38" s="686"/>
      <c r="AD38" s="687">
        <v>3</v>
      </c>
      <c r="AE38" s="687"/>
      <c r="AF38" s="687"/>
      <c r="AG38" s="687"/>
      <c r="AH38" s="687"/>
      <c r="AI38" s="687"/>
      <c r="AJ38" s="687"/>
      <c r="AK38" s="687"/>
      <c r="AL38" s="688">
        <v>0</v>
      </c>
      <c r="AM38" s="689"/>
      <c r="AN38" s="689"/>
      <c r="AO38" s="690"/>
      <c r="AQ38" s="761" t="s">
        <v>337</v>
      </c>
      <c r="AR38" s="762"/>
      <c r="AS38" s="762"/>
      <c r="AT38" s="762"/>
      <c r="AU38" s="762"/>
      <c r="AV38" s="762"/>
      <c r="AW38" s="762"/>
      <c r="AX38" s="762"/>
      <c r="AY38" s="763"/>
      <c r="AZ38" s="683">
        <v>11175</v>
      </c>
      <c r="BA38" s="684"/>
      <c r="BB38" s="684"/>
      <c r="BC38" s="684"/>
      <c r="BD38" s="720"/>
      <c r="BE38" s="720"/>
      <c r="BF38" s="750"/>
      <c r="BG38" s="698" t="s">
        <v>338</v>
      </c>
      <c r="BH38" s="699"/>
      <c r="BI38" s="699"/>
      <c r="BJ38" s="699"/>
      <c r="BK38" s="699"/>
      <c r="BL38" s="699"/>
      <c r="BM38" s="699"/>
      <c r="BN38" s="699"/>
      <c r="BO38" s="699"/>
      <c r="BP38" s="699"/>
      <c r="BQ38" s="699"/>
      <c r="BR38" s="699"/>
      <c r="BS38" s="699"/>
      <c r="BT38" s="699"/>
      <c r="BU38" s="700"/>
      <c r="BV38" s="683">
        <v>1987</v>
      </c>
      <c r="BW38" s="684"/>
      <c r="BX38" s="684"/>
      <c r="BY38" s="684"/>
      <c r="BZ38" s="684"/>
      <c r="CA38" s="684"/>
      <c r="CB38" s="693"/>
      <c r="CD38" s="698" t="s">
        <v>339</v>
      </c>
      <c r="CE38" s="699"/>
      <c r="CF38" s="699"/>
      <c r="CG38" s="699"/>
      <c r="CH38" s="699"/>
      <c r="CI38" s="699"/>
      <c r="CJ38" s="699"/>
      <c r="CK38" s="699"/>
      <c r="CL38" s="699"/>
      <c r="CM38" s="699"/>
      <c r="CN38" s="699"/>
      <c r="CO38" s="699"/>
      <c r="CP38" s="699"/>
      <c r="CQ38" s="700"/>
      <c r="CR38" s="683">
        <v>429608</v>
      </c>
      <c r="CS38" s="684"/>
      <c r="CT38" s="684"/>
      <c r="CU38" s="684"/>
      <c r="CV38" s="684"/>
      <c r="CW38" s="684"/>
      <c r="CX38" s="684"/>
      <c r="CY38" s="685"/>
      <c r="CZ38" s="688">
        <v>5.3</v>
      </c>
      <c r="DA38" s="718"/>
      <c r="DB38" s="718"/>
      <c r="DC38" s="722"/>
      <c r="DD38" s="692">
        <v>358945</v>
      </c>
      <c r="DE38" s="684"/>
      <c r="DF38" s="684"/>
      <c r="DG38" s="684"/>
      <c r="DH38" s="684"/>
      <c r="DI38" s="684"/>
      <c r="DJ38" s="684"/>
      <c r="DK38" s="685"/>
      <c r="DL38" s="692">
        <v>358945</v>
      </c>
      <c r="DM38" s="684"/>
      <c r="DN38" s="684"/>
      <c r="DO38" s="684"/>
      <c r="DP38" s="684"/>
      <c r="DQ38" s="684"/>
      <c r="DR38" s="684"/>
      <c r="DS38" s="684"/>
      <c r="DT38" s="684"/>
      <c r="DU38" s="684"/>
      <c r="DV38" s="685"/>
      <c r="DW38" s="688">
        <v>9.1999999999999993</v>
      </c>
      <c r="DX38" s="718"/>
      <c r="DY38" s="718"/>
      <c r="DZ38" s="718"/>
      <c r="EA38" s="718"/>
      <c r="EB38" s="718"/>
      <c r="EC38" s="719"/>
    </row>
    <row r="39" spans="2:133" ht="11.25" customHeight="1" x14ac:dyDescent="0.2">
      <c r="B39" s="680" t="s">
        <v>340</v>
      </c>
      <c r="C39" s="681"/>
      <c r="D39" s="681"/>
      <c r="E39" s="681"/>
      <c r="F39" s="681"/>
      <c r="G39" s="681"/>
      <c r="H39" s="681"/>
      <c r="I39" s="681"/>
      <c r="J39" s="681"/>
      <c r="K39" s="681"/>
      <c r="L39" s="681"/>
      <c r="M39" s="681"/>
      <c r="N39" s="681"/>
      <c r="O39" s="681"/>
      <c r="P39" s="681"/>
      <c r="Q39" s="682"/>
      <c r="R39" s="683">
        <v>1761500</v>
      </c>
      <c r="S39" s="684"/>
      <c r="T39" s="684"/>
      <c r="U39" s="684"/>
      <c r="V39" s="684"/>
      <c r="W39" s="684"/>
      <c r="X39" s="684"/>
      <c r="Y39" s="685"/>
      <c r="Z39" s="686">
        <v>20.6</v>
      </c>
      <c r="AA39" s="686"/>
      <c r="AB39" s="686"/>
      <c r="AC39" s="686"/>
      <c r="AD39" s="687" t="s">
        <v>240</v>
      </c>
      <c r="AE39" s="687"/>
      <c r="AF39" s="687"/>
      <c r="AG39" s="687"/>
      <c r="AH39" s="687"/>
      <c r="AI39" s="687"/>
      <c r="AJ39" s="687"/>
      <c r="AK39" s="687"/>
      <c r="AL39" s="688" t="s">
        <v>240</v>
      </c>
      <c r="AM39" s="689"/>
      <c r="AN39" s="689"/>
      <c r="AO39" s="690"/>
      <c r="AQ39" s="761" t="s">
        <v>341</v>
      </c>
      <c r="AR39" s="762"/>
      <c r="AS39" s="762"/>
      <c r="AT39" s="762"/>
      <c r="AU39" s="762"/>
      <c r="AV39" s="762"/>
      <c r="AW39" s="762"/>
      <c r="AX39" s="762"/>
      <c r="AY39" s="763"/>
      <c r="AZ39" s="683" t="s">
        <v>240</v>
      </c>
      <c r="BA39" s="684"/>
      <c r="BB39" s="684"/>
      <c r="BC39" s="684"/>
      <c r="BD39" s="720"/>
      <c r="BE39" s="720"/>
      <c r="BF39" s="750"/>
      <c r="BG39" s="698" t="s">
        <v>342</v>
      </c>
      <c r="BH39" s="699"/>
      <c r="BI39" s="699"/>
      <c r="BJ39" s="699"/>
      <c r="BK39" s="699"/>
      <c r="BL39" s="699"/>
      <c r="BM39" s="699"/>
      <c r="BN39" s="699"/>
      <c r="BO39" s="699"/>
      <c r="BP39" s="699"/>
      <c r="BQ39" s="699"/>
      <c r="BR39" s="699"/>
      <c r="BS39" s="699"/>
      <c r="BT39" s="699"/>
      <c r="BU39" s="700"/>
      <c r="BV39" s="683">
        <v>3154</v>
      </c>
      <c r="BW39" s="684"/>
      <c r="BX39" s="684"/>
      <c r="BY39" s="684"/>
      <c r="BZ39" s="684"/>
      <c r="CA39" s="684"/>
      <c r="CB39" s="693"/>
      <c r="CD39" s="698" t="s">
        <v>343</v>
      </c>
      <c r="CE39" s="699"/>
      <c r="CF39" s="699"/>
      <c r="CG39" s="699"/>
      <c r="CH39" s="699"/>
      <c r="CI39" s="699"/>
      <c r="CJ39" s="699"/>
      <c r="CK39" s="699"/>
      <c r="CL39" s="699"/>
      <c r="CM39" s="699"/>
      <c r="CN39" s="699"/>
      <c r="CO39" s="699"/>
      <c r="CP39" s="699"/>
      <c r="CQ39" s="700"/>
      <c r="CR39" s="683">
        <v>162064</v>
      </c>
      <c r="CS39" s="720"/>
      <c r="CT39" s="720"/>
      <c r="CU39" s="720"/>
      <c r="CV39" s="720"/>
      <c r="CW39" s="720"/>
      <c r="CX39" s="720"/>
      <c r="CY39" s="721"/>
      <c r="CZ39" s="688">
        <v>2</v>
      </c>
      <c r="DA39" s="718"/>
      <c r="DB39" s="718"/>
      <c r="DC39" s="722"/>
      <c r="DD39" s="692">
        <v>161242</v>
      </c>
      <c r="DE39" s="720"/>
      <c r="DF39" s="720"/>
      <c r="DG39" s="720"/>
      <c r="DH39" s="720"/>
      <c r="DI39" s="720"/>
      <c r="DJ39" s="720"/>
      <c r="DK39" s="721"/>
      <c r="DL39" s="692" t="s">
        <v>130</v>
      </c>
      <c r="DM39" s="720"/>
      <c r="DN39" s="720"/>
      <c r="DO39" s="720"/>
      <c r="DP39" s="720"/>
      <c r="DQ39" s="720"/>
      <c r="DR39" s="720"/>
      <c r="DS39" s="720"/>
      <c r="DT39" s="720"/>
      <c r="DU39" s="720"/>
      <c r="DV39" s="721"/>
      <c r="DW39" s="688" t="s">
        <v>240</v>
      </c>
      <c r="DX39" s="718"/>
      <c r="DY39" s="718"/>
      <c r="DZ39" s="718"/>
      <c r="EA39" s="718"/>
      <c r="EB39" s="718"/>
      <c r="EC39" s="719"/>
    </row>
    <row r="40" spans="2:133" ht="11.25" customHeight="1" x14ac:dyDescent="0.2">
      <c r="B40" s="680" t="s">
        <v>344</v>
      </c>
      <c r="C40" s="681"/>
      <c r="D40" s="681"/>
      <c r="E40" s="681"/>
      <c r="F40" s="681"/>
      <c r="G40" s="681"/>
      <c r="H40" s="681"/>
      <c r="I40" s="681"/>
      <c r="J40" s="681"/>
      <c r="K40" s="681"/>
      <c r="L40" s="681"/>
      <c r="M40" s="681"/>
      <c r="N40" s="681"/>
      <c r="O40" s="681"/>
      <c r="P40" s="681"/>
      <c r="Q40" s="682"/>
      <c r="R40" s="683" t="s">
        <v>240</v>
      </c>
      <c r="S40" s="684"/>
      <c r="T40" s="684"/>
      <c r="U40" s="684"/>
      <c r="V40" s="684"/>
      <c r="W40" s="684"/>
      <c r="X40" s="684"/>
      <c r="Y40" s="685"/>
      <c r="Z40" s="686" t="s">
        <v>130</v>
      </c>
      <c r="AA40" s="686"/>
      <c r="AB40" s="686"/>
      <c r="AC40" s="686"/>
      <c r="AD40" s="687" t="s">
        <v>240</v>
      </c>
      <c r="AE40" s="687"/>
      <c r="AF40" s="687"/>
      <c r="AG40" s="687"/>
      <c r="AH40" s="687"/>
      <c r="AI40" s="687"/>
      <c r="AJ40" s="687"/>
      <c r="AK40" s="687"/>
      <c r="AL40" s="688" t="s">
        <v>130</v>
      </c>
      <c r="AM40" s="689"/>
      <c r="AN40" s="689"/>
      <c r="AO40" s="690"/>
      <c r="AQ40" s="761" t="s">
        <v>345</v>
      </c>
      <c r="AR40" s="762"/>
      <c r="AS40" s="762"/>
      <c r="AT40" s="762"/>
      <c r="AU40" s="762"/>
      <c r="AV40" s="762"/>
      <c r="AW40" s="762"/>
      <c r="AX40" s="762"/>
      <c r="AY40" s="763"/>
      <c r="AZ40" s="683" t="s">
        <v>240</v>
      </c>
      <c r="BA40" s="684"/>
      <c r="BB40" s="684"/>
      <c r="BC40" s="684"/>
      <c r="BD40" s="720"/>
      <c r="BE40" s="720"/>
      <c r="BF40" s="750"/>
      <c r="BG40" s="764" t="s">
        <v>346</v>
      </c>
      <c r="BH40" s="765"/>
      <c r="BI40" s="765"/>
      <c r="BJ40" s="765"/>
      <c r="BK40" s="765"/>
      <c r="BL40" s="236"/>
      <c r="BM40" s="699" t="s">
        <v>347</v>
      </c>
      <c r="BN40" s="699"/>
      <c r="BO40" s="699"/>
      <c r="BP40" s="699"/>
      <c r="BQ40" s="699"/>
      <c r="BR40" s="699"/>
      <c r="BS40" s="699"/>
      <c r="BT40" s="699"/>
      <c r="BU40" s="700"/>
      <c r="BV40" s="683">
        <v>107</v>
      </c>
      <c r="BW40" s="684"/>
      <c r="BX40" s="684"/>
      <c r="BY40" s="684"/>
      <c r="BZ40" s="684"/>
      <c r="CA40" s="684"/>
      <c r="CB40" s="693"/>
      <c r="CD40" s="698" t="s">
        <v>348</v>
      </c>
      <c r="CE40" s="699"/>
      <c r="CF40" s="699"/>
      <c r="CG40" s="699"/>
      <c r="CH40" s="699"/>
      <c r="CI40" s="699"/>
      <c r="CJ40" s="699"/>
      <c r="CK40" s="699"/>
      <c r="CL40" s="699"/>
      <c r="CM40" s="699"/>
      <c r="CN40" s="699"/>
      <c r="CO40" s="699"/>
      <c r="CP40" s="699"/>
      <c r="CQ40" s="700"/>
      <c r="CR40" s="683">
        <v>85893</v>
      </c>
      <c r="CS40" s="684"/>
      <c r="CT40" s="684"/>
      <c r="CU40" s="684"/>
      <c r="CV40" s="684"/>
      <c r="CW40" s="684"/>
      <c r="CX40" s="684"/>
      <c r="CY40" s="685"/>
      <c r="CZ40" s="688">
        <v>1.1000000000000001</v>
      </c>
      <c r="DA40" s="718"/>
      <c r="DB40" s="718"/>
      <c r="DC40" s="722"/>
      <c r="DD40" s="692">
        <v>79293</v>
      </c>
      <c r="DE40" s="684"/>
      <c r="DF40" s="684"/>
      <c r="DG40" s="684"/>
      <c r="DH40" s="684"/>
      <c r="DI40" s="684"/>
      <c r="DJ40" s="684"/>
      <c r="DK40" s="685"/>
      <c r="DL40" s="692" t="s">
        <v>240</v>
      </c>
      <c r="DM40" s="684"/>
      <c r="DN40" s="684"/>
      <c r="DO40" s="684"/>
      <c r="DP40" s="684"/>
      <c r="DQ40" s="684"/>
      <c r="DR40" s="684"/>
      <c r="DS40" s="684"/>
      <c r="DT40" s="684"/>
      <c r="DU40" s="684"/>
      <c r="DV40" s="685"/>
      <c r="DW40" s="688" t="s">
        <v>130</v>
      </c>
      <c r="DX40" s="718"/>
      <c r="DY40" s="718"/>
      <c r="DZ40" s="718"/>
      <c r="EA40" s="718"/>
      <c r="EB40" s="718"/>
      <c r="EC40" s="719"/>
    </row>
    <row r="41" spans="2:133" ht="11.25" customHeight="1" x14ac:dyDescent="0.2">
      <c r="B41" s="680" t="s">
        <v>349</v>
      </c>
      <c r="C41" s="681"/>
      <c r="D41" s="681"/>
      <c r="E41" s="681"/>
      <c r="F41" s="681"/>
      <c r="G41" s="681"/>
      <c r="H41" s="681"/>
      <c r="I41" s="681"/>
      <c r="J41" s="681"/>
      <c r="K41" s="681"/>
      <c r="L41" s="681"/>
      <c r="M41" s="681"/>
      <c r="N41" s="681"/>
      <c r="O41" s="681"/>
      <c r="P41" s="681"/>
      <c r="Q41" s="682"/>
      <c r="R41" s="683">
        <v>165200</v>
      </c>
      <c r="S41" s="684"/>
      <c r="T41" s="684"/>
      <c r="U41" s="684"/>
      <c r="V41" s="684"/>
      <c r="W41" s="684"/>
      <c r="X41" s="684"/>
      <c r="Y41" s="685"/>
      <c r="Z41" s="686">
        <v>1.9</v>
      </c>
      <c r="AA41" s="686"/>
      <c r="AB41" s="686"/>
      <c r="AC41" s="686"/>
      <c r="AD41" s="687" t="s">
        <v>130</v>
      </c>
      <c r="AE41" s="687"/>
      <c r="AF41" s="687"/>
      <c r="AG41" s="687"/>
      <c r="AH41" s="687"/>
      <c r="AI41" s="687"/>
      <c r="AJ41" s="687"/>
      <c r="AK41" s="687"/>
      <c r="AL41" s="688" t="s">
        <v>261</v>
      </c>
      <c r="AM41" s="689"/>
      <c r="AN41" s="689"/>
      <c r="AO41" s="690"/>
      <c r="AQ41" s="761" t="s">
        <v>350</v>
      </c>
      <c r="AR41" s="762"/>
      <c r="AS41" s="762"/>
      <c r="AT41" s="762"/>
      <c r="AU41" s="762"/>
      <c r="AV41" s="762"/>
      <c r="AW41" s="762"/>
      <c r="AX41" s="762"/>
      <c r="AY41" s="763"/>
      <c r="AZ41" s="683">
        <v>103690</v>
      </c>
      <c r="BA41" s="684"/>
      <c r="BB41" s="684"/>
      <c r="BC41" s="684"/>
      <c r="BD41" s="720"/>
      <c r="BE41" s="720"/>
      <c r="BF41" s="750"/>
      <c r="BG41" s="764"/>
      <c r="BH41" s="765"/>
      <c r="BI41" s="765"/>
      <c r="BJ41" s="765"/>
      <c r="BK41" s="765"/>
      <c r="BL41" s="236"/>
      <c r="BM41" s="699" t="s">
        <v>351</v>
      </c>
      <c r="BN41" s="699"/>
      <c r="BO41" s="699"/>
      <c r="BP41" s="699"/>
      <c r="BQ41" s="699"/>
      <c r="BR41" s="699"/>
      <c r="BS41" s="699"/>
      <c r="BT41" s="699"/>
      <c r="BU41" s="700"/>
      <c r="BV41" s="683" t="s">
        <v>130</v>
      </c>
      <c r="BW41" s="684"/>
      <c r="BX41" s="684"/>
      <c r="BY41" s="684"/>
      <c r="BZ41" s="684"/>
      <c r="CA41" s="684"/>
      <c r="CB41" s="693"/>
      <c r="CD41" s="698" t="s">
        <v>352</v>
      </c>
      <c r="CE41" s="699"/>
      <c r="CF41" s="699"/>
      <c r="CG41" s="699"/>
      <c r="CH41" s="699"/>
      <c r="CI41" s="699"/>
      <c r="CJ41" s="699"/>
      <c r="CK41" s="699"/>
      <c r="CL41" s="699"/>
      <c r="CM41" s="699"/>
      <c r="CN41" s="699"/>
      <c r="CO41" s="699"/>
      <c r="CP41" s="699"/>
      <c r="CQ41" s="700"/>
      <c r="CR41" s="683" t="s">
        <v>130</v>
      </c>
      <c r="CS41" s="720"/>
      <c r="CT41" s="720"/>
      <c r="CU41" s="720"/>
      <c r="CV41" s="720"/>
      <c r="CW41" s="720"/>
      <c r="CX41" s="720"/>
      <c r="CY41" s="721"/>
      <c r="CZ41" s="688" t="s">
        <v>240</v>
      </c>
      <c r="DA41" s="718"/>
      <c r="DB41" s="718"/>
      <c r="DC41" s="722"/>
      <c r="DD41" s="692" t="s">
        <v>240</v>
      </c>
      <c r="DE41" s="720"/>
      <c r="DF41" s="720"/>
      <c r="DG41" s="720"/>
      <c r="DH41" s="720"/>
      <c r="DI41" s="720"/>
      <c r="DJ41" s="720"/>
      <c r="DK41" s="721"/>
      <c r="DL41" s="770"/>
      <c r="DM41" s="771"/>
      <c r="DN41" s="771"/>
      <c r="DO41" s="771"/>
      <c r="DP41" s="771"/>
      <c r="DQ41" s="771"/>
      <c r="DR41" s="771"/>
      <c r="DS41" s="771"/>
      <c r="DT41" s="771"/>
      <c r="DU41" s="771"/>
      <c r="DV41" s="772"/>
      <c r="DW41" s="773"/>
      <c r="DX41" s="774"/>
      <c r="DY41" s="774"/>
      <c r="DZ41" s="774"/>
      <c r="EA41" s="774"/>
      <c r="EB41" s="774"/>
      <c r="EC41" s="775"/>
    </row>
    <row r="42" spans="2:133" ht="11.25" customHeight="1" x14ac:dyDescent="0.2">
      <c r="B42" s="732" t="s">
        <v>353</v>
      </c>
      <c r="C42" s="733"/>
      <c r="D42" s="733"/>
      <c r="E42" s="733"/>
      <c r="F42" s="733"/>
      <c r="G42" s="733"/>
      <c r="H42" s="733"/>
      <c r="I42" s="733"/>
      <c r="J42" s="733"/>
      <c r="K42" s="733"/>
      <c r="L42" s="733"/>
      <c r="M42" s="733"/>
      <c r="N42" s="733"/>
      <c r="O42" s="733"/>
      <c r="P42" s="733"/>
      <c r="Q42" s="734"/>
      <c r="R42" s="768">
        <v>8532173</v>
      </c>
      <c r="S42" s="769"/>
      <c r="T42" s="769"/>
      <c r="U42" s="769"/>
      <c r="V42" s="769"/>
      <c r="W42" s="769"/>
      <c r="X42" s="769"/>
      <c r="Y42" s="777"/>
      <c r="Z42" s="778">
        <v>100</v>
      </c>
      <c r="AA42" s="778"/>
      <c r="AB42" s="778"/>
      <c r="AC42" s="778"/>
      <c r="AD42" s="779">
        <v>3750870</v>
      </c>
      <c r="AE42" s="779"/>
      <c r="AF42" s="779"/>
      <c r="AG42" s="779"/>
      <c r="AH42" s="779"/>
      <c r="AI42" s="779"/>
      <c r="AJ42" s="779"/>
      <c r="AK42" s="779"/>
      <c r="AL42" s="780">
        <v>100</v>
      </c>
      <c r="AM42" s="755"/>
      <c r="AN42" s="755"/>
      <c r="AO42" s="781"/>
      <c r="AQ42" s="782" t="s">
        <v>354</v>
      </c>
      <c r="AR42" s="783"/>
      <c r="AS42" s="783"/>
      <c r="AT42" s="783"/>
      <c r="AU42" s="783"/>
      <c r="AV42" s="783"/>
      <c r="AW42" s="783"/>
      <c r="AX42" s="783"/>
      <c r="AY42" s="784"/>
      <c r="AZ42" s="768">
        <v>325918</v>
      </c>
      <c r="BA42" s="769"/>
      <c r="BB42" s="769"/>
      <c r="BC42" s="769"/>
      <c r="BD42" s="754"/>
      <c r="BE42" s="754"/>
      <c r="BF42" s="756"/>
      <c r="BG42" s="766"/>
      <c r="BH42" s="767"/>
      <c r="BI42" s="767"/>
      <c r="BJ42" s="767"/>
      <c r="BK42" s="767"/>
      <c r="BL42" s="237"/>
      <c r="BM42" s="709" t="s">
        <v>355</v>
      </c>
      <c r="BN42" s="709"/>
      <c r="BO42" s="709"/>
      <c r="BP42" s="709"/>
      <c r="BQ42" s="709"/>
      <c r="BR42" s="709"/>
      <c r="BS42" s="709"/>
      <c r="BT42" s="709"/>
      <c r="BU42" s="710"/>
      <c r="BV42" s="768">
        <v>354</v>
      </c>
      <c r="BW42" s="769"/>
      <c r="BX42" s="769"/>
      <c r="BY42" s="769"/>
      <c r="BZ42" s="769"/>
      <c r="CA42" s="769"/>
      <c r="CB42" s="776"/>
      <c r="CD42" s="680" t="s">
        <v>356</v>
      </c>
      <c r="CE42" s="681"/>
      <c r="CF42" s="681"/>
      <c r="CG42" s="681"/>
      <c r="CH42" s="681"/>
      <c r="CI42" s="681"/>
      <c r="CJ42" s="681"/>
      <c r="CK42" s="681"/>
      <c r="CL42" s="681"/>
      <c r="CM42" s="681"/>
      <c r="CN42" s="681"/>
      <c r="CO42" s="681"/>
      <c r="CP42" s="681"/>
      <c r="CQ42" s="682"/>
      <c r="CR42" s="683">
        <v>2757348</v>
      </c>
      <c r="CS42" s="684"/>
      <c r="CT42" s="684"/>
      <c r="CU42" s="684"/>
      <c r="CV42" s="684"/>
      <c r="CW42" s="684"/>
      <c r="CX42" s="684"/>
      <c r="CY42" s="685"/>
      <c r="CZ42" s="688">
        <v>34.299999999999997</v>
      </c>
      <c r="DA42" s="689"/>
      <c r="DB42" s="689"/>
      <c r="DC42" s="701"/>
      <c r="DD42" s="692">
        <v>314448</v>
      </c>
      <c r="DE42" s="684"/>
      <c r="DF42" s="684"/>
      <c r="DG42" s="684"/>
      <c r="DH42" s="684"/>
      <c r="DI42" s="684"/>
      <c r="DJ42" s="684"/>
      <c r="DK42" s="685"/>
      <c r="DL42" s="770"/>
      <c r="DM42" s="771"/>
      <c r="DN42" s="771"/>
      <c r="DO42" s="771"/>
      <c r="DP42" s="771"/>
      <c r="DQ42" s="771"/>
      <c r="DR42" s="771"/>
      <c r="DS42" s="771"/>
      <c r="DT42" s="771"/>
      <c r="DU42" s="771"/>
      <c r="DV42" s="772"/>
      <c r="DW42" s="773"/>
      <c r="DX42" s="774"/>
      <c r="DY42" s="774"/>
      <c r="DZ42" s="774"/>
      <c r="EA42" s="774"/>
      <c r="EB42" s="774"/>
      <c r="EC42" s="775"/>
    </row>
    <row r="43" spans="2:133" ht="11.25" customHeight="1" x14ac:dyDescent="0.2">
      <c r="BV43" s="238"/>
      <c r="BW43" s="238"/>
      <c r="BX43" s="238"/>
      <c r="BY43" s="238"/>
      <c r="BZ43" s="238"/>
      <c r="CA43" s="238"/>
      <c r="CB43" s="238"/>
      <c r="CD43" s="680" t="s">
        <v>357</v>
      </c>
      <c r="CE43" s="681"/>
      <c r="CF43" s="681"/>
      <c r="CG43" s="681"/>
      <c r="CH43" s="681"/>
      <c r="CI43" s="681"/>
      <c r="CJ43" s="681"/>
      <c r="CK43" s="681"/>
      <c r="CL43" s="681"/>
      <c r="CM43" s="681"/>
      <c r="CN43" s="681"/>
      <c r="CO43" s="681"/>
      <c r="CP43" s="681"/>
      <c r="CQ43" s="682"/>
      <c r="CR43" s="683">
        <v>31334</v>
      </c>
      <c r="CS43" s="720"/>
      <c r="CT43" s="720"/>
      <c r="CU43" s="720"/>
      <c r="CV43" s="720"/>
      <c r="CW43" s="720"/>
      <c r="CX43" s="720"/>
      <c r="CY43" s="721"/>
      <c r="CZ43" s="688">
        <v>0.4</v>
      </c>
      <c r="DA43" s="718"/>
      <c r="DB43" s="718"/>
      <c r="DC43" s="722"/>
      <c r="DD43" s="692">
        <v>31334</v>
      </c>
      <c r="DE43" s="720"/>
      <c r="DF43" s="720"/>
      <c r="DG43" s="720"/>
      <c r="DH43" s="720"/>
      <c r="DI43" s="720"/>
      <c r="DJ43" s="720"/>
      <c r="DK43" s="721"/>
      <c r="DL43" s="770"/>
      <c r="DM43" s="771"/>
      <c r="DN43" s="771"/>
      <c r="DO43" s="771"/>
      <c r="DP43" s="771"/>
      <c r="DQ43" s="771"/>
      <c r="DR43" s="771"/>
      <c r="DS43" s="771"/>
      <c r="DT43" s="771"/>
      <c r="DU43" s="771"/>
      <c r="DV43" s="772"/>
      <c r="DW43" s="773"/>
      <c r="DX43" s="774"/>
      <c r="DY43" s="774"/>
      <c r="DZ43" s="774"/>
      <c r="EA43" s="774"/>
      <c r="EB43" s="774"/>
      <c r="EC43" s="775"/>
    </row>
    <row r="44" spans="2:133" ht="11.25" customHeight="1" x14ac:dyDescent="0.2">
      <c r="CD44" s="795" t="s">
        <v>306</v>
      </c>
      <c r="CE44" s="796"/>
      <c r="CF44" s="680" t="s">
        <v>358</v>
      </c>
      <c r="CG44" s="681"/>
      <c r="CH44" s="681"/>
      <c r="CI44" s="681"/>
      <c r="CJ44" s="681"/>
      <c r="CK44" s="681"/>
      <c r="CL44" s="681"/>
      <c r="CM44" s="681"/>
      <c r="CN44" s="681"/>
      <c r="CO44" s="681"/>
      <c r="CP44" s="681"/>
      <c r="CQ44" s="682"/>
      <c r="CR44" s="683">
        <v>2745249</v>
      </c>
      <c r="CS44" s="684"/>
      <c r="CT44" s="684"/>
      <c r="CU44" s="684"/>
      <c r="CV44" s="684"/>
      <c r="CW44" s="684"/>
      <c r="CX44" s="684"/>
      <c r="CY44" s="685"/>
      <c r="CZ44" s="688">
        <v>34.200000000000003</v>
      </c>
      <c r="DA44" s="689"/>
      <c r="DB44" s="689"/>
      <c r="DC44" s="701"/>
      <c r="DD44" s="692">
        <v>302349</v>
      </c>
      <c r="DE44" s="684"/>
      <c r="DF44" s="684"/>
      <c r="DG44" s="684"/>
      <c r="DH44" s="684"/>
      <c r="DI44" s="684"/>
      <c r="DJ44" s="684"/>
      <c r="DK44" s="685"/>
      <c r="DL44" s="770"/>
      <c r="DM44" s="771"/>
      <c r="DN44" s="771"/>
      <c r="DO44" s="771"/>
      <c r="DP44" s="771"/>
      <c r="DQ44" s="771"/>
      <c r="DR44" s="771"/>
      <c r="DS44" s="771"/>
      <c r="DT44" s="771"/>
      <c r="DU44" s="771"/>
      <c r="DV44" s="772"/>
      <c r="DW44" s="773"/>
      <c r="DX44" s="774"/>
      <c r="DY44" s="774"/>
      <c r="DZ44" s="774"/>
      <c r="EA44" s="774"/>
      <c r="EB44" s="774"/>
      <c r="EC44" s="775"/>
    </row>
    <row r="45" spans="2:133" ht="11.25" customHeight="1" x14ac:dyDescent="0.2">
      <c r="CD45" s="797"/>
      <c r="CE45" s="798"/>
      <c r="CF45" s="680" t="s">
        <v>359</v>
      </c>
      <c r="CG45" s="681"/>
      <c r="CH45" s="681"/>
      <c r="CI45" s="681"/>
      <c r="CJ45" s="681"/>
      <c r="CK45" s="681"/>
      <c r="CL45" s="681"/>
      <c r="CM45" s="681"/>
      <c r="CN45" s="681"/>
      <c r="CO45" s="681"/>
      <c r="CP45" s="681"/>
      <c r="CQ45" s="682"/>
      <c r="CR45" s="683">
        <v>232412</v>
      </c>
      <c r="CS45" s="720"/>
      <c r="CT45" s="720"/>
      <c r="CU45" s="720"/>
      <c r="CV45" s="720"/>
      <c r="CW45" s="720"/>
      <c r="CX45" s="720"/>
      <c r="CY45" s="721"/>
      <c r="CZ45" s="688">
        <v>2.9</v>
      </c>
      <c r="DA45" s="718"/>
      <c r="DB45" s="718"/>
      <c r="DC45" s="722"/>
      <c r="DD45" s="692">
        <v>72345</v>
      </c>
      <c r="DE45" s="720"/>
      <c r="DF45" s="720"/>
      <c r="DG45" s="720"/>
      <c r="DH45" s="720"/>
      <c r="DI45" s="720"/>
      <c r="DJ45" s="720"/>
      <c r="DK45" s="721"/>
      <c r="DL45" s="770"/>
      <c r="DM45" s="771"/>
      <c r="DN45" s="771"/>
      <c r="DO45" s="771"/>
      <c r="DP45" s="771"/>
      <c r="DQ45" s="771"/>
      <c r="DR45" s="771"/>
      <c r="DS45" s="771"/>
      <c r="DT45" s="771"/>
      <c r="DU45" s="771"/>
      <c r="DV45" s="772"/>
      <c r="DW45" s="773"/>
      <c r="DX45" s="774"/>
      <c r="DY45" s="774"/>
      <c r="DZ45" s="774"/>
      <c r="EA45" s="774"/>
      <c r="EB45" s="774"/>
      <c r="EC45" s="775"/>
    </row>
    <row r="46" spans="2:133" ht="11.25" customHeight="1" x14ac:dyDescent="0.2">
      <c r="B46" s="230" t="s">
        <v>360</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797"/>
      <c r="CE46" s="798"/>
      <c r="CF46" s="680" t="s">
        <v>361</v>
      </c>
      <c r="CG46" s="681"/>
      <c r="CH46" s="681"/>
      <c r="CI46" s="681"/>
      <c r="CJ46" s="681"/>
      <c r="CK46" s="681"/>
      <c r="CL46" s="681"/>
      <c r="CM46" s="681"/>
      <c r="CN46" s="681"/>
      <c r="CO46" s="681"/>
      <c r="CP46" s="681"/>
      <c r="CQ46" s="682"/>
      <c r="CR46" s="683">
        <v>2512837</v>
      </c>
      <c r="CS46" s="684"/>
      <c r="CT46" s="684"/>
      <c r="CU46" s="684"/>
      <c r="CV46" s="684"/>
      <c r="CW46" s="684"/>
      <c r="CX46" s="684"/>
      <c r="CY46" s="685"/>
      <c r="CZ46" s="688">
        <v>31.3</v>
      </c>
      <c r="DA46" s="689"/>
      <c r="DB46" s="689"/>
      <c r="DC46" s="701"/>
      <c r="DD46" s="692">
        <v>230004</v>
      </c>
      <c r="DE46" s="684"/>
      <c r="DF46" s="684"/>
      <c r="DG46" s="684"/>
      <c r="DH46" s="684"/>
      <c r="DI46" s="684"/>
      <c r="DJ46" s="684"/>
      <c r="DK46" s="685"/>
      <c r="DL46" s="770"/>
      <c r="DM46" s="771"/>
      <c r="DN46" s="771"/>
      <c r="DO46" s="771"/>
      <c r="DP46" s="771"/>
      <c r="DQ46" s="771"/>
      <c r="DR46" s="771"/>
      <c r="DS46" s="771"/>
      <c r="DT46" s="771"/>
      <c r="DU46" s="771"/>
      <c r="DV46" s="772"/>
      <c r="DW46" s="773"/>
      <c r="DX46" s="774"/>
      <c r="DY46" s="774"/>
      <c r="DZ46" s="774"/>
      <c r="EA46" s="774"/>
      <c r="EB46" s="774"/>
      <c r="EC46" s="775"/>
    </row>
    <row r="47" spans="2:133" ht="11.25" customHeight="1" x14ac:dyDescent="0.2">
      <c r="B47" s="240" t="s">
        <v>362</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97"/>
      <c r="CE47" s="798"/>
      <c r="CF47" s="680" t="s">
        <v>363</v>
      </c>
      <c r="CG47" s="681"/>
      <c r="CH47" s="681"/>
      <c r="CI47" s="681"/>
      <c r="CJ47" s="681"/>
      <c r="CK47" s="681"/>
      <c r="CL47" s="681"/>
      <c r="CM47" s="681"/>
      <c r="CN47" s="681"/>
      <c r="CO47" s="681"/>
      <c r="CP47" s="681"/>
      <c r="CQ47" s="682"/>
      <c r="CR47" s="683">
        <v>12099</v>
      </c>
      <c r="CS47" s="720"/>
      <c r="CT47" s="720"/>
      <c r="CU47" s="720"/>
      <c r="CV47" s="720"/>
      <c r="CW47" s="720"/>
      <c r="CX47" s="720"/>
      <c r="CY47" s="721"/>
      <c r="CZ47" s="688">
        <v>0.2</v>
      </c>
      <c r="DA47" s="718"/>
      <c r="DB47" s="718"/>
      <c r="DC47" s="722"/>
      <c r="DD47" s="692">
        <v>12099</v>
      </c>
      <c r="DE47" s="720"/>
      <c r="DF47" s="720"/>
      <c r="DG47" s="720"/>
      <c r="DH47" s="720"/>
      <c r="DI47" s="720"/>
      <c r="DJ47" s="720"/>
      <c r="DK47" s="721"/>
      <c r="DL47" s="770"/>
      <c r="DM47" s="771"/>
      <c r="DN47" s="771"/>
      <c r="DO47" s="771"/>
      <c r="DP47" s="771"/>
      <c r="DQ47" s="771"/>
      <c r="DR47" s="771"/>
      <c r="DS47" s="771"/>
      <c r="DT47" s="771"/>
      <c r="DU47" s="771"/>
      <c r="DV47" s="772"/>
      <c r="DW47" s="773"/>
      <c r="DX47" s="774"/>
      <c r="DY47" s="774"/>
      <c r="DZ47" s="774"/>
      <c r="EA47" s="774"/>
      <c r="EB47" s="774"/>
      <c r="EC47" s="775"/>
    </row>
    <row r="48" spans="2:133" ht="11" x14ac:dyDescent="0.2">
      <c r="B48" s="241" t="s">
        <v>364</v>
      </c>
      <c r="CD48" s="799"/>
      <c r="CE48" s="800"/>
      <c r="CF48" s="680" t="s">
        <v>365</v>
      </c>
      <c r="CG48" s="681"/>
      <c r="CH48" s="681"/>
      <c r="CI48" s="681"/>
      <c r="CJ48" s="681"/>
      <c r="CK48" s="681"/>
      <c r="CL48" s="681"/>
      <c r="CM48" s="681"/>
      <c r="CN48" s="681"/>
      <c r="CO48" s="681"/>
      <c r="CP48" s="681"/>
      <c r="CQ48" s="682"/>
      <c r="CR48" s="683" t="s">
        <v>130</v>
      </c>
      <c r="CS48" s="684"/>
      <c r="CT48" s="684"/>
      <c r="CU48" s="684"/>
      <c r="CV48" s="684"/>
      <c r="CW48" s="684"/>
      <c r="CX48" s="684"/>
      <c r="CY48" s="685"/>
      <c r="CZ48" s="688" t="s">
        <v>240</v>
      </c>
      <c r="DA48" s="689"/>
      <c r="DB48" s="689"/>
      <c r="DC48" s="701"/>
      <c r="DD48" s="692" t="s">
        <v>240</v>
      </c>
      <c r="DE48" s="684"/>
      <c r="DF48" s="684"/>
      <c r="DG48" s="684"/>
      <c r="DH48" s="684"/>
      <c r="DI48" s="684"/>
      <c r="DJ48" s="684"/>
      <c r="DK48" s="685"/>
      <c r="DL48" s="770"/>
      <c r="DM48" s="771"/>
      <c r="DN48" s="771"/>
      <c r="DO48" s="771"/>
      <c r="DP48" s="771"/>
      <c r="DQ48" s="771"/>
      <c r="DR48" s="771"/>
      <c r="DS48" s="771"/>
      <c r="DT48" s="771"/>
      <c r="DU48" s="771"/>
      <c r="DV48" s="772"/>
      <c r="DW48" s="773"/>
      <c r="DX48" s="774"/>
      <c r="DY48" s="774"/>
      <c r="DZ48" s="774"/>
      <c r="EA48" s="774"/>
      <c r="EB48" s="774"/>
      <c r="EC48" s="775"/>
    </row>
    <row r="49" spans="82:133" ht="11.25" customHeight="1" x14ac:dyDescent="0.2">
      <c r="CD49" s="732" t="s">
        <v>366</v>
      </c>
      <c r="CE49" s="733"/>
      <c r="CF49" s="733"/>
      <c r="CG49" s="733"/>
      <c r="CH49" s="733"/>
      <c r="CI49" s="733"/>
      <c r="CJ49" s="733"/>
      <c r="CK49" s="733"/>
      <c r="CL49" s="733"/>
      <c r="CM49" s="733"/>
      <c r="CN49" s="733"/>
      <c r="CO49" s="733"/>
      <c r="CP49" s="733"/>
      <c r="CQ49" s="734"/>
      <c r="CR49" s="768">
        <v>8037316</v>
      </c>
      <c r="CS49" s="754"/>
      <c r="CT49" s="754"/>
      <c r="CU49" s="754"/>
      <c r="CV49" s="754"/>
      <c r="CW49" s="754"/>
      <c r="CX49" s="754"/>
      <c r="CY49" s="785"/>
      <c r="CZ49" s="780">
        <v>100</v>
      </c>
      <c r="DA49" s="786"/>
      <c r="DB49" s="786"/>
      <c r="DC49" s="787"/>
      <c r="DD49" s="788">
        <v>4332327</v>
      </c>
      <c r="DE49" s="754"/>
      <c r="DF49" s="754"/>
      <c r="DG49" s="754"/>
      <c r="DH49" s="754"/>
      <c r="DI49" s="754"/>
      <c r="DJ49" s="754"/>
      <c r="DK49" s="785"/>
      <c r="DL49" s="789"/>
      <c r="DM49" s="790"/>
      <c r="DN49" s="790"/>
      <c r="DO49" s="790"/>
      <c r="DP49" s="790"/>
      <c r="DQ49" s="790"/>
      <c r="DR49" s="790"/>
      <c r="DS49" s="790"/>
      <c r="DT49" s="790"/>
      <c r="DU49" s="790"/>
      <c r="DV49" s="791"/>
      <c r="DW49" s="792"/>
      <c r="DX49" s="793"/>
      <c r="DY49" s="793"/>
      <c r="DZ49" s="793"/>
      <c r="EA49" s="793"/>
      <c r="EB49" s="793"/>
      <c r="EC49" s="794"/>
    </row>
  </sheetData>
  <sheetProtection algorithmName="SHA-512" hashValue="Sj3qW3YaRvzeFi9jS6qXaLRDBd0rYpgOPOlVIBlLefwQZS2HqBOSHQXu+fZ0XQpoWjZ0sWEUWWph0BQoFbPwjw==" saltValue="Esrr5a50VnivWzv+qQnSXw==" spinCount="100000" sheet="1" objects="1" scenarios="1"/>
  <mergeCells count="606">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BV42:CB42"/>
    <mergeCell ref="CD42:CQ42"/>
    <mergeCell ref="CR42:CY42"/>
    <mergeCell ref="CZ42:DC42"/>
    <mergeCell ref="B42:Q42"/>
    <mergeCell ref="R42:Y42"/>
    <mergeCell ref="Z42:AC42"/>
    <mergeCell ref="AD42:AK42"/>
    <mergeCell ref="AL42:AO42"/>
    <mergeCell ref="AQ42:A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Normal="100" zoomScaleSheetLayoutView="70" workbookViewId="0"/>
  </sheetViews>
  <sheetFormatPr defaultColWidth="0" defaultRowHeight="13" zeroHeight="1" x14ac:dyDescent="0.2"/>
  <cols>
    <col min="1" max="130" width="2.7265625" style="290" customWidth="1"/>
    <col min="131" max="131" width="1.6328125" style="290" customWidth="1"/>
    <col min="132" max="16384" width="9" style="290" hidden="1"/>
  </cols>
  <sheetData>
    <row r="1" spans="1:131" s="248" customFormat="1" ht="11.25" customHeight="1" thickBot="1" x14ac:dyDescent="0.25">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5">
      <c r="A2" s="249" t="s">
        <v>367</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830" t="s">
        <v>368</v>
      </c>
      <c r="DK2" s="831"/>
      <c r="DL2" s="831"/>
      <c r="DM2" s="831"/>
      <c r="DN2" s="831"/>
      <c r="DO2" s="832"/>
      <c r="DP2" s="250"/>
      <c r="DQ2" s="830" t="s">
        <v>369</v>
      </c>
      <c r="DR2" s="831"/>
      <c r="DS2" s="831"/>
      <c r="DT2" s="831"/>
      <c r="DU2" s="831"/>
      <c r="DV2" s="831"/>
      <c r="DW2" s="831"/>
      <c r="DX2" s="831"/>
      <c r="DY2" s="831"/>
      <c r="DZ2" s="832"/>
      <c r="EA2" s="251"/>
    </row>
    <row r="3" spans="1:131" s="248" customFormat="1" ht="11.25" customHeight="1" x14ac:dyDescent="0.2">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5">
      <c r="A4" s="833" t="s">
        <v>370</v>
      </c>
      <c r="B4" s="833"/>
      <c r="C4" s="833"/>
      <c r="D4" s="833"/>
      <c r="E4" s="833"/>
      <c r="F4" s="833"/>
      <c r="G4" s="833"/>
      <c r="H4" s="833"/>
      <c r="I4" s="833"/>
      <c r="J4" s="833"/>
      <c r="K4" s="833"/>
      <c r="L4" s="833"/>
      <c r="M4" s="833"/>
      <c r="N4" s="833"/>
      <c r="O4" s="833"/>
      <c r="P4" s="833"/>
      <c r="Q4" s="833"/>
      <c r="R4" s="833"/>
      <c r="S4" s="833"/>
      <c r="T4" s="833"/>
      <c r="U4" s="833"/>
      <c r="V4" s="833"/>
      <c r="W4" s="833"/>
      <c r="X4" s="833"/>
      <c r="Y4" s="833"/>
      <c r="Z4" s="833"/>
      <c r="AA4" s="833"/>
      <c r="AB4" s="833"/>
      <c r="AC4" s="833"/>
      <c r="AD4" s="833"/>
      <c r="AE4" s="833"/>
      <c r="AF4" s="833"/>
      <c r="AG4" s="833"/>
      <c r="AH4" s="833"/>
      <c r="AI4" s="833"/>
      <c r="AJ4" s="833"/>
      <c r="AK4" s="833"/>
      <c r="AL4" s="833"/>
      <c r="AM4" s="833"/>
      <c r="AN4" s="833"/>
      <c r="AO4" s="833"/>
      <c r="AP4" s="833"/>
      <c r="AQ4" s="833"/>
      <c r="AR4" s="833"/>
      <c r="AS4" s="833"/>
      <c r="AT4" s="833"/>
      <c r="AU4" s="833"/>
      <c r="AV4" s="833"/>
      <c r="AW4" s="833"/>
      <c r="AX4" s="833"/>
      <c r="AY4" s="833"/>
      <c r="AZ4" s="253"/>
      <c r="BA4" s="253"/>
      <c r="BB4" s="253"/>
      <c r="BC4" s="253"/>
      <c r="BD4" s="253"/>
      <c r="BE4" s="254"/>
      <c r="BF4" s="254"/>
      <c r="BG4" s="254"/>
      <c r="BH4" s="254"/>
      <c r="BI4" s="254"/>
      <c r="BJ4" s="254"/>
      <c r="BK4" s="254"/>
      <c r="BL4" s="254"/>
      <c r="BM4" s="254"/>
      <c r="BN4" s="254"/>
      <c r="BO4" s="254"/>
      <c r="BP4" s="254"/>
      <c r="BQ4" s="253" t="s">
        <v>371</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2">
      <c r="A5" s="824" t="s">
        <v>372</v>
      </c>
      <c r="B5" s="825"/>
      <c r="C5" s="825"/>
      <c r="D5" s="825"/>
      <c r="E5" s="825"/>
      <c r="F5" s="825"/>
      <c r="G5" s="825"/>
      <c r="H5" s="825"/>
      <c r="I5" s="825"/>
      <c r="J5" s="825"/>
      <c r="K5" s="825"/>
      <c r="L5" s="825"/>
      <c r="M5" s="825"/>
      <c r="N5" s="825"/>
      <c r="O5" s="825"/>
      <c r="P5" s="826"/>
      <c r="Q5" s="801" t="s">
        <v>373</v>
      </c>
      <c r="R5" s="802"/>
      <c r="S5" s="802"/>
      <c r="T5" s="802"/>
      <c r="U5" s="803"/>
      <c r="V5" s="801" t="s">
        <v>374</v>
      </c>
      <c r="W5" s="802"/>
      <c r="X5" s="802"/>
      <c r="Y5" s="802"/>
      <c r="Z5" s="803"/>
      <c r="AA5" s="801" t="s">
        <v>375</v>
      </c>
      <c r="AB5" s="802"/>
      <c r="AC5" s="802"/>
      <c r="AD5" s="802"/>
      <c r="AE5" s="802"/>
      <c r="AF5" s="834" t="s">
        <v>376</v>
      </c>
      <c r="AG5" s="802"/>
      <c r="AH5" s="802"/>
      <c r="AI5" s="802"/>
      <c r="AJ5" s="813"/>
      <c r="AK5" s="802" t="s">
        <v>377</v>
      </c>
      <c r="AL5" s="802"/>
      <c r="AM5" s="802"/>
      <c r="AN5" s="802"/>
      <c r="AO5" s="803"/>
      <c r="AP5" s="801" t="s">
        <v>378</v>
      </c>
      <c r="AQ5" s="802"/>
      <c r="AR5" s="802"/>
      <c r="AS5" s="802"/>
      <c r="AT5" s="803"/>
      <c r="AU5" s="801" t="s">
        <v>379</v>
      </c>
      <c r="AV5" s="802"/>
      <c r="AW5" s="802"/>
      <c r="AX5" s="802"/>
      <c r="AY5" s="813"/>
      <c r="AZ5" s="257"/>
      <c r="BA5" s="257"/>
      <c r="BB5" s="257"/>
      <c r="BC5" s="257"/>
      <c r="BD5" s="257"/>
      <c r="BE5" s="258"/>
      <c r="BF5" s="258"/>
      <c r="BG5" s="258"/>
      <c r="BH5" s="258"/>
      <c r="BI5" s="258"/>
      <c r="BJ5" s="258"/>
      <c r="BK5" s="258"/>
      <c r="BL5" s="258"/>
      <c r="BM5" s="258"/>
      <c r="BN5" s="258"/>
      <c r="BO5" s="258"/>
      <c r="BP5" s="258"/>
      <c r="BQ5" s="824" t="s">
        <v>380</v>
      </c>
      <c r="BR5" s="825"/>
      <c r="BS5" s="825"/>
      <c r="BT5" s="825"/>
      <c r="BU5" s="825"/>
      <c r="BV5" s="825"/>
      <c r="BW5" s="825"/>
      <c r="BX5" s="825"/>
      <c r="BY5" s="825"/>
      <c r="BZ5" s="825"/>
      <c r="CA5" s="825"/>
      <c r="CB5" s="825"/>
      <c r="CC5" s="825"/>
      <c r="CD5" s="825"/>
      <c r="CE5" s="825"/>
      <c r="CF5" s="825"/>
      <c r="CG5" s="826"/>
      <c r="CH5" s="801" t="s">
        <v>381</v>
      </c>
      <c r="CI5" s="802"/>
      <c r="CJ5" s="802"/>
      <c r="CK5" s="802"/>
      <c r="CL5" s="803"/>
      <c r="CM5" s="801" t="s">
        <v>382</v>
      </c>
      <c r="CN5" s="802"/>
      <c r="CO5" s="802"/>
      <c r="CP5" s="802"/>
      <c r="CQ5" s="803"/>
      <c r="CR5" s="801" t="s">
        <v>383</v>
      </c>
      <c r="CS5" s="802"/>
      <c r="CT5" s="802"/>
      <c r="CU5" s="802"/>
      <c r="CV5" s="803"/>
      <c r="CW5" s="801" t="s">
        <v>384</v>
      </c>
      <c r="CX5" s="802"/>
      <c r="CY5" s="802"/>
      <c r="CZ5" s="802"/>
      <c r="DA5" s="803"/>
      <c r="DB5" s="801" t="s">
        <v>385</v>
      </c>
      <c r="DC5" s="802"/>
      <c r="DD5" s="802"/>
      <c r="DE5" s="802"/>
      <c r="DF5" s="803"/>
      <c r="DG5" s="807" t="s">
        <v>386</v>
      </c>
      <c r="DH5" s="808"/>
      <c r="DI5" s="808"/>
      <c r="DJ5" s="808"/>
      <c r="DK5" s="809"/>
      <c r="DL5" s="807" t="s">
        <v>387</v>
      </c>
      <c r="DM5" s="808"/>
      <c r="DN5" s="808"/>
      <c r="DO5" s="808"/>
      <c r="DP5" s="809"/>
      <c r="DQ5" s="801" t="s">
        <v>388</v>
      </c>
      <c r="DR5" s="802"/>
      <c r="DS5" s="802"/>
      <c r="DT5" s="802"/>
      <c r="DU5" s="803"/>
      <c r="DV5" s="801" t="s">
        <v>379</v>
      </c>
      <c r="DW5" s="802"/>
      <c r="DX5" s="802"/>
      <c r="DY5" s="802"/>
      <c r="DZ5" s="813"/>
      <c r="EA5" s="255"/>
    </row>
    <row r="6" spans="1:131" s="256" customFormat="1" ht="26.25" customHeight="1" thickBot="1" x14ac:dyDescent="0.25">
      <c r="A6" s="827"/>
      <c r="B6" s="828"/>
      <c r="C6" s="828"/>
      <c r="D6" s="828"/>
      <c r="E6" s="828"/>
      <c r="F6" s="828"/>
      <c r="G6" s="828"/>
      <c r="H6" s="828"/>
      <c r="I6" s="828"/>
      <c r="J6" s="828"/>
      <c r="K6" s="828"/>
      <c r="L6" s="828"/>
      <c r="M6" s="828"/>
      <c r="N6" s="828"/>
      <c r="O6" s="828"/>
      <c r="P6" s="829"/>
      <c r="Q6" s="804"/>
      <c r="R6" s="805"/>
      <c r="S6" s="805"/>
      <c r="T6" s="805"/>
      <c r="U6" s="806"/>
      <c r="V6" s="804"/>
      <c r="W6" s="805"/>
      <c r="X6" s="805"/>
      <c r="Y6" s="805"/>
      <c r="Z6" s="806"/>
      <c r="AA6" s="804"/>
      <c r="AB6" s="805"/>
      <c r="AC6" s="805"/>
      <c r="AD6" s="805"/>
      <c r="AE6" s="805"/>
      <c r="AF6" s="835"/>
      <c r="AG6" s="805"/>
      <c r="AH6" s="805"/>
      <c r="AI6" s="805"/>
      <c r="AJ6" s="814"/>
      <c r="AK6" s="805"/>
      <c r="AL6" s="805"/>
      <c r="AM6" s="805"/>
      <c r="AN6" s="805"/>
      <c r="AO6" s="806"/>
      <c r="AP6" s="804"/>
      <c r="AQ6" s="805"/>
      <c r="AR6" s="805"/>
      <c r="AS6" s="805"/>
      <c r="AT6" s="806"/>
      <c r="AU6" s="804"/>
      <c r="AV6" s="805"/>
      <c r="AW6" s="805"/>
      <c r="AX6" s="805"/>
      <c r="AY6" s="814"/>
      <c r="AZ6" s="253"/>
      <c r="BA6" s="253"/>
      <c r="BB6" s="253"/>
      <c r="BC6" s="253"/>
      <c r="BD6" s="253"/>
      <c r="BE6" s="254"/>
      <c r="BF6" s="254"/>
      <c r="BG6" s="254"/>
      <c r="BH6" s="254"/>
      <c r="BI6" s="254"/>
      <c r="BJ6" s="254"/>
      <c r="BK6" s="254"/>
      <c r="BL6" s="254"/>
      <c r="BM6" s="254"/>
      <c r="BN6" s="254"/>
      <c r="BO6" s="254"/>
      <c r="BP6" s="254"/>
      <c r="BQ6" s="827"/>
      <c r="BR6" s="828"/>
      <c r="BS6" s="828"/>
      <c r="BT6" s="828"/>
      <c r="BU6" s="828"/>
      <c r="BV6" s="828"/>
      <c r="BW6" s="828"/>
      <c r="BX6" s="828"/>
      <c r="BY6" s="828"/>
      <c r="BZ6" s="828"/>
      <c r="CA6" s="828"/>
      <c r="CB6" s="828"/>
      <c r="CC6" s="828"/>
      <c r="CD6" s="828"/>
      <c r="CE6" s="828"/>
      <c r="CF6" s="828"/>
      <c r="CG6" s="829"/>
      <c r="CH6" s="804"/>
      <c r="CI6" s="805"/>
      <c r="CJ6" s="805"/>
      <c r="CK6" s="805"/>
      <c r="CL6" s="806"/>
      <c r="CM6" s="804"/>
      <c r="CN6" s="805"/>
      <c r="CO6" s="805"/>
      <c r="CP6" s="805"/>
      <c r="CQ6" s="806"/>
      <c r="CR6" s="804"/>
      <c r="CS6" s="805"/>
      <c r="CT6" s="805"/>
      <c r="CU6" s="805"/>
      <c r="CV6" s="806"/>
      <c r="CW6" s="804"/>
      <c r="CX6" s="805"/>
      <c r="CY6" s="805"/>
      <c r="CZ6" s="805"/>
      <c r="DA6" s="806"/>
      <c r="DB6" s="804"/>
      <c r="DC6" s="805"/>
      <c r="DD6" s="805"/>
      <c r="DE6" s="805"/>
      <c r="DF6" s="806"/>
      <c r="DG6" s="810"/>
      <c r="DH6" s="811"/>
      <c r="DI6" s="811"/>
      <c r="DJ6" s="811"/>
      <c r="DK6" s="812"/>
      <c r="DL6" s="810"/>
      <c r="DM6" s="811"/>
      <c r="DN6" s="811"/>
      <c r="DO6" s="811"/>
      <c r="DP6" s="812"/>
      <c r="DQ6" s="804"/>
      <c r="DR6" s="805"/>
      <c r="DS6" s="805"/>
      <c r="DT6" s="805"/>
      <c r="DU6" s="806"/>
      <c r="DV6" s="804"/>
      <c r="DW6" s="805"/>
      <c r="DX6" s="805"/>
      <c r="DY6" s="805"/>
      <c r="DZ6" s="814"/>
      <c r="EA6" s="255"/>
    </row>
    <row r="7" spans="1:131" s="256" customFormat="1" ht="26.25" customHeight="1" thickTop="1" x14ac:dyDescent="0.2">
      <c r="A7" s="259">
        <v>1</v>
      </c>
      <c r="B7" s="815" t="s">
        <v>389</v>
      </c>
      <c r="C7" s="816"/>
      <c r="D7" s="816"/>
      <c r="E7" s="816"/>
      <c r="F7" s="816"/>
      <c r="G7" s="816"/>
      <c r="H7" s="816"/>
      <c r="I7" s="816"/>
      <c r="J7" s="816"/>
      <c r="K7" s="816"/>
      <c r="L7" s="816"/>
      <c r="M7" s="816"/>
      <c r="N7" s="816"/>
      <c r="O7" s="816"/>
      <c r="P7" s="817"/>
      <c r="Q7" s="818">
        <v>8451</v>
      </c>
      <c r="R7" s="819"/>
      <c r="S7" s="819"/>
      <c r="T7" s="819"/>
      <c r="U7" s="819"/>
      <c r="V7" s="819">
        <v>7957</v>
      </c>
      <c r="W7" s="819"/>
      <c r="X7" s="819"/>
      <c r="Y7" s="819"/>
      <c r="Z7" s="819"/>
      <c r="AA7" s="819">
        <v>495</v>
      </c>
      <c r="AB7" s="819"/>
      <c r="AC7" s="819"/>
      <c r="AD7" s="819"/>
      <c r="AE7" s="820"/>
      <c r="AF7" s="821">
        <v>372</v>
      </c>
      <c r="AG7" s="822"/>
      <c r="AH7" s="822"/>
      <c r="AI7" s="822"/>
      <c r="AJ7" s="823"/>
      <c r="AK7" s="858">
        <v>445</v>
      </c>
      <c r="AL7" s="859"/>
      <c r="AM7" s="859"/>
      <c r="AN7" s="859"/>
      <c r="AO7" s="859"/>
      <c r="AP7" s="859">
        <v>6707</v>
      </c>
      <c r="AQ7" s="859"/>
      <c r="AR7" s="859"/>
      <c r="AS7" s="859"/>
      <c r="AT7" s="859"/>
      <c r="AU7" s="860"/>
      <c r="AV7" s="860"/>
      <c r="AW7" s="860"/>
      <c r="AX7" s="860"/>
      <c r="AY7" s="861"/>
      <c r="AZ7" s="253"/>
      <c r="BA7" s="253"/>
      <c r="BB7" s="253"/>
      <c r="BC7" s="253"/>
      <c r="BD7" s="253"/>
      <c r="BE7" s="254"/>
      <c r="BF7" s="254"/>
      <c r="BG7" s="254"/>
      <c r="BH7" s="254"/>
      <c r="BI7" s="254"/>
      <c r="BJ7" s="254"/>
      <c r="BK7" s="254"/>
      <c r="BL7" s="254"/>
      <c r="BM7" s="254"/>
      <c r="BN7" s="254"/>
      <c r="BO7" s="254"/>
      <c r="BP7" s="254"/>
      <c r="BQ7" s="260">
        <v>1</v>
      </c>
      <c r="BR7" s="261" t="s">
        <v>605</v>
      </c>
      <c r="BS7" s="862" t="s">
        <v>606</v>
      </c>
      <c r="BT7" s="863"/>
      <c r="BU7" s="863"/>
      <c r="BV7" s="863"/>
      <c r="BW7" s="863"/>
      <c r="BX7" s="863"/>
      <c r="BY7" s="863"/>
      <c r="BZ7" s="863"/>
      <c r="CA7" s="863"/>
      <c r="CB7" s="863"/>
      <c r="CC7" s="863"/>
      <c r="CD7" s="863"/>
      <c r="CE7" s="863"/>
      <c r="CF7" s="863"/>
      <c r="CG7" s="864"/>
      <c r="CH7" s="855">
        <v>0</v>
      </c>
      <c r="CI7" s="856"/>
      <c r="CJ7" s="856"/>
      <c r="CK7" s="856"/>
      <c r="CL7" s="857"/>
      <c r="CM7" s="855">
        <v>27</v>
      </c>
      <c r="CN7" s="856"/>
      <c r="CO7" s="856"/>
      <c r="CP7" s="856"/>
      <c r="CQ7" s="857"/>
      <c r="CR7" s="855">
        <v>5</v>
      </c>
      <c r="CS7" s="856"/>
      <c r="CT7" s="856"/>
      <c r="CU7" s="856"/>
      <c r="CV7" s="857"/>
      <c r="CW7" s="855" t="s">
        <v>604</v>
      </c>
      <c r="CX7" s="856"/>
      <c r="CY7" s="856"/>
      <c r="CZ7" s="856"/>
      <c r="DA7" s="857"/>
      <c r="DB7" s="855" t="s">
        <v>604</v>
      </c>
      <c r="DC7" s="856"/>
      <c r="DD7" s="856"/>
      <c r="DE7" s="856"/>
      <c r="DF7" s="857"/>
      <c r="DG7" s="855">
        <v>211</v>
      </c>
      <c r="DH7" s="856"/>
      <c r="DI7" s="856"/>
      <c r="DJ7" s="856"/>
      <c r="DK7" s="857"/>
      <c r="DL7" s="855" t="s">
        <v>604</v>
      </c>
      <c r="DM7" s="856"/>
      <c r="DN7" s="856"/>
      <c r="DO7" s="856"/>
      <c r="DP7" s="857"/>
      <c r="DQ7" s="855" t="s">
        <v>604</v>
      </c>
      <c r="DR7" s="856"/>
      <c r="DS7" s="856"/>
      <c r="DT7" s="856"/>
      <c r="DU7" s="857"/>
      <c r="DV7" s="836"/>
      <c r="DW7" s="837"/>
      <c r="DX7" s="837"/>
      <c r="DY7" s="837"/>
      <c r="DZ7" s="838"/>
      <c r="EA7" s="255"/>
    </row>
    <row r="8" spans="1:131" s="256" customFormat="1" ht="26.25" customHeight="1" x14ac:dyDescent="0.2">
      <c r="A8" s="262">
        <v>2</v>
      </c>
      <c r="B8" s="839" t="s">
        <v>390</v>
      </c>
      <c r="C8" s="840"/>
      <c r="D8" s="840"/>
      <c r="E8" s="840"/>
      <c r="F8" s="840"/>
      <c r="G8" s="840"/>
      <c r="H8" s="840"/>
      <c r="I8" s="840"/>
      <c r="J8" s="840"/>
      <c r="K8" s="840"/>
      <c r="L8" s="840"/>
      <c r="M8" s="840"/>
      <c r="N8" s="840"/>
      <c r="O8" s="840"/>
      <c r="P8" s="841"/>
      <c r="Q8" s="842">
        <v>83</v>
      </c>
      <c r="R8" s="843"/>
      <c r="S8" s="843"/>
      <c r="T8" s="843"/>
      <c r="U8" s="843"/>
      <c r="V8" s="843">
        <v>83</v>
      </c>
      <c r="W8" s="843"/>
      <c r="X8" s="843"/>
      <c r="Y8" s="843"/>
      <c r="Z8" s="843"/>
      <c r="AA8" s="843">
        <v>0</v>
      </c>
      <c r="AB8" s="843"/>
      <c r="AC8" s="843"/>
      <c r="AD8" s="843"/>
      <c r="AE8" s="844"/>
      <c r="AF8" s="845">
        <v>0</v>
      </c>
      <c r="AG8" s="846"/>
      <c r="AH8" s="846"/>
      <c r="AI8" s="846"/>
      <c r="AJ8" s="847"/>
      <c r="AK8" s="848">
        <v>1</v>
      </c>
      <c r="AL8" s="849"/>
      <c r="AM8" s="849"/>
      <c r="AN8" s="849"/>
      <c r="AO8" s="849"/>
      <c r="AP8" s="849" t="s">
        <v>585</v>
      </c>
      <c r="AQ8" s="849"/>
      <c r="AR8" s="849"/>
      <c r="AS8" s="849"/>
      <c r="AT8" s="849"/>
      <c r="AU8" s="850"/>
      <c r="AV8" s="850"/>
      <c r="AW8" s="850"/>
      <c r="AX8" s="850"/>
      <c r="AY8" s="851"/>
      <c r="AZ8" s="253"/>
      <c r="BA8" s="253"/>
      <c r="BB8" s="253"/>
      <c r="BC8" s="253"/>
      <c r="BD8" s="253"/>
      <c r="BE8" s="254"/>
      <c r="BF8" s="254"/>
      <c r="BG8" s="254"/>
      <c r="BH8" s="254"/>
      <c r="BI8" s="254"/>
      <c r="BJ8" s="254"/>
      <c r="BK8" s="254"/>
      <c r="BL8" s="254"/>
      <c r="BM8" s="254"/>
      <c r="BN8" s="254"/>
      <c r="BO8" s="254"/>
      <c r="BP8" s="254"/>
      <c r="BQ8" s="263">
        <v>2</v>
      </c>
      <c r="BR8" s="264"/>
      <c r="BS8" s="852"/>
      <c r="BT8" s="853"/>
      <c r="BU8" s="853"/>
      <c r="BV8" s="853"/>
      <c r="BW8" s="853"/>
      <c r="BX8" s="853"/>
      <c r="BY8" s="853"/>
      <c r="BZ8" s="853"/>
      <c r="CA8" s="853"/>
      <c r="CB8" s="853"/>
      <c r="CC8" s="853"/>
      <c r="CD8" s="853"/>
      <c r="CE8" s="853"/>
      <c r="CF8" s="853"/>
      <c r="CG8" s="854"/>
      <c r="CH8" s="865"/>
      <c r="CI8" s="866"/>
      <c r="CJ8" s="866"/>
      <c r="CK8" s="866"/>
      <c r="CL8" s="867"/>
      <c r="CM8" s="865"/>
      <c r="CN8" s="866"/>
      <c r="CO8" s="866"/>
      <c r="CP8" s="866"/>
      <c r="CQ8" s="867"/>
      <c r="CR8" s="865"/>
      <c r="CS8" s="866"/>
      <c r="CT8" s="866"/>
      <c r="CU8" s="866"/>
      <c r="CV8" s="867"/>
      <c r="CW8" s="865"/>
      <c r="CX8" s="866"/>
      <c r="CY8" s="866"/>
      <c r="CZ8" s="866"/>
      <c r="DA8" s="867"/>
      <c r="DB8" s="865"/>
      <c r="DC8" s="866"/>
      <c r="DD8" s="866"/>
      <c r="DE8" s="866"/>
      <c r="DF8" s="867"/>
      <c r="DG8" s="865"/>
      <c r="DH8" s="866"/>
      <c r="DI8" s="866"/>
      <c r="DJ8" s="866"/>
      <c r="DK8" s="867"/>
      <c r="DL8" s="865"/>
      <c r="DM8" s="866"/>
      <c r="DN8" s="866"/>
      <c r="DO8" s="866"/>
      <c r="DP8" s="867"/>
      <c r="DQ8" s="865"/>
      <c r="DR8" s="866"/>
      <c r="DS8" s="866"/>
      <c r="DT8" s="866"/>
      <c r="DU8" s="867"/>
      <c r="DV8" s="868"/>
      <c r="DW8" s="869"/>
      <c r="DX8" s="869"/>
      <c r="DY8" s="869"/>
      <c r="DZ8" s="870"/>
      <c r="EA8" s="255"/>
    </row>
    <row r="9" spans="1:131" s="256" customFormat="1" ht="26.25" customHeight="1" x14ac:dyDescent="0.2">
      <c r="A9" s="262">
        <v>3</v>
      </c>
      <c r="B9" s="839"/>
      <c r="C9" s="840"/>
      <c r="D9" s="840"/>
      <c r="E9" s="840"/>
      <c r="F9" s="840"/>
      <c r="G9" s="840"/>
      <c r="H9" s="840"/>
      <c r="I9" s="840"/>
      <c r="J9" s="840"/>
      <c r="K9" s="840"/>
      <c r="L9" s="840"/>
      <c r="M9" s="840"/>
      <c r="N9" s="840"/>
      <c r="O9" s="840"/>
      <c r="P9" s="841"/>
      <c r="Q9" s="842"/>
      <c r="R9" s="843"/>
      <c r="S9" s="843"/>
      <c r="T9" s="843"/>
      <c r="U9" s="843"/>
      <c r="V9" s="843"/>
      <c r="W9" s="843"/>
      <c r="X9" s="843"/>
      <c r="Y9" s="843"/>
      <c r="Z9" s="843"/>
      <c r="AA9" s="843"/>
      <c r="AB9" s="843"/>
      <c r="AC9" s="843"/>
      <c r="AD9" s="843"/>
      <c r="AE9" s="844"/>
      <c r="AF9" s="845"/>
      <c r="AG9" s="846"/>
      <c r="AH9" s="846"/>
      <c r="AI9" s="846"/>
      <c r="AJ9" s="847"/>
      <c r="AK9" s="848"/>
      <c r="AL9" s="849"/>
      <c r="AM9" s="849"/>
      <c r="AN9" s="849"/>
      <c r="AO9" s="849"/>
      <c r="AP9" s="849"/>
      <c r="AQ9" s="849"/>
      <c r="AR9" s="849"/>
      <c r="AS9" s="849"/>
      <c r="AT9" s="849"/>
      <c r="AU9" s="850"/>
      <c r="AV9" s="850"/>
      <c r="AW9" s="850"/>
      <c r="AX9" s="850"/>
      <c r="AY9" s="851"/>
      <c r="AZ9" s="253"/>
      <c r="BA9" s="253"/>
      <c r="BB9" s="253"/>
      <c r="BC9" s="253"/>
      <c r="BD9" s="253"/>
      <c r="BE9" s="254"/>
      <c r="BF9" s="254"/>
      <c r="BG9" s="254"/>
      <c r="BH9" s="254"/>
      <c r="BI9" s="254"/>
      <c r="BJ9" s="254"/>
      <c r="BK9" s="254"/>
      <c r="BL9" s="254"/>
      <c r="BM9" s="254"/>
      <c r="BN9" s="254"/>
      <c r="BO9" s="254"/>
      <c r="BP9" s="254"/>
      <c r="BQ9" s="263">
        <v>3</v>
      </c>
      <c r="BR9" s="264"/>
      <c r="BS9" s="852"/>
      <c r="BT9" s="853"/>
      <c r="BU9" s="853"/>
      <c r="BV9" s="853"/>
      <c r="BW9" s="853"/>
      <c r="BX9" s="853"/>
      <c r="BY9" s="853"/>
      <c r="BZ9" s="853"/>
      <c r="CA9" s="853"/>
      <c r="CB9" s="853"/>
      <c r="CC9" s="853"/>
      <c r="CD9" s="853"/>
      <c r="CE9" s="853"/>
      <c r="CF9" s="853"/>
      <c r="CG9" s="854"/>
      <c r="CH9" s="865"/>
      <c r="CI9" s="866"/>
      <c r="CJ9" s="866"/>
      <c r="CK9" s="866"/>
      <c r="CL9" s="867"/>
      <c r="CM9" s="865"/>
      <c r="CN9" s="866"/>
      <c r="CO9" s="866"/>
      <c r="CP9" s="866"/>
      <c r="CQ9" s="867"/>
      <c r="CR9" s="865"/>
      <c r="CS9" s="866"/>
      <c r="CT9" s="866"/>
      <c r="CU9" s="866"/>
      <c r="CV9" s="867"/>
      <c r="CW9" s="865"/>
      <c r="CX9" s="866"/>
      <c r="CY9" s="866"/>
      <c r="CZ9" s="866"/>
      <c r="DA9" s="867"/>
      <c r="DB9" s="865"/>
      <c r="DC9" s="866"/>
      <c r="DD9" s="866"/>
      <c r="DE9" s="866"/>
      <c r="DF9" s="867"/>
      <c r="DG9" s="865"/>
      <c r="DH9" s="866"/>
      <c r="DI9" s="866"/>
      <c r="DJ9" s="866"/>
      <c r="DK9" s="867"/>
      <c r="DL9" s="865"/>
      <c r="DM9" s="866"/>
      <c r="DN9" s="866"/>
      <c r="DO9" s="866"/>
      <c r="DP9" s="867"/>
      <c r="DQ9" s="865"/>
      <c r="DR9" s="866"/>
      <c r="DS9" s="866"/>
      <c r="DT9" s="866"/>
      <c r="DU9" s="867"/>
      <c r="DV9" s="868"/>
      <c r="DW9" s="869"/>
      <c r="DX9" s="869"/>
      <c r="DY9" s="869"/>
      <c r="DZ9" s="870"/>
      <c r="EA9" s="255"/>
    </row>
    <row r="10" spans="1:131" s="256" customFormat="1" ht="26.25" customHeight="1" x14ac:dyDescent="0.2">
      <c r="A10" s="262">
        <v>4</v>
      </c>
      <c r="B10" s="839"/>
      <c r="C10" s="840"/>
      <c r="D10" s="840"/>
      <c r="E10" s="840"/>
      <c r="F10" s="840"/>
      <c r="G10" s="840"/>
      <c r="H10" s="840"/>
      <c r="I10" s="840"/>
      <c r="J10" s="840"/>
      <c r="K10" s="840"/>
      <c r="L10" s="840"/>
      <c r="M10" s="840"/>
      <c r="N10" s="840"/>
      <c r="O10" s="840"/>
      <c r="P10" s="841"/>
      <c r="Q10" s="842"/>
      <c r="R10" s="843"/>
      <c r="S10" s="843"/>
      <c r="T10" s="843"/>
      <c r="U10" s="843"/>
      <c r="V10" s="843"/>
      <c r="W10" s="843"/>
      <c r="X10" s="843"/>
      <c r="Y10" s="843"/>
      <c r="Z10" s="843"/>
      <c r="AA10" s="843"/>
      <c r="AB10" s="843"/>
      <c r="AC10" s="843"/>
      <c r="AD10" s="843"/>
      <c r="AE10" s="844"/>
      <c r="AF10" s="845"/>
      <c r="AG10" s="846"/>
      <c r="AH10" s="846"/>
      <c r="AI10" s="846"/>
      <c r="AJ10" s="847"/>
      <c r="AK10" s="848"/>
      <c r="AL10" s="849"/>
      <c r="AM10" s="849"/>
      <c r="AN10" s="849"/>
      <c r="AO10" s="849"/>
      <c r="AP10" s="849"/>
      <c r="AQ10" s="849"/>
      <c r="AR10" s="849"/>
      <c r="AS10" s="849"/>
      <c r="AT10" s="849"/>
      <c r="AU10" s="850"/>
      <c r="AV10" s="850"/>
      <c r="AW10" s="850"/>
      <c r="AX10" s="850"/>
      <c r="AY10" s="851"/>
      <c r="AZ10" s="253"/>
      <c r="BA10" s="253"/>
      <c r="BB10" s="253"/>
      <c r="BC10" s="253"/>
      <c r="BD10" s="253"/>
      <c r="BE10" s="254"/>
      <c r="BF10" s="254"/>
      <c r="BG10" s="254"/>
      <c r="BH10" s="254"/>
      <c r="BI10" s="254"/>
      <c r="BJ10" s="254"/>
      <c r="BK10" s="254"/>
      <c r="BL10" s="254"/>
      <c r="BM10" s="254"/>
      <c r="BN10" s="254"/>
      <c r="BO10" s="254"/>
      <c r="BP10" s="254"/>
      <c r="BQ10" s="263">
        <v>4</v>
      </c>
      <c r="BR10" s="264"/>
      <c r="BS10" s="852"/>
      <c r="BT10" s="853"/>
      <c r="BU10" s="853"/>
      <c r="BV10" s="853"/>
      <c r="BW10" s="853"/>
      <c r="BX10" s="853"/>
      <c r="BY10" s="853"/>
      <c r="BZ10" s="853"/>
      <c r="CA10" s="853"/>
      <c r="CB10" s="853"/>
      <c r="CC10" s="853"/>
      <c r="CD10" s="853"/>
      <c r="CE10" s="853"/>
      <c r="CF10" s="853"/>
      <c r="CG10" s="854"/>
      <c r="CH10" s="865"/>
      <c r="CI10" s="866"/>
      <c r="CJ10" s="866"/>
      <c r="CK10" s="866"/>
      <c r="CL10" s="867"/>
      <c r="CM10" s="865"/>
      <c r="CN10" s="866"/>
      <c r="CO10" s="866"/>
      <c r="CP10" s="866"/>
      <c r="CQ10" s="867"/>
      <c r="CR10" s="865"/>
      <c r="CS10" s="866"/>
      <c r="CT10" s="866"/>
      <c r="CU10" s="866"/>
      <c r="CV10" s="867"/>
      <c r="CW10" s="865"/>
      <c r="CX10" s="866"/>
      <c r="CY10" s="866"/>
      <c r="CZ10" s="866"/>
      <c r="DA10" s="867"/>
      <c r="DB10" s="865"/>
      <c r="DC10" s="866"/>
      <c r="DD10" s="866"/>
      <c r="DE10" s="866"/>
      <c r="DF10" s="867"/>
      <c r="DG10" s="865"/>
      <c r="DH10" s="866"/>
      <c r="DI10" s="866"/>
      <c r="DJ10" s="866"/>
      <c r="DK10" s="867"/>
      <c r="DL10" s="865"/>
      <c r="DM10" s="866"/>
      <c r="DN10" s="866"/>
      <c r="DO10" s="866"/>
      <c r="DP10" s="867"/>
      <c r="DQ10" s="865"/>
      <c r="DR10" s="866"/>
      <c r="DS10" s="866"/>
      <c r="DT10" s="866"/>
      <c r="DU10" s="867"/>
      <c r="DV10" s="868"/>
      <c r="DW10" s="869"/>
      <c r="DX10" s="869"/>
      <c r="DY10" s="869"/>
      <c r="DZ10" s="870"/>
      <c r="EA10" s="255"/>
    </row>
    <row r="11" spans="1:131" s="256" customFormat="1" ht="26.25" customHeight="1" x14ac:dyDescent="0.2">
      <c r="A11" s="262">
        <v>5</v>
      </c>
      <c r="B11" s="839"/>
      <c r="C11" s="840"/>
      <c r="D11" s="840"/>
      <c r="E11" s="840"/>
      <c r="F11" s="840"/>
      <c r="G11" s="840"/>
      <c r="H11" s="840"/>
      <c r="I11" s="840"/>
      <c r="J11" s="840"/>
      <c r="K11" s="840"/>
      <c r="L11" s="840"/>
      <c r="M11" s="840"/>
      <c r="N11" s="840"/>
      <c r="O11" s="840"/>
      <c r="P11" s="841"/>
      <c r="Q11" s="842"/>
      <c r="R11" s="843"/>
      <c r="S11" s="843"/>
      <c r="T11" s="843"/>
      <c r="U11" s="843"/>
      <c r="V11" s="843"/>
      <c r="W11" s="843"/>
      <c r="X11" s="843"/>
      <c r="Y11" s="843"/>
      <c r="Z11" s="843"/>
      <c r="AA11" s="843"/>
      <c r="AB11" s="843"/>
      <c r="AC11" s="843"/>
      <c r="AD11" s="843"/>
      <c r="AE11" s="844"/>
      <c r="AF11" s="845"/>
      <c r="AG11" s="846"/>
      <c r="AH11" s="846"/>
      <c r="AI11" s="846"/>
      <c r="AJ11" s="847"/>
      <c r="AK11" s="848"/>
      <c r="AL11" s="849"/>
      <c r="AM11" s="849"/>
      <c r="AN11" s="849"/>
      <c r="AO11" s="849"/>
      <c r="AP11" s="849"/>
      <c r="AQ11" s="849"/>
      <c r="AR11" s="849"/>
      <c r="AS11" s="849"/>
      <c r="AT11" s="849"/>
      <c r="AU11" s="850"/>
      <c r="AV11" s="850"/>
      <c r="AW11" s="850"/>
      <c r="AX11" s="850"/>
      <c r="AY11" s="851"/>
      <c r="AZ11" s="253"/>
      <c r="BA11" s="253"/>
      <c r="BB11" s="253"/>
      <c r="BC11" s="253"/>
      <c r="BD11" s="253"/>
      <c r="BE11" s="254"/>
      <c r="BF11" s="254"/>
      <c r="BG11" s="254"/>
      <c r="BH11" s="254"/>
      <c r="BI11" s="254"/>
      <c r="BJ11" s="254"/>
      <c r="BK11" s="254"/>
      <c r="BL11" s="254"/>
      <c r="BM11" s="254"/>
      <c r="BN11" s="254"/>
      <c r="BO11" s="254"/>
      <c r="BP11" s="254"/>
      <c r="BQ11" s="263">
        <v>5</v>
      </c>
      <c r="BR11" s="264"/>
      <c r="BS11" s="852"/>
      <c r="BT11" s="853"/>
      <c r="BU11" s="853"/>
      <c r="BV11" s="853"/>
      <c r="BW11" s="853"/>
      <c r="BX11" s="853"/>
      <c r="BY11" s="853"/>
      <c r="BZ11" s="853"/>
      <c r="CA11" s="853"/>
      <c r="CB11" s="853"/>
      <c r="CC11" s="853"/>
      <c r="CD11" s="853"/>
      <c r="CE11" s="853"/>
      <c r="CF11" s="853"/>
      <c r="CG11" s="854"/>
      <c r="CH11" s="865"/>
      <c r="CI11" s="866"/>
      <c r="CJ11" s="866"/>
      <c r="CK11" s="866"/>
      <c r="CL11" s="867"/>
      <c r="CM11" s="865"/>
      <c r="CN11" s="866"/>
      <c r="CO11" s="866"/>
      <c r="CP11" s="866"/>
      <c r="CQ11" s="867"/>
      <c r="CR11" s="865"/>
      <c r="CS11" s="866"/>
      <c r="CT11" s="866"/>
      <c r="CU11" s="866"/>
      <c r="CV11" s="867"/>
      <c r="CW11" s="865"/>
      <c r="CX11" s="866"/>
      <c r="CY11" s="866"/>
      <c r="CZ11" s="866"/>
      <c r="DA11" s="867"/>
      <c r="DB11" s="865"/>
      <c r="DC11" s="866"/>
      <c r="DD11" s="866"/>
      <c r="DE11" s="866"/>
      <c r="DF11" s="867"/>
      <c r="DG11" s="865"/>
      <c r="DH11" s="866"/>
      <c r="DI11" s="866"/>
      <c r="DJ11" s="866"/>
      <c r="DK11" s="867"/>
      <c r="DL11" s="865"/>
      <c r="DM11" s="866"/>
      <c r="DN11" s="866"/>
      <c r="DO11" s="866"/>
      <c r="DP11" s="867"/>
      <c r="DQ11" s="865"/>
      <c r="DR11" s="866"/>
      <c r="DS11" s="866"/>
      <c r="DT11" s="866"/>
      <c r="DU11" s="867"/>
      <c r="DV11" s="868"/>
      <c r="DW11" s="869"/>
      <c r="DX11" s="869"/>
      <c r="DY11" s="869"/>
      <c r="DZ11" s="870"/>
      <c r="EA11" s="255"/>
    </row>
    <row r="12" spans="1:131" s="256" customFormat="1" ht="26.25" customHeight="1" x14ac:dyDescent="0.2">
      <c r="A12" s="262">
        <v>6</v>
      </c>
      <c r="B12" s="839"/>
      <c r="C12" s="840"/>
      <c r="D12" s="840"/>
      <c r="E12" s="840"/>
      <c r="F12" s="840"/>
      <c r="G12" s="840"/>
      <c r="H12" s="840"/>
      <c r="I12" s="840"/>
      <c r="J12" s="840"/>
      <c r="K12" s="840"/>
      <c r="L12" s="840"/>
      <c r="M12" s="840"/>
      <c r="N12" s="840"/>
      <c r="O12" s="840"/>
      <c r="P12" s="841"/>
      <c r="Q12" s="842"/>
      <c r="R12" s="843"/>
      <c r="S12" s="843"/>
      <c r="T12" s="843"/>
      <c r="U12" s="843"/>
      <c r="V12" s="843"/>
      <c r="W12" s="843"/>
      <c r="X12" s="843"/>
      <c r="Y12" s="843"/>
      <c r="Z12" s="843"/>
      <c r="AA12" s="843"/>
      <c r="AB12" s="843"/>
      <c r="AC12" s="843"/>
      <c r="AD12" s="843"/>
      <c r="AE12" s="844"/>
      <c r="AF12" s="845"/>
      <c r="AG12" s="846"/>
      <c r="AH12" s="846"/>
      <c r="AI12" s="846"/>
      <c r="AJ12" s="847"/>
      <c r="AK12" s="848"/>
      <c r="AL12" s="849"/>
      <c r="AM12" s="849"/>
      <c r="AN12" s="849"/>
      <c r="AO12" s="849"/>
      <c r="AP12" s="849"/>
      <c r="AQ12" s="849"/>
      <c r="AR12" s="849"/>
      <c r="AS12" s="849"/>
      <c r="AT12" s="849"/>
      <c r="AU12" s="850"/>
      <c r="AV12" s="850"/>
      <c r="AW12" s="850"/>
      <c r="AX12" s="850"/>
      <c r="AY12" s="851"/>
      <c r="AZ12" s="253"/>
      <c r="BA12" s="253"/>
      <c r="BB12" s="253"/>
      <c r="BC12" s="253"/>
      <c r="BD12" s="253"/>
      <c r="BE12" s="254"/>
      <c r="BF12" s="254"/>
      <c r="BG12" s="254"/>
      <c r="BH12" s="254"/>
      <c r="BI12" s="254"/>
      <c r="BJ12" s="254"/>
      <c r="BK12" s="254"/>
      <c r="BL12" s="254"/>
      <c r="BM12" s="254"/>
      <c r="BN12" s="254"/>
      <c r="BO12" s="254"/>
      <c r="BP12" s="254"/>
      <c r="BQ12" s="263">
        <v>6</v>
      </c>
      <c r="BR12" s="264"/>
      <c r="BS12" s="852"/>
      <c r="BT12" s="853"/>
      <c r="BU12" s="853"/>
      <c r="BV12" s="853"/>
      <c r="BW12" s="853"/>
      <c r="BX12" s="853"/>
      <c r="BY12" s="853"/>
      <c r="BZ12" s="853"/>
      <c r="CA12" s="853"/>
      <c r="CB12" s="853"/>
      <c r="CC12" s="853"/>
      <c r="CD12" s="853"/>
      <c r="CE12" s="853"/>
      <c r="CF12" s="853"/>
      <c r="CG12" s="854"/>
      <c r="CH12" s="865"/>
      <c r="CI12" s="866"/>
      <c r="CJ12" s="866"/>
      <c r="CK12" s="866"/>
      <c r="CL12" s="867"/>
      <c r="CM12" s="865"/>
      <c r="CN12" s="866"/>
      <c r="CO12" s="866"/>
      <c r="CP12" s="866"/>
      <c r="CQ12" s="867"/>
      <c r="CR12" s="865"/>
      <c r="CS12" s="866"/>
      <c r="CT12" s="866"/>
      <c r="CU12" s="866"/>
      <c r="CV12" s="867"/>
      <c r="CW12" s="865"/>
      <c r="CX12" s="866"/>
      <c r="CY12" s="866"/>
      <c r="CZ12" s="866"/>
      <c r="DA12" s="867"/>
      <c r="DB12" s="865"/>
      <c r="DC12" s="866"/>
      <c r="DD12" s="866"/>
      <c r="DE12" s="866"/>
      <c r="DF12" s="867"/>
      <c r="DG12" s="865"/>
      <c r="DH12" s="866"/>
      <c r="DI12" s="866"/>
      <c r="DJ12" s="866"/>
      <c r="DK12" s="867"/>
      <c r="DL12" s="865"/>
      <c r="DM12" s="866"/>
      <c r="DN12" s="866"/>
      <c r="DO12" s="866"/>
      <c r="DP12" s="867"/>
      <c r="DQ12" s="865"/>
      <c r="DR12" s="866"/>
      <c r="DS12" s="866"/>
      <c r="DT12" s="866"/>
      <c r="DU12" s="867"/>
      <c r="DV12" s="868"/>
      <c r="DW12" s="869"/>
      <c r="DX12" s="869"/>
      <c r="DY12" s="869"/>
      <c r="DZ12" s="870"/>
      <c r="EA12" s="255"/>
    </row>
    <row r="13" spans="1:131" s="256" customFormat="1" ht="26.25" customHeight="1" x14ac:dyDescent="0.2">
      <c r="A13" s="262">
        <v>7</v>
      </c>
      <c r="B13" s="839"/>
      <c r="C13" s="840"/>
      <c r="D13" s="840"/>
      <c r="E13" s="840"/>
      <c r="F13" s="840"/>
      <c r="G13" s="840"/>
      <c r="H13" s="840"/>
      <c r="I13" s="840"/>
      <c r="J13" s="840"/>
      <c r="K13" s="840"/>
      <c r="L13" s="840"/>
      <c r="M13" s="840"/>
      <c r="N13" s="840"/>
      <c r="O13" s="840"/>
      <c r="P13" s="841"/>
      <c r="Q13" s="842"/>
      <c r="R13" s="843"/>
      <c r="S13" s="843"/>
      <c r="T13" s="843"/>
      <c r="U13" s="843"/>
      <c r="V13" s="843"/>
      <c r="W13" s="843"/>
      <c r="X13" s="843"/>
      <c r="Y13" s="843"/>
      <c r="Z13" s="843"/>
      <c r="AA13" s="843"/>
      <c r="AB13" s="843"/>
      <c r="AC13" s="843"/>
      <c r="AD13" s="843"/>
      <c r="AE13" s="844"/>
      <c r="AF13" s="845"/>
      <c r="AG13" s="846"/>
      <c r="AH13" s="846"/>
      <c r="AI13" s="846"/>
      <c r="AJ13" s="847"/>
      <c r="AK13" s="848"/>
      <c r="AL13" s="849"/>
      <c r="AM13" s="849"/>
      <c r="AN13" s="849"/>
      <c r="AO13" s="849"/>
      <c r="AP13" s="849"/>
      <c r="AQ13" s="849"/>
      <c r="AR13" s="849"/>
      <c r="AS13" s="849"/>
      <c r="AT13" s="849"/>
      <c r="AU13" s="850"/>
      <c r="AV13" s="850"/>
      <c r="AW13" s="850"/>
      <c r="AX13" s="850"/>
      <c r="AY13" s="851"/>
      <c r="AZ13" s="253"/>
      <c r="BA13" s="253"/>
      <c r="BB13" s="253"/>
      <c r="BC13" s="253"/>
      <c r="BD13" s="253"/>
      <c r="BE13" s="254"/>
      <c r="BF13" s="254"/>
      <c r="BG13" s="254"/>
      <c r="BH13" s="254"/>
      <c r="BI13" s="254"/>
      <c r="BJ13" s="254"/>
      <c r="BK13" s="254"/>
      <c r="BL13" s="254"/>
      <c r="BM13" s="254"/>
      <c r="BN13" s="254"/>
      <c r="BO13" s="254"/>
      <c r="BP13" s="254"/>
      <c r="BQ13" s="263">
        <v>7</v>
      </c>
      <c r="BR13" s="264"/>
      <c r="BS13" s="852"/>
      <c r="BT13" s="853"/>
      <c r="BU13" s="853"/>
      <c r="BV13" s="853"/>
      <c r="BW13" s="853"/>
      <c r="BX13" s="853"/>
      <c r="BY13" s="853"/>
      <c r="BZ13" s="853"/>
      <c r="CA13" s="853"/>
      <c r="CB13" s="853"/>
      <c r="CC13" s="853"/>
      <c r="CD13" s="853"/>
      <c r="CE13" s="853"/>
      <c r="CF13" s="853"/>
      <c r="CG13" s="854"/>
      <c r="CH13" s="865"/>
      <c r="CI13" s="866"/>
      <c r="CJ13" s="866"/>
      <c r="CK13" s="866"/>
      <c r="CL13" s="867"/>
      <c r="CM13" s="865"/>
      <c r="CN13" s="866"/>
      <c r="CO13" s="866"/>
      <c r="CP13" s="866"/>
      <c r="CQ13" s="867"/>
      <c r="CR13" s="865"/>
      <c r="CS13" s="866"/>
      <c r="CT13" s="866"/>
      <c r="CU13" s="866"/>
      <c r="CV13" s="867"/>
      <c r="CW13" s="865"/>
      <c r="CX13" s="866"/>
      <c r="CY13" s="866"/>
      <c r="CZ13" s="866"/>
      <c r="DA13" s="867"/>
      <c r="DB13" s="865"/>
      <c r="DC13" s="866"/>
      <c r="DD13" s="866"/>
      <c r="DE13" s="866"/>
      <c r="DF13" s="867"/>
      <c r="DG13" s="865"/>
      <c r="DH13" s="866"/>
      <c r="DI13" s="866"/>
      <c r="DJ13" s="866"/>
      <c r="DK13" s="867"/>
      <c r="DL13" s="865"/>
      <c r="DM13" s="866"/>
      <c r="DN13" s="866"/>
      <c r="DO13" s="866"/>
      <c r="DP13" s="867"/>
      <c r="DQ13" s="865"/>
      <c r="DR13" s="866"/>
      <c r="DS13" s="866"/>
      <c r="DT13" s="866"/>
      <c r="DU13" s="867"/>
      <c r="DV13" s="868"/>
      <c r="DW13" s="869"/>
      <c r="DX13" s="869"/>
      <c r="DY13" s="869"/>
      <c r="DZ13" s="870"/>
      <c r="EA13" s="255"/>
    </row>
    <row r="14" spans="1:131" s="256" customFormat="1" ht="26.25" customHeight="1" x14ac:dyDescent="0.2">
      <c r="A14" s="262">
        <v>8</v>
      </c>
      <c r="B14" s="839"/>
      <c r="C14" s="840"/>
      <c r="D14" s="840"/>
      <c r="E14" s="840"/>
      <c r="F14" s="840"/>
      <c r="G14" s="840"/>
      <c r="H14" s="840"/>
      <c r="I14" s="840"/>
      <c r="J14" s="840"/>
      <c r="K14" s="840"/>
      <c r="L14" s="840"/>
      <c r="M14" s="840"/>
      <c r="N14" s="840"/>
      <c r="O14" s="840"/>
      <c r="P14" s="841"/>
      <c r="Q14" s="842"/>
      <c r="R14" s="843"/>
      <c r="S14" s="843"/>
      <c r="T14" s="843"/>
      <c r="U14" s="843"/>
      <c r="V14" s="843"/>
      <c r="W14" s="843"/>
      <c r="X14" s="843"/>
      <c r="Y14" s="843"/>
      <c r="Z14" s="843"/>
      <c r="AA14" s="843"/>
      <c r="AB14" s="843"/>
      <c r="AC14" s="843"/>
      <c r="AD14" s="843"/>
      <c r="AE14" s="844"/>
      <c r="AF14" s="845"/>
      <c r="AG14" s="846"/>
      <c r="AH14" s="846"/>
      <c r="AI14" s="846"/>
      <c r="AJ14" s="847"/>
      <c r="AK14" s="848"/>
      <c r="AL14" s="849"/>
      <c r="AM14" s="849"/>
      <c r="AN14" s="849"/>
      <c r="AO14" s="849"/>
      <c r="AP14" s="849"/>
      <c r="AQ14" s="849"/>
      <c r="AR14" s="849"/>
      <c r="AS14" s="849"/>
      <c r="AT14" s="849"/>
      <c r="AU14" s="850"/>
      <c r="AV14" s="850"/>
      <c r="AW14" s="850"/>
      <c r="AX14" s="850"/>
      <c r="AY14" s="851"/>
      <c r="AZ14" s="253"/>
      <c r="BA14" s="253"/>
      <c r="BB14" s="253"/>
      <c r="BC14" s="253"/>
      <c r="BD14" s="253"/>
      <c r="BE14" s="254"/>
      <c r="BF14" s="254"/>
      <c r="BG14" s="254"/>
      <c r="BH14" s="254"/>
      <c r="BI14" s="254"/>
      <c r="BJ14" s="254"/>
      <c r="BK14" s="254"/>
      <c r="BL14" s="254"/>
      <c r="BM14" s="254"/>
      <c r="BN14" s="254"/>
      <c r="BO14" s="254"/>
      <c r="BP14" s="254"/>
      <c r="BQ14" s="263">
        <v>8</v>
      </c>
      <c r="BR14" s="264"/>
      <c r="BS14" s="852"/>
      <c r="BT14" s="853"/>
      <c r="BU14" s="853"/>
      <c r="BV14" s="853"/>
      <c r="BW14" s="853"/>
      <c r="BX14" s="853"/>
      <c r="BY14" s="853"/>
      <c r="BZ14" s="853"/>
      <c r="CA14" s="853"/>
      <c r="CB14" s="853"/>
      <c r="CC14" s="853"/>
      <c r="CD14" s="853"/>
      <c r="CE14" s="853"/>
      <c r="CF14" s="853"/>
      <c r="CG14" s="854"/>
      <c r="CH14" s="865"/>
      <c r="CI14" s="866"/>
      <c r="CJ14" s="866"/>
      <c r="CK14" s="866"/>
      <c r="CL14" s="867"/>
      <c r="CM14" s="865"/>
      <c r="CN14" s="866"/>
      <c r="CO14" s="866"/>
      <c r="CP14" s="866"/>
      <c r="CQ14" s="867"/>
      <c r="CR14" s="865"/>
      <c r="CS14" s="866"/>
      <c r="CT14" s="866"/>
      <c r="CU14" s="866"/>
      <c r="CV14" s="867"/>
      <c r="CW14" s="865"/>
      <c r="CX14" s="866"/>
      <c r="CY14" s="866"/>
      <c r="CZ14" s="866"/>
      <c r="DA14" s="867"/>
      <c r="DB14" s="865"/>
      <c r="DC14" s="866"/>
      <c r="DD14" s="866"/>
      <c r="DE14" s="866"/>
      <c r="DF14" s="867"/>
      <c r="DG14" s="865"/>
      <c r="DH14" s="866"/>
      <c r="DI14" s="866"/>
      <c r="DJ14" s="866"/>
      <c r="DK14" s="867"/>
      <c r="DL14" s="865"/>
      <c r="DM14" s="866"/>
      <c r="DN14" s="866"/>
      <c r="DO14" s="866"/>
      <c r="DP14" s="867"/>
      <c r="DQ14" s="865"/>
      <c r="DR14" s="866"/>
      <c r="DS14" s="866"/>
      <c r="DT14" s="866"/>
      <c r="DU14" s="867"/>
      <c r="DV14" s="868"/>
      <c r="DW14" s="869"/>
      <c r="DX14" s="869"/>
      <c r="DY14" s="869"/>
      <c r="DZ14" s="870"/>
      <c r="EA14" s="255"/>
    </row>
    <row r="15" spans="1:131" s="256" customFormat="1" ht="26.25" customHeight="1" x14ac:dyDescent="0.2">
      <c r="A15" s="262">
        <v>9</v>
      </c>
      <c r="B15" s="839"/>
      <c r="C15" s="840"/>
      <c r="D15" s="840"/>
      <c r="E15" s="840"/>
      <c r="F15" s="840"/>
      <c r="G15" s="840"/>
      <c r="H15" s="840"/>
      <c r="I15" s="840"/>
      <c r="J15" s="840"/>
      <c r="K15" s="840"/>
      <c r="L15" s="840"/>
      <c r="M15" s="840"/>
      <c r="N15" s="840"/>
      <c r="O15" s="840"/>
      <c r="P15" s="841"/>
      <c r="Q15" s="842"/>
      <c r="R15" s="843"/>
      <c r="S15" s="843"/>
      <c r="T15" s="843"/>
      <c r="U15" s="843"/>
      <c r="V15" s="843"/>
      <c r="W15" s="843"/>
      <c r="X15" s="843"/>
      <c r="Y15" s="843"/>
      <c r="Z15" s="843"/>
      <c r="AA15" s="843"/>
      <c r="AB15" s="843"/>
      <c r="AC15" s="843"/>
      <c r="AD15" s="843"/>
      <c r="AE15" s="844"/>
      <c r="AF15" s="845"/>
      <c r="AG15" s="846"/>
      <c r="AH15" s="846"/>
      <c r="AI15" s="846"/>
      <c r="AJ15" s="847"/>
      <c r="AK15" s="848"/>
      <c r="AL15" s="849"/>
      <c r="AM15" s="849"/>
      <c r="AN15" s="849"/>
      <c r="AO15" s="849"/>
      <c r="AP15" s="849"/>
      <c r="AQ15" s="849"/>
      <c r="AR15" s="849"/>
      <c r="AS15" s="849"/>
      <c r="AT15" s="849"/>
      <c r="AU15" s="850"/>
      <c r="AV15" s="850"/>
      <c r="AW15" s="850"/>
      <c r="AX15" s="850"/>
      <c r="AY15" s="851"/>
      <c r="AZ15" s="253"/>
      <c r="BA15" s="253"/>
      <c r="BB15" s="253"/>
      <c r="BC15" s="253"/>
      <c r="BD15" s="253"/>
      <c r="BE15" s="254"/>
      <c r="BF15" s="254"/>
      <c r="BG15" s="254"/>
      <c r="BH15" s="254"/>
      <c r="BI15" s="254"/>
      <c r="BJ15" s="254"/>
      <c r="BK15" s="254"/>
      <c r="BL15" s="254"/>
      <c r="BM15" s="254"/>
      <c r="BN15" s="254"/>
      <c r="BO15" s="254"/>
      <c r="BP15" s="254"/>
      <c r="BQ15" s="263">
        <v>9</v>
      </c>
      <c r="BR15" s="264"/>
      <c r="BS15" s="852"/>
      <c r="BT15" s="853"/>
      <c r="BU15" s="853"/>
      <c r="BV15" s="853"/>
      <c r="BW15" s="853"/>
      <c r="BX15" s="853"/>
      <c r="BY15" s="853"/>
      <c r="BZ15" s="853"/>
      <c r="CA15" s="853"/>
      <c r="CB15" s="853"/>
      <c r="CC15" s="853"/>
      <c r="CD15" s="853"/>
      <c r="CE15" s="853"/>
      <c r="CF15" s="853"/>
      <c r="CG15" s="854"/>
      <c r="CH15" s="865"/>
      <c r="CI15" s="866"/>
      <c r="CJ15" s="866"/>
      <c r="CK15" s="866"/>
      <c r="CL15" s="867"/>
      <c r="CM15" s="865"/>
      <c r="CN15" s="866"/>
      <c r="CO15" s="866"/>
      <c r="CP15" s="866"/>
      <c r="CQ15" s="867"/>
      <c r="CR15" s="865"/>
      <c r="CS15" s="866"/>
      <c r="CT15" s="866"/>
      <c r="CU15" s="866"/>
      <c r="CV15" s="867"/>
      <c r="CW15" s="865"/>
      <c r="CX15" s="866"/>
      <c r="CY15" s="866"/>
      <c r="CZ15" s="866"/>
      <c r="DA15" s="867"/>
      <c r="DB15" s="865"/>
      <c r="DC15" s="866"/>
      <c r="DD15" s="866"/>
      <c r="DE15" s="866"/>
      <c r="DF15" s="867"/>
      <c r="DG15" s="865"/>
      <c r="DH15" s="866"/>
      <c r="DI15" s="866"/>
      <c r="DJ15" s="866"/>
      <c r="DK15" s="867"/>
      <c r="DL15" s="865"/>
      <c r="DM15" s="866"/>
      <c r="DN15" s="866"/>
      <c r="DO15" s="866"/>
      <c r="DP15" s="867"/>
      <c r="DQ15" s="865"/>
      <c r="DR15" s="866"/>
      <c r="DS15" s="866"/>
      <c r="DT15" s="866"/>
      <c r="DU15" s="867"/>
      <c r="DV15" s="868"/>
      <c r="DW15" s="869"/>
      <c r="DX15" s="869"/>
      <c r="DY15" s="869"/>
      <c r="DZ15" s="870"/>
      <c r="EA15" s="255"/>
    </row>
    <row r="16" spans="1:131" s="256" customFormat="1" ht="26.25" customHeight="1" x14ac:dyDescent="0.2">
      <c r="A16" s="262">
        <v>10</v>
      </c>
      <c r="B16" s="839"/>
      <c r="C16" s="840"/>
      <c r="D16" s="840"/>
      <c r="E16" s="840"/>
      <c r="F16" s="840"/>
      <c r="G16" s="840"/>
      <c r="H16" s="840"/>
      <c r="I16" s="840"/>
      <c r="J16" s="840"/>
      <c r="K16" s="840"/>
      <c r="L16" s="840"/>
      <c r="M16" s="840"/>
      <c r="N16" s="840"/>
      <c r="O16" s="840"/>
      <c r="P16" s="841"/>
      <c r="Q16" s="842"/>
      <c r="R16" s="843"/>
      <c r="S16" s="843"/>
      <c r="T16" s="843"/>
      <c r="U16" s="843"/>
      <c r="V16" s="843"/>
      <c r="W16" s="843"/>
      <c r="X16" s="843"/>
      <c r="Y16" s="843"/>
      <c r="Z16" s="843"/>
      <c r="AA16" s="843"/>
      <c r="AB16" s="843"/>
      <c r="AC16" s="843"/>
      <c r="AD16" s="843"/>
      <c r="AE16" s="844"/>
      <c r="AF16" s="845"/>
      <c r="AG16" s="846"/>
      <c r="AH16" s="846"/>
      <c r="AI16" s="846"/>
      <c r="AJ16" s="847"/>
      <c r="AK16" s="848"/>
      <c r="AL16" s="849"/>
      <c r="AM16" s="849"/>
      <c r="AN16" s="849"/>
      <c r="AO16" s="849"/>
      <c r="AP16" s="849"/>
      <c r="AQ16" s="849"/>
      <c r="AR16" s="849"/>
      <c r="AS16" s="849"/>
      <c r="AT16" s="849"/>
      <c r="AU16" s="850"/>
      <c r="AV16" s="850"/>
      <c r="AW16" s="850"/>
      <c r="AX16" s="850"/>
      <c r="AY16" s="851"/>
      <c r="AZ16" s="253"/>
      <c r="BA16" s="253"/>
      <c r="BB16" s="253"/>
      <c r="BC16" s="253"/>
      <c r="BD16" s="253"/>
      <c r="BE16" s="254"/>
      <c r="BF16" s="254"/>
      <c r="BG16" s="254"/>
      <c r="BH16" s="254"/>
      <c r="BI16" s="254"/>
      <c r="BJ16" s="254"/>
      <c r="BK16" s="254"/>
      <c r="BL16" s="254"/>
      <c r="BM16" s="254"/>
      <c r="BN16" s="254"/>
      <c r="BO16" s="254"/>
      <c r="BP16" s="254"/>
      <c r="BQ16" s="263">
        <v>10</v>
      </c>
      <c r="BR16" s="264"/>
      <c r="BS16" s="852"/>
      <c r="BT16" s="853"/>
      <c r="BU16" s="853"/>
      <c r="BV16" s="853"/>
      <c r="BW16" s="853"/>
      <c r="BX16" s="853"/>
      <c r="BY16" s="853"/>
      <c r="BZ16" s="853"/>
      <c r="CA16" s="853"/>
      <c r="CB16" s="853"/>
      <c r="CC16" s="853"/>
      <c r="CD16" s="853"/>
      <c r="CE16" s="853"/>
      <c r="CF16" s="853"/>
      <c r="CG16" s="854"/>
      <c r="CH16" s="865"/>
      <c r="CI16" s="866"/>
      <c r="CJ16" s="866"/>
      <c r="CK16" s="866"/>
      <c r="CL16" s="867"/>
      <c r="CM16" s="865"/>
      <c r="CN16" s="866"/>
      <c r="CO16" s="866"/>
      <c r="CP16" s="866"/>
      <c r="CQ16" s="867"/>
      <c r="CR16" s="865"/>
      <c r="CS16" s="866"/>
      <c r="CT16" s="866"/>
      <c r="CU16" s="866"/>
      <c r="CV16" s="867"/>
      <c r="CW16" s="865"/>
      <c r="CX16" s="866"/>
      <c r="CY16" s="866"/>
      <c r="CZ16" s="866"/>
      <c r="DA16" s="867"/>
      <c r="DB16" s="865"/>
      <c r="DC16" s="866"/>
      <c r="DD16" s="866"/>
      <c r="DE16" s="866"/>
      <c r="DF16" s="867"/>
      <c r="DG16" s="865"/>
      <c r="DH16" s="866"/>
      <c r="DI16" s="866"/>
      <c r="DJ16" s="866"/>
      <c r="DK16" s="867"/>
      <c r="DL16" s="865"/>
      <c r="DM16" s="866"/>
      <c r="DN16" s="866"/>
      <c r="DO16" s="866"/>
      <c r="DP16" s="867"/>
      <c r="DQ16" s="865"/>
      <c r="DR16" s="866"/>
      <c r="DS16" s="866"/>
      <c r="DT16" s="866"/>
      <c r="DU16" s="867"/>
      <c r="DV16" s="868"/>
      <c r="DW16" s="869"/>
      <c r="DX16" s="869"/>
      <c r="DY16" s="869"/>
      <c r="DZ16" s="870"/>
      <c r="EA16" s="255"/>
    </row>
    <row r="17" spans="1:131" s="256" customFormat="1" ht="26.25" customHeight="1" x14ac:dyDescent="0.2">
      <c r="A17" s="262">
        <v>11</v>
      </c>
      <c r="B17" s="839"/>
      <c r="C17" s="840"/>
      <c r="D17" s="840"/>
      <c r="E17" s="840"/>
      <c r="F17" s="840"/>
      <c r="G17" s="840"/>
      <c r="H17" s="840"/>
      <c r="I17" s="840"/>
      <c r="J17" s="840"/>
      <c r="K17" s="840"/>
      <c r="L17" s="840"/>
      <c r="M17" s="840"/>
      <c r="N17" s="840"/>
      <c r="O17" s="840"/>
      <c r="P17" s="841"/>
      <c r="Q17" s="842"/>
      <c r="R17" s="843"/>
      <c r="S17" s="843"/>
      <c r="T17" s="843"/>
      <c r="U17" s="843"/>
      <c r="V17" s="843"/>
      <c r="W17" s="843"/>
      <c r="X17" s="843"/>
      <c r="Y17" s="843"/>
      <c r="Z17" s="843"/>
      <c r="AA17" s="843"/>
      <c r="AB17" s="843"/>
      <c r="AC17" s="843"/>
      <c r="AD17" s="843"/>
      <c r="AE17" s="844"/>
      <c r="AF17" s="845"/>
      <c r="AG17" s="846"/>
      <c r="AH17" s="846"/>
      <c r="AI17" s="846"/>
      <c r="AJ17" s="847"/>
      <c r="AK17" s="848"/>
      <c r="AL17" s="849"/>
      <c r="AM17" s="849"/>
      <c r="AN17" s="849"/>
      <c r="AO17" s="849"/>
      <c r="AP17" s="849"/>
      <c r="AQ17" s="849"/>
      <c r="AR17" s="849"/>
      <c r="AS17" s="849"/>
      <c r="AT17" s="849"/>
      <c r="AU17" s="850"/>
      <c r="AV17" s="850"/>
      <c r="AW17" s="850"/>
      <c r="AX17" s="850"/>
      <c r="AY17" s="851"/>
      <c r="AZ17" s="253"/>
      <c r="BA17" s="253"/>
      <c r="BB17" s="253"/>
      <c r="BC17" s="253"/>
      <c r="BD17" s="253"/>
      <c r="BE17" s="254"/>
      <c r="BF17" s="254"/>
      <c r="BG17" s="254"/>
      <c r="BH17" s="254"/>
      <c r="BI17" s="254"/>
      <c r="BJ17" s="254"/>
      <c r="BK17" s="254"/>
      <c r="BL17" s="254"/>
      <c r="BM17" s="254"/>
      <c r="BN17" s="254"/>
      <c r="BO17" s="254"/>
      <c r="BP17" s="254"/>
      <c r="BQ17" s="263">
        <v>11</v>
      </c>
      <c r="BR17" s="264"/>
      <c r="BS17" s="852"/>
      <c r="BT17" s="853"/>
      <c r="BU17" s="853"/>
      <c r="BV17" s="853"/>
      <c r="BW17" s="853"/>
      <c r="BX17" s="853"/>
      <c r="BY17" s="853"/>
      <c r="BZ17" s="853"/>
      <c r="CA17" s="853"/>
      <c r="CB17" s="853"/>
      <c r="CC17" s="853"/>
      <c r="CD17" s="853"/>
      <c r="CE17" s="853"/>
      <c r="CF17" s="853"/>
      <c r="CG17" s="854"/>
      <c r="CH17" s="865"/>
      <c r="CI17" s="866"/>
      <c r="CJ17" s="866"/>
      <c r="CK17" s="866"/>
      <c r="CL17" s="867"/>
      <c r="CM17" s="865"/>
      <c r="CN17" s="866"/>
      <c r="CO17" s="866"/>
      <c r="CP17" s="866"/>
      <c r="CQ17" s="867"/>
      <c r="CR17" s="865"/>
      <c r="CS17" s="866"/>
      <c r="CT17" s="866"/>
      <c r="CU17" s="866"/>
      <c r="CV17" s="867"/>
      <c r="CW17" s="865"/>
      <c r="CX17" s="866"/>
      <c r="CY17" s="866"/>
      <c r="CZ17" s="866"/>
      <c r="DA17" s="867"/>
      <c r="DB17" s="865"/>
      <c r="DC17" s="866"/>
      <c r="DD17" s="866"/>
      <c r="DE17" s="866"/>
      <c r="DF17" s="867"/>
      <c r="DG17" s="865"/>
      <c r="DH17" s="866"/>
      <c r="DI17" s="866"/>
      <c r="DJ17" s="866"/>
      <c r="DK17" s="867"/>
      <c r="DL17" s="865"/>
      <c r="DM17" s="866"/>
      <c r="DN17" s="866"/>
      <c r="DO17" s="866"/>
      <c r="DP17" s="867"/>
      <c r="DQ17" s="865"/>
      <c r="DR17" s="866"/>
      <c r="DS17" s="866"/>
      <c r="DT17" s="866"/>
      <c r="DU17" s="867"/>
      <c r="DV17" s="868"/>
      <c r="DW17" s="869"/>
      <c r="DX17" s="869"/>
      <c r="DY17" s="869"/>
      <c r="DZ17" s="870"/>
      <c r="EA17" s="255"/>
    </row>
    <row r="18" spans="1:131" s="256" customFormat="1" ht="26.25" customHeight="1" x14ac:dyDescent="0.2">
      <c r="A18" s="262">
        <v>12</v>
      </c>
      <c r="B18" s="839"/>
      <c r="C18" s="840"/>
      <c r="D18" s="840"/>
      <c r="E18" s="840"/>
      <c r="F18" s="840"/>
      <c r="G18" s="840"/>
      <c r="H18" s="840"/>
      <c r="I18" s="840"/>
      <c r="J18" s="840"/>
      <c r="K18" s="840"/>
      <c r="L18" s="840"/>
      <c r="M18" s="840"/>
      <c r="N18" s="840"/>
      <c r="O18" s="840"/>
      <c r="P18" s="841"/>
      <c r="Q18" s="842"/>
      <c r="R18" s="843"/>
      <c r="S18" s="843"/>
      <c r="T18" s="843"/>
      <c r="U18" s="843"/>
      <c r="V18" s="843"/>
      <c r="W18" s="843"/>
      <c r="X18" s="843"/>
      <c r="Y18" s="843"/>
      <c r="Z18" s="843"/>
      <c r="AA18" s="843"/>
      <c r="AB18" s="843"/>
      <c r="AC18" s="843"/>
      <c r="AD18" s="843"/>
      <c r="AE18" s="844"/>
      <c r="AF18" s="845"/>
      <c r="AG18" s="846"/>
      <c r="AH18" s="846"/>
      <c r="AI18" s="846"/>
      <c r="AJ18" s="847"/>
      <c r="AK18" s="848"/>
      <c r="AL18" s="849"/>
      <c r="AM18" s="849"/>
      <c r="AN18" s="849"/>
      <c r="AO18" s="849"/>
      <c r="AP18" s="849"/>
      <c r="AQ18" s="849"/>
      <c r="AR18" s="849"/>
      <c r="AS18" s="849"/>
      <c r="AT18" s="849"/>
      <c r="AU18" s="850"/>
      <c r="AV18" s="850"/>
      <c r="AW18" s="850"/>
      <c r="AX18" s="850"/>
      <c r="AY18" s="851"/>
      <c r="AZ18" s="253"/>
      <c r="BA18" s="253"/>
      <c r="BB18" s="253"/>
      <c r="BC18" s="253"/>
      <c r="BD18" s="253"/>
      <c r="BE18" s="254"/>
      <c r="BF18" s="254"/>
      <c r="BG18" s="254"/>
      <c r="BH18" s="254"/>
      <c r="BI18" s="254"/>
      <c r="BJ18" s="254"/>
      <c r="BK18" s="254"/>
      <c r="BL18" s="254"/>
      <c r="BM18" s="254"/>
      <c r="BN18" s="254"/>
      <c r="BO18" s="254"/>
      <c r="BP18" s="254"/>
      <c r="BQ18" s="263">
        <v>12</v>
      </c>
      <c r="BR18" s="264"/>
      <c r="BS18" s="852"/>
      <c r="BT18" s="853"/>
      <c r="BU18" s="853"/>
      <c r="BV18" s="853"/>
      <c r="BW18" s="853"/>
      <c r="BX18" s="853"/>
      <c r="BY18" s="853"/>
      <c r="BZ18" s="853"/>
      <c r="CA18" s="853"/>
      <c r="CB18" s="853"/>
      <c r="CC18" s="853"/>
      <c r="CD18" s="853"/>
      <c r="CE18" s="853"/>
      <c r="CF18" s="853"/>
      <c r="CG18" s="854"/>
      <c r="CH18" s="865"/>
      <c r="CI18" s="866"/>
      <c r="CJ18" s="866"/>
      <c r="CK18" s="866"/>
      <c r="CL18" s="867"/>
      <c r="CM18" s="865"/>
      <c r="CN18" s="866"/>
      <c r="CO18" s="866"/>
      <c r="CP18" s="866"/>
      <c r="CQ18" s="867"/>
      <c r="CR18" s="865"/>
      <c r="CS18" s="866"/>
      <c r="CT18" s="866"/>
      <c r="CU18" s="866"/>
      <c r="CV18" s="867"/>
      <c r="CW18" s="865"/>
      <c r="CX18" s="866"/>
      <c r="CY18" s="866"/>
      <c r="CZ18" s="866"/>
      <c r="DA18" s="867"/>
      <c r="DB18" s="865"/>
      <c r="DC18" s="866"/>
      <c r="DD18" s="866"/>
      <c r="DE18" s="866"/>
      <c r="DF18" s="867"/>
      <c r="DG18" s="865"/>
      <c r="DH18" s="866"/>
      <c r="DI18" s="866"/>
      <c r="DJ18" s="866"/>
      <c r="DK18" s="867"/>
      <c r="DL18" s="865"/>
      <c r="DM18" s="866"/>
      <c r="DN18" s="866"/>
      <c r="DO18" s="866"/>
      <c r="DP18" s="867"/>
      <c r="DQ18" s="865"/>
      <c r="DR18" s="866"/>
      <c r="DS18" s="866"/>
      <c r="DT18" s="866"/>
      <c r="DU18" s="867"/>
      <c r="DV18" s="868"/>
      <c r="DW18" s="869"/>
      <c r="DX18" s="869"/>
      <c r="DY18" s="869"/>
      <c r="DZ18" s="870"/>
      <c r="EA18" s="255"/>
    </row>
    <row r="19" spans="1:131" s="256" customFormat="1" ht="26.25" customHeight="1" x14ac:dyDescent="0.2">
      <c r="A19" s="262">
        <v>13</v>
      </c>
      <c r="B19" s="839"/>
      <c r="C19" s="840"/>
      <c r="D19" s="840"/>
      <c r="E19" s="840"/>
      <c r="F19" s="840"/>
      <c r="G19" s="840"/>
      <c r="H19" s="840"/>
      <c r="I19" s="840"/>
      <c r="J19" s="840"/>
      <c r="K19" s="840"/>
      <c r="L19" s="840"/>
      <c r="M19" s="840"/>
      <c r="N19" s="840"/>
      <c r="O19" s="840"/>
      <c r="P19" s="841"/>
      <c r="Q19" s="842"/>
      <c r="R19" s="843"/>
      <c r="S19" s="843"/>
      <c r="T19" s="843"/>
      <c r="U19" s="843"/>
      <c r="V19" s="843"/>
      <c r="W19" s="843"/>
      <c r="X19" s="843"/>
      <c r="Y19" s="843"/>
      <c r="Z19" s="843"/>
      <c r="AA19" s="843"/>
      <c r="AB19" s="843"/>
      <c r="AC19" s="843"/>
      <c r="AD19" s="843"/>
      <c r="AE19" s="844"/>
      <c r="AF19" s="845"/>
      <c r="AG19" s="846"/>
      <c r="AH19" s="846"/>
      <c r="AI19" s="846"/>
      <c r="AJ19" s="847"/>
      <c r="AK19" s="848"/>
      <c r="AL19" s="849"/>
      <c r="AM19" s="849"/>
      <c r="AN19" s="849"/>
      <c r="AO19" s="849"/>
      <c r="AP19" s="849"/>
      <c r="AQ19" s="849"/>
      <c r="AR19" s="849"/>
      <c r="AS19" s="849"/>
      <c r="AT19" s="849"/>
      <c r="AU19" s="850"/>
      <c r="AV19" s="850"/>
      <c r="AW19" s="850"/>
      <c r="AX19" s="850"/>
      <c r="AY19" s="851"/>
      <c r="AZ19" s="253"/>
      <c r="BA19" s="253"/>
      <c r="BB19" s="253"/>
      <c r="BC19" s="253"/>
      <c r="BD19" s="253"/>
      <c r="BE19" s="254"/>
      <c r="BF19" s="254"/>
      <c r="BG19" s="254"/>
      <c r="BH19" s="254"/>
      <c r="BI19" s="254"/>
      <c r="BJ19" s="254"/>
      <c r="BK19" s="254"/>
      <c r="BL19" s="254"/>
      <c r="BM19" s="254"/>
      <c r="BN19" s="254"/>
      <c r="BO19" s="254"/>
      <c r="BP19" s="254"/>
      <c r="BQ19" s="263">
        <v>13</v>
      </c>
      <c r="BR19" s="264"/>
      <c r="BS19" s="852"/>
      <c r="BT19" s="853"/>
      <c r="BU19" s="853"/>
      <c r="BV19" s="853"/>
      <c r="BW19" s="853"/>
      <c r="BX19" s="853"/>
      <c r="BY19" s="853"/>
      <c r="BZ19" s="853"/>
      <c r="CA19" s="853"/>
      <c r="CB19" s="853"/>
      <c r="CC19" s="853"/>
      <c r="CD19" s="853"/>
      <c r="CE19" s="853"/>
      <c r="CF19" s="853"/>
      <c r="CG19" s="854"/>
      <c r="CH19" s="865"/>
      <c r="CI19" s="866"/>
      <c r="CJ19" s="866"/>
      <c r="CK19" s="866"/>
      <c r="CL19" s="867"/>
      <c r="CM19" s="865"/>
      <c r="CN19" s="866"/>
      <c r="CO19" s="866"/>
      <c r="CP19" s="866"/>
      <c r="CQ19" s="867"/>
      <c r="CR19" s="865"/>
      <c r="CS19" s="866"/>
      <c r="CT19" s="866"/>
      <c r="CU19" s="866"/>
      <c r="CV19" s="867"/>
      <c r="CW19" s="865"/>
      <c r="CX19" s="866"/>
      <c r="CY19" s="866"/>
      <c r="CZ19" s="866"/>
      <c r="DA19" s="867"/>
      <c r="DB19" s="865"/>
      <c r="DC19" s="866"/>
      <c r="DD19" s="866"/>
      <c r="DE19" s="866"/>
      <c r="DF19" s="867"/>
      <c r="DG19" s="865"/>
      <c r="DH19" s="866"/>
      <c r="DI19" s="866"/>
      <c r="DJ19" s="866"/>
      <c r="DK19" s="867"/>
      <c r="DL19" s="865"/>
      <c r="DM19" s="866"/>
      <c r="DN19" s="866"/>
      <c r="DO19" s="866"/>
      <c r="DP19" s="867"/>
      <c r="DQ19" s="865"/>
      <c r="DR19" s="866"/>
      <c r="DS19" s="866"/>
      <c r="DT19" s="866"/>
      <c r="DU19" s="867"/>
      <c r="DV19" s="868"/>
      <c r="DW19" s="869"/>
      <c r="DX19" s="869"/>
      <c r="DY19" s="869"/>
      <c r="DZ19" s="870"/>
      <c r="EA19" s="255"/>
    </row>
    <row r="20" spans="1:131" s="256" customFormat="1" ht="26.25" customHeight="1" x14ac:dyDescent="0.2">
      <c r="A20" s="262">
        <v>14</v>
      </c>
      <c r="B20" s="839"/>
      <c r="C20" s="840"/>
      <c r="D20" s="840"/>
      <c r="E20" s="840"/>
      <c r="F20" s="840"/>
      <c r="G20" s="840"/>
      <c r="H20" s="840"/>
      <c r="I20" s="840"/>
      <c r="J20" s="840"/>
      <c r="K20" s="840"/>
      <c r="L20" s="840"/>
      <c r="M20" s="840"/>
      <c r="N20" s="840"/>
      <c r="O20" s="840"/>
      <c r="P20" s="841"/>
      <c r="Q20" s="842"/>
      <c r="R20" s="843"/>
      <c r="S20" s="843"/>
      <c r="T20" s="843"/>
      <c r="U20" s="843"/>
      <c r="V20" s="843"/>
      <c r="W20" s="843"/>
      <c r="X20" s="843"/>
      <c r="Y20" s="843"/>
      <c r="Z20" s="843"/>
      <c r="AA20" s="843"/>
      <c r="AB20" s="843"/>
      <c r="AC20" s="843"/>
      <c r="AD20" s="843"/>
      <c r="AE20" s="844"/>
      <c r="AF20" s="845"/>
      <c r="AG20" s="846"/>
      <c r="AH20" s="846"/>
      <c r="AI20" s="846"/>
      <c r="AJ20" s="847"/>
      <c r="AK20" s="848"/>
      <c r="AL20" s="849"/>
      <c r="AM20" s="849"/>
      <c r="AN20" s="849"/>
      <c r="AO20" s="849"/>
      <c r="AP20" s="849"/>
      <c r="AQ20" s="849"/>
      <c r="AR20" s="849"/>
      <c r="AS20" s="849"/>
      <c r="AT20" s="849"/>
      <c r="AU20" s="850"/>
      <c r="AV20" s="850"/>
      <c r="AW20" s="850"/>
      <c r="AX20" s="850"/>
      <c r="AY20" s="851"/>
      <c r="AZ20" s="253"/>
      <c r="BA20" s="253"/>
      <c r="BB20" s="253"/>
      <c r="BC20" s="253"/>
      <c r="BD20" s="253"/>
      <c r="BE20" s="254"/>
      <c r="BF20" s="254"/>
      <c r="BG20" s="254"/>
      <c r="BH20" s="254"/>
      <c r="BI20" s="254"/>
      <c r="BJ20" s="254"/>
      <c r="BK20" s="254"/>
      <c r="BL20" s="254"/>
      <c r="BM20" s="254"/>
      <c r="BN20" s="254"/>
      <c r="BO20" s="254"/>
      <c r="BP20" s="254"/>
      <c r="BQ20" s="263">
        <v>14</v>
      </c>
      <c r="BR20" s="264"/>
      <c r="BS20" s="852"/>
      <c r="BT20" s="853"/>
      <c r="BU20" s="853"/>
      <c r="BV20" s="853"/>
      <c r="BW20" s="853"/>
      <c r="BX20" s="853"/>
      <c r="BY20" s="853"/>
      <c r="BZ20" s="853"/>
      <c r="CA20" s="853"/>
      <c r="CB20" s="853"/>
      <c r="CC20" s="853"/>
      <c r="CD20" s="853"/>
      <c r="CE20" s="853"/>
      <c r="CF20" s="853"/>
      <c r="CG20" s="854"/>
      <c r="CH20" s="865"/>
      <c r="CI20" s="866"/>
      <c r="CJ20" s="866"/>
      <c r="CK20" s="866"/>
      <c r="CL20" s="867"/>
      <c r="CM20" s="865"/>
      <c r="CN20" s="866"/>
      <c r="CO20" s="866"/>
      <c r="CP20" s="866"/>
      <c r="CQ20" s="867"/>
      <c r="CR20" s="865"/>
      <c r="CS20" s="866"/>
      <c r="CT20" s="866"/>
      <c r="CU20" s="866"/>
      <c r="CV20" s="867"/>
      <c r="CW20" s="865"/>
      <c r="CX20" s="866"/>
      <c r="CY20" s="866"/>
      <c r="CZ20" s="866"/>
      <c r="DA20" s="867"/>
      <c r="DB20" s="865"/>
      <c r="DC20" s="866"/>
      <c r="DD20" s="866"/>
      <c r="DE20" s="866"/>
      <c r="DF20" s="867"/>
      <c r="DG20" s="865"/>
      <c r="DH20" s="866"/>
      <c r="DI20" s="866"/>
      <c r="DJ20" s="866"/>
      <c r="DK20" s="867"/>
      <c r="DL20" s="865"/>
      <c r="DM20" s="866"/>
      <c r="DN20" s="866"/>
      <c r="DO20" s="866"/>
      <c r="DP20" s="867"/>
      <c r="DQ20" s="865"/>
      <c r="DR20" s="866"/>
      <c r="DS20" s="866"/>
      <c r="DT20" s="866"/>
      <c r="DU20" s="867"/>
      <c r="DV20" s="868"/>
      <c r="DW20" s="869"/>
      <c r="DX20" s="869"/>
      <c r="DY20" s="869"/>
      <c r="DZ20" s="870"/>
      <c r="EA20" s="255"/>
    </row>
    <row r="21" spans="1:131" s="256" customFormat="1" ht="26.25" customHeight="1" thickBot="1" x14ac:dyDescent="0.25">
      <c r="A21" s="262">
        <v>15</v>
      </c>
      <c r="B21" s="839"/>
      <c r="C21" s="840"/>
      <c r="D21" s="840"/>
      <c r="E21" s="840"/>
      <c r="F21" s="840"/>
      <c r="G21" s="840"/>
      <c r="H21" s="840"/>
      <c r="I21" s="840"/>
      <c r="J21" s="840"/>
      <c r="K21" s="840"/>
      <c r="L21" s="840"/>
      <c r="M21" s="840"/>
      <c r="N21" s="840"/>
      <c r="O21" s="840"/>
      <c r="P21" s="841"/>
      <c r="Q21" s="842"/>
      <c r="R21" s="843"/>
      <c r="S21" s="843"/>
      <c r="T21" s="843"/>
      <c r="U21" s="843"/>
      <c r="V21" s="843"/>
      <c r="W21" s="843"/>
      <c r="X21" s="843"/>
      <c r="Y21" s="843"/>
      <c r="Z21" s="843"/>
      <c r="AA21" s="843"/>
      <c r="AB21" s="843"/>
      <c r="AC21" s="843"/>
      <c r="AD21" s="843"/>
      <c r="AE21" s="844"/>
      <c r="AF21" s="845"/>
      <c r="AG21" s="846"/>
      <c r="AH21" s="846"/>
      <c r="AI21" s="846"/>
      <c r="AJ21" s="847"/>
      <c r="AK21" s="848"/>
      <c r="AL21" s="849"/>
      <c r="AM21" s="849"/>
      <c r="AN21" s="849"/>
      <c r="AO21" s="849"/>
      <c r="AP21" s="849"/>
      <c r="AQ21" s="849"/>
      <c r="AR21" s="849"/>
      <c r="AS21" s="849"/>
      <c r="AT21" s="849"/>
      <c r="AU21" s="850"/>
      <c r="AV21" s="850"/>
      <c r="AW21" s="850"/>
      <c r="AX21" s="850"/>
      <c r="AY21" s="851"/>
      <c r="AZ21" s="253"/>
      <c r="BA21" s="253"/>
      <c r="BB21" s="253"/>
      <c r="BC21" s="253"/>
      <c r="BD21" s="253"/>
      <c r="BE21" s="254"/>
      <c r="BF21" s="254"/>
      <c r="BG21" s="254"/>
      <c r="BH21" s="254"/>
      <c r="BI21" s="254"/>
      <c r="BJ21" s="254"/>
      <c r="BK21" s="254"/>
      <c r="BL21" s="254"/>
      <c r="BM21" s="254"/>
      <c r="BN21" s="254"/>
      <c r="BO21" s="254"/>
      <c r="BP21" s="254"/>
      <c r="BQ21" s="263">
        <v>15</v>
      </c>
      <c r="BR21" s="264"/>
      <c r="BS21" s="852"/>
      <c r="BT21" s="853"/>
      <c r="BU21" s="853"/>
      <c r="BV21" s="853"/>
      <c r="BW21" s="853"/>
      <c r="BX21" s="853"/>
      <c r="BY21" s="853"/>
      <c r="BZ21" s="853"/>
      <c r="CA21" s="853"/>
      <c r="CB21" s="853"/>
      <c r="CC21" s="853"/>
      <c r="CD21" s="853"/>
      <c r="CE21" s="853"/>
      <c r="CF21" s="853"/>
      <c r="CG21" s="854"/>
      <c r="CH21" s="865"/>
      <c r="CI21" s="866"/>
      <c r="CJ21" s="866"/>
      <c r="CK21" s="866"/>
      <c r="CL21" s="867"/>
      <c r="CM21" s="865"/>
      <c r="CN21" s="866"/>
      <c r="CO21" s="866"/>
      <c r="CP21" s="866"/>
      <c r="CQ21" s="867"/>
      <c r="CR21" s="865"/>
      <c r="CS21" s="866"/>
      <c r="CT21" s="866"/>
      <c r="CU21" s="866"/>
      <c r="CV21" s="867"/>
      <c r="CW21" s="865"/>
      <c r="CX21" s="866"/>
      <c r="CY21" s="866"/>
      <c r="CZ21" s="866"/>
      <c r="DA21" s="867"/>
      <c r="DB21" s="865"/>
      <c r="DC21" s="866"/>
      <c r="DD21" s="866"/>
      <c r="DE21" s="866"/>
      <c r="DF21" s="867"/>
      <c r="DG21" s="865"/>
      <c r="DH21" s="866"/>
      <c r="DI21" s="866"/>
      <c r="DJ21" s="866"/>
      <c r="DK21" s="867"/>
      <c r="DL21" s="865"/>
      <c r="DM21" s="866"/>
      <c r="DN21" s="866"/>
      <c r="DO21" s="866"/>
      <c r="DP21" s="867"/>
      <c r="DQ21" s="865"/>
      <c r="DR21" s="866"/>
      <c r="DS21" s="866"/>
      <c r="DT21" s="866"/>
      <c r="DU21" s="867"/>
      <c r="DV21" s="868"/>
      <c r="DW21" s="869"/>
      <c r="DX21" s="869"/>
      <c r="DY21" s="869"/>
      <c r="DZ21" s="870"/>
      <c r="EA21" s="255"/>
    </row>
    <row r="22" spans="1:131" s="256" customFormat="1" ht="26.25" customHeight="1" x14ac:dyDescent="0.2">
      <c r="A22" s="262">
        <v>16</v>
      </c>
      <c r="B22" s="839"/>
      <c r="C22" s="840"/>
      <c r="D22" s="840"/>
      <c r="E22" s="840"/>
      <c r="F22" s="840"/>
      <c r="G22" s="840"/>
      <c r="H22" s="840"/>
      <c r="I22" s="840"/>
      <c r="J22" s="840"/>
      <c r="K22" s="840"/>
      <c r="L22" s="840"/>
      <c r="M22" s="840"/>
      <c r="N22" s="840"/>
      <c r="O22" s="840"/>
      <c r="P22" s="841"/>
      <c r="Q22" s="871"/>
      <c r="R22" s="872"/>
      <c r="S22" s="872"/>
      <c r="T22" s="872"/>
      <c r="U22" s="872"/>
      <c r="V22" s="872"/>
      <c r="W22" s="872"/>
      <c r="X22" s="872"/>
      <c r="Y22" s="872"/>
      <c r="Z22" s="872"/>
      <c r="AA22" s="872"/>
      <c r="AB22" s="872"/>
      <c r="AC22" s="872"/>
      <c r="AD22" s="872"/>
      <c r="AE22" s="873"/>
      <c r="AF22" s="845"/>
      <c r="AG22" s="846"/>
      <c r="AH22" s="846"/>
      <c r="AI22" s="846"/>
      <c r="AJ22" s="847"/>
      <c r="AK22" s="886"/>
      <c r="AL22" s="887"/>
      <c r="AM22" s="887"/>
      <c r="AN22" s="887"/>
      <c r="AO22" s="887"/>
      <c r="AP22" s="887"/>
      <c r="AQ22" s="887"/>
      <c r="AR22" s="887"/>
      <c r="AS22" s="887"/>
      <c r="AT22" s="887"/>
      <c r="AU22" s="888"/>
      <c r="AV22" s="888"/>
      <c r="AW22" s="888"/>
      <c r="AX22" s="888"/>
      <c r="AY22" s="889"/>
      <c r="AZ22" s="890" t="s">
        <v>391</v>
      </c>
      <c r="BA22" s="890"/>
      <c r="BB22" s="890"/>
      <c r="BC22" s="890"/>
      <c r="BD22" s="891"/>
      <c r="BE22" s="254"/>
      <c r="BF22" s="254"/>
      <c r="BG22" s="254"/>
      <c r="BH22" s="254"/>
      <c r="BI22" s="254"/>
      <c r="BJ22" s="254"/>
      <c r="BK22" s="254"/>
      <c r="BL22" s="254"/>
      <c r="BM22" s="254"/>
      <c r="BN22" s="254"/>
      <c r="BO22" s="254"/>
      <c r="BP22" s="254"/>
      <c r="BQ22" s="263">
        <v>16</v>
      </c>
      <c r="BR22" s="264"/>
      <c r="BS22" s="852"/>
      <c r="BT22" s="853"/>
      <c r="BU22" s="853"/>
      <c r="BV22" s="853"/>
      <c r="BW22" s="853"/>
      <c r="BX22" s="853"/>
      <c r="BY22" s="853"/>
      <c r="BZ22" s="853"/>
      <c r="CA22" s="853"/>
      <c r="CB22" s="853"/>
      <c r="CC22" s="853"/>
      <c r="CD22" s="853"/>
      <c r="CE22" s="853"/>
      <c r="CF22" s="853"/>
      <c r="CG22" s="854"/>
      <c r="CH22" s="865"/>
      <c r="CI22" s="866"/>
      <c r="CJ22" s="866"/>
      <c r="CK22" s="866"/>
      <c r="CL22" s="867"/>
      <c r="CM22" s="865"/>
      <c r="CN22" s="866"/>
      <c r="CO22" s="866"/>
      <c r="CP22" s="866"/>
      <c r="CQ22" s="867"/>
      <c r="CR22" s="865"/>
      <c r="CS22" s="866"/>
      <c r="CT22" s="866"/>
      <c r="CU22" s="866"/>
      <c r="CV22" s="867"/>
      <c r="CW22" s="865"/>
      <c r="CX22" s="866"/>
      <c r="CY22" s="866"/>
      <c r="CZ22" s="866"/>
      <c r="DA22" s="867"/>
      <c r="DB22" s="865"/>
      <c r="DC22" s="866"/>
      <c r="DD22" s="866"/>
      <c r="DE22" s="866"/>
      <c r="DF22" s="867"/>
      <c r="DG22" s="865"/>
      <c r="DH22" s="866"/>
      <c r="DI22" s="866"/>
      <c r="DJ22" s="866"/>
      <c r="DK22" s="867"/>
      <c r="DL22" s="865"/>
      <c r="DM22" s="866"/>
      <c r="DN22" s="866"/>
      <c r="DO22" s="866"/>
      <c r="DP22" s="867"/>
      <c r="DQ22" s="865"/>
      <c r="DR22" s="866"/>
      <c r="DS22" s="866"/>
      <c r="DT22" s="866"/>
      <c r="DU22" s="867"/>
      <c r="DV22" s="868"/>
      <c r="DW22" s="869"/>
      <c r="DX22" s="869"/>
      <c r="DY22" s="869"/>
      <c r="DZ22" s="870"/>
      <c r="EA22" s="255"/>
    </row>
    <row r="23" spans="1:131" s="256" customFormat="1" ht="26.25" customHeight="1" thickBot="1" x14ac:dyDescent="0.25">
      <c r="A23" s="265" t="s">
        <v>392</v>
      </c>
      <c r="B23" s="874" t="s">
        <v>393</v>
      </c>
      <c r="C23" s="875"/>
      <c r="D23" s="875"/>
      <c r="E23" s="875"/>
      <c r="F23" s="875"/>
      <c r="G23" s="875"/>
      <c r="H23" s="875"/>
      <c r="I23" s="875"/>
      <c r="J23" s="875"/>
      <c r="K23" s="875"/>
      <c r="L23" s="875"/>
      <c r="M23" s="875"/>
      <c r="N23" s="875"/>
      <c r="O23" s="875"/>
      <c r="P23" s="876"/>
      <c r="Q23" s="877">
        <v>8532</v>
      </c>
      <c r="R23" s="878"/>
      <c r="S23" s="878"/>
      <c r="T23" s="878"/>
      <c r="U23" s="878"/>
      <c r="V23" s="878">
        <v>8037</v>
      </c>
      <c r="W23" s="878"/>
      <c r="X23" s="878"/>
      <c r="Y23" s="878"/>
      <c r="Z23" s="878"/>
      <c r="AA23" s="878">
        <v>495</v>
      </c>
      <c r="AB23" s="878"/>
      <c r="AC23" s="878"/>
      <c r="AD23" s="878"/>
      <c r="AE23" s="879"/>
      <c r="AF23" s="880">
        <v>372</v>
      </c>
      <c r="AG23" s="878"/>
      <c r="AH23" s="878"/>
      <c r="AI23" s="878"/>
      <c r="AJ23" s="881"/>
      <c r="AK23" s="882"/>
      <c r="AL23" s="883"/>
      <c r="AM23" s="883"/>
      <c r="AN23" s="883"/>
      <c r="AO23" s="883"/>
      <c r="AP23" s="878">
        <v>6707</v>
      </c>
      <c r="AQ23" s="878"/>
      <c r="AR23" s="878"/>
      <c r="AS23" s="878"/>
      <c r="AT23" s="878"/>
      <c r="AU23" s="884"/>
      <c r="AV23" s="884"/>
      <c r="AW23" s="884"/>
      <c r="AX23" s="884"/>
      <c r="AY23" s="885"/>
      <c r="AZ23" s="893" t="s">
        <v>394</v>
      </c>
      <c r="BA23" s="894"/>
      <c r="BB23" s="894"/>
      <c r="BC23" s="894"/>
      <c r="BD23" s="895"/>
      <c r="BE23" s="254"/>
      <c r="BF23" s="254"/>
      <c r="BG23" s="254"/>
      <c r="BH23" s="254"/>
      <c r="BI23" s="254"/>
      <c r="BJ23" s="254"/>
      <c r="BK23" s="254"/>
      <c r="BL23" s="254"/>
      <c r="BM23" s="254"/>
      <c r="BN23" s="254"/>
      <c r="BO23" s="254"/>
      <c r="BP23" s="254"/>
      <c r="BQ23" s="263">
        <v>17</v>
      </c>
      <c r="BR23" s="264"/>
      <c r="BS23" s="852"/>
      <c r="BT23" s="853"/>
      <c r="BU23" s="853"/>
      <c r="BV23" s="853"/>
      <c r="BW23" s="853"/>
      <c r="BX23" s="853"/>
      <c r="BY23" s="853"/>
      <c r="BZ23" s="853"/>
      <c r="CA23" s="853"/>
      <c r="CB23" s="853"/>
      <c r="CC23" s="853"/>
      <c r="CD23" s="853"/>
      <c r="CE23" s="853"/>
      <c r="CF23" s="853"/>
      <c r="CG23" s="854"/>
      <c r="CH23" s="865"/>
      <c r="CI23" s="866"/>
      <c r="CJ23" s="866"/>
      <c r="CK23" s="866"/>
      <c r="CL23" s="867"/>
      <c r="CM23" s="865"/>
      <c r="CN23" s="866"/>
      <c r="CO23" s="866"/>
      <c r="CP23" s="866"/>
      <c r="CQ23" s="867"/>
      <c r="CR23" s="865"/>
      <c r="CS23" s="866"/>
      <c r="CT23" s="866"/>
      <c r="CU23" s="866"/>
      <c r="CV23" s="867"/>
      <c r="CW23" s="865"/>
      <c r="CX23" s="866"/>
      <c r="CY23" s="866"/>
      <c r="CZ23" s="866"/>
      <c r="DA23" s="867"/>
      <c r="DB23" s="865"/>
      <c r="DC23" s="866"/>
      <c r="DD23" s="866"/>
      <c r="DE23" s="866"/>
      <c r="DF23" s="867"/>
      <c r="DG23" s="865"/>
      <c r="DH23" s="866"/>
      <c r="DI23" s="866"/>
      <c r="DJ23" s="866"/>
      <c r="DK23" s="867"/>
      <c r="DL23" s="865"/>
      <c r="DM23" s="866"/>
      <c r="DN23" s="866"/>
      <c r="DO23" s="866"/>
      <c r="DP23" s="867"/>
      <c r="DQ23" s="865"/>
      <c r="DR23" s="866"/>
      <c r="DS23" s="866"/>
      <c r="DT23" s="866"/>
      <c r="DU23" s="867"/>
      <c r="DV23" s="868"/>
      <c r="DW23" s="869"/>
      <c r="DX23" s="869"/>
      <c r="DY23" s="869"/>
      <c r="DZ23" s="870"/>
      <c r="EA23" s="255"/>
    </row>
    <row r="24" spans="1:131" s="256" customFormat="1" ht="26.25" customHeight="1" x14ac:dyDescent="0.2">
      <c r="A24" s="892" t="s">
        <v>395</v>
      </c>
      <c r="B24" s="892"/>
      <c r="C24" s="892"/>
      <c r="D24" s="892"/>
      <c r="E24" s="892"/>
      <c r="F24" s="892"/>
      <c r="G24" s="892"/>
      <c r="H24" s="892"/>
      <c r="I24" s="892"/>
      <c r="J24" s="892"/>
      <c r="K24" s="892"/>
      <c r="L24" s="892"/>
      <c r="M24" s="892"/>
      <c r="N24" s="892"/>
      <c r="O24" s="892"/>
      <c r="P24" s="892"/>
      <c r="Q24" s="892"/>
      <c r="R24" s="892"/>
      <c r="S24" s="892"/>
      <c r="T24" s="892"/>
      <c r="U24" s="892"/>
      <c r="V24" s="892"/>
      <c r="W24" s="892"/>
      <c r="X24" s="892"/>
      <c r="Y24" s="892"/>
      <c r="Z24" s="892"/>
      <c r="AA24" s="892"/>
      <c r="AB24" s="892"/>
      <c r="AC24" s="892"/>
      <c r="AD24" s="892"/>
      <c r="AE24" s="892"/>
      <c r="AF24" s="892"/>
      <c r="AG24" s="892"/>
      <c r="AH24" s="892"/>
      <c r="AI24" s="892"/>
      <c r="AJ24" s="892"/>
      <c r="AK24" s="892"/>
      <c r="AL24" s="892"/>
      <c r="AM24" s="892"/>
      <c r="AN24" s="892"/>
      <c r="AO24" s="892"/>
      <c r="AP24" s="892"/>
      <c r="AQ24" s="892"/>
      <c r="AR24" s="892"/>
      <c r="AS24" s="892"/>
      <c r="AT24" s="892"/>
      <c r="AU24" s="892"/>
      <c r="AV24" s="892"/>
      <c r="AW24" s="892"/>
      <c r="AX24" s="892"/>
      <c r="AY24" s="892"/>
      <c r="AZ24" s="253"/>
      <c r="BA24" s="253"/>
      <c r="BB24" s="253"/>
      <c r="BC24" s="253"/>
      <c r="BD24" s="253"/>
      <c r="BE24" s="254"/>
      <c r="BF24" s="254"/>
      <c r="BG24" s="254"/>
      <c r="BH24" s="254"/>
      <c r="BI24" s="254"/>
      <c r="BJ24" s="254"/>
      <c r="BK24" s="254"/>
      <c r="BL24" s="254"/>
      <c r="BM24" s="254"/>
      <c r="BN24" s="254"/>
      <c r="BO24" s="254"/>
      <c r="BP24" s="254"/>
      <c r="BQ24" s="263">
        <v>18</v>
      </c>
      <c r="BR24" s="264"/>
      <c r="BS24" s="852"/>
      <c r="BT24" s="853"/>
      <c r="BU24" s="853"/>
      <c r="BV24" s="853"/>
      <c r="BW24" s="853"/>
      <c r="BX24" s="853"/>
      <c r="BY24" s="853"/>
      <c r="BZ24" s="853"/>
      <c r="CA24" s="853"/>
      <c r="CB24" s="853"/>
      <c r="CC24" s="853"/>
      <c r="CD24" s="853"/>
      <c r="CE24" s="853"/>
      <c r="CF24" s="853"/>
      <c r="CG24" s="854"/>
      <c r="CH24" s="865"/>
      <c r="CI24" s="866"/>
      <c r="CJ24" s="866"/>
      <c r="CK24" s="866"/>
      <c r="CL24" s="867"/>
      <c r="CM24" s="865"/>
      <c r="CN24" s="866"/>
      <c r="CO24" s="866"/>
      <c r="CP24" s="866"/>
      <c r="CQ24" s="867"/>
      <c r="CR24" s="865"/>
      <c r="CS24" s="866"/>
      <c r="CT24" s="866"/>
      <c r="CU24" s="866"/>
      <c r="CV24" s="867"/>
      <c r="CW24" s="865"/>
      <c r="CX24" s="866"/>
      <c r="CY24" s="866"/>
      <c r="CZ24" s="866"/>
      <c r="DA24" s="867"/>
      <c r="DB24" s="865"/>
      <c r="DC24" s="866"/>
      <c r="DD24" s="866"/>
      <c r="DE24" s="866"/>
      <c r="DF24" s="867"/>
      <c r="DG24" s="865"/>
      <c r="DH24" s="866"/>
      <c r="DI24" s="866"/>
      <c r="DJ24" s="866"/>
      <c r="DK24" s="867"/>
      <c r="DL24" s="865"/>
      <c r="DM24" s="866"/>
      <c r="DN24" s="866"/>
      <c r="DO24" s="866"/>
      <c r="DP24" s="867"/>
      <c r="DQ24" s="865"/>
      <c r="DR24" s="866"/>
      <c r="DS24" s="866"/>
      <c r="DT24" s="866"/>
      <c r="DU24" s="867"/>
      <c r="DV24" s="868"/>
      <c r="DW24" s="869"/>
      <c r="DX24" s="869"/>
      <c r="DY24" s="869"/>
      <c r="DZ24" s="870"/>
      <c r="EA24" s="255"/>
    </row>
    <row r="25" spans="1:131" s="248" customFormat="1" ht="26.25" customHeight="1" thickBot="1" x14ac:dyDescent="0.25">
      <c r="A25" s="833" t="s">
        <v>396</v>
      </c>
      <c r="B25" s="833"/>
      <c r="C25" s="833"/>
      <c r="D25" s="833"/>
      <c r="E25" s="833"/>
      <c r="F25" s="833"/>
      <c r="G25" s="833"/>
      <c r="H25" s="833"/>
      <c r="I25" s="833"/>
      <c r="J25" s="833"/>
      <c r="K25" s="833"/>
      <c r="L25" s="833"/>
      <c r="M25" s="833"/>
      <c r="N25" s="833"/>
      <c r="O25" s="833"/>
      <c r="P25" s="833"/>
      <c r="Q25" s="833"/>
      <c r="R25" s="833"/>
      <c r="S25" s="833"/>
      <c r="T25" s="833"/>
      <c r="U25" s="833"/>
      <c r="V25" s="833"/>
      <c r="W25" s="833"/>
      <c r="X25" s="833"/>
      <c r="Y25" s="833"/>
      <c r="Z25" s="833"/>
      <c r="AA25" s="833"/>
      <c r="AB25" s="833"/>
      <c r="AC25" s="833"/>
      <c r="AD25" s="833"/>
      <c r="AE25" s="833"/>
      <c r="AF25" s="833"/>
      <c r="AG25" s="833"/>
      <c r="AH25" s="833"/>
      <c r="AI25" s="833"/>
      <c r="AJ25" s="833"/>
      <c r="AK25" s="833"/>
      <c r="AL25" s="833"/>
      <c r="AM25" s="833"/>
      <c r="AN25" s="833"/>
      <c r="AO25" s="833"/>
      <c r="AP25" s="833"/>
      <c r="AQ25" s="833"/>
      <c r="AR25" s="833"/>
      <c r="AS25" s="833"/>
      <c r="AT25" s="833"/>
      <c r="AU25" s="833"/>
      <c r="AV25" s="833"/>
      <c r="AW25" s="833"/>
      <c r="AX25" s="833"/>
      <c r="AY25" s="833"/>
      <c r="AZ25" s="833"/>
      <c r="BA25" s="833"/>
      <c r="BB25" s="833"/>
      <c r="BC25" s="833"/>
      <c r="BD25" s="833"/>
      <c r="BE25" s="833"/>
      <c r="BF25" s="833"/>
      <c r="BG25" s="833"/>
      <c r="BH25" s="833"/>
      <c r="BI25" s="833"/>
      <c r="BJ25" s="253"/>
      <c r="BK25" s="253"/>
      <c r="BL25" s="253"/>
      <c r="BM25" s="253"/>
      <c r="BN25" s="253"/>
      <c r="BO25" s="266"/>
      <c r="BP25" s="266"/>
      <c r="BQ25" s="263">
        <v>19</v>
      </c>
      <c r="BR25" s="264"/>
      <c r="BS25" s="852"/>
      <c r="BT25" s="853"/>
      <c r="BU25" s="853"/>
      <c r="BV25" s="853"/>
      <c r="BW25" s="853"/>
      <c r="BX25" s="853"/>
      <c r="BY25" s="853"/>
      <c r="BZ25" s="853"/>
      <c r="CA25" s="853"/>
      <c r="CB25" s="853"/>
      <c r="CC25" s="853"/>
      <c r="CD25" s="853"/>
      <c r="CE25" s="853"/>
      <c r="CF25" s="853"/>
      <c r="CG25" s="854"/>
      <c r="CH25" s="865"/>
      <c r="CI25" s="866"/>
      <c r="CJ25" s="866"/>
      <c r="CK25" s="866"/>
      <c r="CL25" s="867"/>
      <c r="CM25" s="865"/>
      <c r="CN25" s="866"/>
      <c r="CO25" s="866"/>
      <c r="CP25" s="866"/>
      <c r="CQ25" s="867"/>
      <c r="CR25" s="865"/>
      <c r="CS25" s="866"/>
      <c r="CT25" s="866"/>
      <c r="CU25" s="866"/>
      <c r="CV25" s="867"/>
      <c r="CW25" s="865"/>
      <c r="CX25" s="866"/>
      <c r="CY25" s="866"/>
      <c r="CZ25" s="866"/>
      <c r="DA25" s="867"/>
      <c r="DB25" s="865"/>
      <c r="DC25" s="866"/>
      <c r="DD25" s="866"/>
      <c r="DE25" s="866"/>
      <c r="DF25" s="867"/>
      <c r="DG25" s="865"/>
      <c r="DH25" s="866"/>
      <c r="DI25" s="866"/>
      <c r="DJ25" s="866"/>
      <c r="DK25" s="867"/>
      <c r="DL25" s="865"/>
      <c r="DM25" s="866"/>
      <c r="DN25" s="866"/>
      <c r="DO25" s="866"/>
      <c r="DP25" s="867"/>
      <c r="DQ25" s="865"/>
      <c r="DR25" s="866"/>
      <c r="DS25" s="866"/>
      <c r="DT25" s="866"/>
      <c r="DU25" s="867"/>
      <c r="DV25" s="868"/>
      <c r="DW25" s="869"/>
      <c r="DX25" s="869"/>
      <c r="DY25" s="869"/>
      <c r="DZ25" s="870"/>
      <c r="EA25" s="247"/>
    </row>
    <row r="26" spans="1:131" s="248" customFormat="1" ht="26.25" customHeight="1" x14ac:dyDescent="0.2">
      <c r="A26" s="824" t="s">
        <v>372</v>
      </c>
      <c r="B26" s="825"/>
      <c r="C26" s="825"/>
      <c r="D26" s="825"/>
      <c r="E26" s="825"/>
      <c r="F26" s="825"/>
      <c r="G26" s="825"/>
      <c r="H26" s="825"/>
      <c r="I26" s="825"/>
      <c r="J26" s="825"/>
      <c r="K26" s="825"/>
      <c r="L26" s="825"/>
      <c r="M26" s="825"/>
      <c r="N26" s="825"/>
      <c r="O26" s="825"/>
      <c r="P26" s="826"/>
      <c r="Q26" s="801" t="s">
        <v>397</v>
      </c>
      <c r="R26" s="802"/>
      <c r="S26" s="802"/>
      <c r="T26" s="802"/>
      <c r="U26" s="803"/>
      <c r="V26" s="801" t="s">
        <v>398</v>
      </c>
      <c r="W26" s="802"/>
      <c r="X26" s="802"/>
      <c r="Y26" s="802"/>
      <c r="Z26" s="803"/>
      <c r="AA26" s="801" t="s">
        <v>399</v>
      </c>
      <c r="AB26" s="802"/>
      <c r="AC26" s="802"/>
      <c r="AD26" s="802"/>
      <c r="AE26" s="802"/>
      <c r="AF26" s="896" t="s">
        <v>400</v>
      </c>
      <c r="AG26" s="897"/>
      <c r="AH26" s="897"/>
      <c r="AI26" s="897"/>
      <c r="AJ26" s="898"/>
      <c r="AK26" s="802" t="s">
        <v>401</v>
      </c>
      <c r="AL26" s="802"/>
      <c r="AM26" s="802"/>
      <c r="AN26" s="802"/>
      <c r="AO26" s="803"/>
      <c r="AP26" s="801" t="s">
        <v>402</v>
      </c>
      <c r="AQ26" s="802"/>
      <c r="AR26" s="802"/>
      <c r="AS26" s="802"/>
      <c r="AT26" s="803"/>
      <c r="AU26" s="801" t="s">
        <v>403</v>
      </c>
      <c r="AV26" s="802"/>
      <c r="AW26" s="802"/>
      <c r="AX26" s="802"/>
      <c r="AY26" s="803"/>
      <c r="AZ26" s="801" t="s">
        <v>404</v>
      </c>
      <c r="BA26" s="802"/>
      <c r="BB26" s="802"/>
      <c r="BC26" s="802"/>
      <c r="BD26" s="803"/>
      <c r="BE26" s="801" t="s">
        <v>379</v>
      </c>
      <c r="BF26" s="802"/>
      <c r="BG26" s="802"/>
      <c r="BH26" s="802"/>
      <c r="BI26" s="813"/>
      <c r="BJ26" s="253"/>
      <c r="BK26" s="253"/>
      <c r="BL26" s="253"/>
      <c r="BM26" s="253"/>
      <c r="BN26" s="253"/>
      <c r="BO26" s="266"/>
      <c r="BP26" s="266"/>
      <c r="BQ26" s="263">
        <v>20</v>
      </c>
      <c r="BR26" s="264"/>
      <c r="BS26" s="852"/>
      <c r="BT26" s="853"/>
      <c r="BU26" s="853"/>
      <c r="BV26" s="853"/>
      <c r="BW26" s="853"/>
      <c r="BX26" s="853"/>
      <c r="BY26" s="853"/>
      <c r="BZ26" s="853"/>
      <c r="CA26" s="853"/>
      <c r="CB26" s="853"/>
      <c r="CC26" s="853"/>
      <c r="CD26" s="853"/>
      <c r="CE26" s="853"/>
      <c r="CF26" s="853"/>
      <c r="CG26" s="854"/>
      <c r="CH26" s="865"/>
      <c r="CI26" s="866"/>
      <c r="CJ26" s="866"/>
      <c r="CK26" s="866"/>
      <c r="CL26" s="867"/>
      <c r="CM26" s="865"/>
      <c r="CN26" s="866"/>
      <c r="CO26" s="866"/>
      <c r="CP26" s="866"/>
      <c r="CQ26" s="867"/>
      <c r="CR26" s="865"/>
      <c r="CS26" s="866"/>
      <c r="CT26" s="866"/>
      <c r="CU26" s="866"/>
      <c r="CV26" s="867"/>
      <c r="CW26" s="865"/>
      <c r="CX26" s="866"/>
      <c r="CY26" s="866"/>
      <c r="CZ26" s="866"/>
      <c r="DA26" s="867"/>
      <c r="DB26" s="865"/>
      <c r="DC26" s="866"/>
      <c r="DD26" s="866"/>
      <c r="DE26" s="866"/>
      <c r="DF26" s="867"/>
      <c r="DG26" s="865"/>
      <c r="DH26" s="866"/>
      <c r="DI26" s="866"/>
      <c r="DJ26" s="866"/>
      <c r="DK26" s="867"/>
      <c r="DL26" s="865"/>
      <c r="DM26" s="866"/>
      <c r="DN26" s="866"/>
      <c r="DO26" s="866"/>
      <c r="DP26" s="867"/>
      <c r="DQ26" s="865"/>
      <c r="DR26" s="866"/>
      <c r="DS26" s="866"/>
      <c r="DT26" s="866"/>
      <c r="DU26" s="867"/>
      <c r="DV26" s="868"/>
      <c r="DW26" s="869"/>
      <c r="DX26" s="869"/>
      <c r="DY26" s="869"/>
      <c r="DZ26" s="870"/>
      <c r="EA26" s="247"/>
    </row>
    <row r="27" spans="1:131" s="248" customFormat="1" ht="26.25" customHeight="1" thickBot="1" x14ac:dyDescent="0.25">
      <c r="A27" s="827"/>
      <c r="B27" s="828"/>
      <c r="C27" s="828"/>
      <c r="D27" s="828"/>
      <c r="E27" s="828"/>
      <c r="F27" s="828"/>
      <c r="G27" s="828"/>
      <c r="H27" s="828"/>
      <c r="I27" s="828"/>
      <c r="J27" s="828"/>
      <c r="K27" s="828"/>
      <c r="L27" s="828"/>
      <c r="M27" s="828"/>
      <c r="N27" s="828"/>
      <c r="O27" s="828"/>
      <c r="P27" s="829"/>
      <c r="Q27" s="804"/>
      <c r="R27" s="805"/>
      <c r="S27" s="805"/>
      <c r="T27" s="805"/>
      <c r="U27" s="806"/>
      <c r="V27" s="804"/>
      <c r="W27" s="805"/>
      <c r="X27" s="805"/>
      <c r="Y27" s="805"/>
      <c r="Z27" s="806"/>
      <c r="AA27" s="804"/>
      <c r="AB27" s="805"/>
      <c r="AC27" s="805"/>
      <c r="AD27" s="805"/>
      <c r="AE27" s="805"/>
      <c r="AF27" s="899"/>
      <c r="AG27" s="900"/>
      <c r="AH27" s="900"/>
      <c r="AI27" s="900"/>
      <c r="AJ27" s="901"/>
      <c r="AK27" s="805"/>
      <c r="AL27" s="805"/>
      <c r="AM27" s="805"/>
      <c r="AN27" s="805"/>
      <c r="AO27" s="806"/>
      <c r="AP27" s="804"/>
      <c r="AQ27" s="805"/>
      <c r="AR27" s="805"/>
      <c r="AS27" s="805"/>
      <c r="AT27" s="806"/>
      <c r="AU27" s="804"/>
      <c r="AV27" s="805"/>
      <c r="AW27" s="805"/>
      <c r="AX27" s="805"/>
      <c r="AY27" s="806"/>
      <c r="AZ27" s="804"/>
      <c r="BA27" s="805"/>
      <c r="BB27" s="805"/>
      <c r="BC27" s="805"/>
      <c r="BD27" s="806"/>
      <c r="BE27" s="804"/>
      <c r="BF27" s="805"/>
      <c r="BG27" s="805"/>
      <c r="BH27" s="805"/>
      <c r="BI27" s="814"/>
      <c r="BJ27" s="253"/>
      <c r="BK27" s="253"/>
      <c r="BL27" s="253"/>
      <c r="BM27" s="253"/>
      <c r="BN27" s="253"/>
      <c r="BO27" s="266"/>
      <c r="BP27" s="266"/>
      <c r="BQ27" s="263">
        <v>21</v>
      </c>
      <c r="BR27" s="264"/>
      <c r="BS27" s="852"/>
      <c r="BT27" s="853"/>
      <c r="BU27" s="853"/>
      <c r="BV27" s="853"/>
      <c r="BW27" s="853"/>
      <c r="BX27" s="853"/>
      <c r="BY27" s="853"/>
      <c r="BZ27" s="853"/>
      <c r="CA27" s="853"/>
      <c r="CB27" s="853"/>
      <c r="CC27" s="853"/>
      <c r="CD27" s="853"/>
      <c r="CE27" s="853"/>
      <c r="CF27" s="853"/>
      <c r="CG27" s="854"/>
      <c r="CH27" s="865"/>
      <c r="CI27" s="866"/>
      <c r="CJ27" s="866"/>
      <c r="CK27" s="866"/>
      <c r="CL27" s="867"/>
      <c r="CM27" s="865"/>
      <c r="CN27" s="866"/>
      <c r="CO27" s="866"/>
      <c r="CP27" s="866"/>
      <c r="CQ27" s="867"/>
      <c r="CR27" s="865"/>
      <c r="CS27" s="866"/>
      <c r="CT27" s="866"/>
      <c r="CU27" s="866"/>
      <c r="CV27" s="867"/>
      <c r="CW27" s="865"/>
      <c r="CX27" s="866"/>
      <c r="CY27" s="866"/>
      <c r="CZ27" s="866"/>
      <c r="DA27" s="867"/>
      <c r="DB27" s="865"/>
      <c r="DC27" s="866"/>
      <c r="DD27" s="866"/>
      <c r="DE27" s="866"/>
      <c r="DF27" s="867"/>
      <c r="DG27" s="865"/>
      <c r="DH27" s="866"/>
      <c r="DI27" s="866"/>
      <c r="DJ27" s="866"/>
      <c r="DK27" s="867"/>
      <c r="DL27" s="865"/>
      <c r="DM27" s="866"/>
      <c r="DN27" s="866"/>
      <c r="DO27" s="866"/>
      <c r="DP27" s="867"/>
      <c r="DQ27" s="865"/>
      <c r="DR27" s="866"/>
      <c r="DS27" s="866"/>
      <c r="DT27" s="866"/>
      <c r="DU27" s="867"/>
      <c r="DV27" s="868"/>
      <c r="DW27" s="869"/>
      <c r="DX27" s="869"/>
      <c r="DY27" s="869"/>
      <c r="DZ27" s="870"/>
      <c r="EA27" s="247"/>
    </row>
    <row r="28" spans="1:131" s="248" customFormat="1" ht="26.25" customHeight="1" thickTop="1" x14ac:dyDescent="0.2">
      <c r="A28" s="267">
        <v>1</v>
      </c>
      <c r="B28" s="815" t="s">
        <v>405</v>
      </c>
      <c r="C28" s="816"/>
      <c r="D28" s="816"/>
      <c r="E28" s="816"/>
      <c r="F28" s="816"/>
      <c r="G28" s="816"/>
      <c r="H28" s="816"/>
      <c r="I28" s="816"/>
      <c r="J28" s="816"/>
      <c r="K28" s="816"/>
      <c r="L28" s="816"/>
      <c r="M28" s="816"/>
      <c r="N28" s="816"/>
      <c r="O28" s="816"/>
      <c r="P28" s="817"/>
      <c r="Q28" s="906">
        <v>1635</v>
      </c>
      <c r="R28" s="907"/>
      <c r="S28" s="907"/>
      <c r="T28" s="907"/>
      <c r="U28" s="907"/>
      <c r="V28" s="907">
        <v>1569</v>
      </c>
      <c r="W28" s="907"/>
      <c r="X28" s="907"/>
      <c r="Y28" s="907"/>
      <c r="Z28" s="907"/>
      <c r="AA28" s="907">
        <v>66</v>
      </c>
      <c r="AB28" s="907"/>
      <c r="AC28" s="907"/>
      <c r="AD28" s="907"/>
      <c r="AE28" s="908"/>
      <c r="AF28" s="909">
        <v>66</v>
      </c>
      <c r="AG28" s="907"/>
      <c r="AH28" s="907"/>
      <c r="AI28" s="907"/>
      <c r="AJ28" s="910"/>
      <c r="AK28" s="911">
        <v>104</v>
      </c>
      <c r="AL28" s="902"/>
      <c r="AM28" s="902"/>
      <c r="AN28" s="902"/>
      <c r="AO28" s="902"/>
      <c r="AP28" s="902" t="s">
        <v>586</v>
      </c>
      <c r="AQ28" s="902"/>
      <c r="AR28" s="902"/>
      <c r="AS28" s="902"/>
      <c r="AT28" s="902"/>
      <c r="AU28" s="902" t="s">
        <v>586</v>
      </c>
      <c r="AV28" s="902"/>
      <c r="AW28" s="902"/>
      <c r="AX28" s="902"/>
      <c r="AY28" s="902"/>
      <c r="AZ28" s="903" t="s">
        <v>586</v>
      </c>
      <c r="BA28" s="903"/>
      <c r="BB28" s="903"/>
      <c r="BC28" s="903"/>
      <c r="BD28" s="903"/>
      <c r="BE28" s="904"/>
      <c r="BF28" s="904"/>
      <c r="BG28" s="904"/>
      <c r="BH28" s="904"/>
      <c r="BI28" s="905"/>
      <c r="BJ28" s="253"/>
      <c r="BK28" s="253"/>
      <c r="BL28" s="253"/>
      <c r="BM28" s="253"/>
      <c r="BN28" s="253"/>
      <c r="BO28" s="266"/>
      <c r="BP28" s="266"/>
      <c r="BQ28" s="263">
        <v>22</v>
      </c>
      <c r="BR28" s="264"/>
      <c r="BS28" s="852"/>
      <c r="BT28" s="853"/>
      <c r="BU28" s="853"/>
      <c r="BV28" s="853"/>
      <c r="BW28" s="853"/>
      <c r="BX28" s="853"/>
      <c r="BY28" s="853"/>
      <c r="BZ28" s="853"/>
      <c r="CA28" s="853"/>
      <c r="CB28" s="853"/>
      <c r="CC28" s="853"/>
      <c r="CD28" s="853"/>
      <c r="CE28" s="853"/>
      <c r="CF28" s="853"/>
      <c r="CG28" s="854"/>
      <c r="CH28" s="865"/>
      <c r="CI28" s="866"/>
      <c r="CJ28" s="866"/>
      <c r="CK28" s="866"/>
      <c r="CL28" s="867"/>
      <c r="CM28" s="865"/>
      <c r="CN28" s="866"/>
      <c r="CO28" s="866"/>
      <c r="CP28" s="866"/>
      <c r="CQ28" s="867"/>
      <c r="CR28" s="865"/>
      <c r="CS28" s="866"/>
      <c r="CT28" s="866"/>
      <c r="CU28" s="866"/>
      <c r="CV28" s="867"/>
      <c r="CW28" s="865"/>
      <c r="CX28" s="866"/>
      <c r="CY28" s="866"/>
      <c r="CZ28" s="866"/>
      <c r="DA28" s="867"/>
      <c r="DB28" s="865"/>
      <c r="DC28" s="866"/>
      <c r="DD28" s="866"/>
      <c r="DE28" s="866"/>
      <c r="DF28" s="867"/>
      <c r="DG28" s="865"/>
      <c r="DH28" s="866"/>
      <c r="DI28" s="866"/>
      <c r="DJ28" s="866"/>
      <c r="DK28" s="867"/>
      <c r="DL28" s="865"/>
      <c r="DM28" s="866"/>
      <c r="DN28" s="866"/>
      <c r="DO28" s="866"/>
      <c r="DP28" s="867"/>
      <c r="DQ28" s="865"/>
      <c r="DR28" s="866"/>
      <c r="DS28" s="866"/>
      <c r="DT28" s="866"/>
      <c r="DU28" s="867"/>
      <c r="DV28" s="868"/>
      <c r="DW28" s="869"/>
      <c r="DX28" s="869"/>
      <c r="DY28" s="869"/>
      <c r="DZ28" s="870"/>
      <c r="EA28" s="247"/>
    </row>
    <row r="29" spans="1:131" s="248" customFormat="1" ht="26.25" customHeight="1" x14ac:dyDescent="0.2">
      <c r="A29" s="267">
        <v>2</v>
      </c>
      <c r="B29" s="839" t="s">
        <v>406</v>
      </c>
      <c r="C29" s="840"/>
      <c r="D29" s="840"/>
      <c r="E29" s="840"/>
      <c r="F29" s="840"/>
      <c r="G29" s="840"/>
      <c r="H29" s="840"/>
      <c r="I29" s="840"/>
      <c r="J29" s="840"/>
      <c r="K29" s="840"/>
      <c r="L29" s="840"/>
      <c r="M29" s="840"/>
      <c r="N29" s="840"/>
      <c r="O29" s="840"/>
      <c r="P29" s="841"/>
      <c r="Q29" s="842">
        <v>1202</v>
      </c>
      <c r="R29" s="843"/>
      <c r="S29" s="843"/>
      <c r="T29" s="843"/>
      <c r="U29" s="843"/>
      <c r="V29" s="843">
        <v>1165</v>
      </c>
      <c r="W29" s="843"/>
      <c r="X29" s="843"/>
      <c r="Y29" s="843"/>
      <c r="Z29" s="843"/>
      <c r="AA29" s="843">
        <v>37</v>
      </c>
      <c r="AB29" s="843"/>
      <c r="AC29" s="843"/>
      <c r="AD29" s="843"/>
      <c r="AE29" s="844"/>
      <c r="AF29" s="845">
        <v>37</v>
      </c>
      <c r="AG29" s="846"/>
      <c r="AH29" s="846"/>
      <c r="AI29" s="846"/>
      <c r="AJ29" s="847"/>
      <c r="AK29" s="914">
        <v>167</v>
      </c>
      <c r="AL29" s="915"/>
      <c r="AM29" s="915"/>
      <c r="AN29" s="915"/>
      <c r="AO29" s="915"/>
      <c r="AP29" s="915" t="s">
        <v>586</v>
      </c>
      <c r="AQ29" s="915"/>
      <c r="AR29" s="915"/>
      <c r="AS29" s="915"/>
      <c r="AT29" s="915"/>
      <c r="AU29" s="915" t="s">
        <v>586</v>
      </c>
      <c r="AV29" s="915"/>
      <c r="AW29" s="915"/>
      <c r="AX29" s="915"/>
      <c r="AY29" s="915"/>
      <c r="AZ29" s="916" t="s">
        <v>586</v>
      </c>
      <c r="BA29" s="916"/>
      <c r="BB29" s="916"/>
      <c r="BC29" s="916"/>
      <c r="BD29" s="916"/>
      <c r="BE29" s="912"/>
      <c r="BF29" s="912"/>
      <c r="BG29" s="912"/>
      <c r="BH29" s="912"/>
      <c r="BI29" s="913"/>
      <c r="BJ29" s="253"/>
      <c r="BK29" s="253"/>
      <c r="BL29" s="253"/>
      <c r="BM29" s="253"/>
      <c r="BN29" s="253"/>
      <c r="BO29" s="266"/>
      <c r="BP29" s="266"/>
      <c r="BQ29" s="263">
        <v>23</v>
      </c>
      <c r="BR29" s="264"/>
      <c r="BS29" s="852"/>
      <c r="BT29" s="853"/>
      <c r="BU29" s="853"/>
      <c r="BV29" s="853"/>
      <c r="BW29" s="853"/>
      <c r="BX29" s="853"/>
      <c r="BY29" s="853"/>
      <c r="BZ29" s="853"/>
      <c r="CA29" s="853"/>
      <c r="CB29" s="853"/>
      <c r="CC29" s="853"/>
      <c r="CD29" s="853"/>
      <c r="CE29" s="853"/>
      <c r="CF29" s="853"/>
      <c r="CG29" s="854"/>
      <c r="CH29" s="865"/>
      <c r="CI29" s="866"/>
      <c r="CJ29" s="866"/>
      <c r="CK29" s="866"/>
      <c r="CL29" s="867"/>
      <c r="CM29" s="865"/>
      <c r="CN29" s="866"/>
      <c r="CO29" s="866"/>
      <c r="CP29" s="866"/>
      <c r="CQ29" s="867"/>
      <c r="CR29" s="865"/>
      <c r="CS29" s="866"/>
      <c r="CT29" s="866"/>
      <c r="CU29" s="866"/>
      <c r="CV29" s="867"/>
      <c r="CW29" s="865"/>
      <c r="CX29" s="866"/>
      <c r="CY29" s="866"/>
      <c r="CZ29" s="866"/>
      <c r="DA29" s="867"/>
      <c r="DB29" s="865"/>
      <c r="DC29" s="866"/>
      <c r="DD29" s="866"/>
      <c r="DE29" s="866"/>
      <c r="DF29" s="867"/>
      <c r="DG29" s="865"/>
      <c r="DH29" s="866"/>
      <c r="DI29" s="866"/>
      <c r="DJ29" s="866"/>
      <c r="DK29" s="867"/>
      <c r="DL29" s="865"/>
      <c r="DM29" s="866"/>
      <c r="DN29" s="866"/>
      <c r="DO29" s="866"/>
      <c r="DP29" s="867"/>
      <c r="DQ29" s="865"/>
      <c r="DR29" s="866"/>
      <c r="DS29" s="866"/>
      <c r="DT29" s="866"/>
      <c r="DU29" s="867"/>
      <c r="DV29" s="868"/>
      <c r="DW29" s="869"/>
      <c r="DX29" s="869"/>
      <c r="DY29" s="869"/>
      <c r="DZ29" s="870"/>
      <c r="EA29" s="247"/>
    </row>
    <row r="30" spans="1:131" s="248" customFormat="1" ht="26.25" customHeight="1" x14ac:dyDescent="0.2">
      <c r="A30" s="267">
        <v>3</v>
      </c>
      <c r="B30" s="839" t="s">
        <v>407</v>
      </c>
      <c r="C30" s="840"/>
      <c r="D30" s="840"/>
      <c r="E30" s="840"/>
      <c r="F30" s="840"/>
      <c r="G30" s="840"/>
      <c r="H30" s="840"/>
      <c r="I30" s="840"/>
      <c r="J30" s="840"/>
      <c r="K30" s="840"/>
      <c r="L30" s="840"/>
      <c r="M30" s="840"/>
      <c r="N30" s="840"/>
      <c r="O30" s="840"/>
      <c r="P30" s="841"/>
      <c r="Q30" s="842">
        <v>220</v>
      </c>
      <c r="R30" s="843"/>
      <c r="S30" s="843"/>
      <c r="T30" s="843"/>
      <c r="U30" s="843"/>
      <c r="V30" s="843">
        <v>211</v>
      </c>
      <c r="W30" s="843"/>
      <c r="X30" s="843"/>
      <c r="Y30" s="843"/>
      <c r="Z30" s="843"/>
      <c r="AA30" s="843">
        <v>9</v>
      </c>
      <c r="AB30" s="843"/>
      <c r="AC30" s="843"/>
      <c r="AD30" s="843"/>
      <c r="AE30" s="844"/>
      <c r="AF30" s="845">
        <v>9</v>
      </c>
      <c r="AG30" s="846"/>
      <c r="AH30" s="846"/>
      <c r="AI30" s="846"/>
      <c r="AJ30" s="847"/>
      <c r="AK30" s="914">
        <v>26</v>
      </c>
      <c r="AL30" s="915"/>
      <c r="AM30" s="915"/>
      <c r="AN30" s="915"/>
      <c r="AO30" s="915"/>
      <c r="AP30" s="915" t="s">
        <v>586</v>
      </c>
      <c r="AQ30" s="915"/>
      <c r="AR30" s="915"/>
      <c r="AS30" s="915"/>
      <c r="AT30" s="915"/>
      <c r="AU30" s="915" t="s">
        <v>586</v>
      </c>
      <c r="AV30" s="915"/>
      <c r="AW30" s="915"/>
      <c r="AX30" s="915"/>
      <c r="AY30" s="915"/>
      <c r="AZ30" s="916" t="s">
        <v>586</v>
      </c>
      <c r="BA30" s="916"/>
      <c r="BB30" s="916"/>
      <c r="BC30" s="916"/>
      <c r="BD30" s="916"/>
      <c r="BE30" s="912"/>
      <c r="BF30" s="912"/>
      <c r="BG30" s="912"/>
      <c r="BH30" s="912"/>
      <c r="BI30" s="913"/>
      <c r="BJ30" s="253"/>
      <c r="BK30" s="253"/>
      <c r="BL30" s="253"/>
      <c r="BM30" s="253"/>
      <c r="BN30" s="253"/>
      <c r="BO30" s="266"/>
      <c r="BP30" s="266"/>
      <c r="BQ30" s="263">
        <v>24</v>
      </c>
      <c r="BR30" s="264"/>
      <c r="BS30" s="852"/>
      <c r="BT30" s="853"/>
      <c r="BU30" s="853"/>
      <c r="BV30" s="853"/>
      <c r="BW30" s="853"/>
      <c r="BX30" s="853"/>
      <c r="BY30" s="853"/>
      <c r="BZ30" s="853"/>
      <c r="CA30" s="853"/>
      <c r="CB30" s="853"/>
      <c r="CC30" s="853"/>
      <c r="CD30" s="853"/>
      <c r="CE30" s="853"/>
      <c r="CF30" s="853"/>
      <c r="CG30" s="854"/>
      <c r="CH30" s="865"/>
      <c r="CI30" s="866"/>
      <c r="CJ30" s="866"/>
      <c r="CK30" s="866"/>
      <c r="CL30" s="867"/>
      <c r="CM30" s="865"/>
      <c r="CN30" s="866"/>
      <c r="CO30" s="866"/>
      <c r="CP30" s="866"/>
      <c r="CQ30" s="867"/>
      <c r="CR30" s="865"/>
      <c r="CS30" s="866"/>
      <c r="CT30" s="866"/>
      <c r="CU30" s="866"/>
      <c r="CV30" s="867"/>
      <c r="CW30" s="865"/>
      <c r="CX30" s="866"/>
      <c r="CY30" s="866"/>
      <c r="CZ30" s="866"/>
      <c r="DA30" s="867"/>
      <c r="DB30" s="865"/>
      <c r="DC30" s="866"/>
      <c r="DD30" s="866"/>
      <c r="DE30" s="866"/>
      <c r="DF30" s="867"/>
      <c r="DG30" s="865"/>
      <c r="DH30" s="866"/>
      <c r="DI30" s="866"/>
      <c r="DJ30" s="866"/>
      <c r="DK30" s="867"/>
      <c r="DL30" s="865"/>
      <c r="DM30" s="866"/>
      <c r="DN30" s="866"/>
      <c r="DO30" s="866"/>
      <c r="DP30" s="867"/>
      <c r="DQ30" s="865"/>
      <c r="DR30" s="866"/>
      <c r="DS30" s="866"/>
      <c r="DT30" s="866"/>
      <c r="DU30" s="867"/>
      <c r="DV30" s="868"/>
      <c r="DW30" s="869"/>
      <c r="DX30" s="869"/>
      <c r="DY30" s="869"/>
      <c r="DZ30" s="870"/>
      <c r="EA30" s="247"/>
    </row>
    <row r="31" spans="1:131" s="248" customFormat="1" ht="26.25" customHeight="1" x14ac:dyDescent="0.2">
      <c r="A31" s="267">
        <v>4</v>
      </c>
      <c r="B31" s="839" t="s">
        <v>408</v>
      </c>
      <c r="C31" s="840"/>
      <c r="D31" s="840"/>
      <c r="E31" s="840"/>
      <c r="F31" s="840"/>
      <c r="G31" s="840"/>
      <c r="H31" s="840"/>
      <c r="I31" s="840"/>
      <c r="J31" s="840"/>
      <c r="K31" s="840"/>
      <c r="L31" s="840"/>
      <c r="M31" s="840"/>
      <c r="N31" s="840"/>
      <c r="O31" s="840"/>
      <c r="P31" s="841"/>
      <c r="Q31" s="842">
        <v>236</v>
      </c>
      <c r="R31" s="843"/>
      <c r="S31" s="843"/>
      <c r="T31" s="843"/>
      <c r="U31" s="843"/>
      <c r="V31" s="843">
        <v>201</v>
      </c>
      <c r="W31" s="843"/>
      <c r="X31" s="843"/>
      <c r="Y31" s="843"/>
      <c r="Z31" s="843"/>
      <c r="AA31" s="843">
        <v>35</v>
      </c>
      <c r="AB31" s="843"/>
      <c r="AC31" s="843"/>
      <c r="AD31" s="843"/>
      <c r="AE31" s="844"/>
      <c r="AF31" s="845">
        <v>533</v>
      </c>
      <c r="AG31" s="846"/>
      <c r="AH31" s="846"/>
      <c r="AI31" s="846"/>
      <c r="AJ31" s="847"/>
      <c r="AK31" s="914">
        <v>12</v>
      </c>
      <c r="AL31" s="915"/>
      <c r="AM31" s="915"/>
      <c r="AN31" s="915"/>
      <c r="AO31" s="915"/>
      <c r="AP31" s="915">
        <v>1048</v>
      </c>
      <c r="AQ31" s="915"/>
      <c r="AR31" s="915"/>
      <c r="AS31" s="915"/>
      <c r="AT31" s="915"/>
      <c r="AU31" s="915">
        <v>67</v>
      </c>
      <c r="AV31" s="915"/>
      <c r="AW31" s="915"/>
      <c r="AX31" s="915"/>
      <c r="AY31" s="915"/>
      <c r="AZ31" s="916" t="s">
        <v>586</v>
      </c>
      <c r="BA31" s="916"/>
      <c r="BB31" s="916"/>
      <c r="BC31" s="916"/>
      <c r="BD31" s="916"/>
      <c r="BE31" s="912" t="s">
        <v>409</v>
      </c>
      <c r="BF31" s="912"/>
      <c r="BG31" s="912"/>
      <c r="BH31" s="912"/>
      <c r="BI31" s="913"/>
      <c r="BJ31" s="253"/>
      <c r="BK31" s="253"/>
      <c r="BL31" s="253"/>
      <c r="BM31" s="253"/>
      <c r="BN31" s="253"/>
      <c r="BO31" s="266"/>
      <c r="BP31" s="266"/>
      <c r="BQ31" s="263">
        <v>25</v>
      </c>
      <c r="BR31" s="264"/>
      <c r="BS31" s="852"/>
      <c r="BT31" s="853"/>
      <c r="BU31" s="853"/>
      <c r="BV31" s="853"/>
      <c r="BW31" s="853"/>
      <c r="BX31" s="853"/>
      <c r="BY31" s="853"/>
      <c r="BZ31" s="853"/>
      <c r="CA31" s="853"/>
      <c r="CB31" s="853"/>
      <c r="CC31" s="853"/>
      <c r="CD31" s="853"/>
      <c r="CE31" s="853"/>
      <c r="CF31" s="853"/>
      <c r="CG31" s="854"/>
      <c r="CH31" s="865"/>
      <c r="CI31" s="866"/>
      <c r="CJ31" s="866"/>
      <c r="CK31" s="866"/>
      <c r="CL31" s="867"/>
      <c r="CM31" s="865"/>
      <c r="CN31" s="866"/>
      <c r="CO31" s="866"/>
      <c r="CP31" s="866"/>
      <c r="CQ31" s="867"/>
      <c r="CR31" s="865"/>
      <c r="CS31" s="866"/>
      <c r="CT31" s="866"/>
      <c r="CU31" s="866"/>
      <c r="CV31" s="867"/>
      <c r="CW31" s="865"/>
      <c r="CX31" s="866"/>
      <c r="CY31" s="866"/>
      <c r="CZ31" s="866"/>
      <c r="DA31" s="867"/>
      <c r="DB31" s="865"/>
      <c r="DC31" s="866"/>
      <c r="DD31" s="866"/>
      <c r="DE31" s="866"/>
      <c r="DF31" s="867"/>
      <c r="DG31" s="865"/>
      <c r="DH31" s="866"/>
      <c r="DI31" s="866"/>
      <c r="DJ31" s="866"/>
      <c r="DK31" s="867"/>
      <c r="DL31" s="865"/>
      <c r="DM31" s="866"/>
      <c r="DN31" s="866"/>
      <c r="DO31" s="866"/>
      <c r="DP31" s="867"/>
      <c r="DQ31" s="865"/>
      <c r="DR31" s="866"/>
      <c r="DS31" s="866"/>
      <c r="DT31" s="866"/>
      <c r="DU31" s="867"/>
      <c r="DV31" s="868"/>
      <c r="DW31" s="869"/>
      <c r="DX31" s="869"/>
      <c r="DY31" s="869"/>
      <c r="DZ31" s="870"/>
      <c r="EA31" s="247"/>
    </row>
    <row r="32" spans="1:131" s="248" customFormat="1" ht="26.25" customHeight="1" x14ac:dyDescent="0.2">
      <c r="A32" s="267">
        <v>5</v>
      </c>
      <c r="B32" s="839" t="s">
        <v>410</v>
      </c>
      <c r="C32" s="840"/>
      <c r="D32" s="840"/>
      <c r="E32" s="840"/>
      <c r="F32" s="840"/>
      <c r="G32" s="840"/>
      <c r="H32" s="840"/>
      <c r="I32" s="840"/>
      <c r="J32" s="840"/>
      <c r="K32" s="840"/>
      <c r="L32" s="840"/>
      <c r="M32" s="840"/>
      <c r="N32" s="840"/>
      <c r="O32" s="840"/>
      <c r="P32" s="841"/>
      <c r="Q32" s="842">
        <v>480</v>
      </c>
      <c r="R32" s="843"/>
      <c r="S32" s="843"/>
      <c r="T32" s="843"/>
      <c r="U32" s="843"/>
      <c r="V32" s="843">
        <v>458</v>
      </c>
      <c r="W32" s="843"/>
      <c r="X32" s="843"/>
      <c r="Y32" s="843"/>
      <c r="Z32" s="843"/>
      <c r="AA32" s="843">
        <v>21</v>
      </c>
      <c r="AB32" s="843"/>
      <c r="AC32" s="843"/>
      <c r="AD32" s="843"/>
      <c r="AE32" s="844"/>
      <c r="AF32" s="845">
        <v>38</v>
      </c>
      <c r="AG32" s="846"/>
      <c r="AH32" s="846"/>
      <c r="AI32" s="846"/>
      <c r="AJ32" s="847"/>
      <c r="AK32" s="914">
        <v>215</v>
      </c>
      <c r="AL32" s="915"/>
      <c r="AM32" s="915"/>
      <c r="AN32" s="915"/>
      <c r="AO32" s="915"/>
      <c r="AP32" s="915">
        <v>2174</v>
      </c>
      <c r="AQ32" s="915"/>
      <c r="AR32" s="915"/>
      <c r="AS32" s="915"/>
      <c r="AT32" s="915"/>
      <c r="AU32" s="915">
        <v>1174</v>
      </c>
      <c r="AV32" s="915"/>
      <c r="AW32" s="915"/>
      <c r="AX32" s="915"/>
      <c r="AY32" s="915"/>
      <c r="AZ32" s="916" t="s">
        <v>586</v>
      </c>
      <c r="BA32" s="916"/>
      <c r="BB32" s="916"/>
      <c r="BC32" s="916"/>
      <c r="BD32" s="916"/>
      <c r="BE32" s="912" t="s">
        <v>411</v>
      </c>
      <c r="BF32" s="912"/>
      <c r="BG32" s="912"/>
      <c r="BH32" s="912"/>
      <c r="BI32" s="913"/>
      <c r="BJ32" s="253"/>
      <c r="BK32" s="253"/>
      <c r="BL32" s="253"/>
      <c r="BM32" s="253"/>
      <c r="BN32" s="253"/>
      <c r="BO32" s="266"/>
      <c r="BP32" s="266"/>
      <c r="BQ32" s="263">
        <v>26</v>
      </c>
      <c r="BR32" s="264"/>
      <c r="BS32" s="852"/>
      <c r="BT32" s="853"/>
      <c r="BU32" s="853"/>
      <c r="BV32" s="853"/>
      <c r="BW32" s="853"/>
      <c r="BX32" s="853"/>
      <c r="BY32" s="853"/>
      <c r="BZ32" s="853"/>
      <c r="CA32" s="853"/>
      <c r="CB32" s="853"/>
      <c r="CC32" s="853"/>
      <c r="CD32" s="853"/>
      <c r="CE32" s="853"/>
      <c r="CF32" s="853"/>
      <c r="CG32" s="854"/>
      <c r="CH32" s="865"/>
      <c r="CI32" s="866"/>
      <c r="CJ32" s="866"/>
      <c r="CK32" s="866"/>
      <c r="CL32" s="867"/>
      <c r="CM32" s="865"/>
      <c r="CN32" s="866"/>
      <c r="CO32" s="866"/>
      <c r="CP32" s="866"/>
      <c r="CQ32" s="867"/>
      <c r="CR32" s="865"/>
      <c r="CS32" s="866"/>
      <c r="CT32" s="866"/>
      <c r="CU32" s="866"/>
      <c r="CV32" s="867"/>
      <c r="CW32" s="865"/>
      <c r="CX32" s="866"/>
      <c r="CY32" s="866"/>
      <c r="CZ32" s="866"/>
      <c r="DA32" s="867"/>
      <c r="DB32" s="865"/>
      <c r="DC32" s="866"/>
      <c r="DD32" s="866"/>
      <c r="DE32" s="866"/>
      <c r="DF32" s="867"/>
      <c r="DG32" s="865"/>
      <c r="DH32" s="866"/>
      <c r="DI32" s="866"/>
      <c r="DJ32" s="866"/>
      <c r="DK32" s="867"/>
      <c r="DL32" s="865"/>
      <c r="DM32" s="866"/>
      <c r="DN32" s="866"/>
      <c r="DO32" s="866"/>
      <c r="DP32" s="867"/>
      <c r="DQ32" s="865"/>
      <c r="DR32" s="866"/>
      <c r="DS32" s="866"/>
      <c r="DT32" s="866"/>
      <c r="DU32" s="867"/>
      <c r="DV32" s="868"/>
      <c r="DW32" s="869"/>
      <c r="DX32" s="869"/>
      <c r="DY32" s="869"/>
      <c r="DZ32" s="870"/>
      <c r="EA32" s="247"/>
    </row>
    <row r="33" spans="1:131" s="248" customFormat="1" ht="26.25" customHeight="1" x14ac:dyDescent="0.2">
      <c r="A33" s="267">
        <v>6</v>
      </c>
      <c r="B33" s="839"/>
      <c r="C33" s="840"/>
      <c r="D33" s="840"/>
      <c r="E33" s="840"/>
      <c r="F33" s="840"/>
      <c r="G33" s="840"/>
      <c r="H33" s="840"/>
      <c r="I33" s="840"/>
      <c r="J33" s="840"/>
      <c r="K33" s="840"/>
      <c r="L33" s="840"/>
      <c r="M33" s="840"/>
      <c r="N33" s="840"/>
      <c r="O33" s="840"/>
      <c r="P33" s="841"/>
      <c r="Q33" s="842"/>
      <c r="R33" s="843"/>
      <c r="S33" s="843"/>
      <c r="T33" s="843"/>
      <c r="U33" s="843"/>
      <c r="V33" s="843"/>
      <c r="W33" s="843"/>
      <c r="X33" s="843"/>
      <c r="Y33" s="843"/>
      <c r="Z33" s="843"/>
      <c r="AA33" s="843"/>
      <c r="AB33" s="843"/>
      <c r="AC33" s="843"/>
      <c r="AD33" s="843"/>
      <c r="AE33" s="844"/>
      <c r="AF33" s="845"/>
      <c r="AG33" s="846"/>
      <c r="AH33" s="846"/>
      <c r="AI33" s="846"/>
      <c r="AJ33" s="847"/>
      <c r="AK33" s="914"/>
      <c r="AL33" s="915"/>
      <c r="AM33" s="915"/>
      <c r="AN33" s="915"/>
      <c r="AO33" s="915"/>
      <c r="AP33" s="915"/>
      <c r="AQ33" s="915"/>
      <c r="AR33" s="915"/>
      <c r="AS33" s="915"/>
      <c r="AT33" s="915"/>
      <c r="AU33" s="915"/>
      <c r="AV33" s="915"/>
      <c r="AW33" s="915"/>
      <c r="AX33" s="915"/>
      <c r="AY33" s="915"/>
      <c r="AZ33" s="916"/>
      <c r="BA33" s="916"/>
      <c r="BB33" s="916"/>
      <c r="BC33" s="916"/>
      <c r="BD33" s="916"/>
      <c r="BE33" s="912"/>
      <c r="BF33" s="912"/>
      <c r="BG33" s="912"/>
      <c r="BH33" s="912"/>
      <c r="BI33" s="913"/>
      <c r="BJ33" s="253"/>
      <c r="BK33" s="253"/>
      <c r="BL33" s="253"/>
      <c r="BM33" s="253"/>
      <c r="BN33" s="253"/>
      <c r="BO33" s="266"/>
      <c r="BP33" s="266"/>
      <c r="BQ33" s="263">
        <v>27</v>
      </c>
      <c r="BR33" s="264"/>
      <c r="BS33" s="852"/>
      <c r="BT33" s="853"/>
      <c r="BU33" s="853"/>
      <c r="BV33" s="853"/>
      <c r="BW33" s="853"/>
      <c r="BX33" s="853"/>
      <c r="BY33" s="853"/>
      <c r="BZ33" s="853"/>
      <c r="CA33" s="853"/>
      <c r="CB33" s="853"/>
      <c r="CC33" s="853"/>
      <c r="CD33" s="853"/>
      <c r="CE33" s="853"/>
      <c r="CF33" s="853"/>
      <c r="CG33" s="854"/>
      <c r="CH33" s="865"/>
      <c r="CI33" s="866"/>
      <c r="CJ33" s="866"/>
      <c r="CK33" s="866"/>
      <c r="CL33" s="867"/>
      <c r="CM33" s="865"/>
      <c r="CN33" s="866"/>
      <c r="CO33" s="866"/>
      <c r="CP33" s="866"/>
      <c r="CQ33" s="867"/>
      <c r="CR33" s="865"/>
      <c r="CS33" s="866"/>
      <c r="CT33" s="866"/>
      <c r="CU33" s="866"/>
      <c r="CV33" s="867"/>
      <c r="CW33" s="865"/>
      <c r="CX33" s="866"/>
      <c r="CY33" s="866"/>
      <c r="CZ33" s="866"/>
      <c r="DA33" s="867"/>
      <c r="DB33" s="865"/>
      <c r="DC33" s="866"/>
      <c r="DD33" s="866"/>
      <c r="DE33" s="866"/>
      <c r="DF33" s="867"/>
      <c r="DG33" s="865"/>
      <c r="DH33" s="866"/>
      <c r="DI33" s="866"/>
      <c r="DJ33" s="866"/>
      <c r="DK33" s="867"/>
      <c r="DL33" s="865"/>
      <c r="DM33" s="866"/>
      <c r="DN33" s="866"/>
      <c r="DO33" s="866"/>
      <c r="DP33" s="867"/>
      <c r="DQ33" s="865"/>
      <c r="DR33" s="866"/>
      <c r="DS33" s="866"/>
      <c r="DT33" s="866"/>
      <c r="DU33" s="867"/>
      <c r="DV33" s="868"/>
      <c r="DW33" s="869"/>
      <c r="DX33" s="869"/>
      <c r="DY33" s="869"/>
      <c r="DZ33" s="870"/>
      <c r="EA33" s="247"/>
    </row>
    <row r="34" spans="1:131" s="248" customFormat="1" ht="26.25" customHeight="1" x14ac:dyDescent="0.2">
      <c r="A34" s="267">
        <v>7</v>
      </c>
      <c r="B34" s="839"/>
      <c r="C34" s="840"/>
      <c r="D34" s="840"/>
      <c r="E34" s="840"/>
      <c r="F34" s="840"/>
      <c r="G34" s="840"/>
      <c r="H34" s="840"/>
      <c r="I34" s="840"/>
      <c r="J34" s="840"/>
      <c r="K34" s="840"/>
      <c r="L34" s="840"/>
      <c r="M34" s="840"/>
      <c r="N34" s="840"/>
      <c r="O34" s="840"/>
      <c r="P34" s="841"/>
      <c r="Q34" s="842"/>
      <c r="R34" s="843"/>
      <c r="S34" s="843"/>
      <c r="T34" s="843"/>
      <c r="U34" s="843"/>
      <c r="V34" s="843"/>
      <c r="W34" s="843"/>
      <c r="X34" s="843"/>
      <c r="Y34" s="843"/>
      <c r="Z34" s="843"/>
      <c r="AA34" s="843"/>
      <c r="AB34" s="843"/>
      <c r="AC34" s="843"/>
      <c r="AD34" s="843"/>
      <c r="AE34" s="844"/>
      <c r="AF34" s="845"/>
      <c r="AG34" s="846"/>
      <c r="AH34" s="846"/>
      <c r="AI34" s="846"/>
      <c r="AJ34" s="847"/>
      <c r="AK34" s="914"/>
      <c r="AL34" s="915"/>
      <c r="AM34" s="915"/>
      <c r="AN34" s="915"/>
      <c r="AO34" s="915"/>
      <c r="AP34" s="915"/>
      <c r="AQ34" s="915"/>
      <c r="AR34" s="915"/>
      <c r="AS34" s="915"/>
      <c r="AT34" s="915"/>
      <c r="AU34" s="915"/>
      <c r="AV34" s="915"/>
      <c r="AW34" s="915"/>
      <c r="AX34" s="915"/>
      <c r="AY34" s="915"/>
      <c r="AZ34" s="916"/>
      <c r="BA34" s="916"/>
      <c r="BB34" s="916"/>
      <c r="BC34" s="916"/>
      <c r="BD34" s="916"/>
      <c r="BE34" s="912"/>
      <c r="BF34" s="912"/>
      <c r="BG34" s="912"/>
      <c r="BH34" s="912"/>
      <c r="BI34" s="913"/>
      <c r="BJ34" s="253"/>
      <c r="BK34" s="253"/>
      <c r="BL34" s="253"/>
      <c r="BM34" s="253"/>
      <c r="BN34" s="253"/>
      <c r="BO34" s="266"/>
      <c r="BP34" s="266"/>
      <c r="BQ34" s="263">
        <v>28</v>
      </c>
      <c r="BR34" s="264"/>
      <c r="BS34" s="852"/>
      <c r="BT34" s="853"/>
      <c r="BU34" s="853"/>
      <c r="BV34" s="853"/>
      <c r="BW34" s="853"/>
      <c r="BX34" s="853"/>
      <c r="BY34" s="853"/>
      <c r="BZ34" s="853"/>
      <c r="CA34" s="853"/>
      <c r="CB34" s="853"/>
      <c r="CC34" s="853"/>
      <c r="CD34" s="853"/>
      <c r="CE34" s="853"/>
      <c r="CF34" s="853"/>
      <c r="CG34" s="854"/>
      <c r="CH34" s="865"/>
      <c r="CI34" s="866"/>
      <c r="CJ34" s="866"/>
      <c r="CK34" s="866"/>
      <c r="CL34" s="867"/>
      <c r="CM34" s="865"/>
      <c r="CN34" s="866"/>
      <c r="CO34" s="866"/>
      <c r="CP34" s="866"/>
      <c r="CQ34" s="867"/>
      <c r="CR34" s="865"/>
      <c r="CS34" s="866"/>
      <c r="CT34" s="866"/>
      <c r="CU34" s="866"/>
      <c r="CV34" s="867"/>
      <c r="CW34" s="865"/>
      <c r="CX34" s="866"/>
      <c r="CY34" s="866"/>
      <c r="CZ34" s="866"/>
      <c r="DA34" s="867"/>
      <c r="DB34" s="865"/>
      <c r="DC34" s="866"/>
      <c r="DD34" s="866"/>
      <c r="DE34" s="866"/>
      <c r="DF34" s="867"/>
      <c r="DG34" s="865"/>
      <c r="DH34" s="866"/>
      <c r="DI34" s="866"/>
      <c r="DJ34" s="866"/>
      <c r="DK34" s="867"/>
      <c r="DL34" s="865"/>
      <c r="DM34" s="866"/>
      <c r="DN34" s="866"/>
      <c r="DO34" s="866"/>
      <c r="DP34" s="867"/>
      <c r="DQ34" s="865"/>
      <c r="DR34" s="866"/>
      <c r="DS34" s="866"/>
      <c r="DT34" s="866"/>
      <c r="DU34" s="867"/>
      <c r="DV34" s="868"/>
      <c r="DW34" s="869"/>
      <c r="DX34" s="869"/>
      <c r="DY34" s="869"/>
      <c r="DZ34" s="870"/>
      <c r="EA34" s="247"/>
    </row>
    <row r="35" spans="1:131" s="248" customFormat="1" ht="26.25" customHeight="1" x14ac:dyDescent="0.2">
      <c r="A35" s="267">
        <v>8</v>
      </c>
      <c r="B35" s="839"/>
      <c r="C35" s="840"/>
      <c r="D35" s="840"/>
      <c r="E35" s="840"/>
      <c r="F35" s="840"/>
      <c r="G35" s="840"/>
      <c r="H35" s="840"/>
      <c r="I35" s="840"/>
      <c r="J35" s="840"/>
      <c r="K35" s="840"/>
      <c r="L35" s="840"/>
      <c r="M35" s="840"/>
      <c r="N35" s="840"/>
      <c r="O35" s="840"/>
      <c r="P35" s="841"/>
      <c r="Q35" s="842"/>
      <c r="R35" s="843"/>
      <c r="S35" s="843"/>
      <c r="T35" s="843"/>
      <c r="U35" s="843"/>
      <c r="V35" s="843"/>
      <c r="W35" s="843"/>
      <c r="X35" s="843"/>
      <c r="Y35" s="843"/>
      <c r="Z35" s="843"/>
      <c r="AA35" s="843"/>
      <c r="AB35" s="843"/>
      <c r="AC35" s="843"/>
      <c r="AD35" s="843"/>
      <c r="AE35" s="844"/>
      <c r="AF35" s="845"/>
      <c r="AG35" s="846"/>
      <c r="AH35" s="846"/>
      <c r="AI35" s="846"/>
      <c r="AJ35" s="847"/>
      <c r="AK35" s="914"/>
      <c r="AL35" s="915"/>
      <c r="AM35" s="915"/>
      <c r="AN35" s="915"/>
      <c r="AO35" s="915"/>
      <c r="AP35" s="915"/>
      <c r="AQ35" s="915"/>
      <c r="AR35" s="915"/>
      <c r="AS35" s="915"/>
      <c r="AT35" s="915"/>
      <c r="AU35" s="915"/>
      <c r="AV35" s="915"/>
      <c r="AW35" s="915"/>
      <c r="AX35" s="915"/>
      <c r="AY35" s="915"/>
      <c r="AZ35" s="916"/>
      <c r="BA35" s="916"/>
      <c r="BB35" s="916"/>
      <c r="BC35" s="916"/>
      <c r="BD35" s="916"/>
      <c r="BE35" s="912"/>
      <c r="BF35" s="912"/>
      <c r="BG35" s="912"/>
      <c r="BH35" s="912"/>
      <c r="BI35" s="913"/>
      <c r="BJ35" s="253"/>
      <c r="BK35" s="253"/>
      <c r="BL35" s="253"/>
      <c r="BM35" s="253"/>
      <c r="BN35" s="253"/>
      <c r="BO35" s="266"/>
      <c r="BP35" s="266"/>
      <c r="BQ35" s="263">
        <v>29</v>
      </c>
      <c r="BR35" s="264"/>
      <c r="BS35" s="852"/>
      <c r="BT35" s="853"/>
      <c r="BU35" s="853"/>
      <c r="BV35" s="853"/>
      <c r="BW35" s="853"/>
      <c r="BX35" s="853"/>
      <c r="BY35" s="853"/>
      <c r="BZ35" s="853"/>
      <c r="CA35" s="853"/>
      <c r="CB35" s="853"/>
      <c r="CC35" s="853"/>
      <c r="CD35" s="853"/>
      <c r="CE35" s="853"/>
      <c r="CF35" s="853"/>
      <c r="CG35" s="854"/>
      <c r="CH35" s="865"/>
      <c r="CI35" s="866"/>
      <c r="CJ35" s="866"/>
      <c r="CK35" s="866"/>
      <c r="CL35" s="867"/>
      <c r="CM35" s="865"/>
      <c r="CN35" s="866"/>
      <c r="CO35" s="866"/>
      <c r="CP35" s="866"/>
      <c r="CQ35" s="867"/>
      <c r="CR35" s="865"/>
      <c r="CS35" s="866"/>
      <c r="CT35" s="866"/>
      <c r="CU35" s="866"/>
      <c r="CV35" s="867"/>
      <c r="CW35" s="865"/>
      <c r="CX35" s="866"/>
      <c r="CY35" s="866"/>
      <c r="CZ35" s="866"/>
      <c r="DA35" s="867"/>
      <c r="DB35" s="865"/>
      <c r="DC35" s="866"/>
      <c r="DD35" s="866"/>
      <c r="DE35" s="866"/>
      <c r="DF35" s="867"/>
      <c r="DG35" s="865"/>
      <c r="DH35" s="866"/>
      <c r="DI35" s="866"/>
      <c r="DJ35" s="866"/>
      <c r="DK35" s="867"/>
      <c r="DL35" s="865"/>
      <c r="DM35" s="866"/>
      <c r="DN35" s="866"/>
      <c r="DO35" s="866"/>
      <c r="DP35" s="867"/>
      <c r="DQ35" s="865"/>
      <c r="DR35" s="866"/>
      <c r="DS35" s="866"/>
      <c r="DT35" s="866"/>
      <c r="DU35" s="867"/>
      <c r="DV35" s="868"/>
      <c r="DW35" s="869"/>
      <c r="DX35" s="869"/>
      <c r="DY35" s="869"/>
      <c r="DZ35" s="870"/>
      <c r="EA35" s="247"/>
    </row>
    <row r="36" spans="1:131" s="248" customFormat="1" ht="26.25" customHeight="1" x14ac:dyDescent="0.2">
      <c r="A36" s="267">
        <v>9</v>
      </c>
      <c r="B36" s="839"/>
      <c r="C36" s="840"/>
      <c r="D36" s="840"/>
      <c r="E36" s="840"/>
      <c r="F36" s="840"/>
      <c r="G36" s="840"/>
      <c r="H36" s="840"/>
      <c r="I36" s="840"/>
      <c r="J36" s="840"/>
      <c r="K36" s="840"/>
      <c r="L36" s="840"/>
      <c r="M36" s="840"/>
      <c r="N36" s="840"/>
      <c r="O36" s="840"/>
      <c r="P36" s="841"/>
      <c r="Q36" s="842"/>
      <c r="R36" s="843"/>
      <c r="S36" s="843"/>
      <c r="T36" s="843"/>
      <c r="U36" s="843"/>
      <c r="V36" s="843"/>
      <c r="W36" s="843"/>
      <c r="X36" s="843"/>
      <c r="Y36" s="843"/>
      <c r="Z36" s="843"/>
      <c r="AA36" s="843"/>
      <c r="AB36" s="843"/>
      <c r="AC36" s="843"/>
      <c r="AD36" s="843"/>
      <c r="AE36" s="844"/>
      <c r="AF36" s="845"/>
      <c r="AG36" s="846"/>
      <c r="AH36" s="846"/>
      <c r="AI36" s="846"/>
      <c r="AJ36" s="847"/>
      <c r="AK36" s="914"/>
      <c r="AL36" s="915"/>
      <c r="AM36" s="915"/>
      <c r="AN36" s="915"/>
      <c r="AO36" s="915"/>
      <c r="AP36" s="915"/>
      <c r="AQ36" s="915"/>
      <c r="AR36" s="915"/>
      <c r="AS36" s="915"/>
      <c r="AT36" s="915"/>
      <c r="AU36" s="915"/>
      <c r="AV36" s="915"/>
      <c r="AW36" s="915"/>
      <c r="AX36" s="915"/>
      <c r="AY36" s="915"/>
      <c r="AZ36" s="916"/>
      <c r="BA36" s="916"/>
      <c r="BB36" s="916"/>
      <c r="BC36" s="916"/>
      <c r="BD36" s="916"/>
      <c r="BE36" s="912"/>
      <c r="BF36" s="912"/>
      <c r="BG36" s="912"/>
      <c r="BH36" s="912"/>
      <c r="BI36" s="913"/>
      <c r="BJ36" s="253"/>
      <c r="BK36" s="253"/>
      <c r="BL36" s="253"/>
      <c r="BM36" s="253"/>
      <c r="BN36" s="253"/>
      <c r="BO36" s="266"/>
      <c r="BP36" s="266"/>
      <c r="BQ36" s="263">
        <v>30</v>
      </c>
      <c r="BR36" s="264"/>
      <c r="BS36" s="852"/>
      <c r="BT36" s="853"/>
      <c r="BU36" s="853"/>
      <c r="BV36" s="853"/>
      <c r="BW36" s="853"/>
      <c r="BX36" s="853"/>
      <c r="BY36" s="853"/>
      <c r="BZ36" s="853"/>
      <c r="CA36" s="853"/>
      <c r="CB36" s="853"/>
      <c r="CC36" s="853"/>
      <c r="CD36" s="853"/>
      <c r="CE36" s="853"/>
      <c r="CF36" s="853"/>
      <c r="CG36" s="854"/>
      <c r="CH36" s="865"/>
      <c r="CI36" s="866"/>
      <c r="CJ36" s="866"/>
      <c r="CK36" s="866"/>
      <c r="CL36" s="867"/>
      <c r="CM36" s="865"/>
      <c r="CN36" s="866"/>
      <c r="CO36" s="866"/>
      <c r="CP36" s="866"/>
      <c r="CQ36" s="867"/>
      <c r="CR36" s="865"/>
      <c r="CS36" s="866"/>
      <c r="CT36" s="866"/>
      <c r="CU36" s="866"/>
      <c r="CV36" s="867"/>
      <c r="CW36" s="865"/>
      <c r="CX36" s="866"/>
      <c r="CY36" s="866"/>
      <c r="CZ36" s="866"/>
      <c r="DA36" s="867"/>
      <c r="DB36" s="865"/>
      <c r="DC36" s="866"/>
      <c r="DD36" s="866"/>
      <c r="DE36" s="866"/>
      <c r="DF36" s="867"/>
      <c r="DG36" s="865"/>
      <c r="DH36" s="866"/>
      <c r="DI36" s="866"/>
      <c r="DJ36" s="866"/>
      <c r="DK36" s="867"/>
      <c r="DL36" s="865"/>
      <c r="DM36" s="866"/>
      <c r="DN36" s="866"/>
      <c r="DO36" s="866"/>
      <c r="DP36" s="867"/>
      <c r="DQ36" s="865"/>
      <c r="DR36" s="866"/>
      <c r="DS36" s="866"/>
      <c r="DT36" s="866"/>
      <c r="DU36" s="867"/>
      <c r="DV36" s="868"/>
      <c r="DW36" s="869"/>
      <c r="DX36" s="869"/>
      <c r="DY36" s="869"/>
      <c r="DZ36" s="870"/>
      <c r="EA36" s="247"/>
    </row>
    <row r="37" spans="1:131" s="248" customFormat="1" ht="26.25" customHeight="1" x14ac:dyDescent="0.2">
      <c r="A37" s="267">
        <v>10</v>
      </c>
      <c r="B37" s="839"/>
      <c r="C37" s="840"/>
      <c r="D37" s="840"/>
      <c r="E37" s="840"/>
      <c r="F37" s="840"/>
      <c r="G37" s="840"/>
      <c r="H37" s="840"/>
      <c r="I37" s="840"/>
      <c r="J37" s="840"/>
      <c r="K37" s="840"/>
      <c r="L37" s="840"/>
      <c r="M37" s="840"/>
      <c r="N37" s="840"/>
      <c r="O37" s="840"/>
      <c r="P37" s="841"/>
      <c r="Q37" s="842"/>
      <c r="R37" s="843"/>
      <c r="S37" s="843"/>
      <c r="T37" s="843"/>
      <c r="U37" s="843"/>
      <c r="V37" s="843"/>
      <c r="W37" s="843"/>
      <c r="X37" s="843"/>
      <c r="Y37" s="843"/>
      <c r="Z37" s="843"/>
      <c r="AA37" s="843"/>
      <c r="AB37" s="843"/>
      <c r="AC37" s="843"/>
      <c r="AD37" s="843"/>
      <c r="AE37" s="844"/>
      <c r="AF37" s="845"/>
      <c r="AG37" s="846"/>
      <c r="AH37" s="846"/>
      <c r="AI37" s="846"/>
      <c r="AJ37" s="847"/>
      <c r="AK37" s="914"/>
      <c r="AL37" s="915"/>
      <c r="AM37" s="915"/>
      <c r="AN37" s="915"/>
      <c r="AO37" s="915"/>
      <c r="AP37" s="915"/>
      <c r="AQ37" s="915"/>
      <c r="AR37" s="915"/>
      <c r="AS37" s="915"/>
      <c r="AT37" s="915"/>
      <c r="AU37" s="915"/>
      <c r="AV37" s="915"/>
      <c r="AW37" s="915"/>
      <c r="AX37" s="915"/>
      <c r="AY37" s="915"/>
      <c r="AZ37" s="916"/>
      <c r="BA37" s="916"/>
      <c r="BB37" s="916"/>
      <c r="BC37" s="916"/>
      <c r="BD37" s="916"/>
      <c r="BE37" s="912"/>
      <c r="BF37" s="912"/>
      <c r="BG37" s="912"/>
      <c r="BH37" s="912"/>
      <c r="BI37" s="913"/>
      <c r="BJ37" s="253"/>
      <c r="BK37" s="253"/>
      <c r="BL37" s="253"/>
      <c r="BM37" s="253"/>
      <c r="BN37" s="253"/>
      <c r="BO37" s="266"/>
      <c r="BP37" s="266"/>
      <c r="BQ37" s="263">
        <v>31</v>
      </c>
      <c r="BR37" s="264"/>
      <c r="BS37" s="852"/>
      <c r="BT37" s="853"/>
      <c r="BU37" s="853"/>
      <c r="BV37" s="853"/>
      <c r="BW37" s="853"/>
      <c r="BX37" s="853"/>
      <c r="BY37" s="853"/>
      <c r="BZ37" s="853"/>
      <c r="CA37" s="853"/>
      <c r="CB37" s="853"/>
      <c r="CC37" s="853"/>
      <c r="CD37" s="853"/>
      <c r="CE37" s="853"/>
      <c r="CF37" s="853"/>
      <c r="CG37" s="854"/>
      <c r="CH37" s="865"/>
      <c r="CI37" s="866"/>
      <c r="CJ37" s="866"/>
      <c r="CK37" s="866"/>
      <c r="CL37" s="867"/>
      <c r="CM37" s="865"/>
      <c r="CN37" s="866"/>
      <c r="CO37" s="866"/>
      <c r="CP37" s="866"/>
      <c r="CQ37" s="867"/>
      <c r="CR37" s="865"/>
      <c r="CS37" s="866"/>
      <c r="CT37" s="866"/>
      <c r="CU37" s="866"/>
      <c r="CV37" s="867"/>
      <c r="CW37" s="865"/>
      <c r="CX37" s="866"/>
      <c r="CY37" s="866"/>
      <c r="CZ37" s="866"/>
      <c r="DA37" s="867"/>
      <c r="DB37" s="865"/>
      <c r="DC37" s="866"/>
      <c r="DD37" s="866"/>
      <c r="DE37" s="866"/>
      <c r="DF37" s="867"/>
      <c r="DG37" s="865"/>
      <c r="DH37" s="866"/>
      <c r="DI37" s="866"/>
      <c r="DJ37" s="866"/>
      <c r="DK37" s="867"/>
      <c r="DL37" s="865"/>
      <c r="DM37" s="866"/>
      <c r="DN37" s="866"/>
      <c r="DO37" s="866"/>
      <c r="DP37" s="867"/>
      <c r="DQ37" s="865"/>
      <c r="DR37" s="866"/>
      <c r="DS37" s="866"/>
      <c r="DT37" s="866"/>
      <c r="DU37" s="867"/>
      <c r="DV37" s="868"/>
      <c r="DW37" s="869"/>
      <c r="DX37" s="869"/>
      <c r="DY37" s="869"/>
      <c r="DZ37" s="870"/>
      <c r="EA37" s="247"/>
    </row>
    <row r="38" spans="1:131" s="248" customFormat="1" ht="26.25" customHeight="1" x14ac:dyDescent="0.2">
      <c r="A38" s="267">
        <v>11</v>
      </c>
      <c r="B38" s="839"/>
      <c r="C38" s="840"/>
      <c r="D38" s="840"/>
      <c r="E38" s="840"/>
      <c r="F38" s="840"/>
      <c r="G38" s="840"/>
      <c r="H38" s="840"/>
      <c r="I38" s="840"/>
      <c r="J38" s="840"/>
      <c r="K38" s="840"/>
      <c r="L38" s="840"/>
      <c r="M38" s="840"/>
      <c r="N38" s="840"/>
      <c r="O38" s="840"/>
      <c r="P38" s="841"/>
      <c r="Q38" s="842"/>
      <c r="R38" s="843"/>
      <c r="S38" s="843"/>
      <c r="T38" s="843"/>
      <c r="U38" s="843"/>
      <c r="V38" s="843"/>
      <c r="W38" s="843"/>
      <c r="X38" s="843"/>
      <c r="Y38" s="843"/>
      <c r="Z38" s="843"/>
      <c r="AA38" s="843"/>
      <c r="AB38" s="843"/>
      <c r="AC38" s="843"/>
      <c r="AD38" s="843"/>
      <c r="AE38" s="844"/>
      <c r="AF38" s="845"/>
      <c r="AG38" s="846"/>
      <c r="AH38" s="846"/>
      <c r="AI38" s="846"/>
      <c r="AJ38" s="847"/>
      <c r="AK38" s="914"/>
      <c r="AL38" s="915"/>
      <c r="AM38" s="915"/>
      <c r="AN38" s="915"/>
      <c r="AO38" s="915"/>
      <c r="AP38" s="915"/>
      <c r="AQ38" s="915"/>
      <c r="AR38" s="915"/>
      <c r="AS38" s="915"/>
      <c r="AT38" s="915"/>
      <c r="AU38" s="915"/>
      <c r="AV38" s="915"/>
      <c r="AW38" s="915"/>
      <c r="AX38" s="915"/>
      <c r="AY38" s="915"/>
      <c r="AZ38" s="916"/>
      <c r="BA38" s="916"/>
      <c r="BB38" s="916"/>
      <c r="BC38" s="916"/>
      <c r="BD38" s="916"/>
      <c r="BE38" s="912"/>
      <c r="BF38" s="912"/>
      <c r="BG38" s="912"/>
      <c r="BH38" s="912"/>
      <c r="BI38" s="913"/>
      <c r="BJ38" s="253"/>
      <c r="BK38" s="253"/>
      <c r="BL38" s="253"/>
      <c r="BM38" s="253"/>
      <c r="BN38" s="253"/>
      <c r="BO38" s="266"/>
      <c r="BP38" s="266"/>
      <c r="BQ38" s="263">
        <v>32</v>
      </c>
      <c r="BR38" s="264"/>
      <c r="BS38" s="852"/>
      <c r="BT38" s="853"/>
      <c r="BU38" s="853"/>
      <c r="BV38" s="853"/>
      <c r="BW38" s="853"/>
      <c r="BX38" s="853"/>
      <c r="BY38" s="853"/>
      <c r="BZ38" s="853"/>
      <c r="CA38" s="853"/>
      <c r="CB38" s="853"/>
      <c r="CC38" s="853"/>
      <c r="CD38" s="853"/>
      <c r="CE38" s="853"/>
      <c r="CF38" s="853"/>
      <c r="CG38" s="854"/>
      <c r="CH38" s="865"/>
      <c r="CI38" s="866"/>
      <c r="CJ38" s="866"/>
      <c r="CK38" s="866"/>
      <c r="CL38" s="867"/>
      <c r="CM38" s="865"/>
      <c r="CN38" s="866"/>
      <c r="CO38" s="866"/>
      <c r="CP38" s="866"/>
      <c r="CQ38" s="867"/>
      <c r="CR38" s="865"/>
      <c r="CS38" s="866"/>
      <c r="CT38" s="866"/>
      <c r="CU38" s="866"/>
      <c r="CV38" s="867"/>
      <c r="CW38" s="865"/>
      <c r="CX38" s="866"/>
      <c r="CY38" s="866"/>
      <c r="CZ38" s="866"/>
      <c r="DA38" s="867"/>
      <c r="DB38" s="865"/>
      <c r="DC38" s="866"/>
      <c r="DD38" s="866"/>
      <c r="DE38" s="866"/>
      <c r="DF38" s="867"/>
      <c r="DG38" s="865"/>
      <c r="DH38" s="866"/>
      <c r="DI38" s="866"/>
      <c r="DJ38" s="866"/>
      <c r="DK38" s="867"/>
      <c r="DL38" s="865"/>
      <c r="DM38" s="866"/>
      <c r="DN38" s="866"/>
      <c r="DO38" s="866"/>
      <c r="DP38" s="867"/>
      <c r="DQ38" s="865"/>
      <c r="DR38" s="866"/>
      <c r="DS38" s="866"/>
      <c r="DT38" s="866"/>
      <c r="DU38" s="867"/>
      <c r="DV38" s="868"/>
      <c r="DW38" s="869"/>
      <c r="DX38" s="869"/>
      <c r="DY38" s="869"/>
      <c r="DZ38" s="870"/>
      <c r="EA38" s="247"/>
    </row>
    <row r="39" spans="1:131" s="248" customFormat="1" ht="26.25" customHeight="1" x14ac:dyDescent="0.2">
      <c r="A39" s="267">
        <v>12</v>
      </c>
      <c r="B39" s="839"/>
      <c r="C39" s="840"/>
      <c r="D39" s="840"/>
      <c r="E39" s="840"/>
      <c r="F39" s="840"/>
      <c r="G39" s="840"/>
      <c r="H39" s="840"/>
      <c r="I39" s="840"/>
      <c r="J39" s="840"/>
      <c r="K39" s="840"/>
      <c r="L39" s="840"/>
      <c r="M39" s="840"/>
      <c r="N39" s="840"/>
      <c r="O39" s="840"/>
      <c r="P39" s="841"/>
      <c r="Q39" s="842"/>
      <c r="R39" s="843"/>
      <c r="S39" s="843"/>
      <c r="T39" s="843"/>
      <c r="U39" s="843"/>
      <c r="V39" s="843"/>
      <c r="W39" s="843"/>
      <c r="X39" s="843"/>
      <c r="Y39" s="843"/>
      <c r="Z39" s="843"/>
      <c r="AA39" s="843"/>
      <c r="AB39" s="843"/>
      <c r="AC39" s="843"/>
      <c r="AD39" s="843"/>
      <c r="AE39" s="844"/>
      <c r="AF39" s="845"/>
      <c r="AG39" s="846"/>
      <c r="AH39" s="846"/>
      <c r="AI39" s="846"/>
      <c r="AJ39" s="847"/>
      <c r="AK39" s="914"/>
      <c r="AL39" s="915"/>
      <c r="AM39" s="915"/>
      <c r="AN39" s="915"/>
      <c r="AO39" s="915"/>
      <c r="AP39" s="915"/>
      <c r="AQ39" s="915"/>
      <c r="AR39" s="915"/>
      <c r="AS39" s="915"/>
      <c r="AT39" s="915"/>
      <c r="AU39" s="915"/>
      <c r="AV39" s="915"/>
      <c r="AW39" s="915"/>
      <c r="AX39" s="915"/>
      <c r="AY39" s="915"/>
      <c r="AZ39" s="916"/>
      <c r="BA39" s="916"/>
      <c r="BB39" s="916"/>
      <c r="BC39" s="916"/>
      <c r="BD39" s="916"/>
      <c r="BE39" s="912"/>
      <c r="BF39" s="912"/>
      <c r="BG39" s="912"/>
      <c r="BH39" s="912"/>
      <c r="BI39" s="913"/>
      <c r="BJ39" s="253"/>
      <c r="BK39" s="253"/>
      <c r="BL39" s="253"/>
      <c r="BM39" s="253"/>
      <c r="BN39" s="253"/>
      <c r="BO39" s="266"/>
      <c r="BP39" s="266"/>
      <c r="BQ39" s="263">
        <v>33</v>
      </c>
      <c r="BR39" s="264"/>
      <c r="BS39" s="852"/>
      <c r="BT39" s="853"/>
      <c r="BU39" s="853"/>
      <c r="BV39" s="853"/>
      <c r="BW39" s="853"/>
      <c r="BX39" s="853"/>
      <c r="BY39" s="853"/>
      <c r="BZ39" s="853"/>
      <c r="CA39" s="853"/>
      <c r="CB39" s="853"/>
      <c r="CC39" s="853"/>
      <c r="CD39" s="853"/>
      <c r="CE39" s="853"/>
      <c r="CF39" s="853"/>
      <c r="CG39" s="854"/>
      <c r="CH39" s="865"/>
      <c r="CI39" s="866"/>
      <c r="CJ39" s="866"/>
      <c r="CK39" s="866"/>
      <c r="CL39" s="867"/>
      <c r="CM39" s="865"/>
      <c r="CN39" s="866"/>
      <c r="CO39" s="866"/>
      <c r="CP39" s="866"/>
      <c r="CQ39" s="867"/>
      <c r="CR39" s="865"/>
      <c r="CS39" s="866"/>
      <c r="CT39" s="866"/>
      <c r="CU39" s="866"/>
      <c r="CV39" s="867"/>
      <c r="CW39" s="865"/>
      <c r="CX39" s="866"/>
      <c r="CY39" s="866"/>
      <c r="CZ39" s="866"/>
      <c r="DA39" s="867"/>
      <c r="DB39" s="865"/>
      <c r="DC39" s="866"/>
      <c r="DD39" s="866"/>
      <c r="DE39" s="866"/>
      <c r="DF39" s="867"/>
      <c r="DG39" s="865"/>
      <c r="DH39" s="866"/>
      <c r="DI39" s="866"/>
      <c r="DJ39" s="866"/>
      <c r="DK39" s="867"/>
      <c r="DL39" s="865"/>
      <c r="DM39" s="866"/>
      <c r="DN39" s="866"/>
      <c r="DO39" s="866"/>
      <c r="DP39" s="867"/>
      <c r="DQ39" s="865"/>
      <c r="DR39" s="866"/>
      <c r="DS39" s="866"/>
      <c r="DT39" s="866"/>
      <c r="DU39" s="867"/>
      <c r="DV39" s="868"/>
      <c r="DW39" s="869"/>
      <c r="DX39" s="869"/>
      <c r="DY39" s="869"/>
      <c r="DZ39" s="870"/>
      <c r="EA39" s="247"/>
    </row>
    <row r="40" spans="1:131" s="248" customFormat="1" ht="26.25" customHeight="1" x14ac:dyDescent="0.2">
      <c r="A40" s="262">
        <v>13</v>
      </c>
      <c r="B40" s="839"/>
      <c r="C40" s="840"/>
      <c r="D40" s="840"/>
      <c r="E40" s="840"/>
      <c r="F40" s="840"/>
      <c r="G40" s="840"/>
      <c r="H40" s="840"/>
      <c r="I40" s="840"/>
      <c r="J40" s="840"/>
      <c r="K40" s="840"/>
      <c r="L40" s="840"/>
      <c r="M40" s="840"/>
      <c r="N40" s="840"/>
      <c r="O40" s="840"/>
      <c r="P40" s="841"/>
      <c r="Q40" s="842"/>
      <c r="R40" s="843"/>
      <c r="S40" s="843"/>
      <c r="T40" s="843"/>
      <c r="U40" s="843"/>
      <c r="V40" s="843"/>
      <c r="W40" s="843"/>
      <c r="X40" s="843"/>
      <c r="Y40" s="843"/>
      <c r="Z40" s="843"/>
      <c r="AA40" s="843"/>
      <c r="AB40" s="843"/>
      <c r="AC40" s="843"/>
      <c r="AD40" s="843"/>
      <c r="AE40" s="844"/>
      <c r="AF40" s="845"/>
      <c r="AG40" s="846"/>
      <c r="AH40" s="846"/>
      <c r="AI40" s="846"/>
      <c r="AJ40" s="847"/>
      <c r="AK40" s="914"/>
      <c r="AL40" s="915"/>
      <c r="AM40" s="915"/>
      <c r="AN40" s="915"/>
      <c r="AO40" s="915"/>
      <c r="AP40" s="915"/>
      <c r="AQ40" s="915"/>
      <c r="AR40" s="915"/>
      <c r="AS40" s="915"/>
      <c r="AT40" s="915"/>
      <c r="AU40" s="915"/>
      <c r="AV40" s="915"/>
      <c r="AW40" s="915"/>
      <c r="AX40" s="915"/>
      <c r="AY40" s="915"/>
      <c r="AZ40" s="916"/>
      <c r="BA40" s="916"/>
      <c r="BB40" s="916"/>
      <c r="BC40" s="916"/>
      <c r="BD40" s="916"/>
      <c r="BE40" s="912"/>
      <c r="BF40" s="912"/>
      <c r="BG40" s="912"/>
      <c r="BH40" s="912"/>
      <c r="BI40" s="913"/>
      <c r="BJ40" s="253"/>
      <c r="BK40" s="253"/>
      <c r="BL40" s="253"/>
      <c r="BM40" s="253"/>
      <c r="BN40" s="253"/>
      <c r="BO40" s="266"/>
      <c r="BP40" s="266"/>
      <c r="BQ40" s="263">
        <v>34</v>
      </c>
      <c r="BR40" s="264"/>
      <c r="BS40" s="852"/>
      <c r="BT40" s="853"/>
      <c r="BU40" s="853"/>
      <c r="BV40" s="853"/>
      <c r="BW40" s="853"/>
      <c r="BX40" s="853"/>
      <c r="BY40" s="853"/>
      <c r="BZ40" s="853"/>
      <c r="CA40" s="853"/>
      <c r="CB40" s="853"/>
      <c r="CC40" s="853"/>
      <c r="CD40" s="853"/>
      <c r="CE40" s="853"/>
      <c r="CF40" s="853"/>
      <c r="CG40" s="854"/>
      <c r="CH40" s="865"/>
      <c r="CI40" s="866"/>
      <c r="CJ40" s="866"/>
      <c r="CK40" s="866"/>
      <c r="CL40" s="867"/>
      <c r="CM40" s="865"/>
      <c r="CN40" s="866"/>
      <c r="CO40" s="866"/>
      <c r="CP40" s="866"/>
      <c r="CQ40" s="867"/>
      <c r="CR40" s="865"/>
      <c r="CS40" s="866"/>
      <c r="CT40" s="866"/>
      <c r="CU40" s="866"/>
      <c r="CV40" s="867"/>
      <c r="CW40" s="865"/>
      <c r="CX40" s="866"/>
      <c r="CY40" s="866"/>
      <c r="CZ40" s="866"/>
      <c r="DA40" s="867"/>
      <c r="DB40" s="865"/>
      <c r="DC40" s="866"/>
      <c r="DD40" s="866"/>
      <c r="DE40" s="866"/>
      <c r="DF40" s="867"/>
      <c r="DG40" s="865"/>
      <c r="DH40" s="866"/>
      <c r="DI40" s="866"/>
      <c r="DJ40" s="866"/>
      <c r="DK40" s="867"/>
      <c r="DL40" s="865"/>
      <c r="DM40" s="866"/>
      <c r="DN40" s="866"/>
      <c r="DO40" s="866"/>
      <c r="DP40" s="867"/>
      <c r="DQ40" s="865"/>
      <c r="DR40" s="866"/>
      <c r="DS40" s="866"/>
      <c r="DT40" s="866"/>
      <c r="DU40" s="867"/>
      <c r="DV40" s="868"/>
      <c r="DW40" s="869"/>
      <c r="DX40" s="869"/>
      <c r="DY40" s="869"/>
      <c r="DZ40" s="870"/>
      <c r="EA40" s="247"/>
    </row>
    <row r="41" spans="1:131" s="248" customFormat="1" ht="26.25" customHeight="1" x14ac:dyDescent="0.2">
      <c r="A41" s="262">
        <v>14</v>
      </c>
      <c r="B41" s="839"/>
      <c r="C41" s="840"/>
      <c r="D41" s="840"/>
      <c r="E41" s="840"/>
      <c r="F41" s="840"/>
      <c r="G41" s="840"/>
      <c r="H41" s="840"/>
      <c r="I41" s="840"/>
      <c r="J41" s="840"/>
      <c r="K41" s="840"/>
      <c r="L41" s="840"/>
      <c r="M41" s="840"/>
      <c r="N41" s="840"/>
      <c r="O41" s="840"/>
      <c r="P41" s="841"/>
      <c r="Q41" s="842"/>
      <c r="R41" s="843"/>
      <c r="S41" s="843"/>
      <c r="T41" s="843"/>
      <c r="U41" s="843"/>
      <c r="V41" s="843"/>
      <c r="W41" s="843"/>
      <c r="X41" s="843"/>
      <c r="Y41" s="843"/>
      <c r="Z41" s="843"/>
      <c r="AA41" s="843"/>
      <c r="AB41" s="843"/>
      <c r="AC41" s="843"/>
      <c r="AD41" s="843"/>
      <c r="AE41" s="844"/>
      <c r="AF41" s="845"/>
      <c r="AG41" s="846"/>
      <c r="AH41" s="846"/>
      <c r="AI41" s="846"/>
      <c r="AJ41" s="847"/>
      <c r="AK41" s="914"/>
      <c r="AL41" s="915"/>
      <c r="AM41" s="915"/>
      <c r="AN41" s="915"/>
      <c r="AO41" s="915"/>
      <c r="AP41" s="915"/>
      <c r="AQ41" s="915"/>
      <c r="AR41" s="915"/>
      <c r="AS41" s="915"/>
      <c r="AT41" s="915"/>
      <c r="AU41" s="915"/>
      <c r="AV41" s="915"/>
      <c r="AW41" s="915"/>
      <c r="AX41" s="915"/>
      <c r="AY41" s="915"/>
      <c r="AZ41" s="916"/>
      <c r="BA41" s="916"/>
      <c r="BB41" s="916"/>
      <c r="BC41" s="916"/>
      <c r="BD41" s="916"/>
      <c r="BE41" s="912"/>
      <c r="BF41" s="912"/>
      <c r="BG41" s="912"/>
      <c r="BH41" s="912"/>
      <c r="BI41" s="913"/>
      <c r="BJ41" s="253"/>
      <c r="BK41" s="253"/>
      <c r="BL41" s="253"/>
      <c r="BM41" s="253"/>
      <c r="BN41" s="253"/>
      <c r="BO41" s="266"/>
      <c r="BP41" s="266"/>
      <c r="BQ41" s="263">
        <v>35</v>
      </c>
      <c r="BR41" s="264"/>
      <c r="BS41" s="852"/>
      <c r="BT41" s="853"/>
      <c r="BU41" s="853"/>
      <c r="BV41" s="853"/>
      <c r="BW41" s="853"/>
      <c r="BX41" s="853"/>
      <c r="BY41" s="853"/>
      <c r="BZ41" s="853"/>
      <c r="CA41" s="853"/>
      <c r="CB41" s="853"/>
      <c r="CC41" s="853"/>
      <c r="CD41" s="853"/>
      <c r="CE41" s="853"/>
      <c r="CF41" s="853"/>
      <c r="CG41" s="854"/>
      <c r="CH41" s="865"/>
      <c r="CI41" s="866"/>
      <c r="CJ41" s="866"/>
      <c r="CK41" s="866"/>
      <c r="CL41" s="867"/>
      <c r="CM41" s="865"/>
      <c r="CN41" s="866"/>
      <c r="CO41" s="866"/>
      <c r="CP41" s="866"/>
      <c r="CQ41" s="867"/>
      <c r="CR41" s="865"/>
      <c r="CS41" s="866"/>
      <c r="CT41" s="866"/>
      <c r="CU41" s="866"/>
      <c r="CV41" s="867"/>
      <c r="CW41" s="865"/>
      <c r="CX41" s="866"/>
      <c r="CY41" s="866"/>
      <c r="CZ41" s="866"/>
      <c r="DA41" s="867"/>
      <c r="DB41" s="865"/>
      <c r="DC41" s="866"/>
      <c r="DD41" s="866"/>
      <c r="DE41" s="866"/>
      <c r="DF41" s="867"/>
      <c r="DG41" s="865"/>
      <c r="DH41" s="866"/>
      <c r="DI41" s="866"/>
      <c r="DJ41" s="866"/>
      <c r="DK41" s="867"/>
      <c r="DL41" s="865"/>
      <c r="DM41" s="866"/>
      <c r="DN41" s="866"/>
      <c r="DO41" s="866"/>
      <c r="DP41" s="867"/>
      <c r="DQ41" s="865"/>
      <c r="DR41" s="866"/>
      <c r="DS41" s="866"/>
      <c r="DT41" s="866"/>
      <c r="DU41" s="867"/>
      <c r="DV41" s="868"/>
      <c r="DW41" s="869"/>
      <c r="DX41" s="869"/>
      <c r="DY41" s="869"/>
      <c r="DZ41" s="870"/>
      <c r="EA41" s="247"/>
    </row>
    <row r="42" spans="1:131" s="248" customFormat="1" ht="26.25" customHeight="1" x14ac:dyDescent="0.2">
      <c r="A42" s="262">
        <v>15</v>
      </c>
      <c r="B42" s="839"/>
      <c r="C42" s="840"/>
      <c r="D42" s="840"/>
      <c r="E42" s="840"/>
      <c r="F42" s="840"/>
      <c r="G42" s="840"/>
      <c r="H42" s="840"/>
      <c r="I42" s="840"/>
      <c r="J42" s="840"/>
      <c r="K42" s="840"/>
      <c r="L42" s="840"/>
      <c r="M42" s="840"/>
      <c r="N42" s="840"/>
      <c r="O42" s="840"/>
      <c r="P42" s="841"/>
      <c r="Q42" s="842"/>
      <c r="R42" s="843"/>
      <c r="S42" s="843"/>
      <c r="T42" s="843"/>
      <c r="U42" s="843"/>
      <c r="V42" s="843"/>
      <c r="W42" s="843"/>
      <c r="X42" s="843"/>
      <c r="Y42" s="843"/>
      <c r="Z42" s="843"/>
      <c r="AA42" s="843"/>
      <c r="AB42" s="843"/>
      <c r="AC42" s="843"/>
      <c r="AD42" s="843"/>
      <c r="AE42" s="844"/>
      <c r="AF42" s="845"/>
      <c r="AG42" s="846"/>
      <c r="AH42" s="846"/>
      <c r="AI42" s="846"/>
      <c r="AJ42" s="847"/>
      <c r="AK42" s="914"/>
      <c r="AL42" s="915"/>
      <c r="AM42" s="915"/>
      <c r="AN42" s="915"/>
      <c r="AO42" s="915"/>
      <c r="AP42" s="915"/>
      <c r="AQ42" s="915"/>
      <c r="AR42" s="915"/>
      <c r="AS42" s="915"/>
      <c r="AT42" s="915"/>
      <c r="AU42" s="915"/>
      <c r="AV42" s="915"/>
      <c r="AW42" s="915"/>
      <c r="AX42" s="915"/>
      <c r="AY42" s="915"/>
      <c r="AZ42" s="916"/>
      <c r="BA42" s="916"/>
      <c r="BB42" s="916"/>
      <c r="BC42" s="916"/>
      <c r="BD42" s="916"/>
      <c r="BE42" s="912"/>
      <c r="BF42" s="912"/>
      <c r="BG42" s="912"/>
      <c r="BH42" s="912"/>
      <c r="BI42" s="913"/>
      <c r="BJ42" s="253"/>
      <c r="BK42" s="253"/>
      <c r="BL42" s="253"/>
      <c r="BM42" s="253"/>
      <c r="BN42" s="253"/>
      <c r="BO42" s="266"/>
      <c r="BP42" s="266"/>
      <c r="BQ42" s="263">
        <v>36</v>
      </c>
      <c r="BR42" s="264"/>
      <c r="BS42" s="852"/>
      <c r="BT42" s="853"/>
      <c r="BU42" s="853"/>
      <c r="BV42" s="853"/>
      <c r="BW42" s="853"/>
      <c r="BX42" s="853"/>
      <c r="BY42" s="853"/>
      <c r="BZ42" s="853"/>
      <c r="CA42" s="853"/>
      <c r="CB42" s="853"/>
      <c r="CC42" s="853"/>
      <c r="CD42" s="853"/>
      <c r="CE42" s="853"/>
      <c r="CF42" s="853"/>
      <c r="CG42" s="854"/>
      <c r="CH42" s="865"/>
      <c r="CI42" s="866"/>
      <c r="CJ42" s="866"/>
      <c r="CK42" s="866"/>
      <c r="CL42" s="867"/>
      <c r="CM42" s="865"/>
      <c r="CN42" s="866"/>
      <c r="CO42" s="866"/>
      <c r="CP42" s="866"/>
      <c r="CQ42" s="867"/>
      <c r="CR42" s="865"/>
      <c r="CS42" s="866"/>
      <c r="CT42" s="866"/>
      <c r="CU42" s="866"/>
      <c r="CV42" s="867"/>
      <c r="CW42" s="865"/>
      <c r="CX42" s="866"/>
      <c r="CY42" s="866"/>
      <c r="CZ42" s="866"/>
      <c r="DA42" s="867"/>
      <c r="DB42" s="865"/>
      <c r="DC42" s="866"/>
      <c r="DD42" s="866"/>
      <c r="DE42" s="866"/>
      <c r="DF42" s="867"/>
      <c r="DG42" s="865"/>
      <c r="DH42" s="866"/>
      <c r="DI42" s="866"/>
      <c r="DJ42" s="866"/>
      <c r="DK42" s="867"/>
      <c r="DL42" s="865"/>
      <c r="DM42" s="866"/>
      <c r="DN42" s="866"/>
      <c r="DO42" s="866"/>
      <c r="DP42" s="867"/>
      <c r="DQ42" s="865"/>
      <c r="DR42" s="866"/>
      <c r="DS42" s="866"/>
      <c r="DT42" s="866"/>
      <c r="DU42" s="867"/>
      <c r="DV42" s="868"/>
      <c r="DW42" s="869"/>
      <c r="DX42" s="869"/>
      <c r="DY42" s="869"/>
      <c r="DZ42" s="870"/>
      <c r="EA42" s="247"/>
    </row>
    <row r="43" spans="1:131" s="248" customFormat="1" ht="26.25" customHeight="1" x14ac:dyDescent="0.2">
      <c r="A43" s="262">
        <v>16</v>
      </c>
      <c r="B43" s="839"/>
      <c r="C43" s="840"/>
      <c r="D43" s="840"/>
      <c r="E43" s="840"/>
      <c r="F43" s="840"/>
      <c r="G43" s="840"/>
      <c r="H43" s="840"/>
      <c r="I43" s="840"/>
      <c r="J43" s="840"/>
      <c r="K43" s="840"/>
      <c r="L43" s="840"/>
      <c r="M43" s="840"/>
      <c r="N43" s="840"/>
      <c r="O43" s="840"/>
      <c r="P43" s="841"/>
      <c r="Q43" s="842"/>
      <c r="R43" s="843"/>
      <c r="S43" s="843"/>
      <c r="T43" s="843"/>
      <c r="U43" s="843"/>
      <c r="V43" s="843"/>
      <c r="W43" s="843"/>
      <c r="X43" s="843"/>
      <c r="Y43" s="843"/>
      <c r="Z43" s="843"/>
      <c r="AA43" s="843"/>
      <c r="AB43" s="843"/>
      <c r="AC43" s="843"/>
      <c r="AD43" s="843"/>
      <c r="AE43" s="844"/>
      <c r="AF43" s="845"/>
      <c r="AG43" s="846"/>
      <c r="AH43" s="846"/>
      <c r="AI43" s="846"/>
      <c r="AJ43" s="847"/>
      <c r="AK43" s="914"/>
      <c r="AL43" s="915"/>
      <c r="AM43" s="915"/>
      <c r="AN43" s="915"/>
      <c r="AO43" s="915"/>
      <c r="AP43" s="915"/>
      <c r="AQ43" s="915"/>
      <c r="AR43" s="915"/>
      <c r="AS43" s="915"/>
      <c r="AT43" s="915"/>
      <c r="AU43" s="915"/>
      <c r="AV43" s="915"/>
      <c r="AW43" s="915"/>
      <c r="AX43" s="915"/>
      <c r="AY43" s="915"/>
      <c r="AZ43" s="916"/>
      <c r="BA43" s="916"/>
      <c r="BB43" s="916"/>
      <c r="BC43" s="916"/>
      <c r="BD43" s="916"/>
      <c r="BE43" s="912"/>
      <c r="BF43" s="912"/>
      <c r="BG43" s="912"/>
      <c r="BH43" s="912"/>
      <c r="BI43" s="913"/>
      <c r="BJ43" s="253"/>
      <c r="BK43" s="253"/>
      <c r="BL43" s="253"/>
      <c r="BM43" s="253"/>
      <c r="BN43" s="253"/>
      <c r="BO43" s="266"/>
      <c r="BP43" s="266"/>
      <c r="BQ43" s="263">
        <v>37</v>
      </c>
      <c r="BR43" s="264"/>
      <c r="BS43" s="852"/>
      <c r="BT43" s="853"/>
      <c r="BU43" s="853"/>
      <c r="BV43" s="853"/>
      <c r="BW43" s="853"/>
      <c r="BX43" s="853"/>
      <c r="BY43" s="853"/>
      <c r="BZ43" s="853"/>
      <c r="CA43" s="853"/>
      <c r="CB43" s="853"/>
      <c r="CC43" s="853"/>
      <c r="CD43" s="853"/>
      <c r="CE43" s="853"/>
      <c r="CF43" s="853"/>
      <c r="CG43" s="854"/>
      <c r="CH43" s="865"/>
      <c r="CI43" s="866"/>
      <c r="CJ43" s="866"/>
      <c r="CK43" s="866"/>
      <c r="CL43" s="867"/>
      <c r="CM43" s="865"/>
      <c r="CN43" s="866"/>
      <c r="CO43" s="866"/>
      <c r="CP43" s="866"/>
      <c r="CQ43" s="867"/>
      <c r="CR43" s="865"/>
      <c r="CS43" s="866"/>
      <c r="CT43" s="866"/>
      <c r="CU43" s="866"/>
      <c r="CV43" s="867"/>
      <c r="CW43" s="865"/>
      <c r="CX43" s="866"/>
      <c r="CY43" s="866"/>
      <c r="CZ43" s="866"/>
      <c r="DA43" s="867"/>
      <c r="DB43" s="865"/>
      <c r="DC43" s="866"/>
      <c r="DD43" s="866"/>
      <c r="DE43" s="866"/>
      <c r="DF43" s="867"/>
      <c r="DG43" s="865"/>
      <c r="DH43" s="866"/>
      <c r="DI43" s="866"/>
      <c r="DJ43" s="866"/>
      <c r="DK43" s="867"/>
      <c r="DL43" s="865"/>
      <c r="DM43" s="866"/>
      <c r="DN43" s="866"/>
      <c r="DO43" s="866"/>
      <c r="DP43" s="867"/>
      <c r="DQ43" s="865"/>
      <c r="DR43" s="866"/>
      <c r="DS43" s="866"/>
      <c r="DT43" s="866"/>
      <c r="DU43" s="867"/>
      <c r="DV43" s="868"/>
      <c r="DW43" s="869"/>
      <c r="DX43" s="869"/>
      <c r="DY43" s="869"/>
      <c r="DZ43" s="870"/>
      <c r="EA43" s="247"/>
    </row>
    <row r="44" spans="1:131" s="248" customFormat="1" ht="26.25" customHeight="1" x14ac:dyDescent="0.2">
      <c r="A44" s="262">
        <v>17</v>
      </c>
      <c r="B44" s="839"/>
      <c r="C44" s="840"/>
      <c r="D44" s="840"/>
      <c r="E44" s="840"/>
      <c r="F44" s="840"/>
      <c r="G44" s="840"/>
      <c r="H44" s="840"/>
      <c r="I44" s="840"/>
      <c r="J44" s="840"/>
      <c r="K44" s="840"/>
      <c r="L44" s="840"/>
      <c r="M44" s="840"/>
      <c r="N44" s="840"/>
      <c r="O44" s="840"/>
      <c r="P44" s="841"/>
      <c r="Q44" s="842"/>
      <c r="R44" s="843"/>
      <c r="S44" s="843"/>
      <c r="T44" s="843"/>
      <c r="U44" s="843"/>
      <c r="V44" s="843"/>
      <c r="W44" s="843"/>
      <c r="X44" s="843"/>
      <c r="Y44" s="843"/>
      <c r="Z44" s="843"/>
      <c r="AA44" s="843"/>
      <c r="AB44" s="843"/>
      <c r="AC44" s="843"/>
      <c r="AD44" s="843"/>
      <c r="AE44" s="844"/>
      <c r="AF44" s="845"/>
      <c r="AG44" s="846"/>
      <c r="AH44" s="846"/>
      <c r="AI44" s="846"/>
      <c r="AJ44" s="847"/>
      <c r="AK44" s="914"/>
      <c r="AL44" s="915"/>
      <c r="AM44" s="915"/>
      <c r="AN44" s="915"/>
      <c r="AO44" s="915"/>
      <c r="AP44" s="915"/>
      <c r="AQ44" s="915"/>
      <c r="AR44" s="915"/>
      <c r="AS44" s="915"/>
      <c r="AT44" s="915"/>
      <c r="AU44" s="915"/>
      <c r="AV44" s="915"/>
      <c r="AW44" s="915"/>
      <c r="AX44" s="915"/>
      <c r="AY44" s="915"/>
      <c r="AZ44" s="916"/>
      <c r="BA44" s="916"/>
      <c r="BB44" s="916"/>
      <c r="BC44" s="916"/>
      <c r="BD44" s="916"/>
      <c r="BE44" s="912"/>
      <c r="BF44" s="912"/>
      <c r="BG44" s="912"/>
      <c r="BH44" s="912"/>
      <c r="BI44" s="913"/>
      <c r="BJ44" s="253"/>
      <c r="BK44" s="253"/>
      <c r="BL44" s="253"/>
      <c r="BM44" s="253"/>
      <c r="BN44" s="253"/>
      <c r="BO44" s="266"/>
      <c r="BP44" s="266"/>
      <c r="BQ44" s="263">
        <v>38</v>
      </c>
      <c r="BR44" s="264"/>
      <c r="BS44" s="852"/>
      <c r="BT44" s="853"/>
      <c r="BU44" s="853"/>
      <c r="BV44" s="853"/>
      <c r="BW44" s="853"/>
      <c r="BX44" s="853"/>
      <c r="BY44" s="853"/>
      <c r="BZ44" s="853"/>
      <c r="CA44" s="853"/>
      <c r="CB44" s="853"/>
      <c r="CC44" s="853"/>
      <c r="CD44" s="853"/>
      <c r="CE44" s="853"/>
      <c r="CF44" s="853"/>
      <c r="CG44" s="854"/>
      <c r="CH44" s="865"/>
      <c r="CI44" s="866"/>
      <c r="CJ44" s="866"/>
      <c r="CK44" s="866"/>
      <c r="CL44" s="867"/>
      <c r="CM44" s="865"/>
      <c r="CN44" s="866"/>
      <c r="CO44" s="866"/>
      <c r="CP44" s="866"/>
      <c r="CQ44" s="867"/>
      <c r="CR44" s="865"/>
      <c r="CS44" s="866"/>
      <c r="CT44" s="866"/>
      <c r="CU44" s="866"/>
      <c r="CV44" s="867"/>
      <c r="CW44" s="865"/>
      <c r="CX44" s="866"/>
      <c r="CY44" s="866"/>
      <c r="CZ44" s="866"/>
      <c r="DA44" s="867"/>
      <c r="DB44" s="865"/>
      <c r="DC44" s="866"/>
      <c r="DD44" s="866"/>
      <c r="DE44" s="866"/>
      <c r="DF44" s="867"/>
      <c r="DG44" s="865"/>
      <c r="DH44" s="866"/>
      <c r="DI44" s="866"/>
      <c r="DJ44" s="866"/>
      <c r="DK44" s="867"/>
      <c r="DL44" s="865"/>
      <c r="DM44" s="866"/>
      <c r="DN44" s="866"/>
      <c r="DO44" s="866"/>
      <c r="DP44" s="867"/>
      <c r="DQ44" s="865"/>
      <c r="DR44" s="866"/>
      <c r="DS44" s="866"/>
      <c r="DT44" s="866"/>
      <c r="DU44" s="867"/>
      <c r="DV44" s="868"/>
      <c r="DW44" s="869"/>
      <c r="DX44" s="869"/>
      <c r="DY44" s="869"/>
      <c r="DZ44" s="870"/>
      <c r="EA44" s="247"/>
    </row>
    <row r="45" spans="1:131" s="248" customFormat="1" ht="26.25" customHeight="1" x14ac:dyDescent="0.2">
      <c r="A45" s="262">
        <v>18</v>
      </c>
      <c r="B45" s="839"/>
      <c r="C45" s="840"/>
      <c r="D45" s="840"/>
      <c r="E45" s="840"/>
      <c r="F45" s="840"/>
      <c r="G45" s="840"/>
      <c r="H45" s="840"/>
      <c r="I45" s="840"/>
      <c r="J45" s="840"/>
      <c r="K45" s="840"/>
      <c r="L45" s="840"/>
      <c r="M45" s="840"/>
      <c r="N45" s="840"/>
      <c r="O45" s="840"/>
      <c r="P45" s="841"/>
      <c r="Q45" s="842"/>
      <c r="R45" s="843"/>
      <c r="S45" s="843"/>
      <c r="T45" s="843"/>
      <c r="U45" s="843"/>
      <c r="V45" s="843"/>
      <c r="W45" s="843"/>
      <c r="X45" s="843"/>
      <c r="Y45" s="843"/>
      <c r="Z45" s="843"/>
      <c r="AA45" s="843"/>
      <c r="AB45" s="843"/>
      <c r="AC45" s="843"/>
      <c r="AD45" s="843"/>
      <c r="AE45" s="844"/>
      <c r="AF45" s="845"/>
      <c r="AG45" s="846"/>
      <c r="AH45" s="846"/>
      <c r="AI45" s="846"/>
      <c r="AJ45" s="847"/>
      <c r="AK45" s="914"/>
      <c r="AL45" s="915"/>
      <c r="AM45" s="915"/>
      <c r="AN45" s="915"/>
      <c r="AO45" s="915"/>
      <c r="AP45" s="915"/>
      <c r="AQ45" s="915"/>
      <c r="AR45" s="915"/>
      <c r="AS45" s="915"/>
      <c r="AT45" s="915"/>
      <c r="AU45" s="915"/>
      <c r="AV45" s="915"/>
      <c r="AW45" s="915"/>
      <c r="AX45" s="915"/>
      <c r="AY45" s="915"/>
      <c r="AZ45" s="916"/>
      <c r="BA45" s="916"/>
      <c r="BB45" s="916"/>
      <c r="BC45" s="916"/>
      <c r="BD45" s="916"/>
      <c r="BE45" s="912"/>
      <c r="BF45" s="912"/>
      <c r="BG45" s="912"/>
      <c r="BH45" s="912"/>
      <c r="BI45" s="913"/>
      <c r="BJ45" s="253"/>
      <c r="BK45" s="253"/>
      <c r="BL45" s="253"/>
      <c r="BM45" s="253"/>
      <c r="BN45" s="253"/>
      <c r="BO45" s="266"/>
      <c r="BP45" s="266"/>
      <c r="BQ45" s="263">
        <v>39</v>
      </c>
      <c r="BR45" s="264"/>
      <c r="BS45" s="852"/>
      <c r="BT45" s="853"/>
      <c r="BU45" s="853"/>
      <c r="BV45" s="853"/>
      <c r="BW45" s="853"/>
      <c r="BX45" s="853"/>
      <c r="BY45" s="853"/>
      <c r="BZ45" s="853"/>
      <c r="CA45" s="853"/>
      <c r="CB45" s="853"/>
      <c r="CC45" s="853"/>
      <c r="CD45" s="853"/>
      <c r="CE45" s="853"/>
      <c r="CF45" s="853"/>
      <c r="CG45" s="854"/>
      <c r="CH45" s="865"/>
      <c r="CI45" s="866"/>
      <c r="CJ45" s="866"/>
      <c r="CK45" s="866"/>
      <c r="CL45" s="867"/>
      <c r="CM45" s="865"/>
      <c r="CN45" s="866"/>
      <c r="CO45" s="866"/>
      <c r="CP45" s="866"/>
      <c r="CQ45" s="867"/>
      <c r="CR45" s="865"/>
      <c r="CS45" s="866"/>
      <c r="CT45" s="866"/>
      <c r="CU45" s="866"/>
      <c r="CV45" s="867"/>
      <c r="CW45" s="865"/>
      <c r="CX45" s="866"/>
      <c r="CY45" s="866"/>
      <c r="CZ45" s="866"/>
      <c r="DA45" s="867"/>
      <c r="DB45" s="865"/>
      <c r="DC45" s="866"/>
      <c r="DD45" s="866"/>
      <c r="DE45" s="866"/>
      <c r="DF45" s="867"/>
      <c r="DG45" s="865"/>
      <c r="DH45" s="866"/>
      <c r="DI45" s="866"/>
      <c r="DJ45" s="866"/>
      <c r="DK45" s="867"/>
      <c r="DL45" s="865"/>
      <c r="DM45" s="866"/>
      <c r="DN45" s="866"/>
      <c r="DO45" s="866"/>
      <c r="DP45" s="867"/>
      <c r="DQ45" s="865"/>
      <c r="DR45" s="866"/>
      <c r="DS45" s="866"/>
      <c r="DT45" s="866"/>
      <c r="DU45" s="867"/>
      <c r="DV45" s="868"/>
      <c r="DW45" s="869"/>
      <c r="DX45" s="869"/>
      <c r="DY45" s="869"/>
      <c r="DZ45" s="870"/>
      <c r="EA45" s="247"/>
    </row>
    <row r="46" spans="1:131" s="248" customFormat="1" ht="26.25" customHeight="1" x14ac:dyDescent="0.2">
      <c r="A46" s="262">
        <v>19</v>
      </c>
      <c r="B46" s="839"/>
      <c r="C46" s="840"/>
      <c r="D46" s="840"/>
      <c r="E46" s="840"/>
      <c r="F46" s="840"/>
      <c r="G46" s="840"/>
      <c r="H46" s="840"/>
      <c r="I46" s="840"/>
      <c r="J46" s="840"/>
      <c r="K46" s="840"/>
      <c r="L46" s="840"/>
      <c r="M46" s="840"/>
      <c r="N46" s="840"/>
      <c r="O46" s="840"/>
      <c r="P46" s="841"/>
      <c r="Q46" s="842"/>
      <c r="R46" s="843"/>
      <c r="S46" s="843"/>
      <c r="T46" s="843"/>
      <c r="U46" s="843"/>
      <c r="V46" s="843"/>
      <c r="W46" s="843"/>
      <c r="X46" s="843"/>
      <c r="Y46" s="843"/>
      <c r="Z46" s="843"/>
      <c r="AA46" s="843"/>
      <c r="AB46" s="843"/>
      <c r="AC46" s="843"/>
      <c r="AD46" s="843"/>
      <c r="AE46" s="844"/>
      <c r="AF46" s="845"/>
      <c r="AG46" s="846"/>
      <c r="AH46" s="846"/>
      <c r="AI46" s="846"/>
      <c r="AJ46" s="847"/>
      <c r="AK46" s="914"/>
      <c r="AL46" s="915"/>
      <c r="AM46" s="915"/>
      <c r="AN46" s="915"/>
      <c r="AO46" s="915"/>
      <c r="AP46" s="915"/>
      <c r="AQ46" s="915"/>
      <c r="AR46" s="915"/>
      <c r="AS46" s="915"/>
      <c r="AT46" s="915"/>
      <c r="AU46" s="915"/>
      <c r="AV46" s="915"/>
      <c r="AW46" s="915"/>
      <c r="AX46" s="915"/>
      <c r="AY46" s="915"/>
      <c r="AZ46" s="916"/>
      <c r="BA46" s="916"/>
      <c r="BB46" s="916"/>
      <c r="BC46" s="916"/>
      <c r="BD46" s="916"/>
      <c r="BE46" s="912"/>
      <c r="BF46" s="912"/>
      <c r="BG46" s="912"/>
      <c r="BH46" s="912"/>
      <c r="BI46" s="913"/>
      <c r="BJ46" s="253"/>
      <c r="BK46" s="253"/>
      <c r="BL46" s="253"/>
      <c r="BM46" s="253"/>
      <c r="BN46" s="253"/>
      <c r="BO46" s="266"/>
      <c r="BP46" s="266"/>
      <c r="BQ46" s="263">
        <v>40</v>
      </c>
      <c r="BR46" s="264"/>
      <c r="BS46" s="852"/>
      <c r="BT46" s="853"/>
      <c r="BU46" s="853"/>
      <c r="BV46" s="853"/>
      <c r="BW46" s="853"/>
      <c r="BX46" s="853"/>
      <c r="BY46" s="853"/>
      <c r="BZ46" s="853"/>
      <c r="CA46" s="853"/>
      <c r="CB46" s="853"/>
      <c r="CC46" s="853"/>
      <c r="CD46" s="853"/>
      <c r="CE46" s="853"/>
      <c r="CF46" s="853"/>
      <c r="CG46" s="854"/>
      <c r="CH46" s="865"/>
      <c r="CI46" s="866"/>
      <c r="CJ46" s="866"/>
      <c r="CK46" s="866"/>
      <c r="CL46" s="867"/>
      <c r="CM46" s="865"/>
      <c r="CN46" s="866"/>
      <c r="CO46" s="866"/>
      <c r="CP46" s="866"/>
      <c r="CQ46" s="867"/>
      <c r="CR46" s="865"/>
      <c r="CS46" s="866"/>
      <c r="CT46" s="866"/>
      <c r="CU46" s="866"/>
      <c r="CV46" s="867"/>
      <c r="CW46" s="865"/>
      <c r="CX46" s="866"/>
      <c r="CY46" s="866"/>
      <c r="CZ46" s="866"/>
      <c r="DA46" s="867"/>
      <c r="DB46" s="865"/>
      <c r="DC46" s="866"/>
      <c r="DD46" s="866"/>
      <c r="DE46" s="866"/>
      <c r="DF46" s="867"/>
      <c r="DG46" s="865"/>
      <c r="DH46" s="866"/>
      <c r="DI46" s="866"/>
      <c r="DJ46" s="866"/>
      <c r="DK46" s="867"/>
      <c r="DL46" s="865"/>
      <c r="DM46" s="866"/>
      <c r="DN46" s="866"/>
      <c r="DO46" s="866"/>
      <c r="DP46" s="867"/>
      <c r="DQ46" s="865"/>
      <c r="DR46" s="866"/>
      <c r="DS46" s="866"/>
      <c r="DT46" s="866"/>
      <c r="DU46" s="867"/>
      <c r="DV46" s="868"/>
      <c r="DW46" s="869"/>
      <c r="DX46" s="869"/>
      <c r="DY46" s="869"/>
      <c r="DZ46" s="870"/>
      <c r="EA46" s="247"/>
    </row>
    <row r="47" spans="1:131" s="248" customFormat="1" ht="26.25" customHeight="1" x14ac:dyDescent="0.2">
      <c r="A47" s="262">
        <v>20</v>
      </c>
      <c r="B47" s="839"/>
      <c r="C47" s="840"/>
      <c r="D47" s="840"/>
      <c r="E47" s="840"/>
      <c r="F47" s="840"/>
      <c r="G47" s="840"/>
      <c r="H47" s="840"/>
      <c r="I47" s="840"/>
      <c r="J47" s="840"/>
      <c r="K47" s="840"/>
      <c r="L47" s="840"/>
      <c r="M47" s="840"/>
      <c r="N47" s="840"/>
      <c r="O47" s="840"/>
      <c r="P47" s="841"/>
      <c r="Q47" s="842"/>
      <c r="R47" s="843"/>
      <c r="S47" s="843"/>
      <c r="T47" s="843"/>
      <c r="U47" s="843"/>
      <c r="V47" s="843"/>
      <c r="W47" s="843"/>
      <c r="X47" s="843"/>
      <c r="Y47" s="843"/>
      <c r="Z47" s="843"/>
      <c r="AA47" s="843"/>
      <c r="AB47" s="843"/>
      <c r="AC47" s="843"/>
      <c r="AD47" s="843"/>
      <c r="AE47" s="844"/>
      <c r="AF47" s="845"/>
      <c r="AG47" s="846"/>
      <c r="AH47" s="846"/>
      <c r="AI47" s="846"/>
      <c r="AJ47" s="847"/>
      <c r="AK47" s="914"/>
      <c r="AL47" s="915"/>
      <c r="AM47" s="915"/>
      <c r="AN47" s="915"/>
      <c r="AO47" s="915"/>
      <c r="AP47" s="915"/>
      <c r="AQ47" s="915"/>
      <c r="AR47" s="915"/>
      <c r="AS47" s="915"/>
      <c r="AT47" s="915"/>
      <c r="AU47" s="915"/>
      <c r="AV47" s="915"/>
      <c r="AW47" s="915"/>
      <c r="AX47" s="915"/>
      <c r="AY47" s="915"/>
      <c r="AZ47" s="916"/>
      <c r="BA47" s="916"/>
      <c r="BB47" s="916"/>
      <c r="BC47" s="916"/>
      <c r="BD47" s="916"/>
      <c r="BE47" s="912"/>
      <c r="BF47" s="912"/>
      <c r="BG47" s="912"/>
      <c r="BH47" s="912"/>
      <c r="BI47" s="913"/>
      <c r="BJ47" s="253"/>
      <c r="BK47" s="253"/>
      <c r="BL47" s="253"/>
      <c r="BM47" s="253"/>
      <c r="BN47" s="253"/>
      <c r="BO47" s="266"/>
      <c r="BP47" s="266"/>
      <c r="BQ47" s="263">
        <v>41</v>
      </c>
      <c r="BR47" s="264"/>
      <c r="BS47" s="852"/>
      <c r="BT47" s="853"/>
      <c r="BU47" s="853"/>
      <c r="BV47" s="853"/>
      <c r="BW47" s="853"/>
      <c r="BX47" s="853"/>
      <c r="BY47" s="853"/>
      <c r="BZ47" s="853"/>
      <c r="CA47" s="853"/>
      <c r="CB47" s="853"/>
      <c r="CC47" s="853"/>
      <c r="CD47" s="853"/>
      <c r="CE47" s="853"/>
      <c r="CF47" s="853"/>
      <c r="CG47" s="854"/>
      <c r="CH47" s="865"/>
      <c r="CI47" s="866"/>
      <c r="CJ47" s="866"/>
      <c r="CK47" s="866"/>
      <c r="CL47" s="867"/>
      <c r="CM47" s="865"/>
      <c r="CN47" s="866"/>
      <c r="CO47" s="866"/>
      <c r="CP47" s="866"/>
      <c r="CQ47" s="867"/>
      <c r="CR47" s="865"/>
      <c r="CS47" s="866"/>
      <c r="CT47" s="866"/>
      <c r="CU47" s="866"/>
      <c r="CV47" s="867"/>
      <c r="CW47" s="865"/>
      <c r="CX47" s="866"/>
      <c r="CY47" s="866"/>
      <c r="CZ47" s="866"/>
      <c r="DA47" s="867"/>
      <c r="DB47" s="865"/>
      <c r="DC47" s="866"/>
      <c r="DD47" s="866"/>
      <c r="DE47" s="866"/>
      <c r="DF47" s="867"/>
      <c r="DG47" s="865"/>
      <c r="DH47" s="866"/>
      <c r="DI47" s="866"/>
      <c r="DJ47" s="866"/>
      <c r="DK47" s="867"/>
      <c r="DL47" s="865"/>
      <c r="DM47" s="866"/>
      <c r="DN47" s="866"/>
      <c r="DO47" s="866"/>
      <c r="DP47" s="867"/>
      <c r="DQ47" s="865"/>
      <c r="DR47" s="866"/>
      <c r="DS47" s="866"/>
      <c r="DT47" s="866"/>
      <c r="DU47" s="867"/>
      <c r="DV47" s="868"/>
      <c r="DW47" s="869"/>
      <c r="DX47" s="869"/>
      <c r="DY47" s="869"/>
      <c r="DZ47" s="870"/>
      <c r="EA47" s="247"/>
    </row>
    <row r="48" spans="1:131" s="248" customFormat="1" ht="26.25" customHeight="1" x14ac:dyDescent="0.2">
      <c r="A48" s="262">
        <v>21</v>
      </c>
      <c r="B48" s="839"/>
      <c r="C48" s="840"/>
      <c r="D48" s="840"/>
      <c r="E48" s="840"/>
      <c r="F48" s="840"/>
      <c r="G48" s="840"/>
      <c r="H48" s="840"/>
      <c r="I48" s="840"/>
      <c r="J48" s="840"/>
      <c r="K48" s="840"/>
      <c r="L48" s="840"/>
      <c r="M48" s="840"/>
      <c r="N48" s="840"/>
      <c r="O48" s="840"/>
      <c r="P48" s="841"/>
      <c r="Q48" s="842"/>
      <c r="R48" s="843"/>
      <c r="S48" s="843"/>
      <c r="T48" s="843"/>
      <c r="U48" s="843"/>
      <c r="V48" s="843"/>
      <c r="W48" s="843"/>
      <c r="X48" s="843"/>
      <c r="Y48" s="843"/>
      <c r="Z48" s="843"/>
      <c r="AA48" s="843"/>
      <c r="AB48" s="843"/>
      <c r="AC48" s="843"/>
      <c r="AD48" s="843"/>
      <c r="AE48" s="844"/>
      <c r="AF48" s="845"/>
      <c r="AG48" s="846"/>
      <c r="AH48" s="846"/>
      <c r="AI48" s="846"/>
      <c r="AJ48" s="847"/>
      <c r="AK48" s="914"/>
      <c r="AL48" s="915"/>
      <c r="AM48" s="915"/>
      <c r="AN48" s="915"/>
      <c r="AO48" s="915"/>
      <c r="AP48" s="915"/>
      <c r="AQ48" s="915"/>
      <c r="AR48" s="915"/>
      <c r="AS48" s="915"/>
      <c r="AT48" s="915"/>
      <c r="AU48" s="915"/>
      <c r="AV48" s="915"/>
      <c r="AW48" s="915"/>
      <c r="AX48" s="915"/>
      <c r="AY48" s="915"/>
      <c r="AZ48" s="916"/>
      <c r="BA48" s="916"/>
      <c r="BB48" s="916"/>
      <c r="BC48" s="916"/>
      <c r="BD48" s="916"/>
      <c r="BE48" s="912"/>
      <c r="BF48" s="912"/>
      <c r="BG48" s="912"/>
      <c r="BH48" s="912"/>
      <c r="BI48" s="913"/>
      <c r="BJ48" s="253"/>
      <c r="BK48" s="253"/>
      <c r="BL48" s="253"/>
      <c r="BM48" s="253"/>
      <c r="BN48" s="253"/>
      <c r="BO48" s="266"/>
      <c r="BP48" s="266"/>
      <c r="BQ48" s="263">
        <v>42</v>
      </c>
      <c r="BR48" s="264"/>
      <c r="BS48" s="852"/>
      <c r="BT48" s="853"/>
      <c r="BU48" s="853"/>
      <c r="BV48" s="853"/>
      <c r="BW48" s="853"/>
      <c r="BX48" s="853"/>
      <c r="BY48" s="853"/>
      <c r="BZ48" s="853"/>
      <c r="CA48" s="853"/>
      <c r="CB48" s="853"/>
      <c r="CC48" s="853"/>
      <c r="CD48" s="853"/>
      <c r="CE48" s="853"/>
      <c r="CF48" s="853"/>
      <c r="CG48" s="854"/>
      <c r="CH48" s="865"/>
      <c r="CI48" s="866"/>
      <c r="CJ48" s="866"/>
      <c r="CK48" s="866"/>
      <c r="CL48" s="867"/>
      <c r="CM48" s="865"/>
      <c r="CN48" s="866"/>
      <c r="CO48" s="866"/>
      <c r="CP48" s="866"/>
      <c r="CQ48" s="867"/>
      <c r="CR48" s="865"/>
      <c r="CS48" s="866"/>
      <c r="CT48" s="866"/>
      <c r="CU48" s="866"/>
      <c r="CV48" s="867"/>
      <c r="CW48" s="865"/>
      <c r="CX48" s="866"/>
      <c r="CY48" s="866"/>
      <c r="CZ48" s="866"/>
      <c r="DA48" s="867"/>
      <c r="DB48" s="865"/>
      <c r="DC48" s="866"/>
      <c r="DD48" s="866"/>
      <c r="DE48" s="866"/>
      <c r="DF48" s="867"/>
      <c r="DG48" s="865"/>
      <c r="DH48" s="866"/>
      <c r="DI48" s="866"/>
      <c r="DJ48" s="866"/>
      <c r="DK48" s="867"/>
      <c r="DL48" s="865"/>
      <c r="DM48" s="866"/>
      <c r="DN48" s="866"/>
      <c r="DO48" s="866"/>
      <c r="DP48" s="867"/>
      <c r="DQ48" s="865"/>
      <c r="DR48" s="866"/>
      <c r="DS48" s="866"/>
      <c r="DT48" s="866"/>
      <c r="DU48" s="867"/>
      <c r="DV48" s="868"/>
      <c r="DW48" s="869"/>
      <c r="DX48" s="869"/>
      <c r="DY48" s="869"/>
      <c r="DZ48" s="870"/>
      <c r="EA48" s="247"/>
    </row>
    <row r="49" spans="1:131" s="248" customFormat="1" ht="26.25" customHeight="1" x14ac:dyDescent="0.2">
      <c r="A49" s="262">
        <v>22</v>
      </c>
      <c r="B49" s="839"/>
      <c r="C49" s="840"/>
      <c r="D49" s="840"/>
      <c r="E49" s="840"/>
      <c r="F49" s="840"/>
      <c r="G49" s="840"/>
      <c r="H49" s="840"/>
      <c r="I49" s="840"/>
      <c r="J49" s="840"/>
      <c r="K49" s="840"/>
      <c r="L49" s="840"/>
      <c r="M49" s="840"/>
      <c r="N49" s="840"/>
      <c r="O49" s="840"/>
      <c r="P49" s="841"/>
      <c r="Q49" s="842"/>
      <c r="R49" s="843"/>
      <c r="S49" s="843"/>
      <c r="T49" s="843"/>
      <c r="U49" s="843"/>
      <c r="V49" s="843"/>
      <c r="W49" s="843"/>
      <c r="X49" s="843"/>
      <c r="Y49" s="843"/>
      <c r="Z49" s="843"/>
      <c r="AA49" s="843"/>
      <c r="AB49" s="843"/>
      <c r="AC49" s="843"/>
      <c r="AD49" s="843"/>
      <c r="AE49" s="844"/>
      <c r="AF49" s="845"/>
      <c r="AG49" s="846"/>
      <c r="AH49" s="846"/>
      <c r="AI49" s="846"/>
      <c r="AJ49" s="847"/>
      <c r="AK49" s="914"/>
      <c r="AL49" s="915"/>
      <c r="AM49" s="915"/>
      <c r="AN49" s="915"/>
      <c r="AO49" s="915"/>
      <c r="AP49" s="915"/>
      <c r="AQ49" s="915"/>
      <c r="AR49" s="915"/>
      <c r="AS49" s="915"/>
      <c r="AT49" s="915"/>
      <c r="AU49" s="915"/>
      <c r="AV49" s="915"/>
      <c r="AW49" s="915"/>
      <c r="AX49" s="915"/>
      <c r="AY49" s="915"/>
      <c r="AZ49" s="916"/>
      <c r="BA49" s="916"/>
      <c r="BB49" s="916"/>
      <c r="BC49" s="916"/>
      <c r="BD49" s="916"/>
      <c r="BE49" s="912"/>
      <c r="BF49" s="912"/>
      <c r="BG49" s="912"/>
      <c r="BH49" s="912"/>
      <c r="BI49" s="913"/>
      <c r="BJ49" s="253"/>
      <c r="BK49" s="253"/>
      <c r="BL49" s="253"/>
      <c r="BM49" s="253"/>
      <c r="BN49" s="253"/>
      <c r="BO49" s="266"/>
      <c r="BP49" s="266"/>
      <c r="BQ49" s="263">
        <v>43</v>
      </c>
      <c r="BR49" s="264"/>
      <c r="BS49" s="852"/>
      <c r="BT49" s="853"/>
      <c r="BU49" s="853"/>
      <c r="BV49" s="853"/>
      <c r="BW49" s="853"/>
      <c r="BX49" s="853"/>
      <c r="BY49" s="853"/>
      <c r="BZ49" s="853"/>
      <c r="CA49" s="853"/>
      <c r="CB49" s="853"/>
      <c r="CC49" s="853"/>
      <c r="CD49" s="853"/>
      <c r="CE49" s="853"/>
      <c r="CF49" s="853"/>
      <c r="CG49" s="854"/>
      <c r="CH49" s="865"/>
      <c r="CI49" s="866"/>
      <c r="CJ49" s="866"/>
      <c r="CK49" s="866"/>
      <c r="CL49" s="867"/>
      <c r="CM49" s="865"/>
      <c r="CN49" s="866"/>
      <c r="CO49" s="866"/>
      <c r="CP49" s="866"/>
      <c r="CQ49" s="867"/>
      <c r="CR49" s="865"/>
      <c r="CS49" s="866"/>
      <c r="CT49" s="866"/>
      <c r="CU49" s="866"/>
      <c r="CV49" s="867"/>
      <c r="CW49" s="865"/>
      <c r="CX49" s="866"/>
      <c r="CY49" s="866"/>
      <c r="CZ49" s="866"/>
      <c r="DA49" s="867"/>
      <c r="DB49" s="865"/>
      <c r="DC49" s="866"/>
      <c r="DD49" s="866"/>
      <c r="DE49" s="866"/>
      <c r="DF49" s="867"/>
      <c r="DG49" s="865"/>
      <c r="DH49" s="866"/>
      <c r="DI49" s="866"/>
      <c r="DJ49" s="866"/>
      <c r="DK49" s="867"/>
      <c r="DL49" s="865"/>
      <c r="DM49" s="866"/>
      <c r="DN49" s="866"/>
      <c r="DO49" s="866"/>
      <c r="DP49" s="867"/>
      <c r="DQ49" s="865"/>
      <c r="DR49" s="866"/>
      <c r="DS49" s="866"/>
      <c r="DT49" s="866"/>
      <c r="DU49" s="867"/>
      <c r="DV49" s="868"/>
      <c r="DW49" s="869"/>
      <c r="DX49" s="869"/>
      <c r="DY49" s="869"/>
      <c r="DZ49" s="870"/>
      <c r="EA49" s="247"/>
    </row>
    <row r="50" spans="1:131" s="248" customFormat="1" ht="26.25" customHeight="1" x14ac:dyDescent="0.2">
      <c r="A50" s="262">
        <v>23</v>
      </c>
      <c r="B50" s="839"/>
      <c r="C50" s="840"/>
      <c r="D50" s="840"/>
      <c r="E50" s="840"/>
      <c r="F50" s="840"/>
      <c r="G50" s="840"/>
      <c r="H50" s="840"/>
      <c r="I50" s="840"/>
      <c r="J50" s="840"/>
      <c r="K50" s="840"/>
      <c r="L50" s="840"/>
      <c r="M50" s="840"/>
      <c r="N50" s="840"/>
      <c r="O50" s="840"/>
      <c r="P50" s="841"/>
      <c r="Q50" s="917"/>
      <c r="R50" s="918"/>
      <c r="S50" s="918"/>
      <c r="T50" s="918"/>
      <c r="U50" s="918"/>
      <c r="V50" s="918"/>
      <c r="W50" s="918"/>
      <c r="X50" s="918"/>
      <c r="Y50" s="918"/>
      <c r="Z50" s="918"/>
      <c r="AA50" s="918"/>
      <c r="AB50" s="918"/>
      <c r="AC50" s="918"/>
      <c r="AD50" s="918"/>
      <c r="AE50" s="919"/>
      <c r="AF50" s="845"/>
      <c r="AG50" s="846"/>
      <c r="AH50" s="846"/>
      <c r="AI50" s="846"/>
      <c r="AJ50" s="847"/>
      <c r="AK50" s="920"/>
      <c r="AL50" s="918"/>
      <c r="AM50" s="918"/>
      <c r="AN50" s="918"/>
      <c r="AO50" s="918"/>
      <c r="AP50" s="918"/>
      <c r="AQ50" s="918"/>
      <c r="AR50" s="918"/>
      <c r="AS50" s="918"/>
      <c r="AT50" s="918"/>
      <c r="AU50" s="918"/>
      <c r="AV50" s="918"/>
      <c r="AW50" s="918"/>
      <c r="AX50" s="918"/>
      <c r="AY50" s="918"/>
      <c r="AZ50" s="921"/>
      <c r="BA50" s="921"/>
      <c r="BB50" s="921"/>
      <c r="BC50" s="921"/>
      <c r="BD50" s="921"/>
      <c r="BE50" s="912"/>
      <c r="BF50" s="912"/>
      <c r="BG50" s="912"/>
      <c r="BH50" s="912"/>
      <c r="BI50" s="913"/>
      <c r="BJ50" s="253"/>
      <c r="BK50" s="253"/>
      <c r="BL50" s="253"/>
      <c r="BM50" s="253"/>
      <c r="BN50" s="253"/>
      <c r="BO50" s="266"/>
      <c r="BP50" s="266"/>
      <c r="BQ50" s="263">
        <v>44</v>
      </c>
      <c r="BR50" s="264"/>
      <c r="BS50" s="852"/>
      <c r="BT50" s="853"/>
      <c r="BU50" s="853"/>
      <c r="BV50" s="853"/>
      <c r="BW50" s="853"/>
      <c r="BX50" s="853"/>
      <c r="BY50" s="853"/>
      <c r="BZ50" s="853"/>
      <c r="CA50" s="853"/>
      <c r="CB50" s="853"/>
      <c r="CC50" s="853"/>
      <c r="CD50" s="853"/>
      <c r="CE50" s="853"/>
      <c r="CF50" s="853"/>
      <c r="CG50" s="854"/>
      <c r="CH50" s="865"/>
      <c r="CI50" s="866"/>
      <c r="CJ50" s="866"/>
      <c r="CK50" s="866"/>
      <c r="CL50" s="867"/>
      <c r="CM50" s="865"/>
      <c r="CN50" s="866"/>
      <c r="CO50" s="866"/>
      <c r="CP50" s="866"/>
      <c r="CQ50" s="867"/>
      <c r="CR50" s="865"/>
      <c r="CS50" s="866"/>
      <c r="CT50" s="866"/>
      <c r="CU50" s="866"/>
      <c r="CV50" s="867"/>
      <c r="CW50" s="865"/>
      <c r="CX50" s="866"/>
      <c r="CY50" s="866"/>
      <c r="CZ50" s="866"/>
      <c r="DA50" s="867"/>
      <c r="DB50" s="865"/>
      <c r="DC50" s="866"/>
      <c r="DD50" s="866"/>
      <c r="DE50" s="866"/>
      <c r="DF50" s="867"/>
      <c r="DG50" s="865"/>
      <c r="DH50" s="866"/>
      <c r="DI50" s="866"/>
      <c r="DJ50" s="866"/>
      <c r="DK50" s="867"/>
      <c r="DL50" s="865"/>
      <c r="DM50" s="866"/>
      <c r="DN50" s="866"/>
      <c r="DO50" s="866"/>
      <c r="DP50" s="867"/>
      <c r="DQ50" s="865"/>
      <c r="DR50" s="866"/>
      <c r="DS50" s="866"/>
      <c r="DT50" s="866"/>
      <c r="DU50" s="867"/>
      <c r="DV50" s="868"/>
      <c r="DW50" s="869"/>
      <c r="DX50" s="869"/>
      <c r="DY50" s="869"/>
      <c r="DZ50" s="870"/>
      <c r="EA50" s="247"/>
    </row>
    <row r="51" spans="1:131" s="248" customFormat="1" ht="26.25" customHeight="1" x14ac:dyDescent="0.2">
      <c r="A51" s="262">
        <v>24</v>
      </c>
      <c r="B51" s="839"/>
      <c r="C51" s="840"/>
      <c r="D51" s="840"/>
      <c r="E51" s="840"/>
      <c r="F51" s="840"/>
      <c r="G51" s="840"/>
      <c r="H51" s="840"/>
      <c r="I51" s="840"/>
      <c r="J51" s="840"/>
      <c r="K51" s="840"/>
      <c r="L51" s="840"/>
      <c r="M51" s="840"/>
      <c r="N51" s="840"/>
      <c r="O51" s="840"/>
      <c r="P51" s="841"/>
      <c r="Q51" s="917"/>
      <c r="R51" s="918"/>
      <c r="S51" s="918"/>
      <c r="T51" s="918"/>
      <c r="U51" s="918"/>
      <c r="V51" s="918"/>
      <c r="W51" s="918"/>
      <c r="X51" s="918"/>
      <c r="Y51" s="918"/>
      <c r="Z51" s="918"/>
      <c r="AA51" s="918"/>
      <c r="AB51" s="918"/>
      <c r="AC51" s="918"/>
      <c r="AD51" s="918"/>
      <c r="AE51" s="919"/>
      <c r="AF51" s="845"/>
      <c r="AG51" s="846"/>
      <c r="AH51" s="846"/>
      <c r="AI51" s="846"/>
      <c r="AJ51" s="847"/>
      <c r="AK51" s="920"/>
      <c r="AL51" s="918"/>
      <c r="AM51" s="918"/>
      <c r="AN51" s="918"/>
      <c r="AO51" s="918"/>
      <c r="AP51" s="918"/>
      <c r="AQ51" s="918"/>
      <c r="AR51" s="918"/>
      <c r="AS51" s="918"/>
      <c r="AT51" s="918"/>
      <c r="AU51" s="918"/>
      <c r="AV51" s="918"/>
      <c r="AW51" s="918"/>
      <c r="AX51" s="918"/>
      <c r="AY51" s="918"/>
      <c r="AZ51" s="921"/>
      <c r="BA51" s="921"/>
      <c r="BB51" s="921"/>
      <c r="BC51" s="921"/>
      <c r="BD51" s="921"/>
      <c r="BE51" s="912"/>
      <c r="BF51" s="912"/>
      <c r="BG51" s="912"/>
      <c r="BH51" s="912"/>
      <c r="BI51" s="913"/>
      <c r="BJ51" s="253"/>
      <c r="BK51" s="253"/>
      <c r="BL51" s="253"/>
      <c r="BM51" s="253"/>
      <c r="BN51" s="253"/>
      <c r="BO51" s="266"/>
      <c r="BP51" s="266"/>
      <c r="BQ51" s="263">
        <v>45</v>
      </c>
      <c r="BR51" s="264"/>
      <c r="BS51" s="852"/>
      <c r="BT51" s="853"/>
      <c r="BU51" s="853"/>
      <c r="BV51" s="853"/>
      <c r="BW51" s="853"/>
      <c r="BX51" s="853"/>
      <c r="BY51" s="853"/>
      <c r="BZ51" s="853"/>
      <c r="CA51" s="853"/>
      <c r="CB51" s="853"/>
      <c r="CC51" s="853"/>
      <c r="CD51" s="853"/>
      <c r="CE51" s="853"/>
      <c r="CF51" s="853"/>
      <c r="CG51" s="854"/>
      <c r="CH51" s="865"/>
      <c r="CI51" s="866"/>
      <c r="CJ51" s="866"/>
      <c r="CK51" s="866"/>
      <c r="CL51" s="867"/>
      <c r="CM51" s="865"/>
      <c r="CN51" s="866"/>
      <c r="CO51" s="866"/>
      <c r="CP51" s="866"/>
      <c r="CQ51" s="867"/>
      <c r="CR51" s="865"/>
      <c r="CS51" s="866"/>
      <c r="CT51" s="866"/>
      <c r="CU51" s="866"/>
      <c r="CV51" s="867"/>
      <c r="CW51" s="865"/>
      <c r="CX51" s="866"/>
      <c r="CY51" s="866"/>
      <c r="CZ51" s="866"/>
      <c r="DA51" s="867"/>
      <c r="DB51" s="865"/>
      <c r="DC51" s="866"/>
      <c r="DD51" s="866"/>
      <c r="DE51" s="866"/>
      <c r="DF51" s="867"/>
      <c r="DG51" s="865"/>
      <c r="DH51" s="866"/>
      <c r="DI51" s="866"/>
      <c r="DJ51" s="866"/>
      <c r="DK51" s="867"/>
      <c r="DL51" s="865"/>
      <c r="DM51" s="866"/>
      <c r="DN51" s="866"/>
      <c r="DO51" s="866"/>
      <c r="DP51" s="867"/>
      <c r="DQ51" s="865"/>
      <c r="DR51" s="866"/>
      <c r="DS51" s="866"/>
      <c r="DT51" s="866"/>
      <c r="DU51" s="867"/>
      <c r="DV51" s="868"/>
      <c r="DW51" s="869"/>
      <c r="DX51" s="869"/>
      <c r="DY51" s="869"/>
      <c r="DZ51" s="870"/>
      <c r="EA51" s="247"/>
    </row>
    <row r="52" spans="1:131" s="248" customFormat="1" ht="26.25" customHeight="1" x14ac:dyDescent="0.2">
      <c r="A52" s="262">
        <v>25</v>
      </c>
      <c r="B52" s="839"/>
      <c r="C52" s="840"/>
      <c r="D52" s="840"/>
      <c r="E52" s="840"/>
      <c r="F52" s="840"/>
      <c r="G52" s="840"/>
      <c r="H52" s="840"/>
      <c r="I52" s="840"/>
      <c r="J52" s="840"/>
      <c r="K52" s="840"/>
      <c r="L52" s="840"/>
      <c r="M52" s="840"/>
      <c r="N52" s="840"/>
      <c r="O52" s="840"/>
      <c r="P52" s="841"/>
      <c r="Q52" s="917"/>
      <c r="R52" s="918"/>
      <c r="S52" s="918"/>
      <c r="T52" s="918"/>
      <c r="U52" s="918"/>
      <c r="V52" s="918"/>
      <c r="W52" s="918"/>
      <c r="X52" s="918"/>
      <c r="Y52" s="918"/>
      <c r="Z52" s="918"/>
      <c r="AA52" s="918"/>
      <c r="AB52" s="918"/>
      <c r="AC52" s="918"/>
      <c r="AD52" s="918"/>
      <c r="AE52" s="919"/>
      <c r="AF52" s="845"/>
      <c r="AG52" s="846"/>
      <c r="AH52" s="846"/>
      <c r="AI52" s="846"/>
      <c r="AJ52" s="847"/>
      <c r="AK52" s="920"/>
      <c r="AL52" s="918"/>
      <c r="AM52" s="918"/>
      <c r="AN52" s="918"/>
      <c r="AO52" s="918"/>
      <c r="AP52" s="918"/>
      <c r="AQ52" s="918"/>
      <c r="AR52" s="918"/>
      <c r="AS52" s="918"/>
      <c r="AT52" s="918"/>
      <c r="AU52" s="918"/>
      <c r="AV52" s="918"/>
      <c r="AW52" s="918"/>
      <c r="AX52" s="918"/>
      <c r="AY52" s="918"/>
      <c r="AZ52" s="921"/>
      <c r="BA52" s="921"/>
      <c r="BB52" s="921"/>
      <c r="BC52" s="921"/>
      <c r="BD52" s="921"/>
      <c r="BE52" s="912"/>
      <c r="BF52" s="912"/>
      <c r="BG52" s="912"/>
      <c r="BH52" s="912"/>
      <c r="BI52" s="913"/>
      <c r="BJ52" s="253"/>
      <c r="BK52" s="253"/>
      <c r="BL52" s="253"/>
      <c r="BM52" s="253"/>
      <c r="BN52" s="253"/>
      <c r="BO52" s="266"/>
      <c r="BP52" s="266"/>
      <c r="BQ52" s="263">
        <v>46</v>
      </c>
      <c r="BR52" s="264"/>
      <c r="BS52" s="852"/>
      <c r="BT52" s="853"/>
      <c r="BU52" s="853"/>
      <c r="BV52" s="853"/>
      <c r="BW52" s="853"/>
      <c r="BX52" s="853"/>
      <c r="BY52" s="853"/>
      <c r="BZ52" s="853"/>
      <c r="CA52" s="853"/>
      <c r="CB52" s="853"/>
      <c r="CC52" s="853"/>
      <c r="CD52" s="853"/>
      <c r="CE52" s="853"/>
      <c r="CF52" s="853"/>
      <c r="CG52" s="854"/>
      <c r="CH52" s="865"/>
      <c r="CI52" s="866"/>
      <c r="CJ52" s="866"/>
      <c r="CK52" s="866"/>
      <c r="CL52" s="867"/>
      <c r="CM52" s="865"/>
      <c r="CN52" s="866"/>
      <c r="CO52" s="866"/>
      <c r="CP52" s="866"/>
      <c r="CQ52" s="867"/>
      <c r="CR52" s="865"/>
      <c r="CS52" s="866"/>
      <c r="CT52" s="866"/>
      <c r="CU52" s="866"/>
      <c r="CV52" s="867"/>
      <c r="CW52" s="865"/>
      <c r="CX52" s="866"/>
      <c r="CY52" s="866"/>
      <c r="CZ52" s="866"/>
      <c r="DA52" s="867"/>
      <c r="DB52" s="865"/>
      <c r="DC52" s="866"/>
      <c r="DD52" s="866"/>
      <c r="DE52" s="866"/>
      <c r="DF52" s="867"/>
      <c r="DG52" s="865"/>
      <c r="DH52" s="866"/>
      <c r="DI52" s="866"/>
      <c r="DJ52" s="866"/>
      <c r="DK52" s="867"/>
      <c r="DL52" s="865"/>
      <c r="DM52" s="866"/>
      <c r="DN52" s="866"/>
      <c r="DO52" s="866"/>
      <c r="DP52" s="867"/>
      <c r="DQ52" s="865"/>
      <c r="DR52" s="866"/>
      <c r="DS52" s="866"/>
      <c r="DT52" s="866"/>
      <c r="DU52" s="867"/>
      <c r="DV52" s="868"/>
      <c r="DW52" s="869"/>
      <c r="DX52" s="869"/>
      <c r="DY52" s="869"/>
      <c r="DZ52" s="870"/>
      <c r="EA52" s="247"/>
    </row>
    <row r="53" spans="1:131" s="248" customFormat="1" ht="26.25" customHeight="1" x14ac:dyDescent="0.2">
      <c r="A53" s="262">
        <v>26</v>
      </c>
      <c r="B53" s="839"/>
      <c r="C53" s="840"/>
      <c r="D53" s="840"/>
      <c r="E53" s="840"/>
      <c r="F53" s="840"/>
      <c r="G53" s="840"/>
      <c r="H53" s="840"/>
      <c r="I53" s="840"/>
      <c r="J53" s="840"/>
      <c r="K53" s="840"/>
      <c r="L53" s="840"/>
      <c r="M53" s="840"/>
      <c r="N53" s="840"/>
      <c r="O53" s="840"/>
      <c r="P53" s="841"/>
      <c r="Q53" s="917"/>
      <c r="R53" s="918"/>
      <c r="S53" s="918"/>
      <c r="T53" s="918"/>
      <c r="U53" s="918"/>
      <c r="V53" s="918"/>
      <c r="W53" s="918"/>
      <c r="X53" s="918"/>
      <c r="Y53" s="918"/>
      <c r="Z53" s="918"/>
      <c r="AA53" s="918"/>
      <c r="AB53" s="918"/>
      <c r="AC53" s="918"/>
      <c r="AD53" s="918"/>
      <c r="AE53" s="919"/>
      <c r="AF53" s="845"/>
      <c r="AG53" s="846"/>
      <c r="AH53" s="846"/>
      <c r="AI53" s="846"/>
      <c r="AJ53" s="847"/>
      <c r="AK53" s="920"/>
      <c r="AL53" s="918"/>
      <c r="AM53" s="918"/>
      <c r="AN53" s="918"/>
      <c r="AO53" s="918"/>
      <c r="AP53" s="918"/>
      <c r="AQ53" s="918"/>
      <c r="AR53" s="918"/>
      <c r="AS53" s="918"/>
      <c r="AT53" s="918"/>
      <c r="AU53" s="918"/>
      <c r="AV53" s="918"/>
      <c r="AW53" s="918"/>
      <c r="AX53" s="918"/>
      <c r="AY53" s="918"/>
      <c r="AZ53" s="921"/>
      <c r="BA53" s="921"/>
      <c r="BB53" s="921"/>
      <c r="BC53" s="921"/>
      <c r="BD53" s="921"/>
      <c r="BE53" s="912"/>
      <c r="BF53" s="912"/>
      <c r="BG53" s="912"/>
      <c r="BH53" s="912"/>
      <c r="BI53" s="913"/>
      <c r="BJ53" s="253"/>
      <c r="BK53" s="253"/>
      <c r="BL53" s="253"/>
      <c r="BM53" s="253"/>
      <c r="BN53" s="253"/>
      <c r="BO53" s="266"/>
      <c r="BP53" s="266"/>
      <c r="BQ53" s="263">
        <v>47</v>
      </c>
      <c r="BR53" s="264"/>
      <c r="BS53" s="852"/>
      <c r="BT53" s="853"/>
      <c r="BU53" s="853"/>
      <c r="BV53" s="853"/>
      <c r="BW53" s="853"/>
      <c r="BX53" s="853"/>
      <c r="BY53" s="853"/>
      <c r="BZ53" s="853"/>
      <c r="CA53" s="853"/>
      <c r="CB53" s="853"/>
      <c r="CC53" s="853"/>
      <c r="CD53" s="853"/>
      <c r="CE53" s="853"/>
      <c r="CF53" s="853"/>
      <c r="CG53" s="854"/>
      <c r="CH53" s="865"/>
      <c r="CI53" s="866"/>
      <c r="CJ53" s="866"/>
      <c r="CK53" s="866"/>
      <c r="CL53" s="867"/>
      <c r="CM53" s="865"/>
      <c r="CN53" s="866"/>
      <c r="CO53" s="866"/>
      <c r="CP53" s="866"/>
      <c r="CQ53" s="867"/>
      <c r="CR53" s="865"/>
      <c r="CS53" s="866"/>
      <c r="CT53" s="866"/>
      <c r="CU53" s="866"/>
      <c r="CV53" s="867"/>
      <c r="CW53" s="865"/>
      <c r="CX53" s="866"/>
      <c r="CY53" s="866"/>
      <c r="CZ53" s="866"/>
      <c r="DA53" s="867"/>
      <c r="DB53" s="865"/>
      <c r="DC53" s="866"/>
      <c r="DD53" s="866"/>
      <c r="DE53" s="866"/>
      <c r="DF53" s="867"/>
      <c r="DG53" s="865"/>
      <c r="DH53" s="866"/>
      <c r="DI53" s="866"/>
      <c r="DJ53" s="866"/>
      <c r="DK53" s="867"/>
      <c r="DL53" s="865"/>
      <c r="DM53" s="866"/>
      <c r="DN53" s="866"/>
      <c r="DO53" s="866"/>
      <c r="DP53" s="867"/>
      <c r="DQ53" s="865"/>
      <c r="DR53" s="866"/>
      <c r="DS53" s="866"/>
      <c r="DT53" s="866"/>
      <c r="DU53" s="867"/>
      <c r="DV53" s="868"/>
      <c r="DW53" s="869"/>
      <c r="DX53" s="869"/>
      <c r="DY53" s="869"/>
      <c r="DZ53" s="870"/>
      <c r="EA53" s="247"/>
    </row>
    <row r="54" spans="1:131" s="248" customFormat="1" ht="26.25" customHeight="1" x14ac:dyDescent="0.2">
      <c r="A54" s="262">
        <v>27</v>
      </c>
      <c r="B54" s="839"/>
      <c r="C54" s="840"/>
      <c r="D54" s="840"/>
      <c r="E54" s="840"/>
      <c r="F54" s="840"/>
      <c r="G54" s="840"/>
      <c r="H54" s="840"/>
      <c r="I54" s="840"/>
      <c r="J54" s="840"/>
      <c r="K54" s="840"/>
      <c r="L54" s="840"/>
      <c r="M54" s="840"/>
      <c r="N54" s="840"/>
      <c r="O54" s="840"/>
      <c r="P54" s="841"/>
      <c r="Q54" s="917"/>
      <c r="R54" s="918"/>
      <c r="S54" s="918"/>
      <c r="T54" s="918"/>
      <c r="U54" s="918"/>
      <c r="V54" s="918"/>
      <c r="W54" s="918"/>
      <c r="X54" s="918"/>
      <c r="Y54" s="918"/>
      <c r="Z54" s="918"/>
      <c r="AA54" s="918"/>
      <c r="AB54" s="918"/>
      <c r="AC54" s="918"/>
      <c r="AD54" s="918"/>
      <c r="AE54" s="919"/>
      <c r="AF54" s="845"/>
      <c r="AG54" s="846"/>
      <c r="AH54" s="846"/>
      <c r="AI54" s="846"/>
      <c r="AJ54" s="847"/>
      <c r="AK54" s="920"/>
      <c r="AL54" s="918"/>
      <c r="AM54" s="918"/>
      <c r="AN54" s="918"/>
      <c r="AO54" s="918"/>
      <c r="AP54" s="918"/>
      <c r="AQ54" s="918"/>
      <c r="AR54" s="918"/>
      <c r="AS54" s="918"/>
      <c r="AT54" s="918"/>
      <c r="AU54" s="918"/>
      <c r="AV54" s="918"/>
      <c r="AW54" s="918"/>
      <c r="AX54" s="918"/>
      <c r="AY54" s="918"/>
      <c r="AZ54" s="921"/>
      <c r="BA54" s="921"/>
      <c r="BB54" s="921"/>
      <c r="BC54" s="921"/>
      <c r="BD54" s="921"/>
      <c r="BE54" s="912"/>
      <c r="BF54" s="912"/>
      <c r="BG54" s="912"/>
      <c r="BH54" s="912"/>
      <c r="BI54" s="913"/>
      <c r="BJ54" s="253"/>
      <c r="BK54" s="253"/>
      <c r="BL54" s="253"/>
      <c r="BM54" s="253"/>
      <c r="BN54" s="253"/>
      <c r="BO54" s="266"/>
      <c r="BP54" s="266"/>
      <c r="BQ54" s="263">
        <v>48</v>
      </c>
      <c r="BR54" s="264"/>
      <c r="BS54" s="852"/>
      <c r="BT54" s="853"/>
      <c r="BU54" s="853"/>
      <c r="BV54" s="853"/>
      <c r="BW54" s="853"/>
      <c r="BX54" s="853"/>
      <c r="BY54" s="853"/>
      <c r="BZ54" s="853"/>
      <c r="CA54" s="853"/>
      <c r="CB54" s="853"/>
      <c r="CC54" s="853"/>
      <c r="CD54" s="853"/>
      <c r="CE54" s="853"/>
      <c r="CF54" s="853"/>
      <c r="CG54" s="854"/>
      <c r="CH54" s="865"/>
      <c r="CI54" s="866"/>
      <c r="CJ54" s="866"/>
      <c r="CK54" s="866"/>
      <c r="CL54" s="867"/>
      <c r="CM54" s="865"/>
      <c r="CN54" s="866"/>
      <c r="CO54" s="866"/>
      <c r="CP54" s="866"/>
      <c r="CQ54" s="867"/>
      <c r="CR54" s="865"/>
      <c r="CS54" s="866"/>
      <c r="CT54" s="866"/>
      <c r="CU54" s="866"/>
      <c r="CV54" s="867"/>
      <c r="CW54" s="865"/>
      <c r="CX54" s="866"/>
      <c r="CY54" s="866"/>
      <c r="CZ54" s="866"/>
      <c r="DA54" s="867"/>
      <c r="DB54" s="865"/>
      <c r="DC54" s="866"/>
      <c r="DD54" s="866"/>
      <c r="DE54" s="866"/>
      <c r="DF54" s="867"/>
      <c r="DG54" s="865"/>
      <c r="DH54" s="866"/>
      <c r="DI54" s="866"/>
      <c r="DJ54" s="866"/>
      <c r="DK54" s="867"/>
      <c r="DL54" s="865"/>
      <c r="DM54" s="866"/>
      <c r="DN54" s="866"/>
      <c r="DO54" s="866"/>
      <c r="DP54" s="867"/>
      <c r="DQ54" s="865"/>
      <c r="DR54" s="866"/>
      <c r="DS54" s="866"/>
      <c r="DT54" s="866"/>
      <c r="DU54" s="867"/>
      <c r="DV54" s="868"/>
      <c r="DW54" s="869"/>
      <c r="DX54" s="869"/>
      <c r="DY54" s="869"/>
      <c r="DZ54" s="870"/>
      <c r="EA54" s="247"/>
    </row>
    <row r="55" spans="1:131" s="248" customFormat="1" ht="26.25" customHeight="1" x14ac:dyDescent="0.2">
      <c r="A55" s="262">
        <v>28</v>
      </c>
      <c r="B55" s="839"/>
      <c r="C55" s="840"/>
      <c r="D55" s="840"/>
      <c r="E55" s="840"/>
      <c r="F55" s="840"/>
      <c r="G55" s="840"/>
      <c r="H55" s="840"/>
      <c r="I55" s="840"/>
      <c r="J55" s="840"/>
      <c r="K55" s="840"/>
      <c r="L55" s="840"/>
      <c r="M55" s="840"/>
      <c r="N55" s="840"/>
      <c r="O55" s="840"/>
      <c r="P55" s="841"/>
      <c r="Q55" s="917"/>
      <c r="R55" s="918"/>
      <c r="S55" s="918"/>
      <c r="T55" s="918"/>
      <c r="U55" s="918"/>
      <c r="V55" s="918"/>
      <c r="W55" s="918"/>
      <c r="X55" s="918"/>
      <c r="Y55" s="918"/>
      <c r="Z55" s="918"/>
      <c r="AA55" s="918"/>
      <c r="AB55" s="918"/>
      <c r="AC55" s="918"/>
      <c r="AD55" s="918"/>
      <c r="AE55" s="919"/>
      <c r="AF55" s="845"/>
      <c r="AG55" s="846"/>
      <c r="AH55" s="846"/>
      <c r="AI55" s="846"/>
      <c r="AJ55" s="847"/>
      <c r="AK55" s="920"/>
      <c r="AL55" s="918"/>
      <c r="AM55" s="918"/>
      <c r="AN55" s="918"/>
      <c r="AO55" s="918"/>
      <c r="AP55" s="918"/>
      <c r="AQ55" s="918"/>
      <c r="AR55" s="918"/>
      <c r="AS55" s="918"/>
      <c r="AT55" s="918"/>
      <c r="AU55" s="918"/>
      <c r="AV55" s="918"/>
      <c r="AW55" s="918"/>
      <c r="AX55" s="918"/>
      <c r="AY55" s="918"/>
      <c r="AZ55" s="921"/>
      <c r="BA55" s="921"/>
      <c r="BB55" s="921"/>
      <c r="BC55" s="921"/>
      <c r="BD55" s="921"/>
      <c r="BE55" s="912"/>
      <c r="BF55" s="912"/>
      <c r="BG55" s="912"/>
      <c r="BH55" s="912"/>
      <c r="BI55" s="913"/>
      <c r="BJ55" s="253"/>
      <c r="BK55" s="253"/>
      <c r="BL55" s="253"/>
      <c r="BM55" s="253"/>
      <c r="BN55" s="253"/>
      <c r="BO55" s="266"/>
      <c r="BP55" s="266"/>
      <c r="BQ55" s="263">
        <v>49</v>
      </c>
      <c r="BR55" s="264"/>
      <c r="BS55" s="852"/>
      <c r="BT55" s="853"/>
      <c r="BU55" s="853"/>
      <c r="BV55" s="853"/>
      <c r="BW55" s="853"/>
      <c r="BX55" s="853"/>
      <c r="BY55" s="853"/>
      <c r="BZ55" s="853"/>
      <c r="CA55" s="853"/>
      <c r="CB55" s="853"/>
      <c r="CC55" s="853"/>
      <c r="CD55" s="853"/>
      <c r="CE55" s="853"/>
      <c r="CF55" s="853"/>
      <c r="CG55" s="854"/>
      <c r="CH55" s="865"/>
      <c r="CI55" s="866"/>
      <c r="CJ55" s="866"/>
      <c r="CK55" s="866"/>
      <c r="CL55" s="867"/>
      <c r="CM55" s="865"/>
      <c r="CN55" s="866"/>
      <c r="CO55" s="866"/>
      <c r="CP55" s="866"/>
      <c r="CQ55" s="867"/>
      <c r="CR55" s="865"/>
      <c r="CS55" s="866"/>
      <c r="CT55" s="866"/>
      <c r="CU55" s="866"/>
      <c r="CV55" s="867"/>
      <c r="CW55" s="865"/>
      <c r="CX55" s="866"/>
      <c r="CY55" s="866"/>
      <c r="CZ55" s="866"/>
      <c r="DA55" s="867"/>
      <c r="DB55" s="865"/>
      <c r="DC55" s="866"/>
      <c r="DD55" s="866"/>
      <c r="DE55" s="866"/>
      <c r="DF55" s="867"/>
      <c r="DG55" s="865"/>
      <c r="DH55" s="866"/>
      <c r="DI55" s="866"/>
      <c r="DJ55" s="866"/>
      <c r="DK55" s="867"/>
      <c r="DL55" s="865"/>
      <c r="DM55" s="866"/>
      <c r="DN55" s="866"/>
      <c r="DO55" s="866"/>
      <c r="DP55" s="867"/>
      <c r="DQ55" s="865"/>
      <c r="DR55" s="866"/>
      <c r="DS55" s="866"/>
      <c r="DT55" s="866"/>
      <c r="DU55" s="867"/>
      <c r="DV55" s="868"/>
      <c r="DW55" s="869"/>
      <c r="DX55" s="869"/>
      <c r="DY55" s="869"/>
      <c r="DZ55" s="870"/>
      <c r="EA55" s="247"/>
    </row>
    <row r="56" spans="1:131" s="248" customFormat="1" ht="26.25" customHeight="1" x14ac:dyDescent="0.2">
      <c r="A56" s="262">
        <v>29</v>
      </c>
      <c r="B56" s="839"/>
      <c r="C56" s="840"/>
      <c r="D56" s="840"/>
      <c r="E56" s="840"/>
      <c r="F56" s="840"/>
      <c r="G56" s="840"/>
      <c r="H56" s="840"/>
      <c r="I56" s="840"/>
      <c r="J56" s="840"/>
      <c r="K56" s="840"/>
      <c r="L56" s="840"/>
      <c r="M56" s="840"/>
      <c r="N56" s="840"/>
      <c r="O56" s="840"/>
      <c r="P56" s="841"/>
      <c r="Q56" s="917"/>
      <c r="R56" s="918"/>
      <c r="S56" s="918"/>
      <c r="T56" s="918"/>
      <c r="U56" s="918"/>
      <c r="V56" s="918"/>
      <c r="W56" s="918"/>
      <c r="X56" s="918"/>
      <c r="Y56" s="918"/>
      <c r="Z56" s="918"/>
      <c r="AA56" s="918"/>
      <c r="AB56" s="918"/>
      <c r="AC56" s="918"/>
      <c r="AD56" s="918"/>
      <c r="AE56" s="919"/>
      <c r="AF56" s="845"/>
      <c r="AG56" s="846"/>
      <c r="AH56" s="846"/>
      <c r="AI56" s="846"/>
      <c r="AJ56" s="847"/>
      <c r="AK56" s="920"/>
      <c r="AL56" s="918"/>
      <c r="AM56" s="918"/>
      <c r="AN56" s="918"/>
      <c r="AO56" s="918"/>
      <c r="AP56" s="918"/>
      <c r="AQ56" s="918"/>
      <c r="AR56" s="918"/>
      <c r="AS56" s="918"/>
      <c r="AT56" s="918"/>
      <c r="AU56" s="918"/>
      <c r="AV56" s="918"/>
      <c r="AW56" s="918"/>
      <c r="AX56" s="918"/>
      <c r="AY56" s="918"/>
      <c r="AZ56" s="921"/>
      <c r="BA56" s="921"/>
      <c r="BB56" s="921"/>
      <c r="BC56" s="921"/>
      <c r="BD56" s="921"/>
      <c r="BE56" s="912"/>
      <c r="BF56" s="912"/>
      <c r="BG56" s="912"/>
      <c r="BH56" s="912"/>
      <c r="BI56" s="913"/>
      <c r="BJ56" s="253"/>
      <c r="BK56" s="253"/>
      <c r="BL56" s="253"/>
      <c r="BM56" s="253"/>
      <c r="BN56" s="253"/>
      <c r="BO56" s="266"/>
      <c r="BP56" s="266"/>
      <c r="BQ56" s="263">
        <v>50</v>
      </c>
      <c r="BR56" s="264"/>
      <c r="BS56" s="852"/>
      <c r="BT56" s="853"/>
      <c r="BU56" s="853"/>
      <c r="BV56" s="853"/>
      <c r="BW56" s="853"/>
      <c r="BX56" s="853"/>
      <c r="BY56" s="853"/>
      <c r="BZ56" s="853"/>
      <c r="CA56" s="853"/>
      <c r="CB56" s="853"/>
      <c r="CC56" s="853"/>
      <c r="CD56" s="853"/>
      <c r="CE56" s="853"/>
      <c r="CF56" s="853"/>
      <c r="CG56" s="854"/>
      <c r="CH56" s="865"/>
      <c r="CI56" s="866"/>
      <c r="CJ56" s="866"/>
      <c r="CK56" s="866"/>
      <c r="CL56" s="867"/>
      <c r="CM56" s="865"/>
      <c r="CN56" s="866"/>
      <c r="CO56" s="866"/>
      <c r="CP56" s="866"/>
      <c r="CQ56" s="867"/>
      <c r="CR56" s="865"/>
      <c r="CS56" s="866"/>
      <c r="CT56" s="866"/>
      <c r="CU56" s="866"/>
      <c r="CV56" s="867"/>
      <c r="CW56" s="865"/>
      <c r="CX56" s="866"/>
      <c r="CY56" s="866"/>
      <c r="CZ56" s="866"/>
      <c r="DA56" s="867"/>
      <c r="DB56" s="865"/>
      <c r="DC56" s="866"/>
      <c r="DD56" s="866"/>
      <c r="DE56" s="866"/>
      <c r="DF56" s="867"/>
      <c r="DG56" s="865"/>
      <c r="DH56" s="866"/>
      <c r="DI56" s="866"/>
      <c r="DJ56" s="866"/>
      <c r="DK56" s="867"/>
      <c r="DL56" s="865"/>
      <c r="DM56" s="866"/>
      <c r="DN56" s="866"/>
      <c r="DO56" s="866"/>
      <c r="DP56" s="867"/>
      <c r="DQ56" s="865"/>
      <c r="DR56" s="866"/>
      <c r="DS56" s="866"/>
      <c r="DT56" s="866"/>
      <c r="DU56" s="867"/>
      <c r="DV56" s="868"/>
      <c r="DW56" s="869"/>
      <c r="DX56" s="869"/>
      <c r="DY56" s="869"/>
      <c r="DZ56" s="870"/>
      <c r="EA56" s="247"/>
    </row>
    <row r="57" spans="1:131" s="248" customFormat="1" ht="26.25" customHeight="1" x14ac:dyDescent="0.2">
      <c r="A57" s="262">
        <v>30</v>
      </c>
      <c r="B57" s="839"/>
      <c r="C57" s="840"/>
      <c r="D57" s="840"/>
      <c r="E57" s="840"/>
      <c r="F57" s="840"/>
      <c r="G57" s="840"/>
      <c r="H57" s="840"/>
      <c r="I57" s="840"/>
      <c r="J57" s="840"/>
      <c r="K57" s="840"/>
      <c r="L57" s="840"/>
      <c r="M57" s="840"/>
      <c r="N57" s="840"/>
      <c r="O57" s="840"/>
      <c r="P57" s="841"/>
      <c r="Q57" s="917"/>
      <c r="R57" s="918"/>
      <c r="S57" s="918"/>
      <c r="T57" s="918"/>
      <c r="U57" s="918"/>
      <c r="V57" s="918"/>
      <c r="W57" s="918"/>
      <c r="X57" s="918"/>
      <c r="Y57" s="918"/>
      <c r="Z57" s="918"/>
      <c r="AA57" s="918"/>
      <c r="AB57" s="918"/>
      <c r="AC57" s="918"/>
      <c r="AD57" s="918"/>
      <c r="AE57" s="919"/>
      <c r="AF57" s="845"/>
      <c r="AG57" s="846"/>
      <c r="AH57" s="846"/>
      <c r="AI57" s="846"/>
      <c r="AJ57" s="847"/>
      <c r="AK57" s="920"/>
      <c r="AL57" s="918"/>
      <c r="AM57" s="918"/>
      <c r="AN57" s="918"/>
      <c r="AO57" s="918"/>
      <c r="AP57" s="918"/>
      <c r="AQ57" s="918"/>
      <c r="AR57" s="918"/>
      <c r="AS57" s="918"/>
      <c r="AT57" s="918"/>
      <c r="AU57" s="918"/>
      <c r="AV57" s="918"/>
      <c r="AW57" s="918"/>
      <c r="AX57" s="918"/>
      <c r="AY57" s="918"/>
      <c r="AZ57" s="921"/>
      <c r="BA57" s="921"/>
      <c r="BB57" s="921"/>
      <c r="BC57" s="921"/>
      <c r="BD57" s="921"/>
      <c r="BE57" s="912"/>
      <c r="BF57" s="912"/>
      <c r="BG57" s="912"/>
      <c r="BH57" s="912"/>
      <c r="BI57" s="913"/>
      <c r="BJ57" s="253"/>
      <c r="BK57" s="253"/>
      <c r="BL57" s="253"/>
      <c r="BM57" s="253"/>
      <c r="BN57" s="253"/>
      <c r="BO57" s="266"/>
      <c r="BP57" s="266"/>
      <c r="BQ57" s="263">
        <v>51</v>
      </c>
      <c r="BR57" s="264"/>
      <c r="BS57" s="852"/>
      <c r="BT57" s="853"/>
      <c r="BU57" s="853"/>
      <c r="BV57" s="853"/>
      <c r="BW57" s="853"/>
      <c r="BX57" s="853"/>
      <c r="BY57" s="853"/>
      <c r="BZ57" s="853"/>
      <c r="CA57" s="853"/>
      <c r="CB57" s="853"/>
      <c r="CC57" s="853"/>
      <c r="CD57" s="853"/>
      <c r="CE57" s="853"/>
      <c r="CF57" s="853"/>
      <c r="CG57" s="854"/>
      <c r="CH57" s="865"/>
      <c r="CI57" s="866"/>
      <c r="CJ57" s="866"/>
      <c r="CK57" s="866"/>
      <c r="CL57" s="867"/>
      <c r="CM57" s="865"/>
      <c r="CN57" s="866"/>
      <c r="CO57" s="866"/>
      <c r="CP57" s="866"/>
      <c r="CQ57" s="867"/>
      <c r="CR57" s="865"/>
      <c r="CS57" s="866"/>
      <c r="CT57" s="866"/>
      <c r="CU57" s="866"/>
      <c r="CV57" s="867"/>
      <c r="CW57" s="865"/>
      <c r="CX57" s="866"/>
      <c r="CY57" s="866"/>
      <c r="CZ57" s="866"/>
      <c r="DA57" s="867"/>
      <c r="DB57" s="865"/>
      <c r="DC57" s="866"/>
      <c r="DD57" s="866"/>
      <c r="DE57" s="866"/>
      <c r="DF57" s="867"/>
      <c r="DG57" s="865"/>
      <c r="DH57" s="866"/>
      <c r="DI57" s="866"/>
      <c r="DJ57" s="866"/>
      <c r="DK57" s="867"/>
      <c r="DL57" s="865"/>
      <c r="DM57" s="866"/>
      <c r="DN57" s="866"/>
      <c r="DO57" s="866"/>
      <c r="DP57" s="867"/>
      <c r="DQ57" s="865"/>
      <c r="DR57" s="866"/>
      <c r="DS57" s="866"/>
      <c r="DT57" s="866"/>
      <c r="DU57" s="867"/>
      <c r="DV57" s="868"/>
      <c r="DW57" s="869"/>
      <c r="DX57" s="869"/>
      <c r="DY57" s="869"/>
      <c r="DZ57" s="870"/>
      <c r="EA57" s="247"/>
    </row>
    <row r="58" spans="1:131" s="248" customFormat="1" ht="26.25" customHeight="1" x14ac:dyDescent="0.2">
      <c r="A58" s="262">
        <v>31</v>
      </c>
      <c r="B58" s="839"/>
      <c r="C58" s="840"/>
      <c r="D58" s="840"/>
      <c r="E58" s="840"/>
      <c r="F58" s="840"/>
      <c r="G58" s="840"/>
      <c r="H58" s="840"/>
      <c r="I58" s="840"/>
      <c r="J58" s="840"/>
      <c r="K58" s="840"/>
      <c r="L58" s="840"/>
      <c r="M58" s="840"/>
      <c r="N58" s="840"/>
      <c r="O58" s="840"/>
      <c r="P58" s="841"/>
      <c r="Q58" s="917"/>
      <c r="R58" s="918"/>
      <c r="S58" s="918"/>
      <c r="T58" s="918"/>
      <c r="U58" s="918"/>
      <c r="V58" s="918"/>
      <c r="W58" s="918"/>
      <c r="X58" s="918"/>
      <c r="Y58" s="918"/>
      <c r="Z58" s="918"/>
      <c r="AA58" s="918"/>
      <c r="AB58" s="918"/>
      <c r="AC58" s="918"/>
      <c r="AD58" s="918"/>
      <c r="AE58" s="919"/>
      <c r="AF58" s="845"/>
      <c r="AG58" s="846"/>
      <c r="AH58" s="846"/>
      <c r="AI58" s="846"/>
      <c r="AJ58" s="847"/>
      <c r="AK58" s="920"/>
      <c r="AL58" s="918"/>
      <c r="AM58" s="918"/>
      <c r="AN58" s="918"/>
      <c r="AO58" s="918"/>
      <c r="AP58" s="918"/>
      <c r="AQ58" s="918"/>
      <c r="AR58" s="918"/>
      <c r="AS58" s="918"/>
      <c r="AT58" s="918"/>
      <c r="AU58" s="918"/>
      <c r="AV58" s="918"/>
      <c r="AW58" s="918"/>
      <c r="AX58" s="918"/>
      <c r="AY58" s="918"/>
      <c r="AZ58" s="921"/>
      <c r="BA58" s="921"/>
      <c r="BB58" s="921"/>
      <c r="BC58" s="921"/>
      <c r="BD58" s="921"/>
      <c r="BE58" s="912"/>
      <c r="BF58" s="912"/>
      <c r="BG58" s="912"/>
      <c r="BH58" s="912"/>
      <c r="BI58" s="913"/>
      <c r="BJ58" s="253"/>
      <c r="BK58" s="253"/>
      <c r="BL58" s="253"/>
      <c r="BM58" s="253"/>
      <c r="BN58" s="253"/>
      <c r="BO58" s="266"/>
      <c r="BP58" s="266"/>
      <c r="BQ58" s="263">
        <v>52</v>
      </c>
      <c r="BR58" s="264"/>
      <c r="BS58" s="852"/>
      <c r="BT58" s="853"/>
      <c r="BU58" s="853"/>
      <c r="BV58" s="853"/>
      <c r="BW58" s="853"/>
      <c r="BX58" s="853"/>
      <c r="BY58" s="853"/>
      <c r="BZ58" s="853"/>
      <c r="CA58" s="853"/>
      <c r="CB58" s="853"/>
      <c r="CC58" s="853"/>
      <c r="CD58" s="853"/>
      <c r="CE58" s="853"/>
      <c r="CF58" s="853"/>
      <c r="CG58" s="854"/>
      <c r="CH58" s="865"/>
      <c r="CI58" s="866"/>
      <c r="CJ58" s="866"/>
      <c r="CK58" s="866"/>
      <c r="CL58" s="867"/>
      <c r="CM58" s="865"/>
      <c r="CN58" s="866"/>
      <c r="CO58" s="866"/>
      <c r="CP58" s="866"/>
      <c r="CQ58" s="867"/>
      <c r="CR58" s="865"/>
      <c r="CS58" s="866"/>
      <c r="CT58" s="866"/>
      <c r="CU58" s="866"/>
      <c r="CV58" s="867"/>
      <c r="CW58" s="865"/>
      <c r="CX58" s="866"/>
      <c r="CY58" s="866"/>
      <c r="CZ58" s="866"/>
      <c r="DA58" s="867"/>
      <c r="DB58" s="865"/>
      <c r="DC58" s="866"/>
      <c r="DD58" s="866"/>
      <c r="DE58" s="866"/>
      <c r="DF58" s="867"/>
      <c r="DG58" s="865"/>
      <c r="DH58" s="866"/>
      <c r="DI58" s="866"/>
      <c r="DJ58" s="866"/>
      <c r="DK58" s="867"/>
      <c r="DL58" s="865"/>
      <c r="DM58" s="866"/>
      <c r="DN58" s="866"/>
      <c r="DO58" s="866"/>
      <c r="DP58" s="867"/>
      <c r="DQ58" s="865"/>
      <c r="DR58" s="866"/>
      <c r="DS58" s="866"/>
      <c r="DT58" s="866"/>
      <c r="DU58" s="867"/>
      <c r="DV58" s="868"/>
      <c r="DW58" s="869"/>
      <c r="DX58" s="869"/>
      <c r="DY58" s="869"/>
      <c r="DZ58" s="870"/>
      <c r="EA58" s="247"/>
    </row>
    <row r="59" spans="1:131" s="248" customFormat="1" ht="26.25" customHeight="1" x14ac:dyDescent="0.2">
      <c r="A59" s="262">
        <v>32</v>
      </c>
      <c r="B59" s="839"/>
      <c r="C59" s="840"/>
      <c r="D59" s="840"/>
      <c r="E59" s="840"/>
      <c r="F59" s="840"/>
      <c r="G59" s="840"/>
      <c r="H59" s="840"/>
      <c r="I59" s="840"/>
      <c r="J59" s="840"/>
      <c r="K59" s="840"/>
      <c r="L59" s="840"/>
      <c r="M59" s="840"/>
      <c r="N59" s="840"/>
      <c r="O59" s="840"/>
      <c r="P59" s="841"/>
      <c r="Q59" s="917"/>
      <c r="R59" s="918"/>
      <c r="S59" s="918"/>
      <c r="T59" s="918"/>
      <c r="U59" s="918"/>
      <c r="V59" s="918"/>
      <c r="W59" s="918"/>
      <c r="X59" s="918"/>
      <c r="Y59" s="918"/>
      <c r="Z59" s="918"/>
      <c r="AA59" s="918"/>
      <c r="AB59" s="918"/>
      <c r="AC59" s="918"/>
      <c r="AD59" s="918"/>
      <c r="AE59" s="919"/>
      <c r="AF59" s="845"/>
      <c r="AG59" s="846"/>
      <c r="AH59" s="846"/>
      <c r="AI59" s="846"/>
      <c r="AJ59" s="847"/>
      <c r="AK59" s="920"/>
      <c r="AL59" s="918"/>
      <c r="AM59" s="918"/>
      <c r="AN59" s="918"/>
      <c r="AO59" s="918"/>
      <c r="AP59" s="918"/>
      <c r="AQ59" s="918"/>
      <c r="AR59" s="918"/>
      <c r="AS59" s="918"/>
      <c r="AT59" s="918"/>
      <c r="AU59" s="918"/>
      <c r="AV59" s="918"/>
      <c r="AW59" s="918"/>
      <c r="AX59" s="918"/>
      <c r="AY59" s="918"/>
      <c r="AZ59" s="921"/>
      <c r="BA59" s="921"/>
      <c r="BB59" s="921"/>
      <c r="BC59" s="921"/>
      <c r="BD59" s="921"/>
      <c r="BE59" s="912"/>
      <c r="BF59" s="912"/>
      <c r="BG59" s="912"/>
      <c r="BH59" s="912"/>
      <c r="BI59" s="913"/>
      <c r="BJ59" s="253"/>
      <c r="BK59" s="253"/>
      <c r="BL59" s="253"/>
      <c r="BM59" s="253"/>
      <c r="BN59" s="253"/>
      <c r="BO59" s="266"/>
      <c r="BP59" s="266"/>
      <c r="BQ59" s="263">
        <v>53</v>
      </c>
      <c r="BR59" s="264"/>
      <c r="BS59" s="852"/>
      <c r="BT59" s="853"/>
      <c r="BU59" s="853"/>
      <c r="BV59" s="853"/>
      <c r="BW59" s="853"/>
      <c r="BX59" s="853"/>
      <c r="BY59" s="853"/>
      <c r="BZ59" s="853"/>
      <c r="CA59" s="853"/>
      <c r="CB59" s="853"/>
      <c r="CC59" s="853"/>
      <c r="CD59" s="853"/>
      <c r="CE59" s="853"/>
      <c r="CF59" s="853"/>
      <c r="CG59" s="854"/>
      <c r="CH59" s="865"/>
      <c r="CI59" s="866"/>
      <c r="CJ59" s="866"/>
      <c r="CK59" s="866"/>
      <c r="CL59" s="867"/>
      <c r="CM59" s="865"/>
      <c r="CN59" s="866"/>
      <c r="CO59" s="866"/>
      <c r="CP59" s="866"/>
      <c r="CQ59" s="867"/>
      <c r="CR59" s="865"/>
      <c r="CS59" s="866"/>
      <c r="CT59" s="866"/>
      <c r="CU59" s="866"/>
      <c r="CV59" s="867"/>
      <c r="CW59" s="865"/>
      <c r="CX59" s="866"/>
      <c r="CY59" s="866"/>
      <c r="CZ59" s="866"/>
      <c r="DA59" s="867"/>
      <c r="DB59" s="865"/>
      <c r="DC59" s="866"/>
      <c r="DD59" s="866"/>
      <c r="DE59" s="866"/>
      <c r="DF59" s="867"/>
      <c r="DG59" s="865"/>
      <c r="DH59" s="866"/>
      <c r="DI59" s="866"/>
      <c r="DJ59" s="866"/>
      <c r="DK59" s="867"/>
      <c r="DL59" s="865"/>
      <c r="DM59" s="866"/>
      <c r="DN59" s="866"/>
      <c r="DO59" s="866"/>
      <c r="DP59" s="867"/>
      <c r="DQ59" s="865"/>
      <c r="DR59" s="866"/>
      <c r="DS59" s="866"/>
      <c r="DT59" s="866"/>
      <c r="DU59" s="867"/>
      <c r="DV59" s="868"/>
      <c r="DW59" s="869"/>
      <c r="DX59" s="869"/>
      <c r="DY59" s="869"/>
      <c r="DZ59" s="870"/>
      <c r="EA59" s="247"/>
    </row>
    <row r="60" spans="1:131" s="248" customFormat="1" ht="26.25" customHeight="1" x14ac:dyDescent="0.2">
      <c r="A60" s="262">
        <v>33</v>
      </c>
      <c r="B60" s="839"/>
      <c r="C60" s="840"/>
      <c r="D60" s="840"/>
      <c r="E60" s="840"/>
      <c r="F60" s="840"/>
      <c r="G60" s="840"/>
      <c r="H60" s="840"/>
      <c r="I60" s="840"/>
      <c r="J60" s="840"/>
      <c r="K60" s="840"/>
      <c r="L60" s="840"/>
      <c r="M60" s="840"/>
      <c r="N60" s="840"/>
      <c r="O60" s="840"/>
      <c r="P60" s="841"/>
      <c r="Q60" s="917"/>
      <c r="R60" s="918"/>
      <c r="S60" s="918"/>
      <c r="T60" s="918"/>
      <c r="U60" s="918"/>
      <c r="V60" s="918"/>
      <c r="W60" s="918"/>
      <c r="X60" s="918"/>
      <c r="Y60" s="918"/>
      <c r="Z60" s="918"/>
      <c r="AA60" s="918"/>
      <c r="AB60" s="918"/>
      <c r="AC60" s="918"/>
      <c r="AD60" s="918"/>
      <c r="AE60" s="919"/>
      <c r="AF60" s="845"/>
      <c r="AG60" s="846"/>
      <c r="AH60" s="846"/>
      <c r="AI60" s="846"/>
      <c r="AJ60" s="847"/>
      <c r="AK60" s="920"/>
      <c r="AL60" s="918"/>
      <c r="AM60" s="918"/>
      <c r="AN60" s="918"/>
      <c r="AO60" s="918"/>
      <c r="AP60" s="918"/>
      <c r="AQ60" s="918"/>
      <c r="AR60" s="918"/>
      <c r="AS60" s="918"/>
      <c r="AT60" s="918"/>
      <c r="AU60" s="918"/>
      <c r="AV60" s="918"/>
      <c r="AW60" s="918"/>
      <c r="AX60" s="918"/>
      <c r="AY60" s="918"/>
      <c r="AZ60" s="921"/>
      <c r="BA60" s="921"/>
      <c r="BB60" s="921"/>
      <c r="BC60" s="921"/>
      <c r="BD60" s="921"/>
      <c r="BE60" s="912"/>
      <c r="BF60" s="912"/>
      <c r="BG60" s="912"/>
      <c r="BH60" s="912"/>
      <c r="BI60" s="913"/>
      <c r="BJ60" s="253"/>
      <c r="BK60" s="253"/>
      <c r="BL60" s="253"/>
      <c r="BM60" s="253"/>
      <c r="BN60" s="253"/>
      <c r="BO60" s="266"/>
      <c r="BP60" s="266"/>
      <c r="BQ60" s="263">
        <v>54</v>
      </c>
      <c r="BR60" s="264"/>
      <c r="BS60" s="852"/>
      <c r="BT60" s="853"/>
      <c r="BU60" s="853"/>
      <c r="BV60" s="853"/>
      <c r="BW60" s="853"/>
      <c r="BX60" s="853"/>
      <c r="BY60" s="853"/>
      <c r="BZ60" s="853"/>
      <c r="CA60" s="853"/>
      <c r="CB60" s="853"/>
      <c r="CC60" s="853"/>
      <c r="CD60" s="853"/>
      <c r="CE60" s="853"/>
      <c r="CF60" s="853"/>
      <c r="CG60" s="854"/>
      <c r="CH60" s="865"/>
      <c r="CI60" s="866"/>
      <c r="CJ60" s="866"/>
      <c r="CK60" s="866"/>
      <c r="CL60" s="867"/>
      <c r="CM60" s="865"/>
      <c r="CN60" s="866"/>
      <c r="CO60" s="866"/>
      <c r="CP60" s="866"/>
      <c r="CQ60" s="867"/>
      <c r="CR60" s="865"/>
      <c r="CS60" s="866"/>
      <c r="CT60" s="866"/>
      <c r="CU60" s="866"/>
      <c r="CV60" s="867"/>
      <c r="CW60" s="865"/>
      <c r="CX60" s="866"/>
      <c r="CY60" s="866"/>
      <c r="CZ60" s="866"/>
      <c r="DA60" s="867"/>
      <c r="DB60" s="865"/>
      <c r="DC60" s="866"/>
      <c r="DD60" s="866"/>
      <c r="DE60" s="866"/>
      <c r="DF60" s="867"/>
      <c r="DG60" s="865"/>
      <c r="DH60" s="866"/>
      <c r="DI60" s="866"/>
      <c r="DJ60" s="866"/>
      <c r="DK60" s="867"/>
      <c r="DL60" s="865"/>
      <c r="DM60" s="866"/>
      <c r="DN60" s="866"/>
      <c r="DO60" s="866"/>
      <c r="DP60" s="867"/>
      <c r="DQ60" s="865"/>
      <c r="DR60" s="866"/>
      <c r="DS60" s="866"/>
      <c r="DT60" s="866"/>
      <c r="DU60" s="867"/>
      <c r="DV60" s="868"/>
      <c r="DW60" s="869"/>
      <c r="DX60" s="869"/>
      <c r="DY60" s="869"/>
      <c r="DZ60" s="870"/>
      <c r="EA60" s="247"/>
    </row>
    <row r="61" spans="1:131" s="248" customFormat="1" ht="26.25" customHeight="1" thickBot="1" x14ac:dyDescent="0.25">
      <c r="A61" s="262">
        <v>34</v>
      </c>
      <c r="B61" s="839"/>
      <c r="C61" s="840"/>
      <c r="D61" s="840"/>
      <c r="E61" s="840"/>
      <c r="F61" s="840"/>
      <c r="G61" s="840"/>
      <c r="H61" s="840"/>
      <c r="I61" s="840"/>
      <c r="J61" s="840"/>
      <c r="K61" s="840"/>
      <c r="L61" s="840"/>
      <c r="M61" s="840"/>
      <c r="N61" s="840"/>
      <c r="O61" s="840"/>
      <c r="P61" s="841"/>
      <c r="Q61" s="917"/>
      <c r="R61" s="918"/>
      <c r="S61" s="918"/>
      <c r="T61" s="918"/>
      <c r="U61" s="918"/>
      <c r="V61" s="918"/>
      <c r="W61" s="918"/>
      <c r="X61" s="918"/>
      <c r="Y61" s="918"/>
      <c r="Z61" s="918"/>
      <c r="AA61" s="918"/>
      <c r="AB61" s="918"/>
      <c r="AC61" s="918"/>
      <c r="AD61" s="918"/>
      <c r="AE61" s="919"/>
      <c r="AF61" s="845"/>
      <c r="AG61" s="846"/>
      <c r="AH61" s="846"/>
      <c r="AI61" s="846"/>
      <c r="AJ61" s="847"/>
      <c r="AK61" s="920"/>
      <c r="AL61" s="918"/>
      <c r="AM61" s="918"/>
      <c r="AN61" s="918"/>
      <c r="AO61" s="918"/>
      <c r="AP61" s="918"/>
      <c r="AQ61" s="918"/>
      <c r="AR61" s="918"/>
      <c r="AS61" s="918"/>
      <c r="AT61" s="918"/>
      <c r="AU61" s="918"/>
      <c r="AV61" s="918"/>
      <c r="AW61" s="918"/>
      <c r="AX61" s="918"/>
      <c r="AY61" s="918"/>
      <c r="AZ61" s="921"/>
      <c r="BA61" s="921"/>
      <c r="BB61" s="921"/>
      <c r="BC61" s="921"/>
      <c r="BD61" s="921"/>
      <c r="BE61" s="912"/>
      <c r="BF61" s="912"/>
      <c r="BG61" s="912"/>
      <c r="BH61" s="912"/>
      <c r="BI61" s="913"/>
      <c r="BJ61" s="253"/>
      <c r="BK61" s="253"/>
      <c r="BL61" s="253"/>
      <c r="BM61" s="253"/>
      <c r="BN61" s="253"/>
      <c r="BO61" s="266"/>
      <c r="BP61" s="266"/>
      <c r="BQ61" s="263">
        <v>55</v>
      </c>
      <c r="BR61" s="264"/>
      <c r="BS61" s="852"/>
      <c r="BT61" s="853"/>
      <c r="BU61" s="853"/>
      <c r="BV61" s="853"/>
      <c r="BW61" s="853"/>
      <c r="BX61" s="853"/>
      <c r="BY61" s="853"/>
      <c r="BZ61" s="853"/>
      <c r="CA61" s="853"/>
      <c r="CB61" s="853"/>
      <c r="CC61" s="853"/>
      <c r="CD61" s="853"/>
      <c r="CE61" s="853"/>
      <c r="CF61" s="853"/>
      <c r="CG61" s="854"/>
      <c r="CH61" s="865"/>
      <c r="CI61" s="866"/>
      <c r="CJ61" s="866"/>
      <c r="CK61" s="866"/>
      <c r="CL61" s="867"/>
      <c r="CM61" s="865"/>
      <c r="CN61" s="866"/>
      <c r="CO61" s="866"/>
      <c r="CP61" s="866"/>
      <c r="CQ61" s="867"/>
      <c r="CR61" s="865"/>
      <c r="CS61" s="866"/>
      <c r="CT61" s="866"/>
      <c r="CU61" s="866"/>
      <c r="CV61" s="867"/>
      <c r="CW61" s="865"/>
      <c r="CX61" s="866"/>
      <c r="CY61" s="866"/>
      <c r="CZ61" s="866"/>
      <c r="DA61" s="867"/>
      <c r="DB61" s="865"/>
      <c r="DC61" s="866"/>
      <c r="DD61" s="866"/>
      <c r="DE61" s="866"/>
      <c r="DF61" s="867"/>
      <c r="DG61" s="865"/>
      <c r="DH61" s="866"/>
      <c r="DI61" s="866"/>
      <c r="DJ61" s="866"/>
      <c r="DK61" s="867"/>
      <c r="DL61" s="865"/>
      <c r="DM61" s="866"/>
      <c r="DN61" s="866"/>
      <c r="DO61" s="866"/>
      <c r="DP61" s="867"/>
      <c r="DQ61" s="865"/>
      <c r="DR61" s="866"/>
      <c r="DS61" s="866"/>
      <c r="DT61" s="866"/>
      <c r="DU61" s="867"/>
      <c r="DV61" s="868"/>
      <c r="DW61" s="869"/>
      <c r="DX61" s="869"/>
      <c r="DY61" s="869"/>
      <c r="DZ61" s="870"/>
      <c r="EA61" s="247"/>
    </row>
    <row r="62" spans="1:131" s="248" customFormat="1" ht="26.25" customHeight="1" x14ac:dyDescent="0.2">
      <c r="A62" s="262">
        <v>35</v>
      </c>
      <c r="B62" s="839"/>
      <c r="C62" s="840"/>
      <c r="D62" s="840"/>
      <c r="E62" s="840"/>
      <c r="F62" s="840"/>
      <c r="G62" s="840"/>
      <c r="H62" s="840"/>
      <c r="I62" s="840"/>
      <c r="J62" s="840"/>
      <c r="K62" s="840"/>
      <c r="L62" s="840"/>
      <c r="M62" s="840"/>
      <c r="N62" s="840"/>
      <c r="O62" s="840"/>
      <c r="P62" s="841"/>
      <c r="Q62" s="917"/>
      <c r="R62" s="918"/>
      <c r="S62" s="918"/>
      <c r="T62" s="918"/>
      <c r="U62" s="918"/>
      <c r="V62" s="918"/>
      <c r="W62" s="918"/>
      <c r="X62" s="918"/>
      <c r="Y62" s="918"/>
      <c r="Z62" s="918"/>
      <c r="AA62" s="918"/>
      <c r="AB62" s="918"/>
      <c r="AC62" s="918"/>
      <c r="AD62" s="918"/>
      <c r="AE62" s="919"/>
      <c r="AF62" s="845"/>
      <c r="AG62" s="846"/>
      <c r="AH62" s="846"/>
      <c r="AI62" s="846"/>
      <c r="AJ62" s="847"/>
      <c r="AK62" s="920"/>
      <c r="AL62" s="918"/>
      <c r="AM62" s="918"/>
      <c r="AN62" s="918"/>
      <c r="AO62" s="918"/>
      <c r="AP62" s="918"/>
      <c r="AQ62" s="918"/>
      <c r="AR62" s="918"/>
      <c r="AS62" s="918"/>
      <c r="AT62" s="918"/>
      <c r="AU62" s="918"/>
      <c r="AV62" s="918"/>
      <c r="AW62" s="918"/>
      <c r="AX62" s="918"/>
      <c r="AY62" s="918"/>
      <c r="AZ62" s="921"/>
      <c r="BA62" s="921"/>
      <c r="BB62" s="921"/>
      <c r="BC62" s="921"/>
      <c r="BD62" s="921"/>
      <c r="BE62" s="912"/>
      <c r="BF62" s="912"/>
      <c r="BG62" s="912"/>
      <c r="BH62" s="912"/>
      <c r="BI62" s="913"/>
      <c r="BJ62" s="929" t="s">
        <v>412</v>
      </c>
      <c r="BK62" s="890"/>
      <c r="BL62" s="890"/>
      <c r="BM62" s="890"/>
      <c r="BN62" s="891"/>
      <c r="BO62" s="266"/>
      <c r="BP62" s="266"/>
      <c r="BQ62" s="263">
        <v>56</v>
      </c>
      <c r="BR62" s="264"/>
      <c r="BS62" s="852"/>
      <c r="BT62" s="853"/>
      <c r="BU62" s="853"/>
      <c r="BV62" s="853"/>
      <c r="BW62" s="853"/>
      <c r="BX62" s="853"/>
      <c r="BY62" s="853"/>
      <c r="BZ62" s="853"/>
      <c r="CA62" s="853"/>
      <c r="CB62" s="853"/>
      <c r="CC62" s="853"/>
      <c r="CD62" s="853"/>
      <c r="CE62" s="853"/>
      <c r="CF62" s="853"/>
      <c r="CG62" s="854"/>
      <c r="CH62" s="865"/>
      <c r="CI62" s="866"/>
      <c r="CJ62" s="866"/>
      <c r="CK62" s="866"/>
      <c r="CL62" s="867"/>
      <c r="CM62" s="865"/>
      <c r="CN62" s="866"/>
      <c r="CO62" s="866"/>
      <c r="CP62" s="866"/>
      <c r="CQ62" s="867"/>
      <c r="CR62" s="865"/>
      <c r="CS62" s="866"/>
      <c r="CT62" s="866"/>
      <c r="CU62" s="866"/>
      <c r="CV62" s="867"/>
      <c r="CW62" s="865"/>
      <c r="CX62" s="866"/>
      <c r="CY62" s="866"/>
      <c r="CZ62" s="866"/>
      <c r="DA62" s="867"/>
      <c r="DB62" s="865"/>
      <c r="DC62" s="866"/>
      <c r="DD62" s="866"/>
      <c r="DE62" s="866"/>
      <c r="DF62" s="867"/>
      <c r="DG62" s="865"/>
      <c r="DH62" s="866"/>
      <c r="DI62" s="866"/>
      <c r="DJ62" s="866"/>
      <c r="DK62" s="867"/>
      <c r="DL62" s="865"/>
      <c r="DM62" s="866"/>
      <c r="DN62" s="866"/>
      <c r="DO62" s="866"/>
      <c r="DP62" s="867"/>
      <c r="DQ62" s="865"/>
      <c r="DR62" s="866"/>
      <c r="DS62" s="866"/>
      <c r="DT62" s="866"/>
      <c r="DU62" s="867"/>
      <c r="DV62" s="868"/>
      <c r="DW62" s="869"/>
      <c r="DX62" s="869"/>
      <c r="DY62" s="869"/>
      <c r="DZ62" s="870"/>
      <c r="EA62" s="247"/>
    </row>
    <row r="63" spans="1:131" s="248" customFormat="1" ht="26.25" customHeight="1" thickBot="1" x14ac:dyDescent="0.25">
      <c r="A63" s="265" t="s">
        <v>392</v>
      </c>
      <c r="B63" s="874" t="s">
        <v>413</v>
      </c>
      <c r="C63" s="875"/>
      <c r="D63" s="875"/>
      <c r="E63" s="875"/>
      <c r="F63" s="875"/>
      <c r="G63" s="875"/>
      <c r="H63" s="875"/>
      <c r="I63" s="875"/>
      <c r="J63" s="875"/>
      <c r="K63" s="875"/>
      <c r="L63" s="875"/>
      <c r="M63" s="875"/>
      <c r="N63" s="875"/>
      <c r="O63" s="875"/>
      <c r="P63" s="876"/>
      <c r="Q63" s="922"/>
      <c r="R63" s="923"/>
      <c r="S63" s="923"/>
      <c r="T63" s="923"/>
      <c r="U63" s="923"/>
      <c r="V63" s="923"/>
      <c r="W63" s="923"/>
      <c r="X63" s="923"/>
      <c r="Y63" s="923"/>
      <c r="Z63" s="923"/>
      <c r="AA63" s="923"/>
      <c r="AB63" s="923"/>
      <c r="AC63" s="923"/>
      <c r="AD63" s="923"/>
      <c r="AE63" s="924"/>
      <c r="AF63" s="925">
        <v>683</v>
      </c>
      <c r="AG63" s="926"/>
      <c r="AH63" s="926"/>
      <c r="AI63" s="926"/>
      <c r="AJ63" s="927"/>
      <c r="AK63" s="928"/>
      <c r="AL63" s="923"/>
      <c r="AM63" s="923"/>
      <c r="AN63" s="923"/>
      <c r="AO63" s="923"/>
      <c r="AP63" s="926">
        <v>3222</v>
      </c>
      <c r="AQ63" s="926"/>
      <c r="AR63" s="926"/>
      <c r="AS63" s="926"/>
      <c r="AT63" s="926"/>
      <c r="AU63" s="926">
        <v>1241</v>
      </c>
      <c r="AV63" s="926"/>
      <c r="AW63" s="926"/>
      <c r="AX63" s="926"/>
      <c r="AY63" s="926"/>
      <c r="AZ63" s="930"/>
      <c r="BA63" s="930"/>
      <c r="BB63" s="930"/>
      <c r="BC63" s="930"/>
      <c r="BD63" s="930"/>
      <c r="BE63" s="931"/>
      <c r="BF63" s="931"/>
      <c r="BG63" s="931"/>
      <c r="BH63" s="931"/>
      <c r="BI63" s="932"/>
      <c r="BJ63" s="933" t="s">
        <v>130</v>
      </c>
      <c r="BK63" s="934"/>
      <c r="BL63" s="934"/>
      <c r="BM63" s="934"/>
      <c r="BN63" s="935"/>
      <c r="BO63" s="266"/>
      <c r="BP63" s="266"/>
      <c r="BQ63" s="263">
        <v>57</v>
      </c>
      <c r="BR63" s="264"/>
      <c r="BS63" s="852"/>
      <c r="BT63" s="853"/>
      <c r="BU63" s="853"/>
      <c r="BV63" s="853"/>
      <c r="BW63" s="853"/>
      <c r="BX63" s="853"/>
      <c r="BY63" s="853"/>
      <c r="BZ63" s="853"/>
      <c r="CA63" s="853"/>
      <c r="CB63" s="853"/>
      <c r="CC63" s="853"/>
      <c r="CD63" s="853"/>
      <c r="CE63" s="853"/>
      <c r="CF63" s="853"/>
      <c r="CG63" s="854"/>
      <c r="CH63" s="865"/>
      <c r="CI63" s="866"/>
      <c r="CJ63" s="866"/>
      <c r="CK63" s="866"/>
      <c r="CL63" s="867"/>
      <c r="CM63" s="865"/>
      <c r="CN63" s="866"/>
      <c r="CO63" s="866"/>
      <c r="CP63" s="866"/>
      <c r="CQ63" s="867"/>
      <c r="CR63" s="865"/>
      <c r="CS63" s="866"/>
      <c r="CT63" s="866"/>
      <c r="CU63" s="866"/>
      <c r="CV63" s="867"/>
      <c r="CW63" s="865"/>
      <c r="CX63" s="866"/>
      <c r="CY63" s="866"/>
      <c r="CZ63" s="866"/>
      <c r="DA63" s="867"/>
      <c r="DB63" s="865"/>
      <c r="DC63" s="866"/>
      <c r="DD63" s="866"/>
      <c r="DE63" s="866"/>
      <c r="DF63" s="867"/>
      <c r="DG63" s="865"/>
      <c r="DH63" s="866"/>
      <c r="DI63" s="866"/>
      <c r="DJ63" s="866"/>
      <c r="DK63" s="867"/>
      <c r="DL63" s="865"/>
      <c r="DM63" s="866"/>
      <c r="DN63" s="866"/>
      <c r="DO63" s="866"/>
      <c r="DP63" s="867"/>
      <c r="DQ63" s="865"/>
      <c r="DR63" s="866"/>
      <c r="DS63" s="866"/>
      <c r="DT63" s="866"/>
      <c r="DU63" s="867"/>
      <c r="DV63" s="868"/>
      <c r="DW63" s="869"/>
      <c r="DX63" s="869"/>
      <c r="DY63" s="869"/>
      <c r="DZ63" s="870"/>
      <c r="EA63" s="247"/>
    </row>
    <row r="64" spans="1:131" s="248" customFormat="1" ht="26.25" customHeight="1" x14ac:dyDescent="0.2">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852"/>
      <c r="BT64" s="853"/>
      <c r="BU64" s="853"/>
      <c r="BV64" s="853"/>
      <c r="BW64" s="853"/>
      <c r="BX64" s="853"/>
      <c r="BY64" s="853"/>
      <c r="BZ64" s="853"/>
      <c r="CA64" s="853"/>
      <c r="CB64" s="853"/>
      <c r="CC64" s="853"/>
      <c r="CD64" s="853"/>
      <c r="CE64" s="853"/>
      <c r="CF64" s="853"/>
      <c r="CG64" s="854"/>
      <c r="CH64" s="865"/>
      <c r="CI64" s="866"/>
      <c r="CJ64" s="866"/>
      <c r="CK64" s="866"/>
      <c r="CL64" s="867"/>
      <c r="CM64" s="865"/>
      <c r="CN64" s="866"/>
      <c r="CO64" s="866"/>
      <c r="CP64" s="866"/>
      <c r="CQ64" s="867"/>
      <c r="CR64" s="865"/>
      <c r="CS64" s="866"/>
      <c r="CT64" s="866"/>
      <c r="CU64" s="866"/>
      <c r="CV64" s="867"/>
      <c r="CW64" s="865"/>
      <c r="CX64" s="866"/>
      <c r="CY64" s="866"/>
      <c r="CZ64" s="866"/>
      <c r="DA64" s="867"/>
      <c r="DB64" s="865"/>
      <c r="DC64" s="866"/>
      <c r="DD64" s="866"/>
      <c r="DE64" s="866"/>
      <c r="DF64" s="867"/>
      <c r="DG64" s="865"/>
      <c r="DH64" s="866"/>
      <c r="DI64" s="866"/>
      <c r="DJ64" s="866"/>
      <c r="DK64" s="867"/>
      <c r="DL64" s="865"/>
      <c r="DM64" s="866"/>
      <c r="DN64" s="866"/>
      <c r="DO64" s="866"/>
      <c r="DP64" s="867"/>
      <c r="DQ64" s="865"/>
      <c r="DR64" s="866"/>
      <c r="DS64" s="866"/>
      <c r="DT64" s="866"/>
      <c r="DU64" s="867"/>
      <c r="DV64" s="868"/>
      <c r="DW64" s="869"/>
      <c r="DX64" s="869"/>
      <c r="DY64" s="869"/>
      <c r="DZ64" s="870"/>
      <c r="EA64" s="247"/>
    </row>
    <row r="65" spans="1:131" s="248" customFormat="1" ht="26.25" customHeight="1" thickBot="1" x14ac:dyDescent="0.25">
      <c r="A65" s="253" t="s">
        <v>414</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852"/>
      <c r="BT65" s="853"/>
      <c r="BU65" s="853"/>
      <c r="BV65" s="853"/>
      <c r="BW65" s="853"/>
      <c r="BX65" s="853"/>
      <c r="BY65" s="853"/>
      <c r="BZ65" s="853"/>
      <c r="CA65" s="853"/>
      <c r="CB65" s="853"/>
      <c r="CC65" s="853"/>
      <c r="CD65" s="853"/>
      <c r="CE65" s="853"/>
      <c r="CF65" s="853"/>
      <c r="CG65" s="854"/>
      <c r="CH65" s="865"/>
      <c r="CI65" s="866"/>
      <c r="CJ65" s="866"/>
      <c r="CK65" s="866"/>
      <c r="CL65" s="867"/>
      <c r="CM65" s="865"/>
      <c r="CN65" s="866"/>
      <c r="CO65" s="866"/>
      <c r="CP65" s="866"/>
      <c r="CQ65" s="867"/>
      <c r="CR65" s="865"/>
      <c r="CS65" s="866"/>
      <c r="CT65" s="866"/>
      <c r="CU65" s="866"/>
      <c r="CV65" s="867"/>
      <c r="CW65" s="865"/>
      <c r="CX65" s="866"/>
      <c r="CY65" s="866"/>
      <c r="CZ65" s="866"/>
      <c r="DA65" s="867"/>
      <c r="DB65" s="865"/>
      <c r="DC65" s="866"/>
      <c r="DD65" s="866"/>
      <c r="DE65" s="866"/>
      <c r="DF65" s="867"/>
      <c r="DG65" s="865"/>
      <c r="DH65" s="866"/>
      <c r="DI65" s="866"/>
      <c r="DJ65" s="866"/>
      <c r="DK65" s="867"/>
      <c r="DL65" s="865"/>
      <c r="DM65" s="866"/>
      <c r="DN65" s="866"/>
      <c r="DO65" s="866"/>
      <c r="DP65" s="867"/>
      <c r="DQ65" s="865"/>
      <c r="DR65" s="866"/>
      <c r="DS65" s="866"/>
      <c r="DT65" s="866"/>
      <c r="DU65" s="867"/>
      <c r="DV65" s="868"/>
      <c r="DW65" s="869"/>
      <c r="DX65" s="869"/>
      <c r="DY65" s="869"/>
      <c r="DZ65" s="870"/>
      <c r="EA65" s="247"/>
    </row>
    <row r="66" spans="1:131" s="248" customFormat="1" ht="26.25" customHeight="1" x14ac:dyDescent="0.2">
      <c r="A66" s="824" t="s">
        <v>415</v>
      </c>
      <c r="B66" s="825"/>
      <c r="C66" s="825"/>
      <c r="D66" s="825"/>
      <c r="E66" s="825"/>
      <c r="F66" s="825"/>
      <c r="G66" s="825"/>
      <c r="H66" s="825"/>
      <c r="I66" s="825"/>
      <c r="J66" s="825"/>
      <c r="K66" s="825"/>
      <c r="L66" s="825"/>
      <c r="M66" s="825"/>
      <c r="N66" s="825"/>
      <c r="O66" s="825"/>
      <c r="P66" s="826"/>
      <c r="Q66" s="801" t="s">
        <v>416</v>
      </c>
      <c r="R66" s="802"/>
      <c r="S66" s="802"/>
      <c r="T66" s="802"/>
      <c r="U66" s="803"/>
      <c r="V66" s="801" t="s">
        <v>417</v>
      </c>
      <c r="W66" s="802"/>
      <c r="X66" s="802"/>
      <c r="Y66" s="802"/>
      <c r="Z66" s="803"/>
      <c r="AA66" s="801" t="s">
        <v>418</v>
      </c>
      <c r="AB66" s="802"/>
      <c r="AC66" s="802"/>
      <c r="AD66" s="802"/>
      <c r="AE66" s="803"/>
      <c r="AF66" s="936" t="s">
        <v>419</v>
      </c>
      <c r="AG66" s="897"/>
      <c r="AH66" s="897"/>
      <c r="AI66" s="897"/>
      <c r="AJ66" s="937"/>
      <c r="AK66" s="801" t="s">
        <v>401</v>
      </c>
      <c r="AL66" s="825"/>
      <c r="AM66" s="825"/>
      <c r="AN66" s="825"/>
      <c r="AO66" s="826"/>
      <c r="AP66" s="801" t="s">
        <v>420</v>
      </c>
      <c r="AQ66" s="802"/>
      <c r="AR66" s="802"/>
      <c r="AS66" s="802"/>
      <c r="AT66" s="803"/>
      <c r="AU66" s="801" t="s">
        <v>421</v>
      </c>
      <c r="AV66" s="802"/>
      <c r="AW66" s="802"/>
      <c r="AX66" s="802"/>
      <c r="AY66" s="803"/>
      <c r="AZ66" s="801" t="s">
        <v>379</v>
      </c>
      <c r="BA66" s="802"/>
      <c r="BB66" s="802"/>
      <c r="BC66" s="802"/>
      <c r="BD66" s="813"/>
      <c r="BE66" s="266"/>
      <c r="BF66" s="266"/>
      <c r="BG66" s="266"/>
      <c r="BH66" s="266"/>
      <c r="BI66" s="266"/>
      <c r="BJ66" s="266"/>
      <c r="BK66" s="266"/>
      <c r="BL66" s="266"/>
      <c r="BM66" s="266"/>
      <c r="BN66" s="266"/>
      <c r="BO66" s="266"/>
      <c r="BP66" s="266"/>
      <c r="BQ66" s="263">
        <v>60</v>
      </c>
      <c r="BR66" s="268"/>
      <c r="BS66" s="947"/>
      <c r="BT66" s="948"/>
      <c r="BU66" s="948"/>
      <c r="BV66" s="948"/>
      <c r="BW66" s="948"/>
      <c r="BX66" s="948"/>
      <c r="BY66" s="948"/>
      <c r="BZ66" s="948"/>
      <c r="CA66" s="948"/>
      <c r="CB66" s="948"/>
      <c r="CC66" s="948"/>
      <c r="CD66" s="948"/>
      <c r="CE66" s="948"/>
      <c r="CF66" s="948"/>
      <c r="CG66" s="949"/>
      <c r="CH66" s="944"/>
      <c r="CI66" s="945"/>
      <c r="CJ66" s="945"/>
      <c r="CK66" s="945"/>
      <c r="CL66" s="946"/>
      <c r="CM66" s="944"/>
      <c r="CN66" s="945"/>
      <c r="CO66" s="945"/>
      <c r="CP66" s="945"/>
      <c r="CQ66" s="946"/>
      <c r="CR66" s="944"/>
      <c r="CS66" s="945"/>
      <c r="CT66" s="945"/>
      <c r="CU66" s="945"/>
      <c r="CV66" s="946"/>
      <c r="CW66" s="944"/>
      <c r="CX66" s="945"/>
      <c r="CY66" s="945"/>
      <c r="CZ66" s="945"/>
      <c r="DA66" s="946"/>
      <c r="DB66" s="944"/>
      <c r="DC66" s="945"/>
      <c r="DD66" s="945"/>
      <c r="DE66" s="945"/>
      <c r="DF66" s="946"/>
      <c r="DG66" s="944"/>
      <c r="DH66" s="945"/>
      <c r="DI66" s="945"/>
      <c r="DJ66" s="945"/>
      <c r="DK66" s="946"/>
      <c r="DL66" s="944"/>
      <c r="DM66" s="945"/>
      <c r="DN66" s="945"/>
      <c r="DO66" s="945"/>
      <c r="DP66" s="946"/>
      <c r="DQ66" s="944"/>
      <c r="DR66" s="945"/>
      <c r="DS66" s="945"/>
      <c r="DT66" s="945"/>
      <c r="DU66" s="946"/>
      <c r="DV66" s="941"/>
      <c r="DW66" s="942"/>
      <c r="DX66" s="942"/>
      <c r="DY66" s="942"/>
      <c r="DZ66" s="943"/>
      <c r="EA66" s="247"/>
    </row>
    <row r="67" spans="1:131" s="248" customFormat="1" ht="26.25" customHeight="1" thickBot="1" x14ac:dyDescent="0.25">
      <c r="A67" s="827"/>
      <c r="B67" s="828"/>
      <c r="C67" s="828"/>
      <c r="D67" s="828"/>
      <c r="E67" s="828"/>
      <c r="F67" s="828"/>
      <c r="G67" s="828"/>
      <c r="H67" s="828"/>
      <c r="I67" s="828"/>
      <c r="J67" s="828"/>
      <c r="K67" s="828"/>
      <c r="L67" s="828"/>
      <c r="M67" s="828"/>
      <c r="N67" s="828"/>
      <c r="O67" s="828"/>
      <c r="P67" s="829"/>
      <c r="Q67" s="804"/>
      <c r="R67" s="805"/>
      <c r="S67" s="805"/>
      <c r="T67" s="805"/>
      <c r="U67" s="806"/>
      <c r="V67" s="804"/>
      <c r="W67" s="805"/>
      <c r="X67" s="805"/>
      <c r="Y67" s="805"/>
      <c r="Z67" s="806"/>
      <c r="AA67" s="804"/>
      <c r="AB67" s="805"/>
      <c r="AC67" s="805"/>
      <c r="AD67" s="805"/>
      <c r="AE67" s="806"/>
      <c r="AF67" s="938"/>
      <c r="AG67" s="900"/>
      <c r="AH67" s="900"/>
      <c r="AI67" s="900"/>
      <c r="AJ67" s="939"/>
      <c r="AK67" s="940"/>
      <c r="AL67" s="828"/>
      <c r="AM67" s="828"/>
      <c r="AN67" s="828"/>
      <c r="AO67" s="829"/>
      <c r="AP67" s="804"/>
      <c r="AQ67" s="805"/>
      <c r="AR67" s="805"/>
      <c r="AS67" s="805"/>
      <c r="AT67" s="806"/>
      <c r="AU67" s="804"/>
      <c r="AV67" s="805"/>
      <c r="AW67" s="805"/>
      <c r="AX67" s="805"/>
      <c r="AY67" s="806"/>
      <c r="AZ67" s="804"/>
      <c r="BA67" s="805"/>
      <c r="BB67" s="805"/>
      <c r="BC67" s="805"/>
      <c r="BD67" s="814"/>
      <c r="BE67" s="266"/>
      <c r="BF67" s="266"/>
      <c r="BG67" s="266"/>
      <c r="BH67" s="266"/>
      <c r="BI67" s="266"/>
      <c r="BJ67" s="266"/>
      <c r="BK67" s="266"/>
      <c r="BL67" s="266"/>
      <c r="BM67" s="266"/>
      <c r="BN67" s="266"/>
      <c r="BO67" s="266"/>
      <c r="BP67" s="266"/>
      <c r="BQ67" s="263">
        <v>61</v>
      </c>
      <c r="BR67" s="268"/>
      <c r="BS67" s="947"/>
      <c r="BT67" s="948"/>
      <c r="BU67" s="948"/>
      <c r="BV67" s="948"/>
      <c r="BW67" s="948"/>
      <c r="BX67" s="948"/>
      <c r="BY67" s="948"/>
      <c r="BZ67" s="948"/>
      <c r="CA67" s="948"/>
      <c r="CB67" s="948"/>
      <c r="CC67" s="948"/>
      <c r="CD67" s="948"/>
      <c r="CE67" s="948"/>
      <c r="CF67" s="948"/>
      <c r="CG67" s="949"/>
      <c r="CH67" s="944"/>
      <c r="CI67" s="945"/>
      <c r="CJ67" s="945"/>
      <c r="CK67" s="945"/>
      <c r="CL67" s="946"/>
      <c r="CM67" s="944"/>
      <c r="CN67" s="945"/>
      <c r="CO67" s="945"/>
      <c r="CP67" s="945"/>
      <c r="CQ67" s="946"/>
      <c r="CR67" s="944"/>
      <c r="CS67" s="945"/>
      <c r="CT67" s="945"/>
      <c r="CU67" s="945"/>
      <c r="CV67" s="946"/>
      <c r="CW67" s="944"/>
      <c r="CX67" s="945"/>
      <c r="CY67" s="945"/>
      <c r="CZ67" s="945"/>
      <c r="DA67" s="946"/>
      <c r="DB67" s="944"/>
      <c r="DC67" s="945"/>
      <c r="DD67" s="945"/>
      <c r="DE67" s="945"/>
      <c r="DF67" s="946"/>
      <c r="DG67" s="944"/>
      <c r="DH67" s="945"/>
      <c r="DI67" s="945"/>
      <c r="DJ67" s="945"/>
      <c r="DK67" s="946"/>
      <c r="DL67" s="944"/>
      <c r="DM67" s="945"/>
      <c r="DN67" s="945"/>
      <c r="DO67" s="945"/>
      <c r="DP67" s="946"/>
      <c r="DQ67" s="944"/>
      <c r="DR67" s="945"/>
      <c r="DS67" s="945"/>
      <c r="DT67" s="945"/>
      <c r="DU67" s="946"/>
      <c r="DV67" s="941"/>
      <c r="DW67" s="942"/>
      <c r="DX67" s="942"/>
      <c r="DY67" s="942"/>
      <c r="DZ67" s="943"/>
      <c r="EA67" s="247"/>
    </row>
    <row r="68" spans="1:131" s="248" customFormat="1" ht="26.25" customHeight="1" thickTop="1" x14ac:dyDescent="0.2">
      <c r="A68" s="259">
        <v>1</v>
      </c>
      <c r="B68" s="953" t="s">
        <v>592</v>
      </c>
      <c r="C68" s="954"/>
      <c r="D68" s="954"/>
      <c r="E68" s="954"/>
      <c r="F68" s="954"/>
      <c r="G68" s="954"/>
      <c r="H68" s="954"/>
      <c r="I68" s="954"/>
      <c r="J68" s="954"/>
      <c r="K68" s="954"/>
      <c r="L68" s="954"/>
      <c r="M68" s="954"/>
      <c r="N68" s="954"/>
      <c r="O68" s="954"/>
      <c r="P68" s="955"/>
      <c r="Q68" s="956">
        <v>211</v>
      </c>
      <c r="R68" s="950"/>
      <c r="S68" s="950"/>
      <c r="T68" s="950"/>
      <c r="U68" s="950"/>
      <c r="V68" s="950">
        <v>198</v>
      </c>
      <c r="W68" s="950"/>
      <c r="X68" s="950"/>
      <c r="Y68" s="950"/>
      <c r="Z68" s="950"/>
      <c r="AA68" s="950">
        <v>13</v>
      </c>
      <c r="AB68" s="950"/>
      <c r="AC68" s="950"/>
      <c r="AD68" s="950"/>
      <c r="AE68" s="950"/>
      <c r="AF68" s="950">
        <v>13</v>
      </c>
      <c r="AG68" s="950"/>
      <c r="AH68" s="950"/>
      <c r="AI68" s="950"/>
      <c r="AJ68" s="950"/>
      <c r="AK68" s="950" t="s">
        <v>604</v>
      </c>
      <c r="AL68" s="950"/>
      <c r="AM68" s="950"/>
      <c r="AN68" s="950"/>
      <c r="AO68" s="950"/>
      <c r="AP68" s="950" t="s">
        <v>604</v>
      </c>
      <c r="AQ68" s="950"/>
      <c r="AR68" s="950"/>
      <c r="AS68" s="950"/>
      <c r="AT68" s="950"/>
      <c r="AU68" s="950" t="s">
        <v>604</v>
      </c>
      <c r="AV68" s="950"/>
      <c r="AW68" s="950"/>
      <c r="AX68" s="950"/>
      <c r="AY68" s="950"/>
      <c r="AZ68" s="951"/>
      <c r="BA68" s="951"/>
      <c r="BB68" s="951"/>
      <c r="BC68" s="951"/>
      <c r="BD68" s="952"/>
      <c r="BE68" s="266"/>
      <c r="BF68" s="266"/>
      <c r="BG68" s="266"/>
      <c r="BH68" s="266"/>
      <c r="BI68" s="266"/>
      <c r="BJ68" s="266"/>
      <c r="BK68" s="266"/>
      <c r="BL68" s="266"/>
      <c r="BM68" s="266"/>
      <c r="BN68" s="266"/>
      <c r="BO68" s="266"/>
      <c r="BP68" s="266"/>
      <c r="BQ68" s="263">
        <v>62</v>
      </c>
      <c r="BR68" s="268"/>
      <c r="BS68" s="947"/>
      <c r="BT68" s="948"/>
      <c r="BU68" s="948"/>
      <c r="BV68" s="948"/>
      <c r="BW68" s="948"/>
      <c r="BX68" s="948"/>
      <c r="BY68" s="948"/>
      <c r="BZ68" s="948"/>
      <c r="CA68" s="948"/>
      <c r="CB68" s="948"/>
      <c r="CC68" s="948"/>
      <c r="CD68" s="948"/>
      <c r="CE68" s="948"/>
      <c r="CF68" s="948"/>
      <c r="CG68" s="949"/>
      <c r="CH68" s="944"/>
      <c r="CI68" s="945"/>
      <c r="CJ68" s="945"/>
      <c r="CK68" s="945"/>
      <c r="CL68" s="946"/>
      <c r="CM68" s="944"/>
      <c r="CN68" s="945"/>
      <c r="CO68" s="945"/>
      <c r="CP68" s="945"/>
      <c r="CQ68" s="946"/>
      <c r="CR68" s="944"/>
      <c r="CS68" s="945"/>
      <c r="CT68" s="945"/>
      <c r="CU68" s="945"/>
      <c r="CV68" s="946"/>
      <c r="CW68" s="944"/>
      <c r="CX68" s="945"/>
      <c r="CY68" s="945"/>
      <c r="CZ68" s="945"/>
      <c r="DA68" s="946"/>
      <c r="DB68" s="944"/>
      <c r="DC68" s="945"/>
      <c r="DD68" s="945"/>
      <c r="DE68" s="945"/>
      <c r="DF68" s="946"/>
      <c r="DG68" s="944"/>
      <c r="DH68" s="945"/>
      <c r="DI68" s="945"/>
      <c r="DJ68" s="945"/>
      <c r="DK68" s="946"/>
      <c r="DL68" s="944"/>
      <c r="DM68" s="945"/>
      <c r="DN68" s="945"/>
      <c r="DO68" s="945"/>
      <c r="DP68" s="946"/>
      <c r="DQ68" s="944"/>
      <c r="DR68" s="945"/>
      <c r="DS68" s="945"/>
      <c r="DT68" s="945"/>
      <c r="DU68" s="946"/>
      <c r="DV68" s="941"/>
      <c r="DW68" s="942"/>
      <c r="DX68" s="942"/>
      <c r="DY68" s="942"/>
      <c r="DZ68" s="943"/>
      <c r="EA68" s="247"/>
    </row>
    <row r="69" spans="1:131" s="248" customFormat="1" ht="26.25" customHeight="1" x14ac:dyDescent="0.2">
      <c r="A69" s="262">
        <v>2</v>
      </c>
      <c r="B69" s="957" t="s">
        <v>593</v>
      </c>
      <c r="C69" s="958"/>
      <c r="D69" s="958"/>
      <c r="E69" s="958"/>
      <c r="F69" s="958"/>
      <c r="G69" s="958"/>
      <c r="H69" s="958"/>
      <c r="I69" s="958"/>
      <c r="J69" s="958"/>
      <c r="K69" s="958"/>
      <c r="L69" s="958"/>
      <c r="M69" s="958"/>
      <c r="N69" s="958"/>
      <c r="O69" s="958"/>
      <c r="P69" s="959"/>
      <c r="Q69" s="960">
        <v>317</v>
      </c>
      <c r="R69" s="915"/>
      <c r="S69" s="915"/>
      <c r="T69" s="915"/>
      <c r="U69" s="915"/>
      <c r="V69" s="915">
        <v>306</v>
      </c>
      <c r="W69" s="915"/>
      <c r="X69" s="915"/>
      <c r="Y69" s="915"/>
      <c r="Z69" s="915"/>
      <c r="AA69" s="915">
        <v>11</v>
      </c>
      <c r="AB69" s="915"/>
      <c r="AC69" s="915"/>
      <c r="AD69" s="915"/>
      <c r="AE69" s="915"/>
      <c r="AF69" s="915">
        <v>11</v>
      </c>
      <c r="AG69" s="915"/>
      <c r="AH69" s="915"/>
      <c r="AI69" s="915"/>
      <c r="AJ69" s="915"/>
      <c r="AK69" s="915" t="s">
        <v>604</v>
      </c>
      <c r="AL69" s="915"/>
      <c r="AM69" s="915"/>
      <c r="AN69" s="915"/>
      <c r="AO69" s="915"/>
      <c r="AP69" s="915">
        <v>117</v>
      </c>
      <c r="AQ69" s="915"/>
      <c r="AR69" s="915"/>
      <c r="AS69" s="915"/>
      <c r="AT69" s="915"/>
      <c r="AU69" s="915">
        <v>58</v>
      </c>
      <c r="AV69" s="915"/>
      <c r="AW69" s="915"/>
      <c r="AX69" s="915"/>
      <c r="AY69" s="915"/>
      <c r="AZ69" s="961"/>
      <c r="BA69" s="961"/>
      <c r="BB69" s="961"/>
      <c r="BC69" s="961"/>
      <c r="BD69" s="962"/>
      <c r="BE69" s="266"/>
      <c r="BF69" s="266"/>
      <c r="BG69" s="266"/>
      <c r="BH69" s="266"/>
      <c r="BI69" s="266"/>
      <c r="BJ69" s="266"/>
      <c r="BK69" s="266"/>
      <c r="BL69" s="266"/>
      <c r="BM69" s="266"/>
      <c r="BN69" s="266"/>
      <c r="BO69" s="266"/>
      <c r="BP69" s="266"/>
      <c r="BQ69" s="263">
        <v>63</v>
      </c>
      <c r="BR69" s="268"/>
      <c r="BS69" s="947"/>
      <c r="BT69" s="948"/>
      <c r="BU69" s="948"/>
      <c r="BV69" s="948"/>
      <c r="BW69" s="948"/>
      <c r="BX69" s="948"/>
      <c r="BY69" s="948"/>
      <c r="BZ69" s="948"/>
      <c r="CA69" s="948"/>
      <c r="CB69" s="948"/>
      <c r="CC69" s="948"/>
      <c r="CD69" s="948"/>
      <c r="CE69" s="948"/>
      <c r="CF69" s="948"/>
      <c r="CG69" s="949"/>
      <c r="CH69" s="944"/>
      <c r="CI69" s="945"/>
      <c r="CJ69" s="945"/>
      <c r="CK69" s="945"/>
      <c r="CL69" s="946"/>
      <c r="CM69" s="944"/>
      <c r="CN69" s="945"/>
      <c r="CO69" s="945"/>
      <c r="CP69" s="945"/>
      <c r="CQ69" s="946"/>
      <c r="CR69" s="944"/>
      <c r="CS69" s="945"/>
      <c r="CT69" s="945"/>
      <c r="CU69" s="945"/>
      <c r="CV69" s="946"/>
      <c r="CW69" s="944"/>
      <c r="CX69" s="945"/>
      <c r="CY69" s="945"/>
      <c r="CZ69" s="945"/>
      <c r="DA69" s="946"/>
      <c r="DB69" s="944"/>
      <c r="DC69" s="945"/>
      <c r="DD69" s="945"/>
      <c r="DE69" s="945"/>
      <c r="DF69" s="946"/>
      <c r="DG69" s="944"/>
      <c r="DH69" s="945"/>
      <c r="DI69" s="945"/>
      <c r="DJ69" s="945"/>
      <c r="DK69" s="946"/>
      <c r="DL69" s="944"/>
      <c r="DM69" s="945"/>
      <c r="DN69" s="945"/>
      <c r="DO69" s="945"/>
      <c r="DP69" s="946"/>
      <c r="DQ69" s="944"/>
      <c r="DR69" s="945"/>
      <c r="DS69" s="945"/>
      <c r="DT69" s="945"/>
      <c r="DU69" s="946"/>
      <c r="DV69" s="941"/>
      <c r="DW69" s="942"/>
      <c r="DX69" s="942"/>
      <c r="DY69" s="942"/>
      <c r="DZ69" s="943"/>
      <c r="EA69" s="247"/>
    </row>
    <row r="70" spans="1:131" s="248" customFormat="1" ht="26.25" customHeight="1" x14ac:dyDescent="0.2">
      <c r="A70" s="262">
        <v>3</v>
      </c>
      <c r="B70" s="957" t="s">
        <v>594</v>
      </c>
      <c r="C70" s="958"/>
      <c r="D70" s="958"/>
      <c r="E70" s="958"/>
      <c r="F70" s="958"/>
      <c r="G70" s="958"/>
      <c r="H70" s="958"/>
      <c r="I70" s="958"/>
      <c r="J70" s="958"/>
      <c r="K70" s="958"/>
      <c r="L70" s="958"/>
      <c r="M70" s="958"/>
      <c r="N70" s="958"/>
      <c r="O70" s="958"/>
      <c r="P70" s="959"/>
      <c r="Q70" s="960">
        <v>60</v>
      </c>
      <c r="R70" s="915"/>
      <c r="S70" s="915"/>
      <c r="T70" s="915"/>
      <c r="U70" s="915"/>
      <c r="V70" s="915">
        <v>19</v>
      </c>
      <c r="W70" s="915"/>
      <c r="X70" s="915"/>
      <c r="Y70" s="915"/>
      <c r="Z70" s="915"/>
      <c r="AA70" s="915">
        <v>42</v>
      </c>
      <c r="AB70" s="915"/>
      <c r="AC70" s="915"/>
      <c r="AD70" s="915"/>
      <c r="AE70" s="915"/>
      <c r="AF70" s="915">
        <v>42</v>
      </c>
      <c r="AG70" s="915"/>
      <c r="AH70" s="915"/>
      <c r="AI70" s="915"/>
      <c r="AJ70" s="915"/>
      <c r="AK70" s="915" t="s">
        <v>604</v>
      </c>
      <c r="AL70" s="915"/>
      <c r="AM70" s="915"/>
      <c r="AN70" s="915"/>
      <c r="AO70" s="915"/>
      <c r="AP70" s="915" t="s">
        <v>604</v>
      </c>
      <c r="AQ70" s="915"/>
      <c r="AR70" s="915"/>
      <c r="AS70" s="915"/>
      <c r="AT70" s="915"/>
      <c r="AU70" s="915" t="s">
        <v>604</v>
      </c>
      <c r="AV70" s="915"/>
      <c r="AW70" s="915"/>
      <c r="AX70" s="915"/>
      <c r="AY70" s="915"/>
      <c r="AZ70" s="961"/>
      <c r="BA70" s="961"/>
      <c r="BB70" s="961"/>
      <c r="BC70" s="961"/>
      <c r="BD70" s="962"/>
      <c r="BE70" s="266"/>
      <c r="BF70" s="266"/>
      <c r="BG70" s="266"/>
      <c r="BH70" s="266"/>
      <c r="BI70" s="266"/>
      <c r="BJ70" s="266"/>
      <c r="BK70" s="266"/>
      <c r="BL70" s="266"/>
      <c r="BM70" s="266"/>
      <c r="BN70" s="266"/>
      <c r="BO70" s="266"/>
      <c r="BP70" s="266"/>
      <c r="BQ70" s="263">
        <v>64</v>
      </c>
      <c r="BR70" s="268"/>
      <c r="BS70" s="947"/>
      <c r="BT70" s="948"/>
      <c r="BU70" s="948"/>
      <c r="BV70" s="948"/>
      <c r="BW70" s="948"/>
      <c r="BX70" s="948"/>
      <c r="BY70" s="948"/>
      <c r="BZ70" s="948"/>
      <c r="CA70" s="948"/>
      <c r="CB70" s="948"/>
      <c r="CC70" s="948"/>
      <c r="CD70" s="948"/>
      <c r="CE70" s="948"/>
      <c r="CF70" s="948"/>
      <c r="CG70" s="949"/>
      <c r="CH70" s="944"/>
      <c r="CI70" s="945"/>
      <c r="CJ70" s="945"/>
      <c r="CK70" s="945"/>
      <c r="CL70" s="946"/>
      <c r="CM70" s="944"/>
      <c r="CN70" s="945"/>
      <c r="CO70" s="945"/>
      <c r="CP70" s="945"/>
      <c r="CQ70" s="946"/>
      <c r="CR70" s="944"/>
      <c r="CS70" s="945"/>
      <c r="CT70" s="945"/>
      <c r="CU70" s="945"/>
      <c r="CV70" s="946"/>
      <c r="CW70" s="944"/>
      <c r="CX70" s="945"/>
      <c r="CY70" s="945"/>
      <c r="CZ70" s="945"/>
      <c r="DA70" s="946"/>
      <c r="DB70" s="944"/>
      <c r="DC70" s="945"/>
      <c r="DD70" s="945"/>
      <c r="DE70" s="945"/>
      <c r="DF70" s="946"/>
      <c r="DG70" s="944"/>
      <c r="DH70" s="945"/>
      <c r="DI70" s="945"/>
      <c r="DJ70" s="945"/>
      <c r="DK70" s="946"/>
      <c r="DL70" s="944"/>
      <c r="DM70" s="945"/>
      <c r="DN70" s="945"/>
      <c r="DO70" s="945"/>
      <c r="DP70" s="946"/>
      <c r="DQ70" s="944"/>
      <c r="DR70" s="945"/>
      <c r="DS70" s="945"/>
      <c r="DT70" s="945"/>
      <c r="DU70" s="946"/>
      <c r="DV70" s="941"/>
      <c r="DW70" s="942"/>
      <c r="DX70" s="942"/>
      <c r="DY70" s="942"/>
      <c r="DZ70" s="943"/>
      <c r="EA70" s="247"/>
    </row>
    <row r="71" spans="1:131" s="248" customFormat="1" ht="26.25" customHeight="1" x14ac:dyDescent="0.2">
      <c r="A71" s="262">
        <v>4</v>
      </c>
      <c r="B71" s="957" t="s">
        <v>595</v>
      </c>
      <c r="C71" s="958"/>
      <c r="D71" s="958"/>
      <c r="E71" s="958"/>
      <c r="F71" s="958"/>
      <c r="G71" s="958"/>
      <c r="H71" s="958"/>
      <c r="I71" s="958"/>
      <c r="J71" s="958"/>
      <c r="K71" s="958"/>
      <c r="L71" s="958"/>
      <c r="M71" s="958"/>
      <c r="N71" s="958"/>
      <c r="O71" s="958"/>
      <c r="P71" s="959"/>
      <c r="Q71" s="960">
        <v>71</v>
      </c>
      <c r="R71" s="915"/>
      <c r="S71" s="915"/>
      <c r="T71" s="915"/>
      <c r="U71" s="915"/>
      <c r="V71" s="915">
        <v>22</v>
      </c>
      <c r="W71" s="915"/>
      <c r="X71" s="915"/>
      <c r="Y71" s="915"/>
      <c r="Z71" s="915"/>
      <c r="AA71" s="915">
        <v>49</v>
      </c>
      <c r="AB71" s="915"/>
      <c r="AC71" s="915"/>
      <c r="AD71" s="915"/>
      <c r="AE71" s="915"/>
      <c r="AF71" s="915">
        <v>49</v>
      </c>
      <c r="AG71" s="915"/>
      <c r="AH71" s="915"/>
      <c r="AI71" s="915"/>
      <c r="AJ71" s="915"/>
      <c r="AK71" s="915" t="s">
        <v>604</v>
      </c>
      <c r="AL71" s="915"/>
      <c r="AM71" s="915"/>
      <c r="AN71" s="915"/>
      <c r="AO71" s="915"/>
      <c r="AP71" s="915" t="s">
        <v>604</v>
      </c>
      <c r="AQ71" s="915"/>
      <c r="AR71" s="915"/>
      <c r="AS71" s="915"/>
      <c r="AT71" s="915"/>
      <c r="AU71" s="915" t="s">
        <v>604</v>
      </c>
      <c r="AV71" s="915"/>
      <c r="AW71" s="915"/>
      <c r="AX71" s="915"/>
      <c r="AY71" s="915"/>
      <c r="AZ71" s="961"/>
      <c r="BA71" s="961"/>
      <c r="BB71" s="961"/>
      <c r="BC71" s="961"/>
      <c r="BD71" s="962"/>
      <c r="BE71" s="266"/>
      <c r="BF71" s="266"/>
      <c r="BG71" s="266"/>
      <c r="BH71" s="266"/>
      <c r="BI71" s="266"/>
      <c r="BJ71" s="266"/>
      <c r="BK71" s="266"/>
      <c r="BL71" s="266"/>
      <c r="BM71" s="266"/>
      <c r="BN71" s="266"/>
      <c r="BO71" s="266"/>
      <c r="BP71" s="266"/>
      <c r="BQ71" s="263">
        <v>65</v>
      </c>
      <c r="BR71" s="268"/>
      <c r="BS71" s="947"/>
      <c r="BT71" s="948"/>
      <c r="BU71" s="948"/>
      <c r="BV71" s="948"/>
      <c r="BW71" s="948"/>
      <c r="BX71" s="948"/>
      <c r="BY71" s="948"/>
      <c r="BZ71" s="948"/>
      <c r="CA71" s="948"/>
      <c r="CB71" s="948"/>
      <c r="CC71" s="948"/>
      <c r="CD71" s="948"/>
      <c r="CE71" s="948"/>
      <c r="CF71" s="948"/>
      <c r="CG71" s="949"/>
      <c r="CH71" s="944"/>
      <c r="CI71" s="945"/>
      <c r="CJ71" s="945"/>
      <c r="CK71" s="945"/>
      <c r="CL71" s="946"/>
      <c r="CM71" s="944"/>
      <c r="CN71" s="945"/>
      <c r="CO71" s="945"/>
      <c r="CP71" s="945"/>
      <c r="CQ71" s="946"/>
      <c r="CR71" s="944"/>
      <c r="CS71" s="945"/>
      <c r="CT71" s="945"/>
      <c r="CU71" s="945"/>
      <c r="CV71" s="946"/>
      <c r="CW71" s="944"/>
      <c r="CX71" s="945"/>
      <c r="CY71" s="945"/>
      <c r="CZ71" s="945"/>
      <c r="DA71" s="946"/>
      <c r="DB71" s="944"/>
      <c r="DC71" s="945"/>
      <c r="DD71" s="945"/>
      <c r="DE71" s="945"/>
      <c r="DF71" s="946"/>
      <c r="DG71" s="944"/>
      <c r="DH71" s="945"/>
      <c r="DI71" s="945"/>
      <c r="DJ71" s="945"/>
      <c r="DK71" s="946"/>
      <c r="DL71" s="944"/>
      <c r="DM71" s="945"/>
      <c r="DN71" s="945"/>
      <c r="DO71" s="945"/>
      <c r="DP71" s="946"/>
      <c r="DQ71" s="944"/>
      <c r="DR71" s="945"/>
      <c r="DS71" s="945"/>
      <c r="DT71" s="945"/>
      <c r="DU71" s="946"/>
      <c r="DV71" s="941"/>
      <c r="DW71" s="942"/>
      <c r="DX71" s="942"/>
      <c r="DY71" s="942"/>
      <c r="DZ71" s="943"/>
      <c r="EA71" s="247"/>
    </row>
    <row r="72" spans="1:131" s="248" customFormat="1" ht="26.25" customHeight="1" x14ac:dyDescent="0.2">
      <c r="A72" s="262">
        <v>5</v>
      </c>
      <c r="B72" s="957" t="s">
        <v>596</v>
      </c>
      <c r="C72" s="958"/>
      <c r="D72" s="958"/>
      <c r="E72" s="958"/>
      <c r="F72" s="958"/>
      <c r="G72" s="958"/>
      <c r="H72" s="958"/>
      <c r="I72" s="958"/>
      <c r="J72" s="958"/>
      <c r="K72" s="958"/>
      <c r="L72" s="958"/>
      <c r="M72" s="958"/>
      <c r="N72" s="958"/>
      <c r="O72" s="958"/>
      <c r="P72" s="959"/>
      <c r="Q72" s="960">
        <v>4</v>
      </c>
      <c r="R72" s="915"/>
      <c r="S72" s="915"/>
      <c r="T72" s="915"/>
      <c r="U72" s="915"/>
      <c r="V72" s="915">
        <v>1</v>
      </c>
      <c r="W72" s="915"/>
      <c r="X72" s="915"/>
      <c r="Y72" s="915"/>
      <c r="Z72" s="915"/>
      <c r="AA72" s="915">
        <v>2</v>
      </c>
      <c r="AB72" s="915"/>
      <c r="AC72" s="915"/>
      <c r="AD72" s="915"/>
      <c r="AE72" s="915"/>
      <c r="AF72" s="915">
        <v>2</v>
      </c>
      <c r="AG72" s="915"/>
      <c r="AH72" s="915"/>
      <c r="AI72" s="915"/>
      <c r="AJ72" s="915"/>
      <c r="AK72" s="915" t="s">
        <v>604</v>
      </c>
      <c r="AL72" s="915"/>
      <c r="AM72" s="915"/>
      <c r="AN72" s="915"/>
      <c r="AO72" s="915"/>
      <c r="AP72" s="915" t="s">
        <v>604</v>
      </c>
      <c r="AQ72" s="915"/>
      <c r="AR72" s="915"/>
      <c r="AS72" s="915"/>
      <c r="AT72" s="915"/>
      <c r="AU72" s="915" t="s">
        <v>604</v>
      </c>
      <c r="AV72" s="915"/>
      <c r="AW72" s="915"/>
      <c r="AX72" s="915"/>
      <c r="AY72" s="915"/>
      <c r="AZ72" s="961"/>
      <c r="BA72" s="961"/>
      <c r="BB72" s="961"/>
      <c r="BC72" s="961"/>
      <c r="BD72" s="962"/>
      <c r="BE72" s="266"/>
      <c r="BF72" s="266"/>
      <c r="BG72" s="266"/>
      <c r="BH72" s="266"/>
      <c r="BI72" s="266"/>
      <c r="BJ72" s="266"/>
      <c r="BK72" s="266"/>
      <c r="BL72" s="266"/>
      <c r="BM72" s="266"/>
      <c r="BN72" s="266"/>
      <c r="BO72" s="266"/>
      <c r="BP72" s="266"/>
      <c r="BQ72" s="263">
        <v>66</v>
      </c>
      <c r="BR72" s="268"/>
      <c r="BS72" s="947"/>
      <c r="BT72" s="948"/>
      <c r="BU72" s="948"/>
      <c r="BV72" s="948"/>
      <c r="BW72" s="948"/>
      <c r="BX72" s="948"/>
      <c r="BY72" s="948"/>
      <c r="BZ72" s="948"/>
      <c r="CA72" s="948"/>
      <c r="CB72" s="948"/>
      <c r="CC72" s="948"/>
      <c r="CD72" s="948"/>
      <c r="CE72" s="948"/>
      <c r="CF72" s="948"/>
      <c r="CG72" s="949"/>
      <c r="CH72" s="944"/>
      <c r="CI72" s="945"/>
      <c r="CJ72" s="945"/>
      <c r="CK72" s="945"/>
      <c r="CL72" s="946"/>
      <c r="CM72" s="944"/>
      <c r="CN72" s="945"/>
      <c r="CO72" s="945"/>
      <c r="CP72" s="945"/>
      <c r="CQ72" s="946"/>
      <c r="CR72" s="944"/>
      <c r="CS72" s="945"/>
      <c r="CT72" s="945"/>
      <c r="CU72" s="945"/>
      <c r="CV72" s="946"/>
      <c r="CW72" s="944"/>
      <c r="CX72" s="945"/>
      <c r="CY72" s="945"/>
      <c r="CZ72" s="945"/>
      <c r="DA72" s="946"/>
      <c r="DB72" s="944"/>
      <c r="DC72" s="945"/>
      <c r="DD72" s="945"/>
      <c r="DE72" s="945"/>
      <c r="DF72" s="946"/>
      <c r="DG72" s="944"/>
      <c r="DH72" s="945"/>
      <c r="DI72" s="945"/>
      <c r="DJ72" s="945"/>
      <c r="DK72" s="946"/>
      <c r="DL72" s="944"/>
      <c r="DM72" s="945"/>
      <c r="DN72" s="945"/>
      <c r="DO72" s="945"/>
      <c r="DP72" s="946"/>
      <c r="DQ72" s="944"/>
      <c r="DR72" s="945"/>
      <c r="DS72" s="945"/>
      <c r="DT72" s="945"/>
      <c r="DU72" s="946"/>
      <c r="DV72" s="941"/>
      <c r="DW72" s="942"/>
      <c r="DX72" s="942"/>
      <c r="DY72" s="942"/>
      <c r="DZ72" s="943"/>
      <c r="EA72" s="247"/>
    </row>
    <row r="73" spans="1:131" s="248" customFormat="1" ht="26.25" customHeight="1" x14ac:dyDescent="0.2">
      <c r="A73" s="262">
        <v>6</v>
      </c>
      <c r="B73" s="957" t="s">
        <v>597</v>
      </c>
      <c r="C73" s="958"/>
      <c r="D73" s="958"/>
      <c r="E73" s="958"/>
      <c r="F73" s="958"/>
      <c r="G73" s="958"/>
      <c r="H73" s="958"/>
      <c r="I73" s="958"/>
      <c r="J73" s="958"/>
      <c r="K73" s="958"/>
      <c r="L73" s="958"/>
      <c r="M73" s="958"/>
      <c r="N73" s="958"/>
      <c r="O73" s="958"/>
      <c r="P73" s="959"/>
      <c r="Q73" s="960">
        <v>11</v>
      </c>
      <c r="R73" s="915"/>
      <c r="S73" s="915"/>
      <c r="T73" s="915"/>
      <c r="U73" s="915"/>
      <c r="V73" s="915">
        <v>1</v>
      </c>
      <c r="W73" s="915"/>
      <c r="X73" s="915"/>
      <c r="Y73" s="915"/>
      <c r="Z73" s="915"/>
      <c r="AA73" s="915">
        <v>10</v>
      </c>
      <c r="AB73" s="915"/>
      <c r="AC73" s="915"/>
      <c r="AD73" s="915"/>
      <c r="AE73" s="915"/>
      <c r="AF73" s="915">
        <v>10</v>
      </c>
      <c r="AG73" s="915"/>
      <c r="AH73" s="915"/>
      <c r="AI73" s="915"/>
      <c r="AJ73" s="915"/>
      <c r="AK73" s="915" t="s">
        <v>604</v>
      </c>
      <c r="AL73" s="915"/>
      <c r="AM73" s="915"/>
      <c r="AN73" s="915"/>
      <c r="AO73" s="915"/>
      <c r="AP73" s="915" t="s">
        <v>604</v>
      </c>
      <c r="AQ73" s="915"/>
      <c r="AR73" s="915"/>
      <c r="AS73" s="915"/>
      <c r="AT73" s="915"/>
      <c r="AU73" s="915" t="s">
        <v>604</v>
      </c>
      <c r="AV73" s="915"/>
      <c r="AW73" s="915"/>
      <c r="AX73" s="915"/>
      <c r="AY73" s="915"/>
      <c r="AZ73" s="961"/>
      <c r="BA73" s="961"/>
      <c r="BB73" s="961"/>
      <c r="BC73" s="961"/>
      <c r="BD73" s="962"/>
      <c r="BE73" s="266"/>
      <c r="BF73" s="266"/>
      <c r="BG73" s="266"/>
      <c r="BH73" s="266"/>
      <c r="BI73" s="266"/>
      <c r="BJ73" s="266"/>
      <c r="BK73" s="266"/>
      <c r="BL73" s="266"/>
      <c r="BM73" s="266"/>
      <c r="BN73" s="266"/>
      <c r="BO73" s="266"/>
      <c r="BP73" s="266"/>
      <c r="BQ73" s="263">
        <v>67</v>
      </c>
      <c r="BR73" s="268"/>
      <c r="BS73" s="947"/>
      <c r="BT73" s="948"/>
      <c r="BU73" s="948"/>
      <c r="BV73" s="948"/>
      <c r="BW73" s="948"/>
      <c r="BX73" s="948"/>
      <c r="BY73" s="948"/>
      <c r="BZ73" s="948"/>
      <c r="CA73" s="948"/>
      <c r="CB73" s="948"/>
      <c r="CC73" s="948"/>
      <c r="CD73" s="948"/>
      <c r="CE73" s="948"/>
      <c r="CF73" s="948"/>
      <c r="CG73" s="949"/>
      <c r="CH73" s="944"/>
      <c r="CI73" s="945"/>
      <c r="CJ73" s="945"/>
      <c r="CK73" s="945"/>
      <c r="CL73" s="946"/>
      <c r="CM73" s="944"/>
      <c r="CN73" s="945"/>
      <c r="CO73" s="945"/>
      <c r="CP73" s="945"/>
      <c r="CQ73" s="946"/>
      <c r="CR73" s="944"/>
      <c r="CS73" s="945"/>
      <c r="CT73" s="945"/>
      <c r="CU73" s="945"/>
      <c r="CV73" s="946"/>
      <c r="CW73" s="944"/>
      <c r="CX73" s="945"/>
      <c r="CY73" s="945"/>
      <c r="CZ73" s="945"/>
      <c r="DA73" s="946"/>
      <c r="DB73" s="944"/>
      <c r="DC73" s="945"/>
      <c r="DD73" s="945"/>
      <c r="DE73" s="945"/>
      <c r="DF73" s="946"/>
      <c r="DG73" s="944"/>
      <c r="DH73" s="945"/>
      <c r="DI73" s="945"/>
      <c r="DJ73" s="945"/>
      <c r="DK73" s="946"/>
      <c r="DL73" s="944"/>
      <c r="DM73" s="945"/>
      <c r="DN73" s="945"/>
      <c r="DO73" s="945"/>
      <c r="DP73" s="946"/>
      <c r="DQ73" s="944"/>
      <c r="DR73" s="945"/>
      <c r="DS73" s="945"/>
      <c r="DT73" s="945"/>
      <c r="DU73" s="946"/>
      <c r="DV73" s="941"/>
      <c r="DW73" s="942"/>
      <c r="DX73" s="942"/>
      <c r="DY73" s="942"/>
      <c r="DZ73" s="943"/>
      <c r="EA73" s="247"/>
    </row>
    <row r="74" spans="1:131" s="248" customFormat="1" ht="26.25" customHeight="1" x14ac:dyDescent="0.2">
      <c r="A74" s="262">
        <v>7</v>
      </c>
      <c r="B74" s="957" t="s">
        <v>598</v>
      </c>
      <c r="C74" s="958"/>
      <c r="D74" s="958"/>
      <c r="E74" s="958"/>
      <c r="F74" s="958"/>
      <c r="G74" s="958"/>
      <c r="H74" s="958"/>
      <c r="I74" s="958"/>
      <c r="J74" s="958"/>
      <c r="K74" s="958"/>
      <c r="L74" s="958"/>
      <c r="M74" s="958"/>
      <c r="N74" s="958"/>
      <c r="O74" s="958"/>
      <c r="P74" s="959"/>
      <c r="Q74" s="960">
        <v>15</v>
      </c>
      <c r="R74" s="915"/>
      <c r="S74" s="915"/>
      <c r="T74" s="915"/>
      <c r="U74" s="915"/>
      <c r="V74" s="915">
        <v>11</v>
      </c>
      <c r="W74" s="915"/>
      <c r="X74" s="915"/>
      <c r="Y74" s="915"/>
      <c r="Z74" s="915"/>
      <c r="AA74" s="915">
        <v>4</v>
      </c>
      <c r="AB74" s="915"/>
      <c r="AC74" s="915"/>
      <c r="AD74" s="915"/>
      <c r="AE74" s="915"/>
      <c r="AF74" s="915">
        <v>4</v>
      </c>
      <c r="AG74" s="915"/>
      <c r="AH74" s="915"/>
      <c r="AI74" s="915"/>
      <c r="AJ74" s="915"/>
      <c r="AK74" s="915" t="s">
        <v>604</v>
      </c>
      <c r="AL74" s="915"/>
      <c r="AM74" s="915"/>
      <c r="AN74" s="915"/>
      <c r="AO74" s="915"/>
      <c r="AP74" s="915" t="s">
        <v>604</v>
      </c>
      <c r="AQ74" s="915"/>
      <c r="AR74" s="915"/>
      <c r="AS74" s="915"/>
      <c r="AT74" s="915"/>
      <c r="AU74" s="915" t="s">
        <v>604</v>
      </c>
      <c r="AV74" s="915"/>
      <c r="AW74" s="915"/>
      <c r="AX74" s="915"/>
      <c r="AY74" s="915"/>
      <c r="AZ74" s="961"/>
      <c r="BA74" s="961"/>
      <c r="BB74" s="961"/>
      <c r="BC74" s="961"/>
      <c r="BD74" s="962"/>
      <c r="BE74" s="266"/>
      <c r="BF74" s="266"/>
      <c r="BG74" s="266"/>
      <c r="BH74" s="266"/>
      <c r="BI74" s="266"/>
      <c r="BJ74" s="266"/>
      <c r="BK74" s="266"/>
      <c r="BL74" s="266"/>
      <c r="BM74" s="266"/>
      <c r="BN74" s="266"/>
      <c r="BO74" s="266"/>
      <c r="BP74" s="266"/>
      <c r="BQ74" s="263">
        <v>68</v>
      </c>
      <c r="BR74" s="268"/>
      <c r="BS74" s="947"/>
      <c r="BT74" s="948"/>
      <c r="BU74" s="948"/>
      <c r="BV74" s="948"/>
      <c r="BW74" s="948"/>
      <c r="BX74" s="948"/>
      <c r="BY74" s="948"/>
      <c r="BZ74" s="948"/>
      <c r="CA74" s="948"/>
      <c r="CB74" s="948"/>
      <c r="CC74" s="948"/>
      <c r="CD74" s="948"/>
      <c r="CE74" s="948"/>
      <c r="CF74" s="948"/>
      <c r="CG74" s="949"/>
      <c r="CH74" s="944"/>
      <c r="CI74" s="945"/>
      <c r="CJ74" s="945"/>
      <c r="CK74" s="945"/>
      <c r="CL74" s="946"/>
      <c r="CM74" s="944"/>
      <c r="CN74" s="945"/>
      <c r="CO74" s="945"/>
      <c r="CP74" s="945"/>
      <c r="CQ74" s="946"/>
      <c r="CR74" s="944"/>
      <c r="CS74" s="945"/>
      <c r="CT74" s="945"/>
      <c r="CU74" s="945"/>
      <c r="CV74" s="946"/>
      <c r="CW74" s="944"/>
      <c r="CX74" s="945"/>
      <c r="CY74" s="945"/>
      <c r="CZ74" s="945"/>
      <c r="DA74" s="946"/>
      <c r="DB74" s="944"/>
      <c r="DC74" s="945"/>
      <c r="DD74" s="945"/>
      <c r="DE74" s="945"/>
      <c r="DF74" s="946"/>
      <c r="DG74" s="944"/>
      <c r="DH74" s="945"/>
      <c r="DI74" s="945"/>
      <c r="DJ74" s="945"/>
      <c r="DK74" s="946"/>
      <c r="DL74" s="944"/>
      <c r="DM74" s="945"/>
      <c r="DN74" s="945"/>
      <c r="DO74" s="945"/>
      <c r="DP74" s="946"/>
      <c r="DQ74" s="944"/>
      <c r="DR74" s="945"/>
      <c r="DS74" s="945"/>
      <c r="DT74" s="945"/>
      <c r="DU74" s="946"/>
      <c r="DV74" s="941"/>
      <c r="DW74" s="942"/>
      <c r="DX74" s="942"/>
      <c r="DY74" s="942"/>
      <c r="DZ74" s="943"/>
      <c r="EA74" s="247"/>
    </row>
    <row r="75" spans="1:131" s="248" customFormat="1" ht="26.25" customHeight="1" x14ac:dyDescent="0.2">
      <c r="A75" s="262">
        <v>8</v>
      </c>
      <c r="B75" s="957" t="s">
        <v>599</v>
      </c>
      <c r="C75" s="958"/>
      <c r="D75" s="958"/>
      <c r="E75" s="958"/>
      <c r="F75" s="958"/>
      <c r="G75" s="958"/>
      <c r="H75" s="958"/>
      <c r="I75" s="958"/>
      <c r="J75" s="958"/>
      <c r="K75" s="958"/>
      <c r="L75" s="958"/>
      <c r="M75" s="958"/>
      <c r="N75" s="958"/>
      <c r="O75" s="958"/>
      <c r="P75" s="959"/>
      <c r="Q75" s="963">
        <v>39</v>
      </c>
      <c r="R75" s="964"/>
      <c r="S75" s="964"/>
      <c r="T75" s="964"/>
      <c r="U75" s="914"/>
      <c r="V75" s="965">
        <v>3</v>
      </c>
      <c r="W75" s="964"/>
      <c r="X75" s="964"/>
      <c r="Y75" s="964"/>
      <c r="Z75" s="914"/>
      <c r="AA75" s="965">
        <v>37</v>
      </c>
      <c r="AB75" s="964"/>
      <c r="AC75" s="964"/>
      <c r="AD75" s="964"/>
      <c r="AE75" s="914"/>
      <c r="AF75" s="965">
        <v>37</v>
      </c>
      <c r="AG75" s="964"/>
      <c r="AH75" s="964"/>
      <c r="AI75" s="964"/>
      <c r="AJ75" s="914"/>
      <c r="AK75" s="965" t="s">
        <v>604</v>
      </c>
      <c r="AL75" s="964"/>
      <c r="AM75" s="964"/>
      <c r="AN75" s="964"/>
      <c r="AO75" s="914"/>
      <c r="AP75" s="965" t="s">
        <v>604</v>
      </c>
      <c r="AQ75" s="964"/>
      <c r="AR75" s="964"/>
      <c r="AS75" s="964"/>
      <c r="AT75" s="914"/>
      <c r="AU75" s="965" t="s">
        <v>604</v>
      </c>
      <c r="AV75" s="964"/>
      <c r="AW75" s="964"/>
      <c r="AX75" s="964"/>
      <c r="AY75" s="914"/>
      <c r="AZ75" s="961"/>
      <c r="BA75" s="961"/>
      <c r="BB75" s="961"/>
      <c r="BC75" s="961"/>
      <c r="BD75" s="962"/>
      <c r="BE75" s="266"/>
      <c r="BF75" s="266"/>
      <c r="BG75" s="266"/>
      <c r="BH75" s="266"/>
      <c r="BI75" s="266"/>
      <c r="BJ75" s="266"/>
      <c r="BK75" s="266"/>
      <c r="BL75" s="266"/>
      <c r="BM75" s="266"/>
      <c r="BN75" s="266"/>
      <c r="BO75" s="266"/>
      <c r="BP75" s="266"/>
      <c r="BQ75" s="263">
        <v>69</v>
      </c>
      <c r="BR75" s="268"/>
      <c r="BS75" s="947"/>
      <c r="BT75" s="948"/>
      <c r="BU75" s="948"/>
      <c r="BV75" s="948"/>
      <c r="BW75" s="948"/>
      <c r="BX75" s="948"/>
      <c r="BY75" s="948"/>
      <c r="BZ75" s="948"/>
      <c r="CA75" s="948"/>
      <c r="CB75" s="948"/>
      <c r="CC75" s="948"/>
      <c r="CD75" s="948"/>
      <c r="CE75" s="948"/>
      <c r="CF75" s="948"/>
      <c r="CG75" s="949"/>
      <c r="CH75" s="944"/>
      <c r="CI75" s="945"/>
      <c r="CJ75" s="945"/>
      <c r="CK75" s="945"/>
      <c r="CL75" s="946"/>
      <c r="CM75" s="944"/>
      <c r="CN75" s="945"/>
      <c r="CO75" s="945"/>
      <c r="CP75" s="945"/>
      <c r="CQ75" s="946"/>
      <c r="CR75" s="944"/>
      <c r="CS75" s="945"/>
      <c r="CT75" s="945"/>
      <c r="CU75" s="945"/>
      <c r="CV75" s="946"/>
      <c r="CW75" s="944"/>
      <c r="CX75" s="945"/>
      <c r="CY75" s="945"/>
      <c r="CZ75" s="945"/>
      <c r="DA75" s="946"/>
      <c r="DB75" s="944"/>
      <c r="DC75" s="945"/>
      <c r="DD75" s="945"/>
      <c r="DE75" s="945"/>
      <c r="DF75" s="946"/>
      <c r="DG75" s="944"/>
      <c r="DH75" s="945"/>
      <c r="DI75" s="945"/>
      <c r="DJ75" s="945"/>
      <c r="DK75" s="946"/>
      <c r="DL75" s="944"/>
      <c r="DM75" s="945"/>
      <c r="DN75" s="945"/>
      <c r="DO75" s="945"/>
      <c r="DP75" s="946"/>
      <c r="DQ75" s="944"/>
      <c r="DR75" s="945"/>
      <c r="DS75" s="945"/>
      <c r="DT75" s="945"/>
      <c r="DU75" s="946"/>
      <c r="DV75" s="941"/>
      <c r="DW75" s="942"/>
      <c r="DX75" s="942"/>
      <c r="DY75" s="942"/>
      <c r="DZ75" s="943"/>
      <c r="EA75" s="247"/>
    </row>
    <row r="76" spans="1:131" s="248" customFormat="1" ht="26.25" customHeight="1" x14ac:dyDescent="0.2">
      <c r="A76" s="262">
        <v>9</v>
      </c>
      <c r="B76" s="957" t="s">
        <v>600</v>
      </c>
      <c r="C76" s="958"/>
      <c r="D76" s="958"/>
      <c r="E76" s="958"/>
      <c r="F76" s="958"/>
      <c r="G76" s="958"/>
      <c r="H76" s="958"/>
      <c r="I76" s="958"/>
      <c r="J76" s="958"/>
      <c r="K76" s="958"/>
      <c r="L76" s="958"/>
      <c r="M76" s="958"/>
      <c r="N76" s="958"/>
      <c r="O76" s="958"/>
      <c r="P76" s="959"/>
      <c r="Q76" s="963">
        <v>3463</v>
      </c>
      <c r="R76" s="964"/>
      <c r="S76" s="964"/>
      <c r="T76" s="964"/>
      <c r="U76" s="914"/>
      <c r="V76" s="965">
        <v>3147</v>
      </c>
      <c r="W76" s="964"/>
      <c r="X76" s="964"/>
      <c r="Y76" s="964"/>
      <c r="Z76" s="914"/>
      <c r="AA76" s="965">
        <v>316</v>
      </c>
      <c r="AB76" s="964"/>
      <c r="AC76" s="964"/>
      <c r="AD76" s="964"/>
      <c r="AE76" s="914"/>
      <c r="AF76" s="965">
        <v>316</v>
      </c>
      <c r="AG76" s="964"/>
      <c r="AH76" s="964"/>
      <c r="AI76" s="964"/>
      <c r="AJ76" s="914"/>
      <c r="AK76" s="965" t="s">
        <v>604</v>
      </c>
      <c r="AL76" s="964"/>
      <c r="AM76" s="964"/>
      <c r="AN76" s="964"/>
      <c r="AO76" s="914"/>
      <c r="AP76" s="965" t="s">
        <v>604</v>
      </c>
      <c r="AQ76" s="964"/>
      <c r="AR76" s="964"/>
      <c r="AS76" s="964"/>
      <c r="AT76" s="914"/>
      <c r="AU76" s="965" t="s">
        <v>604</v>
      </c>
      <c r="AV76" s="964"/>
      <c r="AW76" s="964"/>
      <c r="AX76" s="964"/>
      <c r="AY76" s="914"/>
      <c r="AZ76" s="961"/>
      <c r="BA76" s="961"/>
      <c r="BB76" s="961"/>
      <c r="BC76" s="961"/>
      <c r="BD76" s="962"/>
      <c r="BE76" s="266"/>
      <c r="BF76" s="266"/>
      <c r="BG76" s="266"/>
      <c r="BH76" s="266"/>
      <c r="BI76" s="266"/>
      <c r="BJ76" s="266"/>
      <c r="BK76" s="266"/>
      <c r="BL76" s="266"/>
      <c r="BM76" s="266"/>
      <c r="BN76" s="266"/>
      <c r="BO76" s="266"/>
      <c r="BP76" s="266"/>
      <c r="BQ76" s="263">
        <v>70</v>
      </c>
      <c r="BR76" s="268"/>
      <c r="BS76" s="947"/>
      <c r="BT76" s="948"/>
      <c r="BU76" s="948"/>
      <c r="BV76" s="948"/>
      <c r="BW76" s="948"/>
      <c r="BX76" s="948"/>
      <c r="BY76" s="948"/>
      <c r="BZ76" s="948"/>
      <c r="CA76" s="948"/>
      <c r="CB76" s="948"/>
      <c r="CC76" s="948"/>
      <c r="CD76" s="948"/>
      <c r="CE76" s="948"/>
      <c r="CF76" s="948"/>
      <c r="CG76" s="949"/>
      <c r="CH76" s="944"/>
      <c r="CI76" s="945"/>
      <c r="CJ76" s="945"/>
      <c r="CK76" s="945"/>
      <c r="CL76" s="946"/>
      <c r="CM76" s="944"/>
      <c r="CN76" s="945"/>
      <c r="CO76" s="945"/>
      <c r="CP76" s="945"/>
      <c r="CQ76" s="946"/>
      <c r="CR76" s="944"/>
      <c r="CS76" s="945"/>
      <c r="CT76" s="945"/>
      <c r="CU76" s="945"/>
      <c r="CV76" s="946"/>
      <c r="CW76" s="944"/>
      <c r="CX76" s="945"/>
      <c r="CY76" s="945"/>
      <c r="CZ76" s="945"/>
      <c r="DA76" s="946"/>
      <c r="DB76" s="944"/>
      <c r="DC76" s="945"/>
      <c r="DD76" s="945"/>
      <c r="DE76" s="945"/>
      <c r="DF76" s="946"/>
      <c r="DG76" s="944"/>
      <c r="DH76" s="945"/>
      <c r="DI76" s="945"/>
      <c r="DJ76" s="945"/>
      <c r="DK76" s="946"/>
      <c r="DL76" s="944"/>
      <c r="DM76" s="945"/>
      <c r="DN76" s="945"/>
      <c r="DO76" s="945"/>
      <c r="DP76" s="946"/>
      <c r="DQ76" s="944"/>
      <c r="DR76" s="945"/>
      <c r="DS76" s="945"/>
      <c r="DT76" s="945"/>
      <c r="DU76" s="946"/>
      <c r="DV76" s="941"/>
      <c r="DW76" s="942"/>
      <c r="DX76" s="942"/>
      <c r="DY76" s="942"/>
      <c r="DZ76" s="943"/>
      <c r="EA76" s="247"/>
    </row>
    <row r="77" spans="1:131" s="248" customFormat="1" ht="26.25" customHeight="1" x14ac:dyDescent="0.2">
      <c r="A77" s="262">
        <v>10</v>
      </c>
      <c r="B77" s="957" t="s">
        <v>601</v>
      </c>
      <c r="C77" s="958"/>
      <c r="D77" s="958"/>
      <c r="E77" s="958"/>
      <c r="F77" s="958"/>
      <c r="G77" s="958"/>
      <c r="H77" s="958"/>
      <c r="I77" s="958"/>
      <c r="J77" s="958"/>
      <c r="K77" s="958"/>
      <c r="L77" s="958"/>
      <c r="M77" s="958"/>
      <c r="N77" s="958"/>
      <c r="O77" s="958"/>
      <c r="P77" s="959"/>
      <c r="Q77" s="963">
        <v>4886</v>
      </c>
      <c r="R77" s="964"/>
      <c r="S77" s="964"/>
      <c r="T77" s="964"/>
      <c r="U77" s="914"/>
      <c r="V77" s="965">
        <v>3849</v>
      </c>
      <c r="W77" s="964"/>
      <c r="X77" s="964"/>
      <c r="Y77" s="964"/>
      <c r="Z77" s="914"/>
      <c r="AA77" s="965">
        <v>1038</v>
      </c>
      <c r="AB77" s="964"/>
      <c r="AC77" s="964"/>
      <c r="AD77" s="964"/>
      <c r="AE77" s="914"/>
      <c r="AF77" s="965">
        <v>1038</v>
      </c>
      <c r="AG77" s="964"/>
      <c r="AH77" s="964"/>
      <c r="AI77" s="964"/>
      <c r="AJ77" s="914"/>
      <c r="AK77" s="965" t="s">
        <v>604</v>
      </c>
      <c r="AL77" s="964"/>
      <c r="AM77" s="964"/>
      <c r="AN77" s="964"/>
      <c r="AO77" s="914"/>
      <c r="AP77" s="965" t="s">
        <v>604</v>
      </c>
      <c r="AQ77" s="964"/>
      <c r="AR77" s="964"/>
      <c r="AS77" s="964"/>
      <c r="AT77" s="914"/>
      <c r="AU77" s="965" t="s">
        <v>604</v>
      </c>
      <c r="AV77" s="964"/>
      <c r="AW77" s="964"/>
      <c r="AX77" s="964"/>
      <c r="AY77" s="914"/>
      <c r="AZ77" s="961"/>
      <c r="BA77" s="961"/>
      <c r="BB77" s="961"/>
      <c r="BC77" s="961"/>
      <c r="BD77" s="962"/>
      <c r="BE77" s="266"/>
      <c r="BF77" s="266"/>
      <c r="BG77" s="266"/>
      <c r="BH77" s="266"/>
      <c r="BI77" s="266"/>
      <c r="BJ77" s="266"/>
      <c r="BK77" s="266"/>
      <c r="BL77" s="266"/>
      <c r="BM77" s="266"/>
      <c r="BN77" s="266"/>
      <c r="BO77" s="266"/>
      <c r="BP77" s="266"/>
      <c r="BQ77" s="263">
        <v>71</v>
      </c>
      <c r="BR77" s="268"/>
      <c r="BS77" s="947"/>
      <c r="BT77" s="948"/>
      <c r="BU77" s="948"/>
      <c r="BV77" s="948"/>
      <c r="BW77" s="948"/>
      <c r="BX77" s="948"/>
      <c r="BY77" s="948"/>
      <c r="BZ77" s="948"/>
      <c r="CA77" s="948"/>
      <c r="CB77" s="948"/>
      <c r="CC77" s="948"/>
      <c r="CD77" s="948"/>
      <c r="CE77" s="948"/>
      <c r="CF77" s="948"/>
      <c r="CG77" s="949"/>
      <c r="CH77" s="944"/>
      <c r="CI77" s="945"/>
      <c r="CJ77" s="945"/>
      <c r="CK77" s="945"/>
      <c r="CL77" s="946"/>
      <c r="CM77" s="944"/>
      <c r="CN77" s="945"/>
      <c r="CO77" s="945"/>
      <c r="CP77" s="945"/>
      <c r="CQ77" s="946"/>
      <c r="CR77" s="944"/>
      <c r="CS77" s="945"/>
      <c r="CT77" s="945"/>
      <c r="CU77" s="945"/>
      <c r="CV77" s="946"/>
      <c r="CW77" s="944"/>
      <c r="CX77" s="945"/>
      <c r="CY77" s="945"/>
      <c r="CZ77" s="945"/>
      <c r="DA77" s="946"/>
      <c r="DB77" s="944"/>
      <c r="DC77" s="945"/>
      <c r="DD77" s="945"/>
      <c r="DE77" s="945"/>
      <c r="DF77" s="946"/>
      <c r="DG77" s="944"/>
      <c r="DH77" s="945"/>
      <c r="DI77" s="945"/>
      <c r="DJ77" s="945"/>
      <c r="DK77" s="946"/>
      <c r="DL77" s="944"/>
      <c r="DM77" s="945"/>
      <c r="DN77" s="945"/>
      <c r="DO77" s="945"/>
      <c r="DP77" s="946"/>
      <c r="DQ77" s="944"/>
      <c r="DR77" s="945"/>
      <c r="DS77" s="945"/>
      <c r="DT77" s="945"/>
      <c r="DU77" s="946"/>
      <c r="DV77" s="941"/>
      <c r="DW77" s="942"/>
      <c r="DX77" s="942"/>
      <c r="DY77" s="942"/>
      <c r="DZ77" s="943"/>
      <c r="EA77" s="247"/>
    </row>
    <row r="78" spans="1:131" s="248" customFormat="1" ht="26.25" customHeight="1" x14ac:dyDescent="0.2">
      <c r="A78" s="262">
        <v>11</v>
      </c>
      <c r="B78" s="957" t="s">
        <v>602</v>
      </c>
      <c r="C78" s="958"/>
      <c r="D78" s="958"/>
      <c r="E78" s="958"/>
      <c r="F78" s="958"/>
      <c r="G78" s="958"/>
      <c r="H78" s="958"/>
      <c r="I78" s="958"/>
      <c r="J78" s="958"/>
      <c r="K78" s="958"/>
      <c r="L78" s="958"/>
      <c r="M78" s="958"/>
      <c r="N78" s="958"/>
      <c r="O78" s="958"/>
      <c r="P78" s="959"/>
      <c r="Q78" s="960">
        <v>943518</v>
      </c>
      <c r="R78" s="915"/>
      <c r="S78" s="915"/>
      <c r="T78" s="915"/>
      <c r="U78" s="915"/>
      <c r="V78" s="915">
        <v>933423</v>
      </c>
      <c r="W78" s="915"/>
      <c r="X78" s="915"/>
      <c r="Y78" s="915"/>
      <c r="Z78" s="915"/>
      <c r="AA78" s="915">
        <v>10095</v>
      </c>
      <c r="AB78" s="915"/>
      <c r="AC78" s="915"/>
      <c r="AD78" s="915"/>
      <c r="AE78" s="915"/>
      <c r="AF78" s="915">
        <v>10095</v>
      </c>
      <c r="AG78" s="915"/>
      <c r="AH78" s="915"/>
      <c r="AI78" s="915"/>
      <c r="AJ78" s="915"/>
      <c r="AK78" s="915">
        <v>4560</v>
      </c>
      <c r="AL78" s="915"/>
      <c r="AM78" s="915"/>
      <c r="AN78" s="915"/>
      <c r="AO78" s="915"/>
      <c r="AP78" s="915" t="s">
        <v>604</v>
      </c>
      <c r="AQ78" s="915"/>
      <c r="AR78" s="915"/>
      <c r="AS78" s="915"/>
      <c r="AT78" s="915"/>
      <c r="AU78" s="915" t="s">
        <v>604</v>
      </c>
      <c r="AV78" s="915"/>
      <c r="AW78" s="915"/>
      <c r="AX78" s="915"/>
      <c r="AY78" s="915"/>
      <c r="AZ78" s="961"/>
      <c r="BA78" s="961"/>
      <c r="BB78" s="961"/>
      <c r="BC78" s="961"/>
      <c r="BD78" s="962"/>
      <c r="BE78" s="266"/>
      <c r="BF78" s="266"/>
      <c r="BG78" s="266"/>
      <c r="BH78" s="266"/>
      <c r="BI78" s="266"/>
      <c r="BJ78" s="269"/>
      <c r="BK78" s="269"/>
      <c r="BL78" s="269"/>
      <c r="BM78" s="269"/>
      <c r="BN78" s="269"/>
      <c r="BO78" s="266"/>
      <c r="BP78" s="266"/>
      <c r="BQ78" s="263">
        <v>72</v>
      </c>
      <c r="BR78" s="268"/>
      <c r="BS78" s="947"/>
      <c r="BT78" s="948"/>
      <c r="BU78" s="948"/>
      <c r="BV78" s="948"/>
      <c r="BW78" s="948"/>
      <c r="BX78" s="948"/>
      <c r="BY78" s="948"/>
      <c r="BZ78" s="948"/>
      <c r="CA78" s="948"/>
      <c r="CB78" s="948"/>
      <c r="CC78" s="948"/>
      <c r="CD78" s="948"/>
      <c r="CE78" s="948"/>
      <c r="CF78" s="948"/>
      <c r="CG78" s="949"/>
      <c r="CH78" s="944"/>
      <c r="CI78" s="945"/>
      <c r="CJ78" s="945"/>
      <c r="CK78" s="945"/>
      <c r="CL78" s="946"/>
      <c r="CM78" s="944"/>
      <c r="CN78" s="945"/>
      <c r="CO78" s="945"/>
      <c r="CP78" s="945"/>
      <c r="CQ78" s="946"/>
      <c r="CR78" s="944"/>
      <c r="CS78" s="945"/>
      <c r="CT78" s="945"/>
      <c r="CU78" s="945"/>
      <c r="CV78" s="946"/>
      <c r="CW78" s="944"/>
      <c r="CX78" s="945"/>
      <c r="CY78" s="945"/>
      <c r="CZ78" s="945"/>
      <c r="DA78" s="946"/>
      <c r="DB78" s="944"/>
      <c r="DC78" s="945"/>
      <c r="DD78" s="945"/>
      <c r="DE78" s="945"/>
      <c r="DF78" s="946"/>
      <c r="DG78" s="944"/>
      <c r="DH78" s="945"/>
      <c r="DI78" s="945"/>
      <c r="DJ78" s="945"/>
      <c r="DK78" s="946"/>
      <c r="DL78" s="944"/>
      <c r="DM78" s="945"/>
      <c r="DN78" s="945"/>
      <c r="DO78" s="945"/>
      <c r="DP78" s="946"/>
      <c r="DQ78" s="944"/>
      <c r="DR78" s="945"/>
      <c r="DS78" s="945"/>
      <c r="DT78" s="945"/>
      <c r="DU78" s="946"/>
      <c r="DV78" s="941"/>
      <c r="DW78" s="942"/>
      <c r="DX78" s="942"/>
      <c r="DY78" s="942"/>
      <c r="DZ78" s="943"/>
      <c r="EA78" s="247"/>
    </row>
    <row r="79" spans="1:131" s="248" customFormat="1" ht="26.25" customHeight="1" x14ac:dyDescent="0.2">
      <c r="A79" s="262">
        <v>12</v>
      </c>
      <c r="B79" s="957" t="s">
        <v>603</v>
      </c>
      <c r="C79" s="958"/>
      <c r="D79" s="958"/>
      <c r="E79" s="958"/>
      <c r="F79" s="958"/>
      <c r="G79" s="958"/>
      <c r="H79" s="958"/>
      <c r="I79" s="958"/>
      <c r="J79" s="958"/>
      <c r="K79" s="958"/>
      <c r="L79" s="958"/>
      <c r="M79" s="958"/>
      <c r="N79" s="958"/>
      <c r="O79" s="958"/>
      <c r="P79" s="959"/>
      <c r="Q79" s="960">
        <v>984</v>
      </c>
      <c r="R79" s="915"/>
      <c r="S79" s="915"/>
      <c r="T79" s="915"/>
      <c r="U79" s="915"/>
      <c r="V79" s="915">
        <v>932</v>
      </c>
      <c r="W79" s="915"/>
      <c r="X79" s="915"/>
      <c r="Y79" s="915"/>
      <c r="Z79" s="915"/>
      <c r="AA79" s="915">
        <v>52</v>
      </c>
      <c r="AB79" s="915"/>
      <c r="AC79" s="915"/>
      <c r="AD79" s="915"/>
      <c r="AE79" s="915"/>
      <c r="AF79" s="915">
        <v>52</v>
      </c>
      <c r="AG79" s="915"/>
      <c r="AH79" s="915"/>
      <c r="AI79" s="915"/>
      <c r="AJ79" s="915"/>
      <c r="AK79" s="915" t="s">
        <v>604</v>
      </c>
      <c r="AL79" s="915"/>
      <c r="AM79" s="915"/>
      <c r="AN79" s="915"/>
      <c r="AO79" s="915"/>
      <c r="AP79" s="915" t="s">
        <v>604</v>
      </c>
      <c r="AQ79" s="915"/>
      <c r="AR79" s="915"/>
      <c r="AS79" s="915"/>
      <c r="AT79" s="915"/>
      <c r="AU79" s="915" t="s">
        <v>604</v>
      </c>
      <c r="AV79" s="915"/>
      <c r="AW79" s="915"/>
      <c r="AX79" s="915"/>
      <c r="AY79" s="915"/>
      <c r="AZ79" s="961"/>
      <c r="BA79" s="961"/>
      <c r="BB79" s="961"/>
      <c r="BC79" s="961"/>
      <c r="BD79" s="962"/>
      <c r="BE79" s="266"/>
      <c r="BF79" s="266"/>
      <c r="BG79" s="266"/>
      <c r="BH79" s="266"/>
      <c r="BI79" s="266"/>
      <c r="BJ79" s="269"/>
      <c r="BK79" s="269"/>
      <c r="BL79" s="269"/>
      <c r="BM79" s="269"/>
      <c r="BN79" s="269"/>
      <c r="BO79" s="266"/>
      <c r="BP79" s="266"/>
      <c r="BQ79" s="263">
        <v>73</v>
      </c>
      <c r="BR79" s="268"/>
      <c r="BS79" s="947"/>
      <c r="BT79" s="948"/>
      <c r="BU79" s="948"/>
      <c r="BV79" s="948"/>
      <c r="BW79" s="948"/>
      <c r="BX79" s="948"/>
      <c r="BY79" s="948"/>
      <c r="BZ79" s="948"/>
      <c r="CA79" s="948"/>
      <c r="CB79" s="948"/>
      <c r="CC79" s="948"/>
      <c r="CD79" s="948"/>
      <c r="CE79" s="948"/>
      <c r="CF79" s="948"/>
      <c r="CG79" s="949"/>
      <c r="CH79" s="944"/>
      <c r="CI79" s="945"/>
      <c r="CJ79" s="945"/>
      <c r="CK79" s="945"/>
      <c r="CL79" s="946"/>
      <c r="CM79" s="944"/>
      <c r="CN79" s="945"/>
      <c r="CO79" s="945"/>
      <c r="CP79" s="945"/>
      <c r="CQ79" s="946"/>
      <c r="CR79" s="944"/>
      <c r="CS79" s="945"/>
      <c r="CT79" s="945"/>
      <c r="CU79" s="945"/>
      <c r="CV79" s="946"/>
      <c r="CW79" s="944"/>
      <c r="CX79" s="945"/>
      <c r="CY79" s="945"/>
      <c r="CZ79" s="945"/>
      <c r="DA79" s="946"/>
      <c r="DB79" s="944"/>
      <c r="DC79" s="945"/>
      <c r="DD79" s="945"/>
      <c r="DE79" s="945"/>
      <c r="DF79" s="946"/>
      <c r="DG79" s="944"/>
      <c r="DH79" s="945"/>
      <c r="DI79" s="945"/>
      <c r="DJ79" s="945"/>
      <c r="DK79" s="946"/>
      <c r="DL79" s="944"/>
      <c r="DM79" s="945"/>
      <c r="DN79" s="945"/>
      <c r="DO79" s="945"/>
      <c r="DP79" s="946"/>
      <c r="DQ79" s="944"/>
      <c r="DR79" s="945"/>
      <c r="DS79" s="945"/>
      <c r="DT79" s="945"/>
      <c r="DU79" s="946"/>
      <c r="DV79" s="941"/>
      <c r="DW79" s="942"/>
      <c r="DX79" s="942"/>
      <c r="DY79" s="942"/>
      <c r="DZ79" s="943"/>
      <c r="EA79" s="247"/>
    </row>
    <row r="80" spans="1:131" s="248" customFormat="1" ht="26.25" customHeight="1" x14ac:dyDescent="0.2">
      <c r="A80" s="262">
        <v>13</v>
      </c>
      <c r="B80" s="957"/>
      <c r="C80" s="958"/>
      <c r="D80" s="958"/>
      <c r="E80" s="958"/>
      <c r="F80" s="958"/>
      <c r="G80" s="958"/>
      <c r="H80" s="958"/>
      <c r="I80" s="958"/>
      <c r="J80" s="958"/>
      <c r="K80" s="958"/>
      <c r="L80" s="958"/>
      <c r="M80" s="958"/>
      <c r="N80" s="958"/>
      <c r="O80" s="958"/>
      <c r="P80" s="959"/>
      <c r="Q80" s="960"/>
      <c r="R80" s="915"/>
      <c r="S80" s="915"/>
      <c r="T80" s="915"/>
      <c r="U80" s="915"/>
      <c r="V80" s="915"/>
      <c r="W80" s="915"/>
      <c r="X80" s="915"/>
      <c r="Y80" s="915"/>
      <c r="Z80" s="915"/>
      <c r="AA80" s="915"/>
      <c r="AB80" s="915"/>
      <c r="AC80" s="915"/>
      <c r="AD80" s="915"/>
      <c r="AE80" s="915"/>
      <c r="AF80" s="915"/>
      <c r="AG80" s="915"/>
      <c r="AH80" s="915"/>
      <c r="AI80" s="915"/>
      <c r="AJ80" s="915"/>
      <c r="AK80" s="915"/>
      <c r="AL80" s="915"/>
      <c r="AM80" s="915"/>
      <c r="AN80" s="915"/>
      <c r="AO80" s="915"/>
      <c r="AP80" s="915"/>
      <c r="AQ80" s="915"/>
      <c r="AR80" s="915"/>
      <c r="AS80" s="915"/>
      <c r="AT80" s="915"/>
      <c r="AU80" s="915"/>
      <c r="AV80" s="915"/>
      <c r="AW80" s="915"/>
      <c r="AX80" s="915"/>
      <c r="AY80" s="915"/>
      <c r="AZ80" s="961"/>
      <c r="BA80" s="961"/>
      <c r="BB80" s="961"/>
      <c r="BC80" s="961"/>
      <c r="BD80" s="962"/>
      <c r="BE80" s="266"/>
      <c r="BF80" s="266"/>
      <c r="BG80" s="266"/>
      <c r="BH80" s="266"/>
      <c r="BI80" s="266"/>
      <c r="BJ80" s="266"/>
      <c r="BK80" s="266"/>
      <c r="BL80" s="266"/>
      <c r="BM80" s="266"/>
      <c r="BN80" s="266"/>
      <c r="BO80" s="266"/>
      <c r="BP80" s="266"/>
      <c r="BQ80" s="263">
        <v>74</v>
      </c>
      <c r="BR80" s="268"/>
      <c r="BS80" s="947"/>
      <c r="BT80" s="948"/>
      <c r="BU80" s="948"/>
      <c r="BV80" s="948"/>
      <c r="BW80" s="948"/>
      <c r="BX80" s="948"/>
      <c r="BY80" s="948"/>
      <c r="BZ80" s="948"/>
      <c r="CA80" s="948"/>
      <c r="CB80" s="948"/>
      <c r="CC80" s="948"/>
      <c r="CD80" s="948"/>
      <c r="CE80" s="948"/>
      <c r="CF80" s="948"/>
      <c r="CG80" s="949"/>
      <c r="CH80" s="944"/>
      <c r="CI80" s="945"/>
      <c r="CJ80" s="945"/>
      <c r="CK80" s="945"/>
      <c r="CL80" s="946"/>
      <c r="CM80" s="944"/>
      <c r="CN80" s="945"/>
      <c r="CO80" s="945"/>
      <c r="CP80" s="945"/>
      <c r="CQ80" s="946"/>
      <c r="CR80" s="944"/>
      <c r="CS80" s="945"/>
      <c r="CT80" s="945"/>
      <c r="CU80" s="945"/>
      <c r="CV80" s="946"/>
      <c r="CW80" s="944"/>
      <c r="CX80" s="945"/>
      <c r="CY80" s="945"/>
      <c r="CZ80" s="945"/>
      <c r="DA80" s="946"/>
      <c r="DB80" s="944"/>
      <c r="DC80" s="945"/>
      <c r="DD80" s="945"/>
      <c r="DE80" s="945"/>
      <c r="DF80" s="946"/>
      <c r="DG80" s="944"/>
      <c r="DH80" s="945"/>
      <c r="DI80" s="945"/>
      <c r="DJ80" s="945"/>
      <c r="DK80" s="946"/>
      <c r="DL80" s="944"/>
      <c r="DM80" s="945"/>
      <c r="DN80" s="945"/>
      <c r="DO80" s="945"/>
      <c r="DP80" s="946"/>
      <c r="DQ80" s="944"/>
      <c r="DR80" s="945"/>
      <c r="DS80" s="945"/>
      <c r="DT80" s="945"/>
      <c r="DU80" s="946"/>
      <c r="DV80" s="941"/>
      <c r="DW80" s="942"/>
      <c r="DX80" s="942"/>
      <c r="DY80" s="942"/>
      <c r="DZ80" s="943"/>
      <c r="EA80" s="247"/>
    </row>
    <row r="81" spans="1:131" s="248" customFormat="1" ht="26.25" customHeight="1" x14ac:dyDescent="0.2">
      <c r="A81" s="262">
        <v>14</v>
      </c>
      <c r="B81" s="957"/>
      <c r="C81" s="958"/>
      <c r="D81" s="958"/>
      <c r="E81" s="958"/>
      <c r="F81" s="958"/>
      <c r="G81" s="958"/>
      <c r="H81" s="958"/>
      <c r="I81" s="958"/>
      <c r="J81" s="958"/>
      <c r="K81" s="958"/>
      <c r="L81" s="958"/>
      <c r="M81" s="958"/>
      <c r="N81" s="958"/>
      <c r="O81" s="958"/>
      <c r="P81" s="959"/>
      <c r="Q81" s="960"/>
      <c r="R81" s="915"/>
      <c r="S81" s="915"/>
      <c r="T81" s="915"/>
      <c r="U81" s="915"/>
      <c r="V81" s="915"/>
      <c r="W81" s="915"/>
      <c r="X81" s="915"/>
      <c r="Y81" s="915"/>
      <c r="Z81" s="915"/>
      <c r="AA81" s="915"/>
      <c r="AB81" s="915"/>
      <c r="AC81" s="915"/>
      <c r="AD81" s="915"/>
      <c r="AE81" s="915"/>
      <c r="AF81" s="915"/>
      <c r="AG81" s="915"/>
      <c r="AH81" s="915"/>
      <c r="AI81" s="915"/>
      <c r="AJ81" s="915"/>
      <c r="AK81" s="915"/>
      <c r="AL81" s="915"/>
      <c r="AM81" s="915"/>
      <c r="AN81" s="915"/>
      <c r="AO81" s="915"/>
      <c r="AP81" s="915"/>
      <c r="AQ81" s="915"/>
      <c r="AR81" s="915"/>
      <c r="AS81" s="915"/>
      <c r="AT81" s="915"/>
      <c r="AU81" s="915"/>
      <c r="AV81" s="915"/>
      <c r="AW81" s="915"/>
      <c r="AX81" s="915"/>
      <c r="AY81" s="915"/>
      <c r="AZ81" s="961"/>
      <c r="BA81" s="961"/>
      <c r="BB81" s="961"/>
      <c r="BC81" s="961"/>
      <c r="BD81" s="962"/>
      <c r="BE81" s="266"/>
      <c r="BF81" s="266"/>
      <c r="BG81" s="266"/>
      <c r="BH81" s="266"/>
      <c r="BI81" s="266"/>
      <c r="BJ81" s="266"/>
      <c r="BK81" s="266"/>
      <c r="BL81" s="266"/>
      <c r="BM81" s="266"/>
      <c r="BN81" s="266"/>
      <c r="BO81" s="266"/>
      <c r="BP81" s="266"/>
      <c r="BQ81" s="263">
        <v>75</v>
      </c>
      <c r="BR81" s="268"/>
      <c r="BS81" s="947"/>
      <c r="BT81" s="948"/>
      <c r="BU81" s="948"/>
      <c r="BV81" s="948"/>
      <c r="BW81" s="948"/>
      <c r="BX81" s="948"/>
      <c r="BY81" s="948"/>
      <c r="BZ81" s="948"/>
      <c r="CA81" s="948"/>
      <c r="CB81" s="948"/>
      <c r="CC81" s="948"/>
      <c r="CD81" s="948"/>
      <c r="CE81" s="948"/>
      <c r="CF81" s="948"/>
      <c r="CG81" s="949"/>
      <c r="CH81" s="944"/>
      <c r="CI81" s="945"/>
      <c r="CJ81" s="945"/>
      <c r="CK81" s="945"/>
      <c r="CL81" s="946"/>
      <c r="CM81" s="944"/>
      <c r="CN81" s="945"/>
      <c r="CO81" s="945"/>
      <c r="CP81" s="945"/>
      <c r="CQ81" s="946"/>
      <c r="CR81" s="944"/>
      <c r="CS81" s="945"/>
      <c r="CT81" s="945"/>
      <c r="CU81" s="945"/>
      <c r="CV81" s="946"/>
      <c r="CW81" s="944"/>
      <c r="CX81" s="945"/>
      <c r="CY81" s="945"/>
      <c r="CZ81" s="945"/>
      <c r="DA81" s="946"/>
      <c r="DB81" s="944"/>
      <c r="DC81" s="945"/>
      <c r="DD81" s="945"/>
      <c r="DE81" s="945"/>
      <c r="DF81" s="946"/>
      <c r="DG81" s="944"/>
      <c r="DH81" s="945"/>
      <c r="DI81" s="945"/>
      <c r="DJ81" s="945"/>
      <c r="DK81" s="946"/>
      <c r="DL81" s="944"/>
      <c r="DM81" s="945"/>
      <c r="DN81" s="945"/>
      <c r="DO81" s="945"/>
      <c r="DP81" s="946"/>
      <c r="DQ81" s="944"/>
      <c r="DR81" s="945"/>
      <c r="DS81" s="945"/>
      <c r="DT81" s="945"/>
      <c r="DU81" s="946"/>
      <c r="DV81" s="941"/>
      <c r="DW81" s="942"/>
      <c r="DX81" s="942"/>
      <c r="DY81" s="942"/>
      <c r="DZ81" s="943"/>
      <c r="EA81" s="247"/>
    </row>
    <row r="82" spans="1:131" s="248" customFormat="1" ht="26.25" customHeight="1" x14ac:dyDescent="0.2">
      <c r="A82" s="262">
        <v>15</v>
      </c>
      <c r="B82" s="957"/>
      <c r="C82" s="958"/>
      <c r="D82" s="958"/>
      <c r="E82" s="958"/>
      <c r="F82" s="958"/>
      <c r="G82" s="958"/>
      <c r="H82" s="958"/>
      <c r="I82" s="958"/>
      <c r="J82" s="958"/>
      <c r="K82" s="958"/>
      <c r="L82" s="958"/>
      <c r="M82" s="958"/>
      <c r="N82" s="958"/>
      <c r="O82" s="958"/>
      <c r="P82" s="959"/>
      <c r="Q82" s="960"/>
      <c r="R82" s="915"/>
      <c r="S82" s="915"/>
      <c r="T82" s="915"/>
      <c r="U82" s="915"/>
      <c r="V82" s="915"/>
      <c r="W82" s="915"/>
      <c r="X82" s="915"/>
      <c r="Y82" s="915"/>
      <c r="Z82" s="915"/>
      <c r="AA82" s="915"/>
      <c r="AB82" s="915"/>
      <c r="AC82" s="915"/>
      <c r="AD82" s="915"/>
      <c r="AE82" s="915"/>
      <c r="AF82" s="915"/>
      <c r="AG82" s="915"/>
      <c r="AH82" s="915"/>
      <c r="AI82" s="915"/>
      <c r="AJ82" s="915"/>
      <c r="AK82" s="915"/>
      <c r="AL82" s="915"/>
      <c r="AM82" s="915"/>
      <c r="AN82" s="915"/>
      <c r="AO82" s="915"/>
      <c r="AP82" s="915"/>
      <c r="AQ82" s="915"/>
      <c r="AR82" s="915"/>
      <c r="AS82" s="915"/>
      <c r="AT82" s="915"/>
      <c r="AU82" s="915"/>
      <c r="AV82" s="915"/>
      <c r="AW82" s="915"/>
      <c r="AX82" s="915"/>
      <c r="AY82" s="915"/>
      <c r="AZ82" s="961"/>
      <c r="BA82" s="961"/>
      <c r="BB82" s="961"/>
      <c r="BC82" s="961"/>
      <c r="BD82" s="962"/>
      <c r="BE82" s="266"/>
      <c r="BF82" s="266"/>
      <c r="BG82" s="266"/>
      <c r="BH82" s="266"/>
      <c r="BI82" s="266"/>
      <c r="BJ82" s="266"/>
      <c r="BK82" s="266"/>
      <c r="BL82" s="266"/>
      <c r="BM82" s="266"/>
      <c r="BN82" s="266"/>
      <c r="BO82" s="266"/>
      <c r="BP82" s="266"/>
      <c r="BQ82" s="263">
        <v>76</v>
      </c>
      <c r="BR82" s="268"/>
      <c r="BS82" s="947"/>
      <c r="BT82" s="948"/>
      <c r="BU82" s="948"/>
      <c r="BV82" s="948"/>
      <c r="BW82" s="948"/>
      <c r="BX82" s="948"/>
      <c r="BY82" s="948"/>
      <c r="BZ82" s="948"/>
      <c r="CA82" s="948"/>
      <c r="CB82" s="948"/>
      <c r="CC82" s="948"/>
      <c r="CD82" s="948"/>
      <c r="CE82" s="948"/>
      <c r="CF82" s="948"/>
      <c r="CG82" s="949"/>
      <c r="CH82" s="944"/>
      <c r="CI82" s="945"/>
      <c r="CJ82" s="945"/>
      <c r="CK82" s="945"/>
      <c r="CL82" s="946"/>
      <c r="CM82" s="944"/>
      <c r="CN82" s="945"/>
      <c r="CO82" s="945"/>
      <c r="CP82" s="945"/>
      <c r="CQ82" s="946"/>
      <c r="CR82" s="944"/>
      <c r="CS82" s="945"/>
      <c r="CT82" s="945"/>
      <c r="CU82" s="945"/>
      <c r="CV82" s="946"/>
      <c r="CW82" s="944"/>
      <c r="CX82" s="945"/>
      <c r="CY82" s="945"/>
      <c r="CZ82" s="945"/>
      <c r="DA82" s="946"/>
      <c r="DB82" s="944"/>
      <c r="DC82" s="945"/>
      <c r="DD82" s="945"/>
      <c r="DE82" s="945"/>
      <c r="DF82" s="946"/>
      <c r="DG82" s="944"/>
      <c r="DH82" s="945"/>
      <c r="DI82" s="945"/>
      <c r="DJ82" s="945"/>
      <c r="DK82" s="946"/>
      <c r="DL82" s="944"/>
      <c r="DM82" s="945"/>
      <c r="DN82" s="945"/>
      <c r="DO82" s="945"/>
      <c r="DP82" s="946"/>
      <c r="DQ82" s="944"/>
      <c r="DR82" s="945"/>
      <c r="DS82" s="945"/>
      <c r="DT82" s="945"/>
      <c r="DU82" s="946"/>
      <c r="DV82" s="941"/>
      <c r="DW82" s="942"/>
      <c r="DX82" s="942"/>
      <c r="DY82" s="942"/>
      <c r="DZ82" s="943"/>
      <c r="EA82" s="247"/>
    </row>
    <row r="83" spans="1:131" s="248" customFormat="1" ht="26.25" customHeight="1" x14ac:dyDescent="0.2">
      <c r="A83" s="262">
        <v>16</v>
      </c>
      <c r="B83" s="957"/>
      <c r="C83" s="958"/>
      <c r="D83" s="958"/>
      <c r="E83" s="958"/>
      <c r="F83" s="958"/>
      <c r="G83" s="958"/>
      <c r="H83" s="958"/>
      <c r="I83" s="958"/>
      <c r="J83" s="958"/>
      <c r="K83" s="958"/>
      <c r="L83" s="958"/>
      <c r="M83" s="958"/>
      <c r="N83" s="958"/>
      <c r="O83" s="958"/>
      <c r="P83" s="959"/>
      <c r="Q83" s="960"/>
      <c r="R83" s="915"/>
      <c r="S83" s="915"/>
      <c r="T83" s="915"/>
      <c r="U83" s="915"/>
      <c r="V83" s="915"/>
      <c r="W83" s="915"/>
      <c r="X83" s="915"/>
      <c r="Y83" s="915"/>
      <c r="Z83" s="915"/>
      <c r="AA83" s="915"/>
      <c r="AB83" s="915"/>
      <c r="AC83" s="915"/>
      <c r="AD83" s="915"/>
      <c r="AE83" s="915"/>
      <c r="AF83" s="915"/>
      <c r="AG83" s="915"/>
      <c r="AH83" s="915"/>
      <c r="AI83" s="915"/>
      <c r="AJ83" s="915"/>
      <c r="AK83" s="915"/>
      <c r="AL83" s="915"/>
      <c r="AM83" s="915"/>
      <c r="AN83" s="915"/>
      <c r="AO83" s="915"/>
      <c r="AP83" s="915"/>
      <c r="AQ83" s="915"/>
      <c r="AR83" s="915"/>
      <c r="AS83" s="915"/>
      <c r="AT83" s="915"/>
      <c r="AU83" s="915"/>
      <c r="AV83" s="915"/>
      <c r="AW83" s="915"/>
      <c r="AX83" s="915"/>
      <c r="AY83" s="915"/>
      <c r="AZ83" s="961"/>
      <c r="BA83" s="961"/>
      <c r="BB83" s="961"/>
      <c r="BC83" s="961"/>
      <c r="BD83" s="962"/>
      <c r="BE83" s="266"/>
      <c r="BF83" s="266"/>
      <c r="BG83" s="266"/>
      <c r="BH83" s="266"/>
      <c r="BI83" s="266"/>
      <c r="BJ83" s="266"/>
      <c r="BK83" s="266"/>
      <c r="BL83" s="266"/>
      <c r="BM83" s="266"/>
      <c r="BN83" s="266"/>
      <c r="BO83" s="266"/>
      <c r="BP83" s="266"/>
      <c r="BQ83" s="263">
        <v>77</v>
      </c>
      <c r="BR83" s="268"/>
      <c r="BS83" s="947"/>
      <c r="BT83" s="948"/>
      <c r="BU83" s="948"/>
      <c r="BV83" s="948"/>
      <c r="BW83" s="948"/>
      <c r="BX83" s="948"/>
      <c r="BY83" s="948"/>
      <c r="BZ83" s="948"/>
      <c r="CA83" s="948"/>
      <c r="CB83" s="948"/>
      <c r="CC83" s="948"/>
      <c r="CD83" s="948"/>
      <c r="CE83" s="948"/>
      <c r="CF83" s="948"/>
      <c r="CG83" s="949"/>
      <c r="CH83" s="944"/>
      <c r="CI83" s="945"/>
      <c r="CJ83" s="945"/>
      <c r="CK83" s="945"/>
      <c r="CL83" s="946"/>
      <c r="CM83" s="944"/>
      <c r="CN83" s="945"/>
      <c r="CO83" s="945"/>
      <c r="CP83" s="945"/>
      <c r="CQ83" s="946"/>
      <c r="CR83" s="944"/>
      <c r="CS83" s="945"/>
      <c r="CT83" s="945"/>
      <c r="CU83" s="945"/>
      <c r="CV83" s="946"/>
      <c r="CW83" s="944"/>
      <c r="CX83" s="945"/>
      <c r="CY83" s="945"/>
      <c r="CZ83" s="945"/>
      <c r="DA83" s="946"/>
      <c r="DB83" s="944"/>
      <c r="DC83" s="945"/>
      <c r="DD83" s="945"/>
      <c r="DE83" s="945"/>
      <c r="DF83" s="946"/>
      <c r="DG83" s="944"/>
      <c r="DH83" s="945"/>
      <c r="DI83" s="945"/>
      <c r="DJ83" s="945"/>
      <c r="DK83" s="946"/>
      <c r="DL83" s="944"/>
      <c r="DM83" s="945"/>
      <c r="DN83" s="945"/>
      <c r="DO83" s="945"/>
      <c r="DP83" s="946"/>
      <c r="DQ83" s="944"/>
      <c r="DR83" s="945"/>
      <c r="DS83" s="945"/>
      <c r="DT83" s="945"/>
      <c r="DU83" s="946"/>
      <c r="DV83" s="941"/>
      <c r="DW83" s="942"/>
      <c r="DX83" s="942"/>
      <c r="DY83" s="942"/>
      <c r="DZ83" s="943"/>
      <c r="EA83" s="247"/>
    </row>
    <row r="84" spans="1:131" s="248" customFormat="1" ht="26.25" customHeight="1" x14ac:dyDescent="0.2">
      <c r="A84" s="262">
        <v>17</v>
      </c>
      <c r="B84" s="957"/>
      <c r="C84" s="958"/>
      <c r="D84" s="958"/>
      <c r="E84" s="958"/>
      <c r="F84" s="958"/>
      <c r="G84" s="958"/>
      <c r="H84" s="958"/>
      <c r="I84" s="958"/>
      <c r="J84" s="958"/>
      <c r="K84" s="958"/>
      <c r="L84" s="958"/>
      <c r="M84" s="958"/>
      <c r="N84" s="958"/>
      <c r="O84" s="958"/>
      <c r="P84" s="959"/>
      <c r="Q84" s="960"/>
      <c r="R84" s="915"/>
      <c r="S84" s="915"/>
      <c r="T84" s="915"/>
      <c r="U84" s="915"/>
      <c r="V84" s="915"/>
      <c r="W84" s="915"/>
      <c r="X84" s="915"/>
      <c r="Y84" s="915"/>
      <c r="Z84" s="915"/>
      <c r="AA84" s="915"/>
      <c r="AB84" s="915"/>
      <c r="AC84" s="915"/>
      <c r="AD84" s="915"/>
      <c r="AE84" s="915"/>
      <c r="AF84" s="915"/>
      <c r="AG84" s="915"/>
      <c r="AH84" s="915"/>
      <c r="AI84" s="915"/>
      <c r="AJ84" s="915"/>
      <c r="AK84" s="915"/>
      <c r="AL84" s="915"/>
      <c r="AM84" s="915"/>
      <c r="AN84" s="915"/>
      <c r="AO84" s="915"/>
      <c r="AP84" s="915"/>
      <c r="AQ84" s="915"/>
      <c r="AR84" s="915"/>
      <c r="AS84" s="915"/>
      <c r="AT84" s="915"/>
      <c r="AU84" s="915"/>
      <c r="AV84" s="915"/>
      <c r="AW84" s="915"/>
      <c r="AX84" s="915"/>
      <c r="AY84" s="915"/>
      <c r="AZ84" s="961"/>
      <c r="BA84" s="961"/>
      <c r="BB84" s="961"/>
      <c r="BC84" s="961"/>
      <c r="BD84" s="962"/>
      <c r="BE84" s="266"/>
      <c r="BF84" s="266"/>
      <c r="BG84" s="266"/>
      <c r="BH84" s="266"/>
      <c r="BI84" s="266"/>
      <c r="BJ84" s="266"/>
      <c r="BK84" s="266"/>
      <c r="BL84" s="266"/>
      <c r="BM84" s="266"/>
      <c r="BN84" s="266"/>
      <c r="BO84" s="266"/>
      <c r="BP84" s="266"/>
      <c r="BQ84" s="263">
        <v>78</v>
      </c>
      <c r="BR84" s="268"/>
      <c r="BS84" s="947"/>
      <c r="BT84" s="948"/>
      <c r="BU84" s="948"/>
      <c r="BV84" s="948"/>
      <c r="BW84" s="948"/>
      <c r="BX84" s="948"/>
      <c r="BY84" s="948"/>
      <c r="BZ84" s="948"/>
      <c r="CA84" s="948"/>
      <c r="CB84" s="948"/>
      <c r="CC84" s="948"/>
      <c r="CD84" s="948"/>
      <c r="CE84" s="948"/>
      <c r="CF84" s="948"/>
      <c r="CG84" s="949"/>
      <c r="CH84" s="944"/>
      <c r="CI84" s="945"/>
      <c r="CJ84" s="945"/>
      <c r="CK84" s="945"/>
      <c r="CL84" s="946"/>
      <c r="CM84" s="944"/>
      <c r="CN84" s="945"/>
      <c r="CO84" s="945"/>
      <c r="CP84" s="945"/>
      <c r="CQ84" s="946"/>
      <c r="CR84" s="944"/>
      <c r="CS84" s="945"/>
      <c r="CT84" s="945"/>
      <c r="CU84" s="945"/>
      <c r="CV84" s="946"/>
      <c r="CW84" s="944"/>
      <c r="CX84" s="945"/>
      <c r="CY84" s="945"/>
      <c r="CZ84" s="945"/>
      <c r="DA84" s="946"/>
      <c r="DB84" s="944"/>
      <c r="DC84" s="945"/>
      <c r="DD84" s="945"/>
      <c r="DE84" s="945"/>
      <c r="DF84" s="946"/>
      <c r="DG84" s="944"/>
      <c r="DH84" s="945"/>
      <c r="DI84" s="945"/>
      <c r="DJ84" s="945"/>
      <c r="DK84" s="946"/>
      <c r="DL84" s="944"/>
      <c r="DM84" s="945"/>
      <c r="DN84" s="945"/>
      <c r="DO84" s="945"/>
      <c r="DP84" s="946"/>
      <c r="DQ84" s="944"/>
      <c r="DR84" s="945"/>
      <c r="DS84" s="945"/>
      <c r="DT84" s="945"/>
      <c r="DU84" s="946"/>
      <c r="DV84" s="941"/>
      <c r="DW84" s="942"/>
      <c r="DX84" s="942"/>
      <c r="DY84" s="942"/>
      <c r="DZ84" s="943"/>
      <c r="EA84" s="247"/>
    </row>
    <row r="85" spans="1:131" s="248" customFormat="1" ht="26.25" customHeight="1" x14ac:dyDescent="0.2">
      <c r="A85" s="262">
        <v>18</v>
      </c>
      <c r="B85" s="957"/>
      <c r="C85" s="958"/>
      <c r="D85" s="958"/>
      <c r="E85" s="958"/>
      <c r="F85" s="958"/>
      <c r="G85" s="958"/>
      <c r="H85" s="958"/>
      <c r="I85" s="958"/>
      <c r="J85" s="958"/>
      <c r="K85" s="958"/>
      <c r="L85" s="958"/>
      <c r="M85" s="958"/>
      <c r="N85" s="958"/>
      <c r="O85" s="958"/>
      <c r="P85" s="959"/>
      <c r="Q85" s="960"/>
      <c r="R85" s="915"/>
      <c r="S85" s="915"/>
      <c r="T85" s="915"/>
      <c r="U85" s="915"/>
      <c r="V85" s="915"/>
      <c r="W85" s="915"/>
      <c r="X85" s="915"/>
      <c r="Y85" s="915"/>
      <c r="Z85" s="915"/>
      <c r="AA85" s="915"/>
      <c r="AB85" s="915"/>
      <c r="AC85" s="915"/>
      <c r="AD85" s="915"/>
      <c r="AE85" s="915"/>
      <c r="AF85" s="915"/>
      <c r="AG85" s="915"/>
      <c r="AH85" s="915"/>
      <c r="AI85" s="915"/>
      <c r="AJ85" s="915"/>
      <c r="AK85" s="915"/>
      <c r="AL85" s="915"/>
      <c r="AM85" s="915"/>
      <c r="AN85" s="915"/>
      <c r="AO85" s="915"/>
      <c r="AP85" s="915"/>
      <c r="AQ85" s="915"/>
      <c r="AR85" s="915"/>
      <c r="AS85" s="915"/>
      <c r="AT85" s="915"/>
      <c r="AU85" s="915"/>
      <c r="AV85" s="915"/>
      <c r="AW85" s="915"/>
      <c r="AX85" s="915"/>
      <c r="AY85" s="915"/>
      <c r="AZ85" s="961"/>
      <c r="BA85" s="961"/>
      <c r="BB85" s="961"/>
      <c r="BC85" s="961"/>
      <c r="BD85" s="962"/>
      <c r="BE85" s="266"/>
      <c r="BF85" s="266"/>
      <c r="BG85" s="266"/>
      <c r="BH85" s="266"/>
      <c r="BI85" s="266"/>
      <c r="BJ85" s="266"/>
      <c r="BK85" s="266"/>
      <c r="BL85" s="266"/>
      <c r="BM85" s="266"/>
      <c r="BN85" s="266"/>
      <c r="BO85" s="266"/>
      <c r="BP85" s="266"/>
      <c r="BQ85" s="263">
        <v>79</v>
      </c>
      <c r="BR85" s="268"/>
      <c r="BS85" s="947"/>
      <c r="BT85" s="948"/>
      <c r="BU85" s="948"/>
      <c r="BV85" s="948"/>
      <c r="BW85" s="948"/>
      <c r="BX85" s="948"/>
      <c r="BY85" s="948"/>
      <c r="BZ85" s="948"/>
      <c r="CA85" s="948"/>
      <c r="CB85" s="948"/>
      <c r="CC85" s="948"/>
      <c r="CD85" s="948"/>
      <c r="CE85" s="948"/>
      <c r="CF85" s="948"/>
      <c r="CG85" s="949"/>
      <c r="CH85" s="944"/>
      <c r="CI85" s="945"/>
      <c r="CJ85" s="945"/>
      <c r="CK85" s="945"/>
      <c r="CL85" s="946"/>
      <c r="CM85" s="944"/>
      <c r="CN85" s="945"/>
      <c r="CO85" s="945"/>
      <c r="CP85" s="945"/>
      <c r="CQ85" s="946"/>
      <c r="CR85" s="944"/>
      <c r="CS85" s="945"/>
      <c r="CT85" s="945"/>
      <c r="CU85" s="945"/>
      <c r="CV85" s="946"/>
      <c r="CW85" s="944"/>
      <c r="CX85" s="945"/>
      <c r="CY85" s="945"/>
      <c r="CZ85" s="945"/>
      <c r="DA85" s="946"/>
      <c r="DB85" s="944"/>
      <c r="DC85" s="945"/>
      <c r="DD85" s="945"/>
      <c r="DE85" s="945"/>
      <c r="DF85" s="946"/>
      <c r="DG85" s="944"/>
      <c r="DH85" s="945"/>
      <c r="DI85" s="945"/>
      <c r="DJ85" s="945"/>
      <c r="DK85" s="946"/>
      <c r="DL85" s="944"/>
      <c r="DM85" s="945"/>
      <c r="DN85" s="945"/>
      <c r="DO85" s="945"/>
      <c r="DP85" s="946"/>
      <c r="DQ85" s="944"/>
      <c r="DR85" s="945"/>
      <c r="DS85" s="945"/>
      <c r="DT85" s="945"/>
      <c r="DU85" s="946"/>
      <c r="DV85" s="941"/>
      <c r="DW85" s="942"/>
      <c r="DX85" s="942"/>
      <c r="DY85" s="942"/>
      <c r="DZ85" s="943"/>
      <c r="EA85" s="247"/>
    </row>
    <row r="86" spans="1:131" s="248" customFormat="1" ht="26.25" customHeight="1" x14ac:dyDescent="0.2">
      <c r="A86" s="262">
        <v>19</v>
      </c>
      <c r="B86" s="957"/>
      <c r="C86" s="958"/>
      <c r="D86" s="958"/>
      <c r="E86" s="958"/>
      <c r="F86" s="958"/>
      <c r="G86" s="958"/>
      <c r="H86" s="958"/>
      <c r="I86" s="958"/>
      <c r="J86" s="958"/>
      <c r="K86" s="958"/>
      <c r="L86" s="958"/>
      <c r="M86" s="958"/>
      <c r="N86" s="958"/>
      <c r="O86" s="958"/>
      <c r="P86" s="959"/>
      <c r="Q86" s="960"/>
      <c r="R86" s="915"/>
      <c r="S86" s="915"/>
      <c r="T86" s="915"/>
      <c r="U86" s="915"/>
      <c r="V86" s="915"/>
      <c r="W86" s="915"/>
      <c r="X86" s="915"/>
      <c r="Y86" s="915"/>
      <c r="Z86" s="915"/>
      <c r="AA86" s="915"/>
      <c r="AB86" s="915"/>
      <c r="AC86" s="915"/>
      <c r="AD86" s="915"/>
      <c r="AE86" s="915"/>
      <c r="AF86" s="915"/>
      <c r="AG86" s="915"/>
      <c r="AH86" s="915"/>
      <c r="AI86" s="915"/>
      <c r="AJ86" s="915"/>
      <c r="AK86" s="915"/>
      <c r="AL86" s="915"/>
      <c r="AM86" s="915"/>
      <c r="AN86" s="915"/>
      <c r="AO86" s="915"/>
      <c r="AP86" s="915"/>
      <c r="AQ86" s="915"/>
      <c r="AR86" s="915"/>
      <c r="AS86" s="915"/>
      <c r="AT86" s="915"/>
      <c r="AU86" s="915"/>
      <c r="AV86" s="915"/>
      <c r="AW86" s="915"/>
      <c r="AX86" s="915"/>
      <c r="AY86" s="915"/>
      <c r="AZ86" s="961"/>
      <c r="BA86" s="961"/>
      <c r="BB86" s="961"/>
      <c r="BC86" s="961"/>
      <c r="BD86" s="962"/>
      <c r="BE86" s="266"/>
      <c r="BF86" s="266"/>
      <c r="BG86" s="266"/>
      <c r="BH86" s="266"/>
      <c r="BI86" s="266"/>
      <c r="BJ86" s="266"/>
      <c r="BK86" s="266"/>
      <c r="BL86" s="266"/>
      <c r="BM86" s="266"/>
      <c r="BN86" s="266"/>
      <c r="BO86" s="266"/>
      <c r="BP86" s="266"/>
      <c r="BQ86" s="263">
        <v>80</v>
      </c>
      <c r="BR86" s="268"/>
      <c r="BS86" s="947"/>
      <c r="BT86" s="948"/>
      <c r="BU86" s="948"/>
      <c r="BV86" s="948"/>
      <c r="BW86" s="948"/>
      <c r="BX86" s="948"/>
      <c r="BY86" s="948"/>
      <c r="BZ86" s="948"/>
      <c r="CA86" s="948"/>
      <c r="CB86" s="948"/>
      <c r="CC86" s="948"/>
      <c r="CD86" s="948"/>
      <c r="CE86" s="948"/>
      <c r="CF86" s="948"/>
      <c r="CG86" s="949"/>
      <c r="CH86" s="944"/>
      <c r="CI86" s="945"/>
      <c r="CJ86" s="945"/>
      <c r="CK86" s="945"/>
      <c r="CL86" s="946"/>
      <c r="CM86" s="944"/>
      <c r="CN86" s="945"/>
      <c r="CO86" s="945"/>
      <c r="CP86" s="945"/>
      <c r="CQ86" s="946"/>
      <c r="CR86" s="944"/>
      <c r="CS86" s="945"/>
      <c r="CT86" s="945"/>
      <c r="CU86" s="945"/>
      <c r="CV86" s="946"/>
      <c r="CW86" s="944"/>
      <c r="CX86" s="945"/>
      <c r="CY86" s="945"/>
      <c r="CZ86" s="945"/>
      <c r="DA86" s="946"/>
      <c r="DB86" s="944"/>
      <c r="DC86" s="945"/>
      <c r="DD86" s="945"/>
      <c r="DE86" s="945"/>
      <c r="DF86" s="946"/>
      <c r="DG86" s="944"/>
      <c r="DH86" s="945"/>
      <c r="DI86" s="945"/>
      <c r="DJ86" s="945"/>
      <c r="DK86" s="946"/>
      <c r="DL86" s="944"/>
      <c r="DM86" s="945"/>
      <c r="DN86" s="945"/>
      <c r="DO86" s="945"/>
      <c r="DP86" s="946"/>
      <c r="DQ86" s="944"/>
      <c r="DR86" s="945"/>
      <c r="DS86" s="945"/>
      <c r="DT86" s="945"/>
      <c r="DU86" s="946"/>
      <c r="DV86" s="941"/>
      <c r="DW86" s="942"/>
      <c r="DX86" s="942"/>
      <c r="DY86" s="942"/>
      <c r="DZ86" s="943"/>
      <c r="EA86" s="247"/>
    </row>
    <row r="87" spans="1:131" s="248" customFormat="1" ht="26.25" customHeight="1" x14ac:dyDescent="0.2">
      <c r="A87" s="270">
        <v>20</v>
      </c>
      <c r="B87" s="966"/>
      <c r="C87" s="967"/>
      <c r="D87" s="967"/>
      <c r="E87" s="967"/>
      <c r="F87" s="967"/>
      <c r="G87" s="967"/>
      <c r="H87" s="967"/>
      <c r="I87" s="967"/>
      <c r="J87" s="967"/>
      <c r="K87" s="967"/>
      <c r="L87" s="967"/>
      <c r="M87" s="967"/>
      <c r="N87" s="967"/>
      <c r="O87" s="967"/>
      <c r="P87" s="968"/>
      <c r="Q87" s="969"/>
      <c r="R87" s="970"/>
      <c r="S87" s="970"/>
      <c r="T87" s="970"/>
      <c r="U87" s="970"/>
      <c r="V87" s="970"/>
      <c r="W87" s="970"/>
      <c r="X87" s="970"/>
      <c r="Y87" s="970"/>
      <c r="Z87" s="970"/>
      <c r="AA87" s="970"/>
      <c r="AB87" s="970"/>
      <c r="AC87" s="970"/>
      <c r="AD87" s="970"/>
      <c r="AE87" s="970"/>
      <c r="AF87" s="970"/>
      <c r="AG87" s="970"/>
      <c r="AH87" s="970"/>
      <c r="AI87" s="970"/>
      <c r="AJ87" s="970"/>
      <c r="AK87" s="970"/>
      <c r="AL87" s="970"/>
      <c r="AM87" s="970"/>
      <c r="AN87" s="970"/>
      <c r="AO87" s="970"/>
      <c r="AP87" s="970"/>
      <c r="AQ87" s="970"/>
      <c r="AR87" s="970"/>
      <c r="AS87" s="970"/>
      <c r="AT87" s="970"/>
      <c r="AU87" s="970"/>
      <c r="AV87" s="970"/>
      <c r="AW87" s="970"/>
      <c r="AX87" s="970"/>
      <c r="AY87" s="970"/>
      <c r="AZ87" s="971"/>
      <c r="BA87" s="971"/>
      <c r="BB87" s="971"/>
      <c r="BC87" s="971"/>
      <c r="BD87" s="972"/>
      <c r="BE87" s="266"/>
      <c r="BF87" s="266"/>
      <c r="BG87" s="266"/>
      <c r="BH87" s="266"/>
      <c r="BI87" s="266"/>
      <c r="BJ87" s="266"/>
      <c r="BK87" s="266"/>
      <c r="BL87" s="266"/>
      <c r="BM87" s="266"/>
      <c r="BN87" s="266"/>
      <c r="BO87" s="266"/>
      <c r="BP87" s="266"/>
      <c r="BQ87" s="263">
        <v>81</v>
      </c>
      <c r="BR87" s="268"/>
      <c r="BS87" s="947"/>
      <c r="BT87" s="948"/>
      <c r="BU87" s="948"/>
      <c r="BV87" s="948"/>
      <c r="BW87" s="948"/>
      <c r="BX87" s="948"/>
      <c r="BY87" s="948"/>
      <c r="BZ87" s="948"/>
      <c r="CA87" s="948"/>
      <c r="CB87" s="948"/>
      <c r="CC87" s="948"/>
      <c r="CD87" s="948"/>
      <c r="CE87" s="948"/>
      <c r="CF87" s="948"/>
      <c r="CG87" s="949"/>
      <c r="CH87" s="944"/>
      <c r="CI87" s="945"/>
      <c r="CJ87" s="945"/>
      <c r="CK87" s="945"/>
      <c r="CL87" s="946"/>
      <c r="CM87" s="944"/>
      <c r="CN87" s="945"/>
      <c r="CO87" s="945"/>
      <c r="CP87" s="945"/>
      <c r="CQ87" s="946"/>
      <c r="CR87" s="944"/>
      <c r="CS87" s="945"/>
      <c r="CT87" s="945"/>
      <c r="CU87" s="945"/>
      <c r="CV87" s="946"/>
      <c r="CW87" s="944"/>
      <c r="CX87" s="945"/>
      <c r="CY87" s="945"/>
      <c r="CZ87" s="945"/>
      <c r="DA87" s="946"/>
      <c r="DB87" s="944"/>
      <c r="DC87" s="945"/>
      <c r="DD87" s="945"/>
      <c r="DE87" s="945"/>
      <c r="DF87" s="946"/>
      <c r="DG87" s="944"/>
      <c r="DH87" s="945"/>
      <c r="DI87" s="945"/>
      <c r="DJ87" s="945"/>
      <c r="DK87" s="946"/>
      <c r="DL87" s="944"/>
      <c r="DM87" s="945"/>
      <c r="DN87" s="945"/>
      <c r="DO87" s="945"/>
      <c r="DP87" s="946"/>
      <c r="DQ87" s="944"/>
      <c r="DR87" s="945"/>
      <c r="DS87" s="945"/>
      <c r="DT87" s="945"/>
      <c r="DU87" s="946"/>
      <c r="DV87" s="941"/>
      <c r="DW87" s="942"/>
      <c r="DX87" s="942"/>
      <c r="DY87" s="942"/>
      <c r="DZ87" s="943"/>
      <c r="EA87" s="247"/>
    </row>
    <row r="88" spans="1:131" s="248" customFormat="1" ht="26.25" customHeight="1" thickBot="1" x14ac:dyDescent="0.25">
      <c r="A88" s="265" t="s">
        <v>392</v>
      </c>
      <c r="B88" s="874" t="s">
        <v>422</v>
      </c>
      <c r="C88" s="875"/>
      <c r="D88" s="875"/>
      <c r="E88" s="875"/>
      <c r="F88" s="875"/>
      <c r="G88" s="875"/>
      <c r="H88" s="875"/>
      <c r="I88" s="875"/>
      <c r="J88" s="875"/>
      <c r="K88" s="875"/>
      <c r="L88" s="875"/>
      <c r="M88" s="875"/>
      <c r="N88" s="875"/>
      <c r="O88" s="875"/>
      <c r="P88" s="876"/>
      <c r="Q88" s="922"/>
      <c r="R88" s="923"/>
      <c r="S88" s="923"/>
      <c r="T88" s="923"/>
      <c r="U88" s="923"/>
      <c r="V88" s="923"/>
      <c r="W88" s="923"/>
      <c r="X88" s="923"/>
      <c r="Y88" s="923"/>
      <c r="Z88" s="923"/>
      <c r="AA88" s="923"/>
      <c r="AB88" s="923"/>
      <c r="AC88" s="923"/>
      <c r="AD88" s="923"/>
      <c r="AE88" s="923"/>
      <c r="AF88" s="926">
        <v>11669</v>
      </c>
      <c r="AG88" s="926"/>
      <c r="AH88" s="926"/>
      <c r="AI88" s="926"/>
      <c r="AJ88" s="926"/>
      <c r="AK88" s="923"/>
      <c r="AL88" s="923"/>
      <c r="AM88" s="923"/>
      <c r="AN88" s="923"/>
      <c r="AO88" s="923"/>
      <c r="AP88" s="926">
        <v>117</v>
      </c>
      <c r="AQ88" s="926"/>
      <c r="AR88" s="926"/>
      <c r="AS88" s="926"/>
      <c r="AT88" s="926"/>
      <c r="AU88" s="926">
        <v>58</v>
      </c>
      <c r="AV88" s="926"/>
      <c r="AW88" s="926"/>
      <c r="AX88" s="926"/>
      <c r="AY88" s="926"/>
      <c r="AZ88" s="931"/>
      <c r="BA88" s="931"/>
      <c r="BB88" s="931"/>
      <c r="BC88" s="931"/>
      <c r="BD88" s="932"/>
      <c r="BE88" s="266"/>
      <c r="BF88" s="266"/>
      <c r="BG88" s="266"/>
      <c r="BH88" s="266"/>
      <c r="BI88" s="266"/>
      <c r="BJ88" s="266"/>
      <c r="BK88" s="266"/>
      <c r="BL88" s="266"/>
      <c r="BM88" s="266"/>
      <c r="BN88" s="266"/>
      <c r="BO88" s="266"/>
      <c r="BP88" s="266"/>
      <c r="BQ88" s="263">
        <v>82</v>
      </c>
      <c r="BR88" s="268"/>
      <c r="BS88" s="947"/>
      <c r="BT88" s="948"/>
      <c r="BU88" s="948"/>
      <c r="BV88" s="948"/>
      <c r="BW88" s="948"/>
      <c r="BX88" s="948"/>
      <c r="BY88" s="948"/>
      <c r="BZ88" s="948"/>
      <c r="CA88" s="948"/>
      <c r="CB88" s="948"/>
      <c r="CC88" s="948"/>
      <c r="CD88" s="948"/>
      <c r="CE88" s="948"/>
      <c r="CF88" s="948"/>
      <c r="CG88" s="949"/>
      <c r="CH88" s="944"/>
      <c r="CI88" s="945"/>
      <c r="CJ88" s="945"/>
      <c r="CK88" s="945"/>
      <c r="CL88" s="946"/>
      <c r="CM88" s="944"/>
      <c r="CN88" s="945"/>
      <c r="CO88" s="945"/>
      <c r="CP88" s="945"/>
      <c r="CQ88" s="946"/>
      <c r="CR88" s="944"/>
      <c r="CS88" s="945"/>
      <c r="CT88" s="945"/>
      <c r="CU88" s="945"/>
      <c r="CV88" s="946"/>
      <c r="CW88" s="944"/>
      <c r="CX88" s="945"/>
      <c r="CY88" s="945"/>
      <c r="CZ88" s="945"/>
      <c r="DA88" s="946"/>
      <c r="DB88" s="944"/>
      <c r="DC88" s="945"/>
      <c r="DD88" s="945"/>
      <c r="DE88" s="945"/>
      <c r="DF88" s="946"/>
      <c r="DG88" s="944"/>
      <c r="DH88" s="945"/>
      <c r="DI88" s="945"/>
      <c r="DJ88" s="945"/>
      <c r="DK88" s="946"/>
      <c r="DL88" s="944"/>
      <c r="DM88" s="945"/>
      <c r="DN88" s="945"/>
      <c r="DO88" s="945"/>
      <c r="DP88" s="946"/>
      <c r="DQ88" s="944"/>
      <c r="DR88" s="945"/>
      <c r="DS88" s="945"/>
      <c r="DT88" s="945"/>
      <c r="DU88" s="946"/>
      <c r="DV88" s="941"/>
      <c r="DW88" s="942"/>
      <c r="DX88" s="942"/>
      <c r="DY88" s="942"/>
      <c r="DZ88" s="943"/>
      <c r="EA88" s="247"/>
    </row>
    <row r="89" spans="1:131" s="248" customFormat="1" ht="26.25" hidden="1" customHeight="1" x14ac:dyDescent="0.2">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947"/>
      <c r="BT89" s="948"/>
      <c r="BU89" s="948"/>
      <c r="BV89" s="948"/>
      <c r="BW89" s="948"/>
      <c r="BX89" s="948"/>
      <c r="BY89" s="948"/>
      <c r="BZ89" s="948"/>
      <c r="CA89" s="948"/>
      <c r="CB89" s="948"/>
      <c r="CC89" s="948"/>
      <c r="CD89" s="948"/>
      <c r="CE89" s="948"/>
      <c r="CF89" s="948"/>
      <c r="CG89" s="949"/>
      <c r="CH89" s="944"/>
      <c r="CI89" s="945"/>
      <c r="CJ89" s="945"/>
      <c r="CK89" s="945"/>
      <c r="CL89" s="946"/>
      <c r="CM89" s="944"/>
      <c r="CN89" s="945"/>
      <c r="CO89" s="945"/>
      <c r="CP89" s="945"/>
      <c r="CQ89" s="946"/>
      <c r="CR89" s="944"/>
      <c r="CS89" s="945"/>
      <c r="CT89" s="945"/>
      <c r="CU89" s="945"/>
      <c r="CV89" s="946"/>
      <c r="CW89" s="944"/>
      <c r="CX89" s="945"/>
      <c r="CY89" s="945"/>
      <c r="CZ89" s="945"/>
      <c r="DA89" s="946"/>
      <c r="DB89" s="944"/>
      <c r="DC89" s="945"/>
      <c r="DD89" s="945"/>
      <c r="DE89" s="945"/>
      <c r="DF89" s="946"/>
      <c r="DG89" s="944"/>
      <c r="DH89" s="945"/>
      <c r="DI89" s="945"/>
      <c r="DJ89" s="945"/>
      <c r="DK89" s="946"/>
      <c r="DL89" s="944"/>
      <c r="DM89" s="945"/>
      <c r="DN89" s="945"/>
      <c r="DO89" s="945"/>
      <c r="DP89" s="946"/>
      <c r="DQ89" s="944"/>
      <c r="DR89" s="945"/>
      <c r="DS89" s="945"/>
      <c r="DT89" s="945"/>
      <c r="DU89" s="946"/>
      <c r="DV89" s="941"/>
      <c r="DW89" s="942"/>
      <c r="DX89" s="942"/>
      <c r="DY89" s="942"/>
      <c r="DZ89" s="943"/>
      <c r="EA89" s="247"/>
    </row>
    <row r="90" spans="1:131" s="248" customFormat="1" ht="26.25" hidden="1" customHeight="1" x14ac:dyDescent="0.2">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947"/>
      <c r="BT90" s="948"/>
      <c r="BU90" s="948"/>
      <c r="BV90" s="948"/>
      <c r="BW90" s="948"/>
      <c r="BX90" s="948"/>
      <c r="BY90" s="948"/>
      <c r="BZ90" s="948"/>
      <c r="CA90" s="948"/>
      <c r="CB90" s="948"/>
      <c r="CC90" s="948"/>
      <c r="CD90" s="948"/>
      <c r="CE90" s="948"/>
      <c r="CF90" s="948"/>
      <c r="CG90" s="949"/>
      <c r="CH90" s="944"/>
      <c r="CI90" s="945"/>
      <c r="CJ90" s="945"/>
      <c r="CK90" s="945"/>
      <c r="CL90" s="946"/>
      <c r="CM90" s="944"/>
      <c r="CN90" s="945"/>
      <c r="CO90" s="945"/>
      <c r="CP90" s="945"/>
      <c r="CQ90" s="946"/>
      <c r="CR90" s="944"/>
      <c r="CS90" s="945"/>
      <c r="CT90" s="945"/>
      <c r="CU90" s="945"/>
      <c r="CV90" s="946"/>
      <c r="CW90" s="944"/>
      <c r="CX90" s="945"/>
      <c r="CY90" s="945"/>
      <c r="CZ90" s="945"/>
      <c r="DA90" s="946"/>
      <c r="DB90" s="944"/>
      <c r="DC90" s="945"/>
      <c r="DD90" s="945"/>
      <c r="DE90" s="945"/>
      <c r="DF90" s="946"/>
      <c r="DG90" s="944"/>
      <c r="DH90" s="945"/>
      <c r="DI90" s="945"/>
      <c r="DJ90" s="945"/>
      <c r="DK90" s="946"/>
      <c r="DL90" s="944"/>
      <c r="DM90" s="945"/>
      <c r="DN90" s="945"/>
      <c r="DO90" s="945"/>
      <c r="DP90" s="946"/>
      <c r="DQ90" s="944"/>
      <c r="DR90" s="945"/>
      <c r="DS90" s="945"/>
      <c r="DT90" s="945"/>
      <c r="DU90" s="946"/>
      <c r="DV90" s="941"/>
      <c r="DW90" s="942"/>
      <c r="DX90" s="942"/>
      <c r="DY90" s="942"/>
      <c r="DZ90" s="943"/>
      <c r="EA90" s="247"/>
    </row>
    <row r="91" spans="1:131" s="248" customFormat="1" ht="26.25" hidden="1" customHeight="1" x14ac:dyDescent="0.2">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947"/>
      <c r="BT91" s="948"/>
      <c r="BU91" s="948"/>
      <c r="BV91" s="948"/>
      <c r="BW91" s="948"/>
      <c r="BX91" s="948"/>
      <c r="BY91" s="948"/>
      <c r="BZ91" s="948"/>
      <c r="CA91" s="948"/>
      <c r="CB91" s="948"/>
      <c r="CC91" s="948"/>
      <c r="CD91" s="948"/>
      <c r="CE91" s="948"/>
      <c r="CF91" s="948"/>
      <c r="CG91" s="949"/>
      <c r="CH91" s="944"/>
      <c r="CI91" s="945"/>
      <c r="CJ91" s="945"/>
      <c r="CK91" s="945"/>
      <c r="CL91" s="946"/>
      <c r="CM91" s="944"/>
      <c r="CN91" s="945"/>
      <c r="CO91" s="945"/>
      <c r="CP91" s="945"/>
      <c r="CQ91" s="946"/>
      <c r="CR91" s="944"/>
      <c r="CS91" s="945"/>
      <c r="CT91" s="945"/>
      <c r="CU91" s="945"/>
      <c r="CV91" s="946"/>
      <c r="CW91" s="944"/>
      <c r="CX91" s="945"/>
      <c r="CY91" s="945"/>
      <c r="CZ91" s="945"/>
      <c r="DA91" s="946"/>
      <c r="DB91" s="944"/>
      <c r="DC91" s="945"/>
      <c r="DD91" s="945"/>
      <c r="DE91" s="945"/>
      <c r="DF91" s="946"/>
      <c r="DG91" s="944"/>
      <c r="DH91" s="945"/>
      <c r="DI91" s="945"/>
      <c r="DJ91" s="945"/>
      <c r="DK91" s="946"/>
      <c r="DL91" s="944"/>
      <c r="DM91" s="945"/>
      <c r="DN91" s="945"/>
      <c r="DO91" s="945"/>
      <c r="DP91" s="946"/>
      <c r="DQ91" s="944"/>
      <c r="DR91" s="945"/>
      <c r="DS91" s="945"/>
      <c r="DT91" s="945"/>
      <c r="DU91" s="946"/>
      <c r="DV91" s="941"/>
      <c r="DW91" s="942"/>
      <c r="DX91" s="942"/>
      <c r="DY91" s="942"/>
      <c r="DZ91" s="943"/>
      <c r="EA91" s="247"/>
    </row>
    <row r="92" spans="1:131" s="248" customFormat="1" ht="26.25" hidden="1" customHeight="1" x14ac:dyDescent="0.2">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947"/>
      <c r="BT92" s="948"/>
      <c r="BU92" s="948"/>
      <c r="BV92" s="948"/>
      <c r="BW92" s="948"/>
      <c r="BX92" s="948"/>
      <c r="BY92" s="948"/>
      <c r="BZ92" s="948"/>
      <c r="CA92" s="948"/>
      <c r="CB92" s="948"/>
      <c r="CC92" s="948"/>
      <c r="CD92" s="948"/>
      <c r="CE92" s="948"/>
      <c r="CF92" s="948"/>
      <c r="CG92" s="949"/>
      <c r="CH92" s="944"/>
      <c r="CI92" s="945"/>
      <c r="CJ92" s="945"/>
      <c r="CK92" s="945"/>
      <c r="CL92" s="946"/>
      <c r="CM92" s="944"/>
      <c r="CN92" s="945"/>
      <c r="CO92" s="945"/>
      <c r="CP92" s="945"/>
      <c r="CQ92" s="946"/>
      <c r="CR92" s="944"/>
      <c r="CS92" s="945"/>
      <c r="CT92" s="945"/>
      <c r="CU92" s="945"/>
      <c r="CV92" s="946"/>
      <c r="CW92" s="944"/>
      <c r="CX92" s="945"/>
      <c r="CY92" s="945"/>
      <c r="CZ92" s="945"/>
      <c r="DA92" s="946"/>
      <c r="DB92" s="944"/>
      <c r="DC92" s="945"/>
      <c r="DD92" s="945"/>
      <c r="DE92" s="945"/>
      <c r="DF92" s="946"/>
      <c r="DG92" s="944"/>
      <c r="DH92" s="945"/>
      <c r="DI92" s="945"/>
      <c r="DJ92" s="945"/>
      <c r="DK92" s="946"/>
      <c r="DL92" s="944"/>
      <c r="DM92" s="945"/>
      <c r="DN92" s="945"/>
      <c r="DO92" s="945"/>
      <c r="DP92" s="946"/>
      <c r="DQ92" s="944"/>
      <c r="DR92" s="945"/>
      <c r="DS92" s="945"/>
      <c r="DT92" s="945"/>
      <c r="DU92" s="946"/>
      <c r="DV92" s="941"/>
      <c r="DW92" s="942"/>
      <c r="DX92" s="942"/>
      <c r="DY92" s="942"/>
      <c r="DZ92" s="943"/>
      <c r="EA92" s="247"/>
    </row>
    <row r="93" spans="1:131" s="248" customFormat="1" ht="26.25" hidden="1" customHeight="1" x14ac:dyDescent="0.2">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947"/>
      <c r="BT93" s="948"/>
      <c r="BU93" s="948"/>
      <c r="BV93" s="948"/>
      <c r="BW93" s="948"/>
      <c r="BX93" s="948"/>
      <c r="BY93" s="948"/>
      <c r="BZ93" s="948"/>
      <c r="CA93" s="948"/>
      <c r="CB93" s="948"/>
      <c r="CC93" s="948"/>
      <c r="CD93" s="948"/>
      <c r="CE93" s="948"/>
      <c r="CF93" s="948"/>
      <c r="CG93" s="949"/>
      <c r="CH93" s="944"/>
      <c r="CI93" s="945"/>
      <c r="CJ93" s="945"/>
      <c r="CK93" s="945"/>
      <c r="CL93" s="946"/>
      <c r="CM93" s="944"/>
      <c r="CN93" s="945"/>
      <c r="CO93" s="945"/>
      <c r="CP93" s="945"/>
      <c r="CQ93" s="946"/>
      <c r="CR93" s="944"/>
      <c r="CS93" s="945"/>
      <c r="CT93" s="945"/>
      <c r="CU93" s="945"/>
      <c r="CV93" s="946"/>
      <c r="CW93" s="944"/>
      <c r="CX93" s="945"/>
      <c r="CY93" s="945"/>
      <c r="CZ93" s="945"/>
      <c r="DA93" s="946"/>
      <c r="DB93" s="944"/>
      <c r="DC93" s="945"/>
      <c r="DD93" s="945"/>
      <c r="DE93" s="945"/>
      <c r="DF93" s="946"/>
      <c r="DG93" s="944"/>
      <c r="DH93" s="945"/>
      <c r="DI93" s="945"/>
      <c r="DJ93" s="945"/>
      <c r="DK93" s="946"/>
      <c r="DL93" s="944"/>
      <c r="DM93" s="945"/>
      <c r="DN93" s="945"/>
      <c r="DO93" s="945"/>
      <c r="DP93" s="946"/>
      <c r="DQ93" s="944"/>
      <c r="DR93" s="945"/>
      <c r="DS93" s="945"/>
      <c r="DT93" s="945"/>
      <c r="DU93" s="946"/>
      <c r="DV93" s="941"/>
      <c r="DW93" s="942"/>
      <c r="DX93" s="942"/>
      <c r="DY93" s="942"/>
      <c r="DZ93" s="943"/>
      <c r="EA93" s="247"/>
    </row>
    <row r="94" spans="1:131" s="248" customFormat="1" ht="26.25" hidden="1" customHeight="1" x14ac:dyDescent="0.2">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947"/>
      <c r="BT94" s="948"/>
      <c r="BU94" s="948"/>
      <c r="BV94" s="948"/>
      <c r="BW94" s="948"/>
      <c r="BX94" s="948"/>
      <c r="BY94" s="948"/>
      <c r="BZ94" s="948"/>
      <c r="CA94" s="948"/>
      <c r="CB94" s="948"/>
      <c r="CC94" s="948"/>
      <c r="CD94" s="948"/>
      <c r="CE94" s="948"/>
      <c r="CF94" s="948"/>
      <c r="CG94" s="949"/>
      <c r="CH94" s="944"/>
      <c r="CI94" s="945"/>
      <c r="CJ94" s="945"/>
      <c r="CK94" s="945"/>
      <c r="CL94" s="946"/>
      <c r="CM94" s="944"/>
      <c r="CN94" s="945"/>
      <c r="CO94" s="945"/>
      <c r="CP94" s="945"/>
      <c r="CQ94" s="946"/>
      <c r="CR94" s="944"/>
      <c r="CS94" s="945"/>
      <c r="CT94" s="945"/>
      <c r="CU94" s="945"/>
      <c r="CV94" s="946"/>
      <c r="CW94" s="944"/>
      <c r="CX94" s="945"/>
      <c r="CY94" s="945"/>
      <c r="CZ94" s="945"/>
      <c r="DA94" s="946"/>
      <c r="DB94" s="944"/>
      <c r="DC94" s="945"/>
      <c r="DD94" s="945"/>
      <c r="DE94" s="945"/>
      <c r="DF94" s="946"/>
      <c r="DG94" s="944"/>
      <c r="DH94" s="945"/>
      <c r="DI94" s="945"/>
      <c r="DJ94" s="945"/>
      <c r="DK94" s="946"/>
      <c r="DL94" s="944"/>
      <c r="DM94" s="945"/>
      <c r="DN94" s="945"/>
      <c r="DO94" s="945"/>
      <c r="DP94" s="946"/>
      <c r="DQ94" s="944"/>
      <c r="DR94" s="945"/>
      <c r="DS94" s="945"/>
      <c r="DT94" s="945"/>
      <c r="DU94" s="946"/>
      <c r="DV94" s="941"/>
      <c r="DW94" s="942"/>
      <c r="DX94" s="942"/>
      <c r="DY94" s="942"/>
      <c r="DZ94" s="943"/>
      <c r="EA94" s="247"/>
    </row>
    <row r="95" spans="1:131" s="248" customFormat="1" ht="26.25" hidden="1" customHeight="1" x14ac:dyDescent="0.2">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947"/>
      <c r="BT95" s="948"/>
      <c r="BU95" s="948"/>
      <c r="BV95" s="948"/>
      <c r="BW95" s="948"/>
      <c r="BX95" s="948"/>
      <c r="BY95" s="948"/>
      <c r="BZ95" s="948"/>
      <c r="CA95" s="948"/>
      <c r="CB95" s="948"/>
      <c r="CC95" s="948"/>
      <c r="CD95" s="948"/>
      <c r="CE95" s="948"/>
      <c r="CF95" s="948"/>
      <c r="CG95" s="949"/>
      <c r="CH95" s="944"/>
      <c r="CI95" s="945"/>
      <c r="CJ95" s="945"/>
      <c r="CK95" s="945"/>
      <c r="CL95" s="946"/>
      <c r="CM95" s="944"/>
      <c r="CN95" s="945"/>
      <c r="CO95" s="945"/>
      <c r="CP95" s="945"/>
      <c r="CQ95" s="946"/>
      <c r="CR95" s="944"/>
      <c r="CS95" s="945"/>
      <c r="CT95" s="945"/>
      <c r="CU95" s="945"/>
      <c r="CV95" s="946"/>
      <c r="CW95" s="944"/>
      <c r="CX95" s="945"/>
      <c r="CY95" s="945"/>
      <c r="CZ95" s="945"/>
      <c r="DA95" s="946"/>
      <c r="DB95" s="944"/>
      <c r="DC95" s="945"/>
      <c r="DD95" s="945"/>
      <c r="DE95" s="945"/>
      <c r="DF95" s="946"/>
      <c r="DG95" s="944"/>
      <c r="DH95" s="945"/>
      <c r="DI95" s="945"/>
      <c r="DJ95" s="945"/>
      <c r="DK95" s="946"/>
      <c r="DL95" s="944"/>
      <c r="DM95" s="945"/>
      <c r="DN95" s="945"/>
      <c r="DO95" s="945"/>
      <c r="DP95" s="946"/>
      <c r="DQ95" s="944"/>
      <c r="DR95" s="945"/>
      <c r="DS95" s="945"/>
      <c r="DT95" s="945"/>
      <c r="DU95" s="946"/>
      <c r="DV95" s="941"/>
      <c r="DW95" s="942"/>
      <c r="DX95" s="942"/>
      <c r="DY95" s="942"/>
      <c r="DZ95" s="943"/>
      <c r="EA95" s="247"/>
    </row>
    <row r="96" spans="1:131" s="248" customFormat="1" ht="26.25" hidden="1" customHeight="1" x14ac:dyDescent="0.2">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947"/>
      <c r="BT96" s="948"/>
      <c r="BU96" s="948"/>
      <c r="BV96" s="948"/>
      <c r="BW96" s="948"/>
      <c r="BX96" s="948"/>
      <c r="BY96" s="948"/>
      <c r="BZ96" s="948"/>
      <c r="CA96" s="948"/>
      <c r="CB96" s="948"/>
      <c r="CC96" s="948"/>
      <c r="CD96" s="948"/>
      <c r="CE96" s="948"/>
      <c r="CF96" s="948"/>
      <c r="CG96" s="949"/>
      <c r="CH96" s="944"/>
      <c r="CI96" s="945"/>
      <c r="CJ96" s="945"/>
      <c r="CK96" s="945"/>
      <c r="CL96" s="946"/>
      <c r="CM96" s="944"/>
      <c r="CN96" s="945"/>
      <c r="CO96" s="945"/>
      <c r="CP96" s="945"/>
      <c r="CQ96" s="946"/>
      <c r="CR96" s="944"/>
      <c r="CS96" s="945"/>
      <c r="CT96" s="945"/>
      <c r="CU96" s="945"/>
      <c r="CV96" s="946"/>
      <c r="CW96" s="944"/>
      <c r="CX96" s="945"/>
      <c r="CY96" s="945"/>
      <c r="CZ96" s="945"/>
      <c r="DA96" s="946"/>
      <c r="DB96" s="944"/>
      <c r="DC96" s="945"/>
      <c r="DD96" s="945"/>
      <c r="DE96" s="945"/>
      <c r="DF96" s="946"/>
      <c r="DG96" s="944"/>
      <c r="DH96" s="945"/>
      <c r="DI96" s="945"/>
      <c r="DJ96" s="945"/>
      <c r="DK96" s="946"/>
      <c r="DL96" s="944"/>
      <c r="DM96" s="945"/>
      <c r="DN96" s="945"/>
      <c r="DO96" s="945"/>
      <c r="DP96" s="946"/>
      <c r="DQ96" s="944"/>
      <c r="DR96" s="945"/>
      <c r="DS96" s="945"/>
      <c r="DT96" s="945"/>
      <c r="DU96" s="946"/>
      <c r="DV96" s="941"/>
      <c r="DW96" s="942"/>
      <c r="DX96" s="942"/>
      <c r="DY96" s="942"/>
      <c r="DZ96" s="943"/>
      <c r="EA96" s="247"/>
    </row>
    <row r="97" spans="1:131" s="248" customFormat="1" ht="26.25" hidden="1" customHeight="1" x14ac:dyDescent="0.2">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947"/>
      <c r="BT97" s="948"/>
      <c r="BU97" s="948"/>
      <c r="BV97" s="948"/>
      <c r="BW97" s="948"/>
      <c r="BX97" s="948"/>
      <c r="BY97" s="948"/>
      <c r="BZ97" s="948"/>
      <c r="CA97" s="948"/>
      <c r="CB97" s="948"/>
      <c r="CC97" s="948"/>
      <c r="CD97" s="948"/>
      <c r="CE97" s="948"/>
      <c r="CF97" s="948"/>
      <c r="CG97" s="949"/>
      <c r="CH97" s="944"/>
      <c r="CI97" s="945"/>
      <c r="CJ97" s="945"/>
      <c r="CK97" s="945"/>
      <c r="CL97" s="946"/>
      <c r="CM97" s="944"/>
      <c r="CN97" s="945"/>
      <c r="CO97" s="945"/>
      <c r="CP97" s="945"/>
      <c r="CQ97" s="946"/>
      <c r="CR97" s="944"/>
      <c r="CS97" s="945"/>
      <c r="CT97" s="945"/>
      <c r="CU97" s="945"/>
      <c r="CV97" s="946"/>
      <c r="CW97" s="944"/>
      <c r="CX97" s="945"/>
      <c r="CY97" s="945"/>
      <c r="CZ97" s="945"/>
      <c r="DA97" s="946"/>
      <c r="DB97" s="944"/>
      <c r="DC97" s="945"/>
      <c r="DD97" s="945"/>
      <c r="DE97" s="945"/>
      <c r="DF97" s="946"/>
      <c r="DG97" s="944"/>
      <c r="DH97" s="945"/>
      <c r="DI97" s="945"/>
      <c r="DJ97" s="945"/>
      <c r="DK97" s="946"/>
      <c r="DL97" s="944"/>
      <c r="DM97" s="945"/>
      <c r="DN97" s="945"/>
      <c r="DO97" s="945"/>
      <c r="DP97" s="946"/>
      <c r="DQ97" s="944"/>
      <c r="DR97" s="945"/>
      <c r="DS97" s="945"/>
      <c r="DT97" s="945"/>
      <c r="DU97" s="946"/>
      <c r="DV97" s="941"/>
      <c r="DW97" s="942"/>
      <c r="DX97" s="942"/>
      <c r="DY97" s="942"/>
      <c r="DZ97" s="943"/>
      <c r="EA97" s="247"/>
    </row>
    <row r="98" spans="1:131" s="248" customFormat="1" ht="26.25" hidden="1" customHeight="1" x14ac:dyDescent="0.2">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947"/>
      <c r="BT98" s="948"/>
      <c r="BU98" s="948"/>
      <c r="BV98" s="948"/>
      <c r="BW98" s="948"/>
      <c r="BX98" s="948"/>
      <c r="BY98" s="948"/>
      <c r="BZ98" s="948"/>
      <c r="CA98" s="948"/>
      <c r="CB98" s="948"/>
      <c r="CC98" s="948"/>
      <c r="CD98" s="948"/>
      <c r="CE98" s="948"/>
      <c r="CF98" s="948"/>
      <c r="CG98" s="949"/>
      <c r="CH98" s="944"/>
      <c r="CI98" s="945"/>
      <c r="CJ98" s="945"/>
      <c r="CK98" s="945"/>
      <c r="CL98" s="946"/>
      <c r="CM98" s="944"/>
      <c r="CN98" s="945"/>
      <c r="CO98" s="945"/>
      <c r="CP98" s="945"/>
      <c r="CQ98" s="946"/>
      <c r="CR98" s="944"/>
      <c r="CS98" s="945"/>
      <c r="CT98" s="945"/>
      <c r="CU98" s="945"/>
      <c r="CV98" s="946"/>
      <c r="CW98" s="944"/>
      <c r="CX98" s="945"/>
      <c r="CY98" s="945"/>
      <c r="CZ98" s="945"/>
      <c r="DA98" s="946"/>
      <c r="DB98" s="944"/>
      <c r="DC98" s="945"/>
      <c r="DD98" s="945"/>
      <c r="DE98" s="945"/>
      <c r="DF98" s="946"/>
      <c r="DG98" s="944"/>
      <c r="DH98" s="945"/>
      <c r="DI98" s="945"/>
      <c r="DJ98" s="945"/>
      <c r="DK98" s="946"/>
      <c r="DL98" s="944"/>
      <c r="DM98" s="945"/>
      <c r="DN98" s="945"/>
      <c r="DO98" s="945"/>
      <c r="DP98" s="946"/>
      <c r="DQ98" s="944"/>
      <c r="DR98" s="945"/>
      <c r="DS98" s="945"/>
      <c r="DT98" s="945"/>
      <c r="DU98" s="946"/>
      <c r="DV98" s="941"/>
      <c r="DW98" s="942"/>
      <c r="DX98" s="942"/>
      <c r="DY98" s="942"/>
      <c r="DZ98" s="943"/>
      <c r="EA98" s="247"/>
    </row>
    <row r="99" spans="1:131" s="248" customFormat="1" ht="26.25" hidden="1" customHeight="1" x14ac:dyDescent="0.2">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947"/>
      <c r="BT99" s="948"/>
      <c r="BU99" s="948"/>
      <c r="BV99" s="948"/>
      <c r="BW99" s="948"/>
      <c r="BX99" s="948"/>
      <c r="BY99" s="948"/>
      <c r="BZ99" s="948"/>
      <c r="CA99" s="948"/>
      <c r="CB99" s="948"/>
      <c r="CC99" s="948"/>
      <c r="CD99" s="948"/>
      <c r="CE99" s="948"/>
      <c r="CF99" s="948"/>
      <c r="CG99" s="949"/>
      <c r="CH99" s="944"/>
      <c r="CI99" s="945"/>
      <c r="CJ99" s="945"/>
      <c r="CK99" s="945"/>
      <c r="CL99" s="946"/>
      <c r="CM99" s="944"/>
      <c r="CN99" s="945"/>
      <c r="CO99" s="945"/>
      <c r="CP99" s="945"/>
      <c r="CQ99" s="946"/>
      <c r="CR99" s="944"/>
      <c r="CS99" s="945"/>
      <c r="CT99" s="945"/>
      <c r="CU99" s="945"/>
      <c r="CV99" s="946"/>
      <c r="CW99" s="944"/>
      <c r="CX99" s="945"/>
      <c r="CY99" s="945"/>
      <c r="CZ99" s="945"/>
      <c r="DA99" s="946"/>
      <c r="DB99" s="944"/>
      <c r="DC99" s="945"/>
      <c r="DD99" s="945"/>
      <c r="DE99" s="945"/>
      <c r="DF99" s="946"/>
      <c r="DG99" s="944"/>
      <c r="DH99" s="945"/>
      <c r="DI99" s="945"/>
      <c r="DJ99" s="945"/>
      <c r="DK99" s="946"/>
      <c r="DL99" s="944"/>
      <c r="DM99" s="945"/>
      <c r="DN99" s="945"/>
      <c r="DO99" s="945"/>
      <c r="DP99" s="946"/>
      <c r="DQ99" s="944"/>
      <c r="DR99" s="945"/>
      <c r="DS99" s="945"/>
      <c r="DT99" s="945"/>
      <c r="DU99" s="946"/>
      <c r="DV99" s="941"/>
      <c r="DW99" s="942"/>
      <c r="DX99" s="942"/>
      <c r="DY99" s="942"/>
      <c r="DZ99" s="943"/>
      <c r="EA99" s="247"/>
    </row>
    <row r="100" spans="1:131" s="248" customFormat="1" ht="26.25" hidden="1" customHeight="1" x14ac:dyDescent="0.2">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947"/>
      <c r="BT100" s="948"/>
      <c r="BU100" s="948"/>
      <c r="BV100" s="948"/>
      <c r="BW100" s="948"/>
      <c r="BX100" s="948"/>
      <c r="BY100" s="948"/>
      <c r="BZ100" s="948"/>
      <c r="CA100" s="948"/>
      <c r="CB100" s="948"/>
      <c r="CC100" s="948"/>
      <c r="CD100" s="948"/>
      <c r="CE100" s="948"/>
      <c r="CF100" s="948"/>
      <c r="CG100" s="949"/>
      <c r="CH100" s="944"/>
      <c r="CI100" s="945"/>
      <c r="CJ100" s="945"/>
      <c r="CK100" s="945"/>
      <c r="CL100" s="946"/>
      <c r="CM100" s="944"/>
      <c r="CN100" s="945"/>
      <c r="CO100" s="945"/>
      <c r="CP100" s="945"/>
      <c r="CQ100" s="946"/>
      <c r="CR100" s="944"/>
      <c r="CS100" s="945"/>
      <c r="CT100" s="945"/>
      <c r="CU100" s="945"/>
      <c r="CV100" s="946"/>
      <c r="CW100" s="944"/>
      <c r="CX100" s="945"/>
      <c r="CY100" s="945"/>
      <c r="CZ100" s="945"/>
      <c r="DA100" s="946"/>
      <c r="DB100" s="944"/>
      <c r="DC100" s="945"/>
      <c r="DD100" s="945"/>
      <c r="DE100" s="945"/>
      <c r="DF100" s="946"/>
      <c r="DG100" s="944"/>
      <c r="DH100" s="945"/>
      <c r="DI100" s="945"/>
      <c r="DJ100" s="945"/>
      <c r="DK100" s="946"/>
      <c r="DL100" s="944"/>
      <c r="DM100" s="945"/>
      <c r="DN100" s="945"/>
      <c r="DO100" s="945"/>
      <c r="DP100" s="946"/>
      <c r="DQ100" s="944"/>
      <c r="DR100" s="945"/>
      <c r="DS100" s="945"/>
      <c r="DT100" s="945"/>
      <c r="DU100" s="946"/>
      <c r="DV100" s="941"/>
      <c r="DW100" s="942"/>
      <c r="DX100" s="942"/>
      <c r="DY100" s="942"/>
      <c r="DZ100" s="943"/>
      <c r="EA100" s="247"/>
    </row>
    <row r="101" spans="1:131" s="248" customFormat="1" ht="26.25" hidden="1" customHeight="1" x14ac:dyDescent="0.2">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947"/>
      <c r="BT101" s="948"/>
      <c r="BU101" s="948"/>
      <c r="BV101" s="948"/>
      <c r="BW101" s="948"/>
      <c r="BX101" s="948"/>
      <c r="BY101" s="948"/>
      <c r="BZ101" s="948"/>
      <c r="CA101" s="948"/>
      <c r="CB101" s="948"/>
      <c r="CC101" s="948"/>
      <c r="CD101" s="948"/>
      <c r="CE101" s="948"/>
      <c r="CF101" s="948"/>
      <c r="CG101" s="949"/>
      <c r="CH101" s="944"/>
      <c r="CI101" s="945"/>
      <c r="CJ101" s="945"/>
      <c r="CK101" s="945"/>
      <c r="CL101" s="946"/>
      <c r="CM101" s="944"/>
      <c r="CN101" s="945"/>
      <c r="CO101" s="945"/>
      <c r="CP101" s="945"/>
      <c r="CQ101" s="946"/>
      <c r="CR101" s="944"/>
      <c r="CS101" s="945"/>
      <c r="CT101" s="945"/>
      <c r="CU101" s="945"/>
      <c r="CV101" s="946"/>
      <c r="CW101" s="944"/>
      <c r="CX101" s="945"/>
      <c r="CY101" s="945"/>
      <c r="CZ101" s="945"/>
      <c r="DA101" s="946"/>
      <c r="DB101" s="944"/>
      <c r="DC101" s="945"/>
      <c r="DD101" s="945"/>
      <c r="DE101" s="945"/>
      <c r="DF101" s="946"/>
      <c r="DG101" s="944"/>
      <c r="DH101" s="945"/>
      <c r="DI101" s="945"/>
      <c r="DJ101" s="945"/>
      <c r="DK101" s="946"/>
      <c r="DL101" s="944"/>
      <c r="DM101" s="945"/>
      <c r="DN101" s="945"/>
      <c r="DO101" s="945"/>
      <c r="DP101" s="946"/>
      <c r="DQ101" s="944"/>
      <c r="DR101" s="945"/>
      <c r="DS101" s="945"/>
      <c r="DT101" s="945"/>
      <c r="DU101" s="946"/>
      <c r="DV101" s="941"/>
      <c r="DW101" s="942"/>
      <c r="DX101" s="942"/>
      <c r="DY101" s="942"/>
      <c r="DZ101" s="943"/>
      <c r="EA101" s="247"/>
    </row>
    <row r="102" spans="1:131" s="248" customFormat="1" ht="26.25" customHeight="1" thickBot="1" x14ac:dyDescent="0.25">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392</v>
      </c>
      <c r="BR102" s="874" t="s">
        <v>423</v>
      </c>
      <c r="BS102" s="875"/>
      <c r="BT102" s="875"/>
      <c r="BU102" s="875"/>
      <c r="BV102" s="875"/>
      <c r="BW102" s="875"/>
      <c r="BX102" s="875"/>
      <c r="BY102" s="875"/>
      <c r="BZ102" s="875"/>
      <c r="CA102" s="875"/>
      <c r="CB102" s="875"/>
      <c r="CC102" s="875"/>
      <c r="CD102" s="875"/>
      <c r="CE102" s="875"/>
      <c r="CF102" s="875"/>
      <c r="CG102" s="876"/>
      <c r="CH102" s="973"/>
      <c r="CI102" s="974"/>
      <c r="CJ102" s="974"/>
      <c r="CK102" s="974"/>
      <c r="CL102" s="975"/>
      <c r="CM102" s="973"/>
      <c r="CN102" s="974"/>
      <c r="CO102" s="974"/>
      <c r="CP102" s="974"/>
      <c r="CQ102" s="975"/>
      <c r="CR102" s="976">
        <v>5</v>
      </c>
      <c r="CS102" s="934"/>
      <c r="CT102" s="934"/>
      <c r="CU102" s="934"/>
      <c r="CV102" s="977"/>
      <c r="CW102" s="976" t="s">
        <v>604</v>
      </c>
      <c r="CX102" s="934"/>
      <c r="CY102" s="934"/>
      <c r="CZ102" s="934"/>
      <c r="DA102" s="977"/>
      <c r="DB102" s="976" t="s">
        <v>604</v>
      </c>
      <c r="DC102" s="934"/>
      <c r="DD102" s="934"/>
      <c r="DE102" s="934"/>
      <c r="DF102" s="977"/>
      <c r="DG102" s="976">
        <v>211</v>
      </c>
      <c r="DH102" s="934"/>
      <c r="DI102" s="934"/>
      <c r="DJ102" s="934"/>
      <c r="DK102" s="977"/>
      <c r="DL102" s="976" t="s">
        <v>604</v>
      </c>
      <c r="DM102" s="934"/>
      <c r="DN102" s="934"/>
      <c r="DO102" s="934"/>
      <c r="DP102" s="977"/>
      <c r="DQ102" s="976" t="s">
        <v>604</v>
      </c>
      <c r="DR102" s="934"/>
      <c r="DS102" s="934"/>
      <c r="DT102" s="934"/>
      <c r="DU102" s="977"/>
      <c r="DV102" s="1000"/>
      <c r="DW102" s="1001"/>
      <c r="DX102" s="1001"/>
      <c r="DY102" s="1001"/>
      <c r="DZ102" s="1002"/>
      <c r="EA102" s="247"/>
    </row>
    <row r="103" spans="1:131" s="248" customFormat="1" ht="26.25" customHeight="1" x14ac:dyDescent="0.2">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1003" t="s">
        <v>424</v>
      </c>
      <c r="BR103" s="1003"/>
      <c r="BS103" s="1003"/>
      <c r="BT103" s="1003"/>
      <c r="BU103" s="1003"/>
      <c r="BV103" s="1003"/>
      <c r="BW103" s="1003"/>
      <c r="BX103" s="1003"/>
      <c r="BY103" s="1003"/>
      <c r="BZ103" s="1003"/>
      <c r="CA103" s="1003"/>
      <c r="CB103" s="1003"/>
      <c r="CC103" s="1003"/>
      <c r="CD103" s="1003"/>
      <c r="CE103" s="1003"/>
      <c r="CF103" s="1003"/>
      <c r="CG103" s="1003"/>
      <c r="CH103" s="1003"/>
      <c r="CI103" s="1003"/>
      <c r="CJ103" s="1003"/>
      <c r="CK103" s="1003"/>
      <c r="CL103" s="1003"/>
      <c r="CM103" s="1003"/>
      <c r="CN103" s="1003"/>
      <c r="CO103" s="1003"/>
      <c r="CP103" s="1003"/>
      <c r="CQ103" s="1003"/>
      <c r="CR103" s="1003"/>
      <c r="CS103" s="1003"/>
      <c r="CT103" s="1003"/>
      <c r="CU103" s="1003"/>
      <c r="CV103" s="1003"/>
      <c r="CW103" s="1003"/>
      <c r="CX103" s="1003"/>
      <c r="CY103" s="1003"/>
      <c r="CZ103" s="1003"/>
      <c r="DA103" s="1003"/>
      <c r="DB103" s="1003"/>
      <c r="DC103" s="1003"/>
      <c r="DD103" s="1003"/>
      <c r="DE103" s="1003"/>
      <c r="DF103" s="1003"/>
      <c r="DG103" s="1003"/>
      <c r="DH103" s="1003"/>
      <c r="DI103" s="1003"/>
      <c r="DJ103" s="1003"/>
      <c r="DK103" s="1003"/>
      <c r="DL103" s="1003"/>
      <c r="DM103" s="1003"/>
      <c r="DN103" s="1003"/>
      <c r="DO103" s="1003"/>
      <c r="DP103" s="1003"/>
      <c r="DQ103" s="1003"/>
      <c r="DR103" s="1003"/>
      <c r="DS103" s="1003"/>
      <c r="DT103" s="1003"/>
      <c r="DU103" s="1003"/>
      <c r="DV103" s="1003"/>
      <c r="DW103" s="1003"/>
      <c r="DX103" s="1003"/>
      <c r="DY103" s="1003"/>
      <c r="DZ103" s="1003"/>
      <c r="EA103" s="247"/>
    </row>
    <row r="104" spans="1:131" s="248" customFormat="1" ht="26.25" customHeight="1" x14ac:dyDescent="0.2">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1004" t="s">
        <v>425</v>
      </c>
      <c r="BR104" s="1004"/>
      <c r="BS104" s="1004"/>
      <c r="BT104" s="1004"/>
      <c r="BU104" s="1004"/>
      <c r="BV104" s="1004"/>
      <c r="BW104" s="1004"/>
      <c r="BX104" s="1004"/>
      <c r="BY104" s="1004"/>
      <c r="BZ104" s="1004"/>
      <c r="CA104" s="1004"/>
      <c r="CB104" s="1004"/>
      <c r="CC104" s="1004"/>
      <c r="CD104" s="1004"/>
      <c r="CE104" s="1004"/>
      <c r="CF104" s="1004"/>
      <c r="CG104" s="1004"/>
      <c r="CH104" s="1004"/>
      <c r="CI104" s="1004"/>
      <c r="CJ104" s="1004"/>
      <c r="CK104" s="1004"/>
      <c r="CL104" s="1004"/>
      <c r="CM104" s="1004"/>
      <c r="CN104" s="1004"/>
      <c r="CO104" s="1004"/>
      <c r="CP104" s="1004"/>
      <c r="CQ104" s="1004"/>
      <c r="CR104" s="1004"/>
      <c r="CS104" s="1004"/>
      <c r="CT104" s="1004"/>
      <c r="CU104" s="1004"/>
      <c r="CV104" s="1004"/>
      <c r="CW104" s="1004"/>
      <c r="CX104" s="1004"/>
      <c r="CY104" s="1004"/>
      <c r="CZ104" s="1004"/>
      <c r="DA104" s="1004"/>
      <c r="DB104" s="1004"/>
      <c r="DC104" s="1004"/>
      <c r="DD104" s="1004"/>
      <c r="DE104" s="1004"/>
      <c r="DF104" s="1004"/>
      <c r="DG104" s="1004"/>
      <c r="DH104" s="1004"/>
      <c r="DI104" s="1004"/>
      <c r="DJ104" s="1004"/>
      <c r="DK104" s="1004"/>
      <c r="DL104" s="1004"/>
      <c r="DM104" s="1004"/>
      <c r="DN104" s="1004"/>
      <c r="DO104" s="1004"/>
      <c r="DP104" s="1004"/>
      <c r="DQ104" s="1004"/>
      <c r="DR104" s="1004"/>
      <c r="DS104" s="1004"/>
      <c r="DT104" s="1004"/>
      <c r="DU104" s="1004"/>
      <c r="DV104" s="1004"/>
      <c r="DW104" s="1004"/>
      <c r="DX104" s="1004"/>
      <c r="DY104" s="1004"/>
      <c r="DZ104" s="1004"/>
      <c r="EA104" s="247"/>
    </row>
    <row r="105" spans="1:131" s="248" customFormat="1" ht="11.25" customHeight="1" x14ac:dyDescent="0.2">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2">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5">
      <c r="A107" s="276" t="s">
        <v>426</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427</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2">
      <c r="A108" s="1005" t="s">
        <v>428</v>
      </c>
      <c r="B108" s="1006"/>
      <c r="C108" s="1006"/>
      <c r="D108" s="1006"/>
      <c r="E108" s="1006"/>
      <c r="F108" s="1006"/>
      <c r="G108" s="1006"/>
      <c r="H108" s="1006"/>
      <c r="I108" s="1006"/>
      <c r="J108" s="1006"/>
      <c r="K108" s="1006"/>
      <c r="L108" s="1006"/>
      <c r="M108" s="1006"/>
      <c r="N108" s="1006"/>
      <c r="O108" s="1006"/>
      <c r="P108" s="1006"/>
      <c r="Q108" s="1006"/>
      <c r="R108" s="1006"/>
      <c r="S108" s="1006"/>
      <c r="T108" s="1006"/>
      <c r="U108" s="1006"/>
      <c r="V108" s="1006"/>
      <c r="W108" s="1006"/>
      <c r="X108" s="1006"/>
      <c r="Y108" s="1006"/>
      <c r="Z108" s="1006"/>
      <c r="AA108" s="1006"/>
      <c r="AB108" s="1006"/>
      <c r="AC108" s="1006"/>
      <c r="AD108" s="1006"/>
      <c r="AE108" s="1006"/>
      <c r="AF108" s="1006"/>
      <c r="AG108" s="1006"/>
      <c r="AH108" s="1006"/>
      <c r="AI108" s="1006"/>
      <c r="AJ108" s="1006"/>
      <c r="AK108" s="1006"/>
      <c r="AL108" s="1006"/>
      <c r="AM108" s="1006"/>
      <c r="AN108" s="1006"/>
      <c r="AO108" s="1006"/>
      <c r="AP108" s="1006"/>
      <c r="AQ108" s="1006"/>
      <c r="AR108" s="1006"/>
      <c r="AS108" s="1006"/>
      <c r="AT108" s="1007"/>
      <c r="AU108" s="1005" t="s">
        <v>429</v>
      </c>
      <c r="AV108" s="1006"/>
      <c r="AW108" s="1006"/>
      <c r="AX108" s="1006"/>
      <c r="AY108" s="1006"/>
      <c r="AZ108" s="1006"/>
      <c r="BA108" s="1006"/>
      <c r="BB108" s="1006"/>
      <c r="BC108" s="1006"/>
      <c r="BD108" s="1006"/>
      <c r="BE108" s="1006"/>
      <c r="BF108" s="1006"/>
      <c r="BG108" s="1006"/>
      <c r="BH108" s="1006"/>
      <c r="BI108" s="1006"/>
      <c r="BJ108" s="1006"/>
      <c r="BK108" s="1006"/>
      <c r="BL108" s="1006"/>
      <c r="BM108" s="1006"/>
      <c r="BN108" s="1006"/>
      <c r="BO108" s="1006"/>
      <c r="BP108" s="1006"/>
      <c r="BQ108" s="1006"/>
      <c r="BR108" s="1006"/>
      <c r="BS108" s="1006"/>
      <c r="BT108" s="1006"/>
      <c r="BU108" s="1006"/>
      <c r="BV108" s="1006"/>
      <c r="BW108" s="1006"/>
      <c r="BX108" s="1006"/>
      <c r="BY108" s="1006"/>
      <c r="BZ108" s="1006"/>
      <c r="CA108" s="1006"/>
      <c r="CB108" s="1006"/>
      <c r="CC108" s="1006"/>
      <c r="CD108" s="1006"/>
      <c r="CE108" s="1006"/>
      <c r="CF108" s="1006"/>
      <c r="CG108" s="1006"/>
      <c r="CH108" s="1006"/>
      <c r="CI108" s="1006"/>
      <c r="CJ108" s="1006"/>
      <c r="CK108" s="1006"/>
      <c r="CL108" s="1006"/>
      <c r="CM108" s="1006"/>
      <c r="CN108" s="1006"/>
      <c r="CO108" s="1006"/>
      <c r="CP108" s="1006"/>
      <c r="CQ108" s="1006"/>
      <c r="CR108" s="1006"/>
      <c r="CS108" s="1006"/>
      <c r="CT108" s="1006"/>
      <c r="CU108" s="1006"/>
      <c r="CV108" s="1006"/>
      <c r="CW108" s="1006"/>
      <c r="CX108" s="1006"/>
      <c r="CY108" s="1006"/>
      <c r="CZ108" s="1006"/>
      <c r="DA108" s="1006"/>
      <c r="DB108" s="1006"/>
      <c r="DC108" s="1006"/>
      <c r="DD108" s="1006"/>
      <c r="DE108" s="1006"/>
      <c r="DF108" s="1006"/>
      <c r="DG108" s="1006"/>
      <c r="DH108" s="1006"/>
      <c r="DI108" s="1006"/>
      <c r="DJ108" s="1006"/>
      <c r="DK108" s="1006"/>
      <c r="DL108" s="1006"/>
      <c r="DM108" s="1006"/>
      <c r="DN108" s="1006"/>
      <c r="DO108" s="1006"/>
      <c r="DP108" s="1006"/>
      <c r="DQ108" s="1006"/>
      <c r="DR108" s="1006"/>
      <c r="DS108" s="1006"/>
      <c r="DT108" s="1006"/>
      <c r="DU108" s="1006"/>
      <c r="DV108" s="1006"/>
      <c r="DW108" s="1006"/>
      <c r="DX108" s="1006"/>
      <c r="DY108" s="1006"/>
      <c r="DZ108" s="1007"/>
    </row>
    <row r="109" spans="1:131" s="247" customFormat="1" ht="26.25" customHeight="1" x14ac:dyDescent="0.2">
      <c r="A109" s="998" t="s">
        <v>430</v>
      </c>
      <c r="B109" s="979"/>
      <c r="C109" s="979"/>
      <c r="D109" s="979"/>
      <c r="E109" s="979"/>
      <c r="F109" s="979"/>
      <c r="G109" s="979"/>
      <c r="H109" s="979"/>
      <c r="I109" s="979"/>
      <c r="J109" s="979"/>
      <c r="K109" s="979"/>
      <c r="L109" s="979"/>
      <c r="M109" s="979"/>
      <c r="N109" s="979"/>
      <c r="O109" s="979"/>
      <c r="P109" s="979"/>
      <c r="Q109" s="979"/>
      <c r="R109" s="979"/>
      <c r="S109" s="979"/>
      <c r="T109" s="979"/>
      <c r="U109" s="979"/>
      <c r="V109" s="979"/>
      <c r="W109" s="979"/>
      <c r="X109" s="979"/>
      <c r="Y109" s="979"/>
      <c r="Z109" s="980"/>
      <c r="AA109" s="978" t="s">
        <v>431</v>
      </c>
      <c r="AB109" s="979"/>
      <c r="AC109" s="979"/>
      <c r="AD109" s="979"/>
      <c r="AE109" s="980"/>
      <c r="AF109" s="978" t="s">
        <v>309</v>
      </c>
      <c r="AG109" s="979"/>
      <c r="AH109" s="979"/>
      <c r="AI109" s="979"/>
      <c r="AJ109" s="980"/>
      <c r="AK109" s="978" t="s">
        <v>308</v>
      </c>
      <c r="AL109" s="979"/>
      <c r="AM109" s="979"/>
      <c r="AN109" s="979"/>
      <c r="AO109" s="980"/>
      <c r="AP109" s="978" t="s">
        <v>432</v>
      </c>
      <c r="AQ109" s="979"/>
      <c r="AR109" s="979"/>
      <c r="AS109" s="979"/>
      <c r="AT109" s="981"/>
      <c r="AU109" s="998" t="s">
        <v>430</v>
      </c>
      <c r="AV109" s="979"/>
      <c r="AW109" s="979"/>
      <c r="AX109" s="979"/>
      <c r="AY109" s="979"/>
      <c r="AZ109" s="979"/>
      <c r="BA109" s="979"/>
      <c r="BB109" s="979"/>
      <c r="BC109" s="979"/>
      <c r="BD109" s="979"/>
      <c r="BE109" s="979"/>
      <c r="BF109" s="979"/>
      <c r="BG109" s="979"/>
      <c r="BH109" s="979"/>
      <c r="BI109" s="979"/>
      <c r="BJ109" s="979"/>
      <c r="BK109" s="979"/>
      <c r="BL109" s="979"/>
      <c r="BM109" s="979"/>
      <c r="BN109" s="979"/>
      <c r="BO109" s="979"/>
      <c r="BP109" s="980"/>
      <c r="BQ109" s="978" t="s">
        <v>431</v>
      </c>
      <c r="BR109" s="979"/>
      <c r="BS109" s="979"/>
      <c r="BT109" s="979"/>
      <c r="BU109" s="980"/>
      <c r="BV109" s="978" t="s">
        <v>309</v>
      </c>
      <c r="BW109" s="979"/>
      <c r="BX109" s="979"/>
      <c r="BY109" s="979"/>
      <c r="BZ109" s="980"/>
      <c r="CA109" s="978" t="s">
        <v>308</v>
      </c>
      <c r="CB109" s="979"/>
      <c r="CC109" s="979"/>
      <c r="CD109" s="979"/>
      <c r="CE109" s="980"/>
      <c r="CF109" s="999" t="s">
        <v>432</v>
      </c>
      <c r="CG109" s="999"/>
      <c r="CH109" s="999"/>
      <c r="CI109" s="999"/>
      <c r="CJ109" s="999"/>
      <c r="CK109" s="978" t="s">
        <v>433</v>
      </c>
      <c r="CL109" s="979"/>
      <c r="CM109" s="979"/>
      <c r="CN109" s="979"/>
      <c r="CO109" s="979"/>
      <c r="CP109" s="979"/>
      <c r="CQ109" s="979"/>
      <c r="CR109" s="979"/>
      <c r="CS109" s="979"/>
      <c r="CT109" s="979"/>
      <c r="CU109" s="979"/>
      <c r="CV109" s="979"/>
      <c r="CW109" s="979"/>
      <c r="CX109" s="979"/>
      <c r="CY109" s="979"/>
      <c r="CZ109" s="979"/>
      <c r="DA109" s="979"/>
      <c r="DB109" s="979"/>
      <c r="DC109" s="979"/>
      <c r="DD109" s="979"/>
      <c r="DE109" s="979"/>
      <c r="DF109" s="980"/>
      <c r="DG109" s="978" t="s">
        <v>431</v>
      </c>
      <c r="DH109" s="979"/>
      <c r="DI109" s="979"/>
      <c r="DJ109" s="979"/>
      <c r="DK109" s="980"/>
      <c r="DL109" s="978" t="s">
        <v>309</v>
      </c>
      <c r="DM109" s="979"/>
      <c r="DN109" s="979"/>
      <c r="DO109" s="979"/>
      <c r="DP109" s="980"/>
      <c r="DQ109" s="978" t="s">
        <v>308</v>
      </c>
      <c r="DR109" s="979"/>
      <c r="DS109" s="979"/>
      <c r="DT109" s="979"/>
      <c r="DU109" s="980"/>
      <c r="DV109" s="978" t="s">
        <v>432</v>
      </c>
      <c r="DW109" s="979"/>
      <c r="DX109" s="979"/>
      <c r="DY109" s="979"/>
      <c r="DZ109" s="981"/>
    </row>
    <row r="110" spans="1:131" s="247" customFormat="1" ht="26.25" customHeight="1" x14ac:dyDescent="0.2">
      <c r="A110" s="982" t="s">
        <v>434</v>
      </c>
      <c r="B110" s="983"/>
      <c r="C110" s="983"/>
      <c r="D110" s="983"/>
      <c r="E110" s="983"/>
      <c r="F110" s="983"/>
      <c r="G110" s="983"/>
      <c r="H110" s="983"/>
      <c r="I110" s="983"/>
      <c r="J110" s="983"/>
      <c r="K110" s="983"/>
      <c r="L110" s="983"/>
      <c r="M110" s="983"/>
      <c r="N110" s="983"/>
      <c r="O110" s="983"/>
      <c r="P110" s="983"/>
      <c r="Q110" s="983"/>
      <c r="R110" s="983"/>
      <c r="S110" s="983"/>
      <c r="T110" s="983"/>
      <c r="U110" s="983"/>
      <c r="V110" s="983"/>
      <c r="W110" s="983"/>
      <c r="X110" s="983"/>
      <c r="Y110" s="983"/>
      <c r="Z110" s="984"/>
      <c r="AA110" s="985">
        <v>434606</v>
      </c>
      <c r="AB110" s="986"/>
      <c r="AC110" s="986"/>
      <c r="AD110" s="986"/>
      <c r="AE110" s="987"/>
      <c r="AF110" s="988">
        <v>446982</v>
      </c>
      <c r="AG110" s="986"/>
      <c r="AH110" s="986"/>
      <c r="AI110" s="986"/>
      <c r="AJ110" s="987"/>
      <c r="AK110" s="988">
        <v>450051</v>
      </c>
      <c r="AL110" s="986"/>
      <c r="AM110" s="986"/>
      <c r="AN110" s="986"/>
      <c r="AO110" s="987"/>
      <c r="AP110" s="989">
        <v>13</v>
      </c>
      <c r="AQ110" s="990"/>
      <c r="AR110" s="990"/>
      <c r="AS110" s="990"/>
      <c r="AT110" s="991"/>
      <c r="AU110" s="992" t="s">
        <v>73</v>
      </c>
      <c r="AV110" s="993"/>
      <c r="AW110" s="993"/>
      <c r="AX110" s="993"/>
      <c r="AY110" s="993"/>
      <c r="AZ110" s="1034" t="s">
        <v>435</v>
      </c>
      <c r="BA110" s="983"/>
      <c r="BB110" s="983"/>
      <c r="BC110" s="983"/>
      <c r="BD110" s="983"/>
      <c r="BE110" s="983"/>
      <c r="BF110" s="983"/>
      <c r="BG110" s="983"/>
      <c r="BH110" s="983"/>
      <c r="BI110" s="983"/>
      <c r="BJ110" s="983"/>
      <c r="BK110" s="983"/>
      <c r="BL110" s="983"/>
      <c r="BM110" s="983"/>
      <c r="BN110" s="983"/>
      <c r="BO110" s="983"/>
      <c r="BP110" s="984"/>
      <c r="BQ110" s="1020">
        <v>5408470</v>
      </c>
      <c r="BR110" s="1021"/>
      <c r="BS110" s="1021"/>
      <c r="BT110" s="1021"/>
      <c r="BU110" s="1021"/>
      <c r="BV110" s="1021">
        <v>5351002</v>
      </c>
      <c r="BW110" s="1021"/>
      <c r="BX110" s="1021"/>
      <c r="BY110" s="1021"/>
      <c r="BZ110" s="1021"/>
      <c r="CA110" s="1021">
        <v>6706649</v>
      </c>
      <c r="CB110" s="1021"/>
      <c r="CC110" s="1021"/>
      <c r="CD110" s="1021"/>
      <c r="CE110" s="1021"/>
      <c r="CF110" s="1035">
        <v>194.3</v>
      </c>
      <c r="CG110" s="1036"/>
      <c r="CH110" s="1036"/>
      <c r="CI110" s="1036"/>
      <c r="CJ110" s="1036"/>
      <c r="CK110" s="1037" t="s">
        <v>436</v>
      </c>
      <c r="CL110" s="1038"/>
      <c r="CM110" s="1017" t="s">
        <v>437</v>
      </c>
      <c r="CN110" s="1018"/>
      <c r="CO110" s="1018"/>
      <c r="CP110" s="1018"/>
      <c r="CQ110" s="1018"/>
      <c r="CR110" s="1018"/>
      <c r="CS110" s="1018"/>
      <c r="CT110" s="1018"/>
      <c r="CU110" s="1018"/>
      <c r="CV110" s="1018"/>
      <c r="CW110" s="1018"/>
      <c r="CX110" s="1018"/>
      <c r="CY110" s="1018"/>
      <c r="CZ110" s="1018"/>
      <c r="DA110" s="1018"/>
      <c r="DB110" s="1018"/>
      <c r="DC110" s="1018"/>
      <c r="DD110" s="1018"/>
      <c r="DE110" s="1018"/>
      <c r="DF110" s="1019"/>
      <c r="DG110" s="1020" t="s">
        <v>438</v>
      </c>
      <c r="DH110" s="1021"/>
      <c r="DI110" s="1021"/>
      <c r="DJ110" s="1021"/>
      <c r="DK110" s="1021"/>
      <c r="DL110" s="1021" t="s">
        <v>439</v>
      </c>
      <c r="DM110" s="1021"/>
      <c r="DN110" s="1021"/>
      <c r="DO110" s="1021"/>
      <c r="DP110" s="1021"/>
      <c r="DQ110" s="1021" t="s">
        <v>438</v>
      </c>
      <c r="DR110" s="1021"/>
      <c r="DS110" s="1021"/>
      <c r="DT110" s="1021"/>
      <c r="DU110" s="1021"/>
      <c r="DV110" s="1022" t="s">
        <v>439</v>
      </c>
      <c r="DW110" s="1022"/>
      <c r="DX110" s="1022"/>
      <c r="DY110" s="1022"/>
      <c r="DZ110" s="1023"/>
    </row>
    <row r="111" spans="1:131" s="247" customFormat="1" ht="26.25" customHeight="1" x14ac:dyDescent="0.2">
      <c r="A111" s="1024" t="s">
        <v>440</v>
      </c>
      <c r="B111" s="1025"/>
      <c r="C111" s="1025"/>
      <c r="D111" s="1025"/>
      <c r="E111" s="1025"/>
      <c r="F111" s="1025"/>
      <c r="G111" s="1025"/>
      <c r="H111" s="1025"/>
      <c r="I111" s="1025"/>
      <c r="J111" s="1025"/>
      <c r="K111" s="1025"/>
      <c r="L111" s="1025"/>
      <c r="M111" s="1025"/>
      <c r="N111" s="1025"/>
      <c r="O111" s="1025"/>
      <c r="P111" s="1025"/>
      <c r="Q111" s="1025"/>
      <c r="R111" s="1025"/>
      <c r="S111" s="1025"/>
      <c r="T111" s="1025"/>
      <c r="U111" s="1025"/>
      <c r="V111" s="1025"/>
      <c r="W111" s="1025"/>
      <c r="X111" s="1025"/>
      <c r="Y111" s="1025"/>
      <c r="Z111" s="1026"/>
      <c r="AA111" s="1027" t="s">
        <v>438</v>
      </c>
      <c r="AB111" s="1028"/>
      <c r="AC111" s="1028"/>
      <c r="AD111" s="1028"/>
      <c r="AE111" s="1029"/>
      <c r="AF111" s="1030" t="s">
        <v>439</v>
      </c>
      <c r="AG111" s="1028"/>
      <c r="AH111" s="1028"/>
      <c r="AI111" s="1028"/>
      <c r="AJ111" s="1029"/>
      <c r="AK111" s="1030" t="s">
        <v>438</v>
      </c>
      <c r="AL111" s="1028"/>
      <c r="AM111" s="1028"/>
      <c r="AN111" s="1028"/>
      <c r="AO111" s="1029"/>
      <c r="AP111" s="1031" t="s">
        <v>394</v>
      </c>
      <c r="AQ111" s="1032"/>
      <c r="AR111" s="1032"/>
      <c r="AS111" s="1032"/>
      <c r="AT111" s="1033"/>
      <c r="AU111" s="994"/>
      <c r="AV111" s="995"/>
      <c r="AW111" s="995"/>
      <c r="AX111" s="995"/>
      <c r="AY111" s="995"/>
      <c r="AZ111" s="1043" t="s">
        <v>441</v>
      </c>
      <c r="BA111" s="1044"/>
      <c r="BB111" s="1044"/>
      <c r="BC111" s="1044"/>
      <c r="BD111" s="1044"/>
      <c r="BE111" s="1044"/>
      <c r="BF111" s="1044"/>
      <c r="BG111" s="1044"/>
      <c r="BH111" s="1044"/>
      <c r="BI111" s="1044"/>
      <c r="BJ111" s="1044"/>
      <c r="BK111" s="1044"/>
      <c r="BL111" s="1044"/>
      <c r="BM111" s="1044"/>
      <c r="BN111" s="1044"/>
      <c r="BO111" s="1044"/>
      <c r="BP111" s="1045"/>
      <c r="BQ111" s="1013">
        <v>299784</v>
      </c>
      <c r="BR111" s="1014"/>
      <c r="BS111" s="1014"/>
      <c r="BT111" s="1014"/>
      <c r="BU111" s="1014"/>
      <c r="BV111" s="1014">
        <v>279320</v>
      </c>
      <c r="BW111" s="1014"/>
      <c r="BX111" s="1014"/>
      <c r="BY111" s="1014"/>
      <c r="BZ111" s="1014"/>
      <c r="CA111" s="1014">
        <v>241773</v>
      </c>
      <c r="CB111" s="1014"/>
      <c r="CC111" s="1014"/>
      <c r="CD111" s="1014"/>
      <c r="CE111" s="1014"/>
      <c r="CF111" s="1008">
        <v>7</v>
      </c>
      <c r="CG111" s="1009"/>
      <c r="CH111" s="1009"/>
      <c r="CI111" s="1009"/>
      <c r="CJ111" s="1009"/>
      <c r="CK111" s="1039"/>
      <c r="CL111" s="1040"/>
      <c r="CM111" s="1010" t="s">
        <v>442</v>
      </c>
      <c r="CN111" s="1011"/>
      <c r="CO111" s="1011"/>
      <c r="CP111" s="1011"/>
      <c r="CQ111" s="1011"/>
      <c r="CR111" s="1011"/>
      <c r="CS111" s="1011"/>
      <c r="CT111" s="1011"/>
      <c r="CU111" s="1011"/>
      <c r="CV111" s="1011"/>
      <c r="CW111" s="1011"/>
      <c r="CX111" s="1011"/>
      <c r="CY111" s="1011"/>
      <c r="CZ111" s="1011"/>
      <c r="DA111" s="1011"/>
      <c r="DB111" s="1011"/>
      <c r="DC111" s="1011"/>
      <c r="DD111" s="1011"/>
      <c r="DE111" s="1011"/>
      <c r="DF111" s="1012"/>
      <c r="DG111" s="1013" t="s">
        <v>439</v>
      </c>
      <c r="DH111" s="1014"/>
      <c r="DI111" s="1014"/>
      <c r="DJ111" s="1014"/>
      <c r="DK111" s="1014"/>
      <c r="DL111" s="1014" t="s">
        <v>443</v>
      </c>
      <c r="DM111" s="1014"/>
      <c r="DN111" s="1014"/>
      <c r="DO111" s="1014"/>
      <c r="DP111" s="1014"/>
      <c r="DQ111" s="1014" t="s">
        <v>394</v>
      </c>
      <c r="DR111" s="1014"/>
      <c r="DS111" s="1014"/>
      <c r="DT111" s="1014"/>
      <c r="DU111" s="1014"/>
      <c r="DV111" s="1015" t="s">
        <v>443</v>
      </c>
      <c r="DW111" s="1015"/>
      <c r="DX111" s="1015"/>
      <c r="DY111" s="1015"/>
      <c r="DZ111" s="1016"/>
    </row>
    <row r="112" spans="1:131" s="247" customFormat="1" ht="26.25" customHeight="1" x14ac:dyDescent="0.2">
      <c r="A112" s="1046" t="s">
        <v>444</v>
      </c>
      <c r="B112" s="1047"/>
      <c r="C112" s="1044" t="s">
        <v>445</v>
      </c>
      <c r="D112" s="1044"/>
      <c r="E112" s="1044"/>
      <c r="F112" s="1044"/>
      <c r="G112" s="1044"/>
      <c r="H112" s="1044"/>
      <c r="I112" s="1044"/>
      <c r="J112" s="1044"/>
      <c r="K112" s="1044"/>
      <c r="L112" s="1044"/>
      <c r="M112" s="1044"/>
      <c r="N112" s="1044"/>
      <c r="O112" s="1044"/>
      <c r="P112" s="1044"/>
      <c r="Q112" s="1044"/>
      <c r="R112" s="1044"/>
      <c r="S112" s="1044"/>
      <c r="T112" s="1044"/>
      <c r="U112" s="1044"/>
      <c r="V112" s="1044"/>
      <c r="W112" s="1044"/>
      <c r="X112" s="1044"/>
      <c r="Y112" s="1044"/>
      <c r="Z112" s="1045"/>
      <c r="AA112" s="1052" t="s">
        <v>439</v>
      </c>
      <c r="AB112" s="1053"/>
      <c r="AC112" s="1053"/>
      <c r="AD112" s="1053"/>
      <c r="AE112" s="1054"/>
      <c r="AF112" s="1055" t="s">
        <v>394</v>
      </c>
      <c r="AG112" s="1053"/>
      <c r="AH112" s="1053"/>
      <c r="AI112" s="1053"/>
      <c r="AJ112" s="1054"/>
      <c r="AK112" s="1055" t="s">
        <v>443</v>
      </c>
      <c r="AL112" s="1053"/>
      <c r="AM112" s="1053"/>
      <c r="AN112" s="1053"/>
      <c r="AO112" s="1054"/>
      <c r="AP112" s="1056" t="s">
        <v>443</v>
      </c>
      <c r="AQ112" s="1057"/>
      <c r="AR112" s="1057"/>
      <c r="AS112" s="1057"/>
      <c r="AT112" s="1058"/>
      <c r="AU112" s="994"/>
      <c r="AV112" s="995"/>
      <c r="AW112" s="995"/>
      <c r="AX112" s="995"/>
      <c r="AY112" s="995"/>
      <c r="AZ112" s="1043" t="s">
        <v>446</v>
      </c>
      <c r="BA112" s="1044"/>
      <c r="BB112" s="1044"/>
      <c r="BC112" s="1044"/>
      <c r="BD112" s="1044"/>
      <c r="BE112" s="1044"/>
      <c r="BF112" s="1044"/>
      <c r="BG112" s="1044"/>
      <c r="BH112" s="1044"/>
      <c r="BI112" s="1044"/>
      <c r="BJ112" s="1044"/>
      <c r="BK112" s="1044"/>
      <c r="BL112" s="1044"/>
      <c r="BM112" s="1044"/>
      <c r="BN112" s="1044"/>
      <c r="BO112" s="1044"/>
      <c r="BP112" s="1045"/>
      <c r="BQ112" s="1013">
        <v>1435695</v>
      </c>
      <c r="BR112" s="1014"/>
      <c r="BS112" s="1014"/>
      <c r="BT112" s="1014"/>
      <c r="BU112" s="1014"/>
      <c r="BV112" s="1014">
        <v>1389007</v>
      </c>
      <c r="BW112" s="1014"/>
      <c r="BX112" s="1014"/>
      <c r="BY112" s="1014"/>
      <c r="BZ112" s="1014"/>
      <c r="CA112" s="1014">
        <v>1241081</v>
      </c>
      <c r="CB112" s="1014"/>
      <c r="CC112" s="1014"/>
      <c r="CD112" s="1014"/>
      <c r="CE112" s="1014"/>
      <c r="CF112" s="1008">
        <v>36</v>
      </c>
      <c r="CG112" s="1009"/>
      <c r="CH112" s="1009"/>
      <c r="CI112" s="1009"/>
      <c r="CJ112" s="1009"/>
      <c r="CK112" s="1039"/>
      <c r="CL112" s="1040"/>
      <c r="CM112" s="1010" t="s">
        <v>447</v>
      </c>
      <c r="CN112" s="1011"/>
      <c r="CO112" s="1011"/>
      <c r="CP112" s="1011"/>
      <c r="CQ112" s="1011"/>
      <c r="CR112" s="1011"/>
      <c r="CS112" s="1011"/>
      <c r="CT112" s="1011"/>
      <c r="CU112" s="1011"/>
      <c r="CV112" s="1011"/>
      <c r="CW112" s="1011"/>
      <c r="CX112" s="1011"/>
      <c r="CY112" s="1011"/>
      <c r="CZ112" s="1011"/>
      <c r="DA112" s="1011"/>
      <c r="DB112" s="1011"/>
      <c r="DC112" s="1011"/>
      <c r="DD112" s="1011"/>
      <c r="DE112" s="1011"/>
      <c r="DF112" s="1012"/>
      <c r="DG112" s="1013" t="s">
        <v>443</v>
      </c>
      <c r="DH112" s="1014"/>
      <c r="DI112" s="1014"/>
      <c r="DJ112" s="1014"/>
      <c r="DK112" s="1014"/>
      <c r="DL112" s="1014" t="s">
        <v>443</v>
      </c>
      <c r="DM112" s="1014"/>
      <c r="DN112" s="1014"/>
      <c r="DO112" s="1014"/>
      <c r="DP112" s="1014"/>
      <c r="DQ112" s="1014" t="s">
        <v>394</v>
      </c>
      <c r="DR112" s="1014"/>
      <c r="DS112" s="1014"/>
      <c r="DT112" s="1014"/>
      <c r="DU112" s="1014"/>
      <c r="DV112" s="1015" t="s">
        <v>439</v>
      </c>
      <c r="DW112" s="1015"/>
      <c r="DX112" s="1015"/>
      <c r="DY112" s="1015"/>
      <c r="DZ112" s="1016"/>
    </row>
    <row r="113" spans="1:130" s="247" customFormat="1" ht="26.25" customHeight="1" x14ac:dyDescent="0.2">
      <c r="A113" s="1048"/>
      <c r="B113" s="1049"/>
      <c r="C113" s="1044" t="s">
        <v>448</v>
      </c>
      <c r="D113" s="1044"/>
      <c r="E113" s="1044"/>
      <c r="F113" s="1044"/>
      <c r="G113" s="1044"/>
      <c r="H113" s="1044"/>
      <c r="I113" s="1044"/>
      <c r="J113" s="1044"/>
      <c r="K113" s="1044"/>
      <c r="L113" s="1044"/>
      <c r="M113" s="1044"/>
      <c r="N113" s="1044"/>
      <c r="O113" s="1044"/>
      <c r="P113" s="1044"/>
      <c r="Q113" s="1044"/>
      <c r="R113" s="1044"/>
      <c r="S113" s="1044"/>
      <c r="T113" s="1044"/>
      <c r="U113" s="1044"/>
      <c r="V113" s="1044"/>
      <c r="W113" s="1044"/>
      <c r="X113" s="1044"/>
      <c r="Y113" s="1044"/>
      <c r="Z113" s="1045"/>
      <c r="AA113" s="1027">
        <v>171078</v>
      </c>
      <c r="AB113" s="1028"/>
      <c r="AC113" s="1028"/>
      <c r="AD113" s="1028"/>
      <c r="AE113" s="1029"/>
      <c r="AF113" s="1030">
        <v>158870</v>
      </c>
      <c r="AG113" s="1028"/>
      <c r="AH113" s="1028"/>
      <c r="AI113" s="1028"/>
      <c r="AJ113" s="1029"/>
      <c r="AK113" s="1030">
        <v>121192</v>
      </c>
      <c r="AL113" s="1028"/>
      <c r="AM113" s="1028"/>
      <c r="AN113" s="1028"/>
      <c r="AO113" s="1029"/>
      <c r="AP113" s="1031">
        <v>3.5</v>
      </c>
      <c r="AQ113" s="1032"/>
      <c r="AR113" s="1032"/>
      <c r="AS113" s="1032"/>
      <c r="AT113" s="1033"/>
      <c r="AU113" s="994"/>
      <c r="AV113" s="995"/>
      <c r="AW113" s="995"/>
      <c r="AX113" s="995"/>
      <c r="AY113" s="995"/>
      <c r="AZ113" s="1043" t="s">
        <v>449</v>
      </c>
      <c r="BA113" s="1044"/>
      <c r="BB113" s="1044"/>
      <c r="BC113" s="1044"/>
      <c r="BD113" s="1044"/>
      <c r="BE113" s="1044"/>
      <c r="BF113" s="1044"/>
      <c r="BG113" s="1044"/>
      <c r="BH113" s="1044"/>
      <c r="BI113" s="1044"/>
      <c r="BJ113" s="1044"/>
      <c r="BK113" s="1044"/>
      <c r="BL113" s="1044"/>
      <c r="BM113" s="1044"/>
      <c r="BN113" s="1044"/>
      <c r="BO113" s="1044"/>
      <c r="BP113" s="1045"/>
      <c r="BQ113" s="1013">
        <v>121441</v>
      </c>
      <c r="BR113" s="1014"/>
      <c r="BS113" s="1014"/>
      <c r="BT113" s="1014"/>
      <c r="BU113" s="1014"/>
      <c r="BV113" s="1014">
        <v>85900</v>
      </c>
      <c r="BW113" s="1014"/>
      <c r="BX113" s="1014"/>
      <c r="BY113" s="1014"/>
      <c r="BZ113" s="1014"/>
      <c r="CA113" s="1014">
        <v>58444</v>
      </c>
      <c r="CB113" s="1014"/>
      <c r="CC113" s="1014"/>
      <c r="CD113" s="1014"/>
      <c r="CE113" s="1014"/>
      <c r="CF113" s="1008">
        <v>1.7</v>
      </c>
      <c r="CG113" s="1009"/>
      <c r="CH113" s="1009"/>
      <c r="CI113" s="1009"/>
      <c r="CJ113" s="1009"/>
      <c r="CK113" s="1039"/>
      <c r="CL113" s="1040"/>
      <c r="CM113" s="1010" t="s">
        <v>450</v>
      </c>
      <c r="CN113" s="1011"/>
      <c r="CO113" s="1011"/>
      <c r="CP113" s="1011"/>
      <c r="CQ113" s="1011"/>
      <c r="CR113" s="1011"/>
      <c r="CS113" s="1011"/>
      <c r="CT113" s="1011"/>
      <c r="CU113" s="1011"/>
      <c r="CV113" s="1011"/>
      <c r="CW113" s="1011"/>
      <c r="CX113" s="1011"/>
      <c r="CY113" s="1011"/>
      <c r="CZ113" s="1011"/>
      <c r="DA113" s="1011"/>
      <c r="DB113" s="1011"/>
      <c r="DC113" s="1011"/>
      <c r="DD113" s="1011"/>
      <c r="DE113" s="1011"/>
      <c r="DF113" s="1012"/>
      <c r="DG113" s="1052" t="s">
        <v>443</v>
      </c>
      <c r="DH113" s="1053"/>
      <c r="DI113" s="1053"/>
      <c r="DJ113" s="1053"/>
      <c r="DK113" s="1054"/>
      <c r="DL113" s="1055" t="s">
        <v>439</v>
      </c>
      <c r="DM113" s="1053"/>
      <c r="DN113" s="1053"/>
      <c r="DO113" s="1053"/>
      <c r="DP113" s="1054"/>
      <c r="DQ113" s="1055" t="s">
        <v>439</v>
      </c>
      <c r="DR113" s="1053"/>
      <c r="DS113" s="1053"/>
      <c r="DT113" s="1053"/>
      <c r="DU113" s="1054"/>
      <c r="DV113" s="1056" t="s">
        <v>394</v>
      </c>
      <c r="DW113" s="1057"/>
      <c r="DX113" s="1057"/>
      <c r="DY113" s="1057"/>
      <c r="DZ113" s="1058"/>
    </row>
    <row r="114" spans="1:130" s="247" customFormat="1" ht="26.25" customHeight="1" x14ac:dyDescent="0.2">
      <c r="A114" s="1048"/>
      <c r="B114" s="1049"/>
      <c r="C114" s="1044" t="s">
        <v>451</v>
      </c>
      <c r="D114" s="1044"/>
      <c r="E114" s="1044"/>
      <c r="F114" s="1044"/>
      <c r="G114" s="1044"/>
      <c r="H114" s="1044"/>
      <c r="I114" s="1044"/>
      <c r="J114" s="1044"/>
      <c r="K114" s="1044"/>
      <c r="L114" s="1044"/>
      <c r="M114" s="1044"/>
      <c r="N114" s="1044"/>
      <c r="O114" s="1044"/>
      <c r="P114" s="1044"/>
      <c r="Q114" s="1044"/>
      <c r="R114" s="1044"/>
      <c r="S114" s="1044"/>
      <c r="T114" s="1044"/>
      <c r="U114" s="1044"/>
      <c r="V114" s="1044"/>
      <c r="W114" s="1044"/>
      <c r="X114" s="1044"/>
      <c r="Y114" s="1044"/>
      <c r="Z114" s="1045"/>
      <c r="AA114" s="1052">
        <v>36929</v>
      </c>
      <c r="AB114" s="1053"/>
      <c r="AC114" s="1053"/>
      <c r="AD114" s="1053"/>
      <c r="AE114" s="1054"/>
      <c r="AF114" s="1055">
        <v>36929</v>
      </c>
      <c r="AG114" s="1053"/>
      <c r="AH114" s="1053"/>
      <c r="AI114" s="1053"/>
      <c r="AJ114" s="1054"/>
      <c r="AK114" s="1055">
        <v>36929</v>
      </c>
      <c r="AL114" s="1053"/>
      <c r="AM114" s="1053"/>
      <c r="AN114" s="1053"/>
      <c r="AO114" s="1054"/>
      <c r="AP114" s="1056">
        <v>1.1000000000000001</v>
      </c>
      <c r="AQ114" s="1057"/>
      <c r="AR114" s="1057"/>
      <c r="AS114" s="1057"/>
      <c r="AT114" s="1058"/>
      <c r="AU114" s="994"/>
      <c r="AV114" s="995"/>
      <c r="AW114" s="995"/>
      <c r="AX114" s="995"/>
      <c r="AY114" s="995"/>
      <c r="AZ114" s="1043" t="s">
        <v>452</v>
      </c>
      <c r="BA114" s="1044"/>
      <c r="BB114" s="1044"/>
      <c r="BC114" s="1044"/>
      <c r="BD114" s="1044"/>
      <c r="BE114" s="1044"/>
      <c r="BF114" s="1044"/>
      <c r="BG114" s="1044"/>
      <c r="BH114" s="1044"/>
      <c r="BI114" s="1044"/>
      <c r="BJ114" s="1044"/>
      <c r="BK114" s="1044"/>
      <c r="BL114" s="1044"/>
      <c r="BM114" s="1044"/>
      <c r="BN114" s="1044"/>
      <c r="BO114" s="1044"/>
      <c r="BP114" s="1045"/>
      <c r="BQ114" s="1013">
        <v>739633</v>
      </c>
      <c r="BR114" s="1014"/>
      <c r="BS114" s="1014"/>
      <c r="BT114" s="1014"/>
      <c r="BU114" s="1014"/>
      <c r="BV114" s="1014">
        <v>732720</v>
      </c>
      <c r="BW114" s="1014"/>
      <c r="BX114" s="1014"/>
      <c r="BY114" s="1014"/>
      <c r="BZ114" s="1014"/>
      <c r="CA114" s="1014">
        <v>702868</v>
      </c>
      <c r="CB114" s="1014"/>
      <c r="CC114" s="1014"/>
      <c r="CD114" s="1014"/>
      <c r="CE114" s="1014"/>
      <c r="CF114" s="1008">
        <v>20.399999999999999</v>
      </c>
      <c r="CG114" s="1009"/>
      <c r="CH114" s="1009"/>
      <c r="CI114" s="1009"/>
      <c r="CJ114" s="1009"/>
      <c r="CK114" s="1039"/>
      <c r="CL114" s="1040"/>
      <c r="CM114" s="1010" t="s">
        <v>453</v>
      </c>
      <c r="CN114" s="1011"/>
      <c r="CO114" s="1011"/>
      <c r="CP114" s="1011"/>
      <c r="CQ114" s="1011"/>
      <c r="CR114" s="1011"/>
      <c r="CS114" s="1011"/>
      <c r="CT114" s="1011"/>
      <c r="CU114" s="1011"/>
      <c r="CV114" s="1011"/>
      <c r="CW114" s="1011"/>
      <c r="CX114" s="1011"/>
      <c r="CY114" s="1011"/>
      <c r="CZ114" s="1011"/>
      <c r="DA114" s="1011"/>
      <c r="DB114" s="1011"/>
      <c r="DC114" s="1011"/>
      <c r="DD114" s="1011"/>
      <c r="DE114" s="1011"/>
      <c r="DF114" s="1012"/>
      <c r="DG114" s="1052" t="s">
        <v>443</v>
      </c>
      <c r="DH114" s="1053"/>
      <c r="DI114" s="1053"/>
      <c r="DJ114" s="1053"/>
      <c r="DK114" s="1054"/>
      <c r="DL114" s="1055" t="s">
        <v>394</v>
      </c>
      <c r="DM114" s="1053"/>
      <c r="DN114" s="1053"/>
      <c r="DO114" s="1053"/>
      <c r="DP114" s="1054"/>
      <c r="DQ114" s="1055" t="s">
        <v>443</v>
      </c>
      <c r="DR114" s="1053"/>
      <c r="DS114" s="1053"/>
      <c r="DT114" s="1053"/>
      <c r="DU114" s="1054"/>
      <c r="DV114" s="1056" t="s">
        <v>443</v>
      </c>
      <c r="DW114" s="1057"/>
      <c r="DX114" s="1057"/>
      <c r="DY114" s="1057"/>
      <c r="DZ114" s="1058"/>
    </row>
    <row r="115" spans="1:130" s="247" customFormat="1" ht="26.25" customHeight="1" x14ac:dyDescent="0.2">
      <c r="A115" s="1048"/>
      <c r="B115" s="1049"/>
      <c r="C115" s="1044" t="s">
        <v>454</v>
      </c>
      <c r="D115" s="1044"/>
      <c r="E115" s="1044"/>
      <c r="F115" s="1044"/>
      <c r="G115" s="1044"/>
      <c r="H115" s="1044"/>
      <c r="I115" s="1044"/>
      <c r="J115" s="1044"/>
      <c r="K115" s="1044"/>
      <c r="L115" s="1044"/>
      <c r="M115" s="1044"/>
      <c r="N115" s="1044"/>
      <c r="O115" s="1044"/>
      <c r="P115" s="1044"/>
      <c r="Q115" s="1044"/>
      <c r="R115" s="1044"/>
      <c r="S115" s="1044"/>
      <c r="T115" s="1044"/>
      <c r="U115" s="1044"/>
      <c r="V115" s="1044"/>
      <c r="W115" s="1044"/>
      <c r="X115" s="1044"/>
      <c r="Y115" s="1044"/>
      <c r="Z115" s="1045"/>
      <c r="AA115" s="1027">
        <v>3381</v>
      </c>
      <c r="AB115" s="1028"/>
      <c r="AC115" s="1028"/>
      <c r="AD115" s="1028"/>
      <c r="AE115" s="1029"/>
      <c r="AF115" s="1030">
        <v>20464</v>
      </c>
      <c r="AG115" s="1028"/>
      <c r="AH115" s="1028"/>
      <c r="AI115" s="1028"/>
      <c r="AJ115" s="1029"/>
      <c r="AK115" s="1030">
        <v>37547</v>
      </c>
      <c r="AL115" s="1028"/>
      <c r="AM115" s="1028"/>
      <c r="AN115" s="1028"/>
      <c r="AO115" s="1029"/>
      <c r="AP115" s="1031">
        <v>1.1000000000000001</v>
      </c>
      <c r="AQ115" s="1032"/>
      <c r="AR115" s="1032"/>
      <c r="AS115" s="1032"/>
      <c r="AT115" s="1033"/>
      <c r="AU115" s="994"/>
      <c r="AV115" s="995"/>
      <c r="AW115" s="995"/>
      <c r="AX115" s="995"/>
      <c r="AY115" s="995"/>
      <c r="AZ115" s="1043" t="s">
        <v>455</v>
      </c>
      <c r="BA115" s="1044"/>
      <c r="BB115" s="1044"/>
      <c r="BC115" s="1044"/>
      <c r="BD115" s="1044"/>
      <c r="BE115" s="1044"/>
      <c r="BF115" s="1044"/>
      <c r="BG115" s="1044"/>
      <c r="BH115" s="1044"/>
      <c r="BI115" s="1044"/>
      <c r="BJ115" s="1044"/>
      <c r="BK115" s="1044"/>
      <c r="BL115" s="1044"/>
      <c r="BM115" s="1044"/>
      <c r="BN115" s="1044"/>
      <c r="BO115" s="1044"/>
      <c r="BP115" s="1045"/>
      <c r="BQ115" s="1013" t="s">
        <v>456</v>
      </c>
      <c r="BR115" s="1014"/>
      <c r="BS115" s="1014"/>
      <c r="BT115" s="1014"/>
      <c r="BU115" s="1014"/>
      <c r="BV115" s="1014" t="s">
        <v>439</v>
      </c>
      <c r="BW115" s="1014"/>
      <c r="BX115" s="1014"/>
      <c r="BY115" s="1014"/>
      <c r="BZ115" s="1014"/>
      <c r="CA115" s="1014" t="s">
        <v>456</v>
      </c>
      <c r="CB115" s="1014"/>
      <c r="CC115" s="1014"/>
      <c r="CD115" s="1014"/>
      <c r="CE115" s="1014"/>
      <c r="CF115" s="1008" t="s">
        <v>443</v>
      </c>
      <c r="CG115" s="1009"/>
      <c r="CH115" s="1009"/>
      <c r="CI115" s="1009"/>
      <c r="CJ115" s="1009"/>
      <c r="CK115" s="1039"/>
      <c r="CL115" s="1040"/>
      <c r="CM115" s="1043" t="s">
        <v>457</v>
      </c>
      <c r="CN115" s="1064"/>
      <c r="CO115" s="1064"/>
      <c r="CP115" s="1064"/>
      <c r="CQ115" s="1064"/>
      <c r="CR115" s="1064"/>
      <c r="CS115" s="1064"/>
      <c r="CT115" s="1064"/>
      <c r="CU115" s="1064"/>
      <c r="CV115" s="1064"/>
      <c r="CW115" s="1064"/>
      <c r="CX115" s="1064"/>
      <c r="CY115" s="1064"/>
      <c r="CZ115" s="1064"/>
      <c r="DA115" s="1064"/>
      <c r="DB115" s="1064"/>
      <c r="DC115" s="1064"/>
      <c r="DD115" s="1064"/>
      <c r="DE115" s="1064"/>
      <c r="DF115" s="1045"/>
      <c r="DG115" s="1052">
        <v>273320</v>
      </c>
      <c r="DH115" s="1053"/>
      <c r="DI115" s="1053"/>
      <c r="DJ115" s="1053"/>
      <c r="DK115" s="1054"/>
      <c r="DL115" s="1055">
        <v>256237</v>
      </c>
      <c r="DM115" s="1053"/>
      <c r="DN115" s="1053"/>
      <c r="DO115" s="1053"/>
      <c r="DP115" s="1054"/>
      <c r="DQ115" s="1055">
        <v>222073</v>
      </c>
      <c r="DR115" s="1053"/>
      <c r="DS115" s="1053"/>
      <c r="DT115" s="1053"/>
      <c r="DU115" s="1054"/>
      <c r="DV115" s="1056">
        <v>6.4</v>
      </c>
      <c r="DW115" s="1057"/>
      <c r="DX115" s="1057"/>
      <c r="DY115" s="1057"/>
      <c r="DZ115" s="1058"/>
    </row>
    <row r="116" spans="1:130" s="247" customFormat="1" ht="26.25" customHeight="1" x14ac:dyDescent="0.2">
      <c r="A116" s="1050"/>
      <c r="B116" s="1051"/>
      <c r="C116" s="1059" t="s">
        <v>458</v>
      </c>
      <c r="D116" s="1059"/>
      <c r="E116" s="1059"/>
      <c r="F116" s="1059"/>
      <c r="G116" s="1059"/>
      <c r="H116" s="1059"/>
      <c r="I116" s="1059"/>
      <c r="J116" s="1059"/>
      <c r="K116" s="1059"/>
      <c r="L116" s="1059"/>
      <c r="M116" s="1059"/>
      <c r="N116" s="1059"/>
      <c r="O116" s="1059"/>
      <c r="P116" s="1059"/>
      <c r="Q116" s="1059"/>
      <c r="R116" s="1059"/>
      <c r="S116" s="1059"/>
      <c r="T116" s="1059"/>
      <c r="U116" s="1059"/>
      <c r="V116" s="1059"/>
      <c r="W116" s="1059"/>
      <c r="X116" s="1059"/>
      <c r="Y116" s="1059"/>
      <c r="Z116" s="1060"/>
      <c r="AA116" s="1052" t="s">
        <v>443</v>
      </c>
      <c r="AB116" s="1053"/>
      <c r="AC116" s="1053"/>
      <c r="AD116" s="1053"/>
      <c r="AE116" s="1054"/>
      <c r="AF116" s="1055" t="s">
        <v>443</v>
      </c>
      <c r="AG116" s="1053"/>
      <c r="AH116" s="1053"/>
      <c r="AI116" s="1053"/>
      <c r="AJ116" s="1054"/>
      <c r="AK116" s="1055" t="s">
        <v>394</v>
      </c>
      <c r="AL116" s="1053"/>
      <c r="AM116" s="1053"/>
      <c r="AN116" s="1053"/>
      <c r="AO116" s="1054"/>
      <c r="AP116" s="1056" t="s">
        <v>439</v>
      </c>
      <c r="AQ116" s="1057"/>
      <c r="AR116" s="1057"/>
      <c r="AS116" s="1057"/>
      <c r="AT116" s="1058"/>
      <c r="AU116" s="994"/>
      <c r="AV116" s="995"/>
      <c r="AW116" s="995"/>
      <c r="AX116" s="995"/>
      <c r="AY116" s="995"/>
      <c r="AZ116" s="1061" t="s">
        <v>459</v>
      </c>
      <c r="BA116" s="1062"/>
      <c r="BB116" s="1062"/>
      <c r="BC116" s="1062"/>
      <c r="BD116" s="1062"/>
      <c r="BE116" s="1062"/>
      <c r="BF116" s="1062"/>
      <c r="BG116" s="1062"/>
      <c r="BH116" s="1062"/>
      <c r="BI116" s="1062"/>
      <c r="BJ116" s="1062"/>
      <c r="BK116" s="1062"/>
      <c r="BL116" s="1062"/>
      <c r="BM116" s="1062"/>
      <c r="BN116" s="1062"/>
      <c r="BO116" s="1062"/>
      <c r="BP116" s="1063"/>
      <c r="BQ116" s="1013" t="s">
        <v>456</v>
      </c>
      <c r="BR116" s="1014"/>
      <c r="BS116" s="1014"/>
      <c r="BT116" s="1014"/>
      <c r="BU116" s="1014"/>
      <c r="BV116" s="1014" t="s">
        <v>443</v>
      </c>
      <c r="BW116" s="1014"/>
      <c r="BX116" s="1014"/>
      <c r="BY116" s="1014"/>
      <c r="BZ116" s="1014"/>
      <c r="CA116" s="1014" t="s">
        <v>443</v>
      </c>
      <c r="CB116" s="1014"/>
      <c r="CC116" s="1014"/>
      <c r="CD116" s="1014"/>
      <c r="CE116" s="1014"/>
      <c r="CF116" s="1008" t="s">
        <v>439</v>
      </c>
      <c r="CG116" s="1009"/>
      <c r="CH116" s="1009"/>
      <c r="CI116" s="1009"/>
      <c r="CJ116" s="1009"/>
      <c r="CK116" s="1039"/>
      <c r="CL116" s="1040"/>
      <c r="CM116" s="1010" t="s">
        <v>460</v>
      </c>
      <c r="CN116" s="1011"/>
      <c r="CO116" s="1011"/>
      <c r="CP116" s="1011"/>
      <c r="CQ116" s="1011"/>
      <c r="CR116" s="1011"/>
      <c r="CS116" s="1011"/>
      <c r="CT116" s="1011"/>
      <c r="CU116" s="1011"/>
      <c r="CV116" s="1011"/>
      <c r="CW116" s="1011"/>
      <c r="CX116" s="1011"/>
      <c r="CY116" s="1011"/>
      <c r="CZ116" s="1011"/>
      <c r="DA116" s="1011"/>
      <c r="DB116" s="1011"/>
      <c r="DC116" s="1011"/>
      <c r="DD116" s="1011"/>
      <c r="DE116" s="1011"/>
      <c r="DF116" s="1012"/>
      <c r="DG116" s="1052" t="s">
        <v>394</v>
      </c>
      <c r="DH116" s="1053"/>
      <c r="DI116" s="1053"/>
      <c r="DJ116" s="1053"/>
      <c r="DK116" s="1054"/>
      <c r="DL116" s="1055" t="s">
        <v>443</v>
      </c>
      <c r="DM116" s="1053"/>
      <c r="DN116" s="1053"/>
      <c r="DO116" s="1053"/>
      <c r="DP116" s="1054"/>
      <c r="DQ116" s="1055" t="s">
        <v>439</v>
      </c>
      <c r="DR116" s="1053"/>
      <c r="DS116" s="1053"/>
      <c r="DT116" s="1053"/>
      <c r="DU116" s="1054"/>
      <c r="DV116" s="1056" t="s">
        <v>439</v>
      </c>
      <c r="DW116" s="1057"/>
      <c r="DX116" s="1057"/>
      <c r="DY116" s="1057"/>
      <c r="DZ116" s="1058"/>
    </row>
    <row r="117" spans="1:130" s="247" customFormat="1" ht="26.25" customHeight="1" x14ac:dyDescent="0.2">
      <c r="A117" s="998" t="s">
        <v>187</v>
      </c>
      <c r="B117" s="979"/>
      <c r="C117" s="979"/>
      <c r="D117" s="979"/>
      <c r="E117" s="979"/>
      <c r="F117" s="979"/>
      <c r="G117" s="979"/>
      <c r="H117" s="979"/>
      <c r="I117" s="979"/>
      <c r="J117" s="979"/>
      <c r="K117" s="979"/>
      <c r="L117" s="979"/>
      <c r="M117" s="979"/>
      <c r="N117" s="979"/>
      <c r="O117" s="979"/>
      <c r="P117" s="979"/>
      <c r="Q117" s="979"/>
      <c r="R117" s="979"/>
      <c r="S117" s="979"/>
      <c r="T117" s="979"/>
      <c r="U117" s="979"/>
      <c r="V117" s="979"/>
      <c r="W117" s="979"/>
      <c r="X117" s="979"/>
      <c r="Y117" s="1069" t="s">
        <v>461</v>
      </c>
      <c r="Z117" s="980"/>
      <c r="AA117" s="1070">
        <v>645994</v>
      </c>
      <c r="AB117" s="1071"/>
      <c r="AC117" s="1071"/>
      <c r="AD117" s="1071"/>
      <c r="AE117" s="1072"/>
      <c r="AF117" s="1073">
        <v>663245</v>
      </c>
      <c r="AG117" s="1071"/>
      <c r="AH117" s="1071"/>
      <c r="AI117" s="1071"/>
      <c r="AJ117" s="1072"/>
      <c r="AK117" s="1073">
        <v>645719</v>
      </c>
      <c r="AL117" s="1071"/>
      <c r="AM117" s="1071"/>
      <c r="AN117" s="1071"/>
      <c r="AO117" s="1072"/>
      <c r="AP117" s="1074"/>
      <c r="AQ117" s="1075"/>
      <c r="AR117" s="1075"/>
      <c r="AS117" s="1075"/>
      <c r="AT117" s="1076"/>
      <c r="AU117" s="994"/>
      <c r="AV117" s="995"/>
      <c r="AW117" s="995"/>
      <c r="AX117" s="995"/>
      <c r="AY117" s="995"/>
      <c r="AZ117" s="1061" t="s">
        <v>462</v>
      </c>
      <c r="BA117" s="1062"/>
      <c r="BB117" s="1062"/>
      <c r="BC117" s="1062"/>
      <c r="BD117" s="1062"/>
      <c r="BE117" s="1062"/>
      <c r="BF117" s="1062"/>
      <c r="BG117" s="1062"/>
      <c r="BH117" s="1062"/>
      <c r="BI117" s="1062"/>
      <c r="BJ117" s="1062"/>
      <c r="BK117" s="1062"/>
      <c r="BL117" s="1062"/>
      <c r="BM117" s="1062"/>
      <c r="BN117" s="1062"/>
      <c r="BO117" s="1062"/>
      <c r="BP117" s="1063"/>
      <c r="BQ117" s="1013" t="s">
        <v>439</v>
      </c>
      <c r="BR117" s="1014"/>
      <c r="BS117" s="1014"/>
      <c r="BT117" s="1014"/>
      <c r="BU117" s="1014"/>
      <c r="BV117" s="1014" t="s">
        <v>463</v>
      </c>
      <c r="BW117" s="1014"/>
      <c r="BX117" s="1014"/>
      <c r="BY117" s="1014"/>
      <c r="BZ117" s="1014"/>
      <c r="CA117" s="1014" t="s">
        <v>394</v>
      </c>
      <c r="CB117" s="1014"/>
      <c r="CC117" s="1014"/>
      <c r="CD117" s="1014"/>
      <c r="CE117" s="1014"/>
      <c r="CF117" s="1008" t="s">
        <v>443</v>
      </c>
      <c r="CG117" s="1009"/>
      <c r="CH117" s="1009"/>
      <c r="CI117" s="1009"/>
      <c r="CJ117" s="1009"/>
      <c r="CK117" s="1039"/>
      <c r="CL117" s="1040"/>
      <c r="CM117" s="1010" t="s">
        <v>464</v>
      </c>
      <c r="CN117" s="1011"/>
      <c r="CO117" s="1011"/>
      <c r="CP117" s="1011"/>
      <c r="CQ117" s="1011"/>
      <c r="CR117" s="1011"/>
      <c r="CS117" s="1011"/>
      <c r="CT117" s="1011"/>
      <c r="CU117" s="1011"/>
      <c r="CV117" s="1011"/>
      <c r="CW117" s="1011"/>
      <c r="CX117" s="1011"/>
      <c r="CY117" s="1011"/>
      <c r="CZ117" s="1011"/>
      <c r="DA117" s="1011"/>
      <c r="DB117" s="1011"/>
      <c r="DC117" s="1011"/>
      <c r="DD117" s="1011"/>
      <c r="DE117" s="1011"/>
      <c r="DF117" s="1012"/>
      <c r="DG117" s="1052" t="s">
        <v>130</v>
      </c>
      <c r="DH117" s="1053"/>
      <c r="DI117" s="1053"/>
      <c r="DJ117" s="1053"/>
      <c r="DK117" s="1054"/>
      <c r="DL117" s="1055" t="s">
        <v>439</v>
      </c>
      <c r="DM117" s="1053"/>
      <c r="DN117" s="1053"/>
      <c r="DO117" s="1053"/>
      <c r="DP117" s="1054"/>
      <c r="DQ117" s="1055" t="s">
        <v>394</v>
      </c>
      <c r="DR117" s="1053"/>
      <c r="DS117" s="1053"/>
      <c r="DT117" s="1053"/>
      <c r="DU117" s="1054"/>
      <c r="DV117" s="1056" t="s">
        <v>439</v>
      </c>
      <c r="DW117" s="1057"/>
      <c r="DX117" s="1057"/>
      <c r="DY117" s="1057"/>
      <c r="DZ117" s="1058"/>
    </row>
    <row r="118" spans="1:130" s="247" customFormat="1" ht="26.25" customHeight="1" x14ac:dyDescent="0.2">
      <c r="A118" s="998" t="s">
        <v>433</v>
      </c>
      <c r="B118" s="979"/>
      <c r="C118" s="979"/>
      <c r="D118" s="979"/>
      <c r="E118" s="979"/>
      <c r="F118" s="979"/>
      <c r="G118" s="979"/>
      <c r="H118" s="979"/>
      <c r="I118" s="979"/>
      <c r="J118" s="979"/>
      <c r="K118" s="979"/>
      <c r="L118" s="979"/>
      <c r="M118" s="979"/>
      <c r="N118" s="979"/>
      <c r="O118" s="979"/>
      <c r="P118" s="979"/>
      <c r="Q118" s="979"/>
      <c r="R118" s="979"/>
      <c r="S118" s="979"/>
      <c r="T118" s="979"/>
      <c r="U118" s="979"/>
      <c r="V118" s="979"/>
      <c r="W118" s="979"/>
      <c r="X118" s="979"/>
      <c r="Y118" s="979"/>
      <c r="Z118" s="980"/>
      <c r="AA118" s="978" t="s">
        <v>431</v>
      </c>
      <c r="AB118" s="979"/>
      <c r="AC118" s="979"/>
      <c r="AD118" s="979"/>
      <c r="AE118" s="980"/>
      <c r="AF118" s="978" t="s">
        <v>309</v>
      </c>
      <c r="AG118" s="979"/>
      <c r="AH118" s="979"/>
      <c r="AI118" s="979"/>
      <c r="AJ118" s="980"/>
      <c r="AK118" s="978" t="s">
        <v>308</v>
      </c>
      <c r="AL118" s="979"/>
      <c r="AM118" s="979"/>
      <c r="AN118" s="979"/>
      <c r="AO118" s="980"/>
      <c r="AP118" s="1065" t="s">
        <v>432</v>
      </c>
      <c r="AQ118" s="1066"/>
      <c r="AR118" s="1066"/>
      <c r="AS118" s="1066"/>
      <c r="AT118" s="1067"/>
      <c r="AU118" s="994"/>
      <c r="AV118" s="995"/>
      <c r="AW118" s="995"/>
      <c r="AX118" s="995"/>
      <c r="AY118" s="995"/>
      <c r="AZ118" s="1068" t="s">
        <v>465</v>
      </c>
      <c r="BA118" s="1059"/>
      <c r="BB118" s="1059"/>
      <c r="BC118" s="1059"/>
      <c r="BD118" s="1059"/>
      <c r="BE118" s="1059"/>
      <c r="BF118" s="1059"/>
      <c r="BG118" s="1059"/>
      <c r="BH118" s="1059"/>
      <c r="BI118" s="1059"/>
      <c r="BJ118" s="1059"/>
      <c r="BK118" s="1059"/>
      <c r="BL118" s="1059"/>
      <c r="BM118" s="1059"/>
      <c r="BN118" s="1059"/>
      <c r="BO118" s="1059"/>
      <c r="BP118" s="1060"/>
      <c r="BQ118" s="1091" t="s">
        <v>443</v>
      </c>
      <c r="BR118" s="1092"/>
      <c r="BS118" s="1092"/>
      <c r="BT118" s="1092"/>
      <c r="BU118" s="1092"/>
      <c r="BV118" s="1092" t="s">
        <v>130</v>
      </c>
      <c r="BW118" s="1092"/>
      <c r="BX118" s="1092"/>
      <c r="BY118" s="1092"/>
      <c r="BZ118" s="1092"/>
      <c r="CA118" s="1092" t="s">
        <v>466</v>
      </c>
      <c r="CB118" s="1092"/>
      <c r="CC118" s="1092"/>
      <c r="CD118" s="1092"/>
      <c r="CE118" s="1092"/>
      <c r="CF118" s="1008" t="s">
        <v>443</v>
      </c>
      <c r="CG118" s="1009"/>
      <c r="CH118" s="1009"/>
      <c r="CI118" s="1009"/>
      <c r="CJ118" s="1009"/>
      <c r="CK118" s="1039"/>
      <c r="CL118" s="1040"/>
      <c r="CM118" s="1010" t="s">
        <v>467</v>
      </c>
      <c r="CN118" s="1011"/>
      <c r="CO118" s="1011"/>
      <c r="CP118" s="1011"/>
      <c r="CQ118" s="1011"/>
      <c r="CR118" s="1011"/>
      <c r="CS118" s="1011"/>
      <c r="CT118" s="1011"/>
      <c r="CU118" s="1011"/>
      <c r="CV118" s="1011"/>
      <c r="CW118" s="1011"/>
      <c r="CX118" s="1011"/>
      <c r="CY118" s="1011"/>
      <c r="CZ118" s="1011"/>
      <c r="DA118" s="1011"/>
      <c r="DB118" s="1011"/>
      <c r="DC118" s="1011"/>
      <c r="DD118" s="1011"/>
      <c r="DE118" s="1011"/>
      <c r="DF118" s="1012"/>
      <c r="DG118" s="1052" t="s">
        <v>130</v>
      </c>
      <c r="DH118" s="1053"/>
      <c r="DI118" s="1053"/>
      <c r="DJ118" s="1053"/>
      <c r="DK118" s="1054"/>
      <c r="DL118" s="1055" t="s">
        <v>439</v>
      </c>
      <c r="DM118" s="1053"/>
      <c r="DN118" s="1053"/>
      <c r="DO118" s="1053"/>
      <c r="DP118" s="1054"/>
      <c r="DQ118" s="1055" t="s">
        <v>394</v>
      </c>
      <c r="DR118" s="1053"/>
      <c r="DS118" s="1053"/>
      <c r="DT118" s="1053"/>
      <c r="DU118" s="1054"/>
      <c r="DV118" s="1056" t="s">
        <v>468</v>
      </c>
      <c r="DW118" s="1057"/>
      <c r="DX118" s="1057"/>
      <c r="DY118" s="1057"/>
      <c r="DZ118" s="1058"/>
    </row>
    <row r="119" spans="1:130" s="247" customFormat="1" ht="26.25" customHeight="1" x14ac:dyDescent="0.2">
      <c r="A119" s="1152" t="s">
        <v>436</v>
      </c>
      <c r="B119" s="1038"/>
      <c r="C119" s="1017" t="s">
        <v>437</v>
      </c>
      <c r="D119" s="1018"/>
      <c r="E119" s="1018"/>
      <c r="F119" s="1018"/>
      <c r="G119" s="1018"/>
      <c r="H119" s="1018"/>
      <c r="I119" s="1018"/>
      <c r="J119" s="1018"/>
      <c r="K119" s="1018"/>
      <c r="L119" s="1018"/>
      <c r="M119" s="1018"/>
      <c r="N119" s="1018"/>
      <c r="O119" s="1018"/>
      <c r="P119" s="1018"/>
      <c r="Q119" s="1018"/>
      <c r="R119" s="1018"/>
      <c r="S119" s="1018"/>
      <c r="T119" s="1018"/>
      <c r="U119" s="1018"/>
      <c r="V119" s="1018"/>
      <c r="W119" s="1018"/>
      <c r="X119" s="1018"/>
      <c r="Y119" s="1018"/>
      <c r="Z119" s="1019"/>
      <c r="AA119" s="985" t="s">
        <v>439</v>
      </c>
      <c r="AB119" s="986"/>
      <c r="AC119" s="986"/>
      <c r="AD119" s="986"/>
      <c r="AE119" s="987"/>
      <c r="AF119" s="988" t="s">
        <v>394</v>
      </c>
      <c r="AG119" s="986"/>
      <c r="AH119" s="986"/>
      <c r="AI119" s="986"/>
      <c r="AJ119" s="987"/>
      <c r="AK119" s="988" t="s">
        <v>443</v>
      </c>
      <c r="AL119" s="986"/>
      <c r="AM119" s="986"/>
      <c r="AN119" s="986"/>
      <c r="AO119" s="987"/>
      <c r="AP119" s="989" t="s">
        <v>439</v>
      </c>
      <c r="AQ119" s="990"/>
      <c r="AR119" s="990"/>
      <c r="AS119" s="990"/>
      <c r="AT119" s="991"/>
      <c r="AU119" s="996"/>
      <c r="AV119" s="997"/>
      <c r="AW119" s="997"/>
      <c r="AX119" s="997"/>
      <c r="AY119" s="997"/>
      <c r="AZ119" s="278" t="s">
        <v>187</v>
      </c>
      <c r="BA119" s="278"/>
      <c r="BB119" s="278"/>
      <c r="BC119" s="278"/>
      <c r="BD119" s="278"/>
      <c r="BE119" s="278"/>
      <c r="BF119" s="278"/>
      <c r="BG119" s="278"/>
      <c r="BH119" s="278"/>
      <c r="BI119" s="278"/>
      <c r="BJ119" s="278"/>
      <c r="BK119" s="278"/>
      <c r="BL119" s="278"/>
      <c r="BM119" s="278"/>
      <c r="BN119" s="278"/>
      <c r="BO119" s="1069" t="s">
        <v>469</v>
      </c>
      <c r="BP119" s="1100"/>
      <c r="BQ119" s="1091">
        <v>8005023</v>
      </c>
      <c r="BR119" s="1092"/>
      <c r="BS119" s="1092"/>
      <c r="BT119" s="1092"/>
      <c r="BU119" s="1092"/>
      <c r="BV119" s="1092">
        <v>7837949</v>
      </c>
      <c r="BW119" s="1092"/>
      <c r="BX119" s="1092"/>
      <c r="BY119" s="1092"/>
      <c r="BZ119" s="1092"/>
      <c r="CA119" s="1092">
        <v>8950815</v>
      </c>
      <c r="CB119" s="1092"/>
      <c r="CC119" s="1092"/>
      <c r="CD119" s="1092"/>
      <c r="CE119" s="1092"/>
      <c r="CF119" s="1093"/>
      <c r="CG119" s="1094"/>
      <c r="CH119" s="1094"/>
      <c r="CI119" s="1094"/>
      <c r="CJ119" s="1095"/>
      <c r="CK119" s="1041"/>
      <c r="CL119" s="1042"/>
      <c r="CM119" s="1096" t="s">
        <v>470</v>
      </c>
      <c r="CN119" s="1097"/>
      <c r="CO119" s="1097"/>
      <c r="CP119" s="1097"/>
      <c r="CQ119" s="1097"/>
      <c r="CR119" s="1097"/>
      <c r="CS119" s="1097"/>
      <c r="CT119" s="1097"/>
      <c r="CU119" s="1097"/>
      <c r="CV119" s="1097"/>
      <c r="CW119" s="1097"/>
      <c r="CX119" s="1097"/>
      <c r="CY119" s="1097"/>
      <c r="CZ119" s="1097"/>
      <c r="DA119" s="1097"/>
      <c r="DB119" s="1097"/>
      <c r="DC119" s="1097"/>
      <c r="DD119" s="1097"/>
      <c r="DE119" s="1097"/>
      <c r="DF119" s="1098"/>
      <c r="DG119" s="1099">
        <v>26464</v>
      </c>
      <c r="DH119" s="1078"/>
      <c r="DI119" s="1078"/>
      <c r="DJ119" s="1078"/>
      <c r="DK119" s="1079"/>
      <c r="DL119" s="1077">
        <v>23083</v>
      </c>
      <c r="DM119" s="1078"/>
      <c r="DN119" s="1078"/>
      <c r="DO119" s="1078"/>
      <c r="DP119" s="1079"/>
      <c r="DQ119" s="1077">
        <v>19700</v>
      </c>
      <c r="DR119" s="1078"/>
      <c r="DS119" s="1078"/>
      <c r="DT119" s="1078"/>
      <c r="DU119" s="1079"/>
      <c r="DV119" s="1080">
        <v>0.6</v>
      </c>
      <c r="DW119" s="1081"/>
      <c r="DX119" s="1081"/>
      <c r="DY119" s="1081"/>
      <c r="DZ119" s="1082"/>
    </row>
    <row r="120" spans="1:130" s="247" customFormat="1" ht="26.25" customHeight="1" x14ac:dyDescent="0.2">
      <c r="A120" s="1153"/>
      <c r="B120" s="1040"/>
      <c r="C120" s="1010" t="s">
        <v>442</v>
      </c>
      <c r="D120" s="1011"/>
      <c r="E120" s="1011"/>
      <c r="F120" s="1011"/>
      <c r="G120" s="1011"/>
      <c r="H120" s="1011"/>
      <c r="I120" s="1011"/>
      <c r="J120" s="1011"/>
      <c r="K120" s="1011"/>
      <c r="L120" s="1011"/>
      <c r="M120" s="1011"/>
      <c r="N120" s="1011"/>
      <c r="O120" s="1011"/>
      <c r="P120" s="1011"/>
      <c r="Q120" s="1011"/>
      <c r="R120" s="1011"/>
      <c r="S120" s="1011"/>
      <c r="T120" s="1011"/>
      <c r="U120" s="1011"/>
      <c r="V120" s="1011"/>
      <c r="W120" s="1011"/>
      <c r="X120" s="1011"/>
      <c r="Y120" s="1011"/>
      <c r="Z120" s="1012"/>
      <c r="AA120" s="1052" t="s">
        <v>443</v>
      </c>
      <c r="AB120" s="1053"/>
      <c r="AC120" s="1053"/>
      <c r="AD120" s="1053"/>
      <c r="AE120" s="1054"/>
      <c r="AF120" s="1055" t="s">
        <v>439</v>
      </c>
      <c r="AG120" s="1053"/>
      <c r="AH120" s="1053"/>
      <c r="AI120" s="1053"/>
      <c r="AJ120" s="1054"/>
      <c r="AK120" s="1055" t="s">
        <v>394</v>
      </c>
      <c r="AL120" s="1053"/>
      <c r="AM120" s="1053"/>
      <c r="AN120" s="1053"/>
      <c r="AO120" s="1054"/>
      <c r="AP120" s="1056" t="s">
        <v>394</v>
      </c>
      <c r="AQ120" s="1057"/>
      <c r="AR120" s="1057"/>
      <c r="AS120" s="1057"/>
      <c r="AT120" s="1058"/>
      <c r="AU120" s="1083" t="s">
        <v>471</v>
      </c>
      <c r="AV120" s="1084"/>
      <c r="AW120" s="1084"/>
      <c r="AX120" s="1084"/>
      <c r="AY120" s="1085"/>
      <c r="AZ120" s="1034" t="s">
        <v>472</v>
      </c>
      <c r="BA120" s="983"/>
      <c r="BB120" s="983"/>
      <c r="BC120" s="983"/>
      <c r="BD120" s="983"/>
      <c r="BE120" s="983"/>
      <c r="BF120" s="983"/>
      <c r="BG120" s="983"/>
      <c r="BH120" s="983"/>
      <c r="BI120" s="983"/>
      <c r="BJ120" s="983"/>
      <c r="BK120" s="983"/>
      <c r="BL120" s="983"/>
      <c r="BM120" s="983"/>
      <c r="BN120" s="983"/>
      <c r="BO120" s="983"/>
      <c r="BP120" s="984"/>
      <c r="BQ120" s="1020">
        <v>1701019</v>
      </c>
      <c r="BR120" s="1021"/>
      <c r="BS120" s="1021"/>
      <c r="BT120" s="1021"/>
      <c r="BU120" s="1021"/>
      <c r="BV120" s="1021">
        <v>1733451</v>
      </c>
      <c r="BW120" s="1021"/>
      <c r="BX120" s="1021"/>
      <c r="BY120" s="1021"/>
      <c r="BZ120" s="1021"/>
      <c r="CA120" s="1021">
        <v>1535973</v>
      </c>
      <c r="CB120" s="1021"/>
      <c r="CC120" s="1021"/>
      <c r="CD120" s="1021"/>
      <c r="CE120" s="1021"/>
      <c r="CF120" s="1035">
        <v>44.5</v>
      </c>
      <c r="CG120" s="1036"/>
      <c r="CH120" s="1036"/>
      <c r="CI120" s="1036"/>
      <c r="CJ120" s="1036"/>
      <c r="CK120" s="1101" t="s">
        <v>473</v>
      </c>
      <c r="CL120" s="1102"/>
      <c r="CM120" s="1102"/>
      <c r="CN120" s="1102"/>
      <c r="CO120" s="1103"/>
      <c r="CP120" s="1109" t="s">
        <v>474</v>
      </c>
      <c r="CQ120" s="1110"/>
      <c r="CR120" s="1110"/>
      <c r="CS120" s="1110"/>
      <c r="CT120" s="1110"/>
      <c r="CU120" s="1110"/>
      <c r="CV120" s="1110"/>
      <c r="CW120" s="1110"/>
      <c r="CX120" s="1110"/>
      <c r="CY120" s="1110"/>
      <c r="CZ120" s="1110"/>
      <c r="DA120" s="1110"/>
      <c r="DB120" s="1110"/>
      <c r="DC120" s="1110"/>
      <c r="DD120" s="1110"/>
      <c r="DE120" s="1110"/>
      <c r="DF120" s="1111"/>
      <c r="DG120" s="1020" t="s">
        <v>130</v>
      </c>
      <c r="DH120" s="1021"/>
      <c r="DI120" s="1021"/>
      <c r="DJ120" s="1021"/>
      <c r="DK120" s="1021"/>
      <c r="DL120" s="1021" t="s">
        <v>394</v>
      </c>
      <c r="DM120" s="1021"/>
      <c r="DN120" s="1021"/>
      <c r="DO120" s="1021"/>
      <c r="DP120" s="1021"/>
      <c r="DQ120" s="1021">
        <v>1174030</v>
      </c>
      <c r="DR120" s="1021"/>
      <c r="DS120" s="1021"/>
      <c r="DT120" s="1021"/>
      <c r="DU120" s="1021"/>
      <c r="DV120" s="1022">
        <v>34</v>
      </c>
      <c r="DW120" s="1022"/>
      <c r="DX120" s="1022"/>
      <c r="DY120" s="1022"/>
      <c r="DZ120" s="1023"/>
    </row>
    <row r="121" spans="1:130" s="247" customFormat="1" ht="26.25" customHeight="1" x14ac:dyDescent="0.2">
      <c r="A121" s="1153"/>
      <c r="B121" s="1040"/>
      <c r="C121" s="1061" t="s">
        <v>475</v>
      </c>
      <c r="D121" s="1062"/>
      <c r="E121" s="1062"/>
      <c r="F121" s="1062"/>
      <c r="G121" s="1062"/>
      <c r="H121" s="1062"/>
      <c r="I121" s="1062"/>
      <c r="J121" s="1062"/>
      <c r="K121" s="1062"/>
      <c r="L121" s="1062"/>
      <c r="M121" s="1062"/>
      <c r="N121" s="1062"/>
      <c r="O121" s="1062"/>
      <c r="P121" s="1062"/>
      <c r="Q121" s="1062"/>
      <c r="R121" s="1062"/>
      <c r="S121" s="1062"/>
      <c r="T121" s="1062"/>
      <c r="U121" s="1062"/>
      <c r="V121" s="1062"/>
      <c r="W121" s="1062"/>
      <c r="X121" s="1062"/>
      <c r="Y121" s="1062"/>
      <c r="Z121" s="1063"/>
      <c r="AA121" s="1052" t="s">
        <v>130</v>
      </c>
      <c r="AB121" s="1053"/>
      <c r="AC121" s="1053"/>
      <c r="AD121" s="1053"/>
      <c r="AE121" s="1054"/>
      <c r="AF121" s="1055" t="s">
        <v>439</v>
      </c>
      <c r="AG121" s="1053"/>
      <c r="AH121" s="1053"/>
      <c r="AI121" s="1053"/>
      <c r="AJ121" s="1054"/>
      <c r="AK121" s="1055" t="s">
        <v>439</v>
      </c>
      <c r="AL121" s="1053"/>
      <c r="AM121" s="1053"/>
      <c r="AN121" s="1053"/>
      <c r="AO121" s="1054"/>
      <c r="AP121" s="1056" t="s">
        <v>130</v>
      </c>
      <c r="AQ121" s="1057"/>
      <c r="AR121" s="1057"/>
      <c r="AS121" s="1057"/>
      <c r="AT121" s="1058"/>
      <c r="AU121" s="1086"/>
      <c r="AV121" s="1087"/>
      <c r="AW121" s="1087"/>
      <c r="AX121" s="1087"/>
      <c r="AY121" s="1088"/>
      <c r="AZ121" s="1043" t="s">
        <v>476</v>
      </c>
      <c r="BA121" s="1044"/>
      <c r="BB121" s="1044"/>
      <c r="BC121" s="1044"/>
      <c r="BD121" s="1044"/>
      <c r="BE121" s="1044"/>
      <c r="BF121" s="1044"/>
      <c r="BG121" s="1044"/>
      <c r="BH121" s="1044"/>
      <c r="BI121" s="1044"/>
      <c r="BJ121" s="1044"/>
      <c r="BK121" s="1044"/>
      <c r="BL121" s="1044"/>
      <c r="BM121" s="1044"/>
      <c r="BN121" s="1044"/>
      <c r="BO121" s="1044"/>
      <c r="BP121" s="1045"/>
      <c r="BQ121" s="1013" t="s">
        <v>130</v>
      </c>
      <c r="BR121" s="1014"/>
      <c r="BS121" s="1014"/>
      <c r="BT121" s="1014"/>
      <c r="BU121" s="1014"/>
      <c r="BV121" s="1014" t="s">
        <v>130</v>
      </c>
      <c r="BW121" s="1014"/>
      <c r="BX121" s="1014"/>
      <c r="BY121" s="1014"/>
      <c r="BZ121" s="1014"/>
      <c r="CA121" s="1014" t="s">
        <v>394</v>
      </c>
      <c r="CB121" s="1014"/>
      <c r="CC121" s="1014"/>
      <c r="CD121" s="1014"/>
      <c r="CE121" s="1014"/>
      <c r="CF121" s="1008" t="s">
        <v>130</v>
      </c>
      <c r="CG121" s="1009"/>
      <c r="CH121" s="1009"/>
      <c r="CI121" s="1009"/>
      <c r="CJ121" s="1009"/>
      <c r="CK121" s="1104"/>
      <c r="CL121" s="1105"/>
      <c r="CM121" s="1105"/>
      <c r="CN121" s="1105"/>
      <c r="CO121" s="1106"/>
      <c r="CP121" s="1114" t="s">
        <v>477</v>
      </c>
      <c r="CQ121" s="1115"/>
      <c r="CR121" s="1115"/>
      <c r="CS121" s="1115"/>
      <c r="CT121" s="1115"/>
      <c r="CU121" s="1115"/>
      <c r="CV121" s="1115"/>
      <c r="CW121" s="1115"/>
      <c r="CX121" s="1115"/>
      <c r="CY121" s="1115"/>
      <c r="CZ121" s="1115"/>
      <c r="DA121" s="1115"/>
      <c r="DB121" s="1115"/>
      <c r="DC121" s="1115"/>
      <c r="DD121" s="1115"/>
      <c r="DE121" s="1115"/>
      <c r="DF121" s="1116"/>
      <c r="DG121" s="1013">
        <v>22469</v>
      </c>
      <c r="DH121" s="1014"/>
      <c r="DI121" s="1014"/>
      <c r="DJ121" s="1014"/>
      <c r="DK121" s="1014"/>
      <c r="DL121" s="1014">
        <v>24444</v>
      </c>
      <c r="DM121" s="1014"/>
      <c r="DN121" s="1014"/>
      <c r="DO121" s="1014"/>
      <c r="DP121" s="1014"/>
      <c r="DQ121" s="1014">
        <v>67051</v>
      </c>
      <c r="DR121" s="1014"/>
      <c r="DS121" s="1014"/>
      <c r="DT121" s="1014"/>
      <c r="DU121" s="1014"/>
      <c r="DV121" s="1015">
        <v>1.9</v>
      </c>
      <c r="DW121" s="1015"/>
      <c r="DX121" s="1015"/>
      <c r="DY121" s="1015"/>
      <c r="DZ121" s="1016"/>
    </row>
    <row r="122" spans="1:130" s="247" customFormat="1" ht="26.25" customHeight="1" x14ac:dyDescent="0.2">
      <c r="A122" s="1153"/>
      <c r="B122" s="1040"/>
      <c r="C122" s="1010" t="s">
        <v>453</v>
      </c>
      <c r="D122" s="1011"/>
      <c r="E122" s="1011"/>
      <c r="F122" s="1011"/>
      <c r="G122" s="1011"/>
      <c r="H122" s="1011"/>
      <c r="I122" s="1011"/>
      <c r="J122" s="1011"/>
      <c r="K122" s="1011"/>
      <c r="L122" s="1011"/>
      <c r="M122" s="1011"/>
      <c r="N122" s="1011"/>
      <c r="O122" s="1011"/>
      <c r="P122" s="1011"/>
      <c r="Q122" s="1011"/>
      <c r="R122" s="1011"/>
      <c r="S122" s="1011"/>
      <c r="T122" s="1011"/>
      <c r="U122" s="1011"/>
      <c r="V122" s="1011"/>
      <c r="W122" s="1011"/>
      <c r="X122" s="1011"/>
      <c r="Y122" s="1011"/>
      <c r="Z122" s="1012"/>
      <c r="AA122" s="1052" t="s">
        <v>130</v>
      </c>
      <c r="AB122" s="1053"/>
      <c r="AC122" s="1053"/>
      <c r="AD122" s="1053"/>
      <c r="AE122" s="1054"/>
      <c r="AF122" s="1055" t="s">
        <v>478</v>
      </c>
      <c r="AG122" s="1053"/>
      <c r="AH122" s="1053"/>
      <c r="AI122" s="1053"/>
      <c r="AJ122" s="1054"/>
      <c r="AK122" s="1055" t="s">
        <v>394</v>
      </c>
      <c r="AL122" s="1053"/>
      <c r="AM122" s="1053"/>
      <c r="AN122" s="1053"/>
      <c r="AO122" s="1054"/>
      <c r="AP122" s="1056" t="s">
        <v>130</v>
      </c>
      <c r="AQ122" s="1057"/>
      <c r="AR122" s="1057"/>
      <c r="AS122" s="1057"/>
      <c r="AT122" s="1058"/>
      <c r="AU122" s="1086"/>
      <c r="AV122" s="1087"/>
      <c r="AW122" s="1087"/>
      <c r="AX122" s="1087"/>
      <c r="AY122" s="1088"/>
      <c r="AZ122" s="1068" t="s">
        <v>479</v>
      </c>
      <c r="BA122" s="1059"/>
      <c r="BB122" s="1059"/>
      <c r="BC122" s="1059"/>
      <c r="BD122" s="1059"/>
      <c r="BE122" s="1059"/>
      <c r="BF122" s="1059"/>
      <c r="BG122" s="1059"/>
      <c r="BH122" s="1059"/>
      <c r="BI122" s="1059"/>
      <c r="BJ122" s="1059"/>
      <c r="BK122" s="1059"/>
      <c r="BL122" s="1059"/>
      <c r="BM122" s="1059"/>
      <c r="BN122" s="1059"/>
      <c r="BO122" s="1059"/>
      <c r="BP122" s="1060"/>
      <c r="BQ122" s="1091">
        <v>5317455</v>
      </c>
      <c r="BR122" s="1092"/>
      <c r="BS122" s="1092"/>
      <c r="BT122" s="1092"/>
      <c r="BU122" s="1092"/>
      <c r="BV122" s="1092">
        <v>5133849</v>
      </c>
      <c r="BW122" s="1092"/>
      <c r="BX122" s="1092"/>
      <c r="BY122" s="1092"/>
      <c r="BZ122" s="1092"/>
      <c r="CA122" s="1092">
        <v>5344687</v>
      </c>
      <c r="CB122" s="1092"/>
      <c r="CC122" s="1092"/>
      <c r="CD122" s="1092"/>
      <c r="CE122" s="1092"/>
      <c r="CF122" s="1112">
        <v>154.9</v>
      </c>
      <c r="CG122" s="1113"/>
      <c r="CH122" s="1113"/>
      <c r="CI122" s="1113"/>
      <c r="CJ122" s="1113"/>
      <c r="CK122" s="1104"/>
      <c r="CL122" s="1105"/>
      <c r="CM122" s="1105"/>
      <c r="CN122" s="1105"/>
      <c r="CO122" s="1106"/>
      <c r="CP122" s="1114" t="s">
        <v>480</v>
      </c>
      <c r="CQ122" s="1115"/>
      <c r="CR122" s="1115"/>
      <c r="CS122" s="1115"/>
      <c r="CT122" s="1115"/>
      <c r="CU122" s="1115"/>
      <c r="CV122" s="1115"/>
      <c r="CW122" s="1115"/>
      <c r="CX122" s="1115"/>
      <c r="CY122" s="1115"/>
      <c r="CZ122" s="1115"/>
      <c r="DA122" s="1115"/>
      <c r="DB122" s="1115"/>
      <c r="DC122" s="1115"/>
      <c r="DD122" s="1115"/>
      <c r="DE122" s="1115"/>
      <c r="DF122" s="1116"/>
      <c r="DG122" s="1013" t="s">
        <v>130</v>
      </c>
      <c r="DH122" s="1014"/>
      <c r="DI122" s="1014"/>
      <c r="DJ122" s="1014"/>
      <c r="DK122" s="1014"/>
      <c r="DL122" s="1014" t="s">
        <v>468</v>
      </c>
      <c r="DM122" s="1014"/>
      <c r="DN122" s="1014"/>
      <c r="DO122" s="1014"/>
      <c r="DP122" s="1014"/>
      <c r="DQ122" s="1014" t="s">
        <v>463</v>
      </c>
      <c r="DR122" s="1014"/>
      <c r="DS122" s="1014"/>
      <c r="DT122" s="1014"/>
      <c r="DU122" s="1014"/>
      <c r="DV122" s="1015" t="s">
        <v>443</v>
      </c>
      <c r="DW122" s="1015"/>
      <c r="DX122" s="1015"/>
      <c r="DY122" s="1015"/>
      <c r="DZ122" s="1016"/>
    </row>
    <row r="123" spans="1:130" s="247" customFormat="1" ht="26.25" customHeight="1" x14ac:dyDescent="0.2">
      <c r="A123" s="1153"/>
      <c r="B123" s="1040"/>
      <c r="C123" s="1010" t="s">
        <v>460</v>
      </c>
      <c r="D123" s="1011"/>
      <c r="E123" s="1011"/>
      <c r="F123" s="1011"/>
      <c r="G123" s="1011"/>
      <c r="H123" s="1011"/>
      <c r="I123" s="1011"/>
      <c r="J123" s="1011"/>
      <c r="K123" s="1011"/>
      <c r="L123" s="1011"/>
      <c r="M123" s="1011"/>
      <c r="N123" s="1011"/>
      <c r="O123" s="1011"/>
      <c r="P123" s="1011"/>
      <c r="Q123" s="1011"/>
      <c r="R123" s="1011"/>
      <c r="S123" s="1011"/>
      <c r="T123" s="1011"/>
      <c r="U123" s="1011"/>
      <c r="V123" s="1011"/>
      <c r="W123" s="1011"/>
      <c r="X123" s="1011"/>
      <c r="Y123" s="1011"/>
      <c r="Z123" s="1012"/>
      <c r="AA123" s="1052" t="s">
        <v>443</v>
      </c>
      <c r="AB123" s="1053"/>
      <c r="AC123" s="1053"/>
      <c r="AD123" s="1053"/>
      <c r="AE123" s="1054"/>
      <c r="AF123" s="1055" t="s">
        <v>394</v>
      </c>
      <c r="AG123" s="1053"/>
      <c r="AH123" s="1053"/>
      <c r="AI123" s="1053"/>
      <c r="AJ123" s="1054"/>
      <c r="AK123" s="1055" t="s">
        <v>481</v>
      </c>
      <c r="AL123" s="1053"/>
      <c r="AM123" s="1053"/>
      <c r="AN123" s="1053"/>
      <c r="AO123" s="1054"/>
      <c r="AP123" s="1056" t="s">
        <v>439</v>
      </c>
      <c r="AQ123" s="1057"/>
      <c r="AR123" s="1057"/>
      <c r="AS123" s="1057"/>
      <c r="AT123" s="1058"/>
      <c r="AU123" s="1089"/>
      <c r="AV123" s="1090"/>
      <c r="AW123" s="1090"/>
      <c r="AX123" s="1090"/>
      <c r="AY123" s="1090"/>
      <c r="AZ123" s="278" t="s">
        <v>187</v>
      </c>
      <c r="BA123" s="278"/>
      <c r="BB123" s="278"/>
      <c r="BC123" s="278"/>
      <c r="BD123" s="278"/>
      <c r="BE123" s="278"/>
      <c r="BF123" s="278"/>
      <c r="BG123" s="278"/>
      <c r="BH123" s="278"/>
      <c r="BI123" s="278"/>
      <c r="BJ123" s="278"/>
      <c r="BK123" s="278"/>
      <c r="BL123" s="278"/>
      <c r="BM123" s="278"/>
      <c r="BN123" s="278"/>
      <c r="BO123" s="1069" t="s">
        <v>482</v>
      </c>
      <c r="BP123" s="1100"/>
      <c r="BQ123" s="1159">
        <v>7018474</v>
      </c>
      <c r="BR123" s="1160"/>
      <c r="BS123" s="1160"/>
      <c r="BT123" s="1160"/>
      <c r="BU123" s="1160"/>
      <c r="BV123" s="1160">
        <v>6867300</v>
      </c>
      <c r="BW123" s="1160"/>
      <c r="BX123" s="1160"/>
      <c r="BY123" s="1160"/>
      <c r="BZ123" s="1160"/>
      <c r="CA123" s="1160">
        <v>6880660</v>
      </c>
      <c r="CB123" s="1160"/>
      <c r="CC123" s="1160"/>
      <c r="CD123" s="1160"/>
      <c r="CE123" s="1160"/>
      <c r="CF123" s="1093"/>
      <c r="CG123" s="1094"/>
      <c r="CH123" s="1094"/>
      <c r="CI123" s="1094"/>
      <c r="CJ123" s="1095"/>
      <c r="CK123" s="1104"/>
      <c r="CL123" s="1105"/>
      <c r="CM123" s="1105"/>
      <c r="CN123" s="1105"/>
      <c r="CO123" s="1106"/>
      <c r="CP123" s="1114" t="s">
        <v>483</v>
      </c>
      <c r="CQ123" s="1115"/>
      <c r="CR123" s="1115"/>
      <c r="CS123" s="1115"/>
      <c r="CT123" s="1115"/>
      <c r="CU123" s="1115"/>
      <c r="CV123" s="1115"/>
      <c r="CW123" s="1115"/>
      <c r="CX123" s="1115"/>
      <c r="CY123" s="1115"/>
      <c r="CZ123" s="1115"/>
      <c r="DA123" s="1115"/>
      <c r="DB123" s="1115"/>
      <c r="DC123" s="1115"/>
      <c r="DD123" s="1115"/>
      <c r="DE123" s="1115"/>
      <c r="DF123" s="1116"/>
      <c r="DG123" s="1052" t="s">
        <v>130</v>
      </c>
      <c r="DH123" s="1053"/>
      <c r="DI123" s="1053"/>
      <c r="DJ123" s="1053"/>
      <c r="DK123" s="1054"/>
      <c r="DL123" s="1055" t="s">
        <v>439</v>
      </c>
      <c r="DM123" s="1053"/>
      <c r="DN123" s="1053"/>
      <c r="DO123" s="1053"/>
      <c r="DP123" s="1054"/>
      <c r="DQ123" s="1055" t="s">
        <v>394</v>
      </c>
      <c r="DR123" s="1053"/>
      <c r="DS123" s="1053"/>
      <c r="DT123" s="1053"/>
      <c r="DU123" s="1054"/>
      <c r="DV123" s="1056" t="s">
        <v>468</v>
      </c>
      <c r="DW123" s="1057"/>
      <c r="DX123" s="1057"/>
      <c r="DY123" s="1057"/>
      <c r="DZ123" s="1058"/>
    </row>
    <row r="124" spans="1:130" s="247" customFormat="1" ht="26.25" customHeight="1" thickBot="1" x14ac:dyDescent="0.25">
      <c r="A124" s="1153"/>
      <c r="B124" s="1040"/>
      <c r="C124" s="1010" t="s">
        <v>464</v>
      </c>
      <c r="D124" s="1011"/>
      <c r="E124" s="1011"/>
      <c r="F124" s="1011"/>
      <c r="G124" s="1011"/>
      <c r="H124" s="1011"/>
      <c r="I124" s="1011"/>
      <c r="J124" s="1011"/>
      <c r="K124" s="1011"/>
      <c r="L124" s="1011"/>
      <c r="M124" s="1011"/>
      <c r="N124" s="1011"/>
      <c r="O124" s="1011"/>
      <c r="P124" s="1011"/>
      <c r="Q124" s="1011"/>
      <c r="R124" s="1011"/>
      <c r="S124" s="1011"/>
      <c r="T124" s="1011"/>
      <c r="U124" s="1011"/>
      <c r="V124" s="1011"/>
      <c r="W124" s="1011"/>
      <c r="X124" s="1011"/>
      <c r="Y124" s="1011"/>
      <c r="Z124" s="1012"/>
      <c r="AA124" s="1052" t="s">
        <v>478</v>
      </c>
      <c r="AB124" s="1053"/>
      <c r="AC124" s="1053"/>
      <c r="AD124" s="1053"/>
      <c r="AE124" s="1054"/>
      <c r="AF124" s="1055" t="s">
        <v>478</v>
      </c>
      <c r="AG124" s="1053"/>
      <c r="AH124" s="1053"/>
      <c r="AI124" s="1053"/>
      <c r="AJ124" s="1054"/>
      <c r="AK124" s="1055" t="s">
        <v>439</v>
      </c>
      <c r="AL124" s="1053"/>
      <c r="AM124" s="1053"/>
      <c r="AN124" s="1053"/>
      <c r="AO124" s="1054"/>
      <c r="AP124" s="1056" t="s">
        <v>130</v>
      </c>
      <c r="AQ124" s="1057"/>
      <c r="AR124" s="1057"/>
      <c r="AS124" s="1057"/>
      <c r="AT124" s="1058"/>
      <c r="AU124" s="1155" t="s">
        <v>484</v>
      </c>
      <c r="AV124" s="1156"/>
      <c r="AW124" s="1156"/>
      <c r="AX124" s="1156"/>
      <c r="AY124" s="1156"/>
      <c r="AZ124" s="1156"/>
      <c r="BA124" s="1156"/>
      <c r="BB124" s="1156"/>
      <c r="BC124" s="1156"/>
      <c r="BD124" s="1156"/>
      <c r="BE124" s="1156"/>
      <c r="BF124" s="1156"/>
      <c r="BG124" s="1156"/>
      <c r="BH124" s="1156"/>
      <c r="BI124" s="1156"/>
      <c r="BJ124" s="1156"/>
      <c r="BK124" s="1156"/>
      <c r="BL124" s="1156"/>
      <c r="BM124" s="1156"/>
      <c r="BN124" s="1156"/>
      <c r="BO124" s="1156"/>
      <c r="BP124" s="1157"/>
      <c r="BQ124" s="1158">
        <v>30.5</v>
      </c>
      <c r="BR124" s="1122"/>
      <c r="BS124" s="1122"/>
      <c r="BT124" s="1122"/>
      <c r="BU124" s="1122"/>
      <c r="BV124" s="1122">
        <v>28.4</v>
      </c>
      <c r="BW124" s="1122"/>
      <c r="BX124" s="1122"/>
      <c r="BY124" s="1122"/>
      <c r="BZ124" s="1122"/>
      <c r="CA124" s="1122">
        <v>59.9</v>
      </c>
      <c r="CB124" s="1122"/>
      <c r="CC124" s="1122"/>
      <c r="CD124" s="1122"/>
      <c r="CE124" s="1122"/>
      <c r="CF124" s="1123"/>
      <c r="CG124" s="1124"/>
      <c r="CH124" s="1124"/>
      <c r="CI124" s="1124"/>
      <c r="CJ124" s="1125"/>
      <c r="CK124" s="1107"/>
      <c r="CL124" s="1107"/>
      <c r="CM124" s="1107"/>
      <c r="CN124" s="1107"/>
      <c r="CO124" s="1108"/>
      <c r="CP124" s="1114" t="s">
        <v>485</v>
      </c>
      <c r="CQ124" s="1115"/>
      <c r="CR124" s="1115"/>
      <c r="CS124" s="1115"/>
      <c r="CT124" s="1115"/>
      <c r="CU124" s="1115"/>
      <c r="CV124" s="1115"/>
      <c r="CW124" s="1115"/>
      <c r="CX124" s="1115"/>
      <c r="CY124" s="1115"/>
      <c r="CZ124" s="1115"/>
      <c r="DA124" s="1115"/>
      <c r="DB124" s="1115"/>
      <c r="DC124" s="1115"/>
      <c r="DD124" s="1115"/>
      <c r="DE124" s="1115"/>
      <c r="DF124" s="1116"/>
      <c r="DG124" s="1099">
        <v>1413226</v>
      </c>
      <c r="DH124" s="1078"/>
      <c r="DI124" s="1078"/>
      <c r="DJ124" s="1078"/>
      <c r="DK124" s="1079"/>
      <c r="DL124" s="1077">
        <v>1364563</v>
      </c>
      <c r="DM124" s="1078"/>
      <c r="DN124" s="1078"/>
      <c r="DO124" s="1078"/>
      <c r="DP124" s="1079"/>
      <c r="DQ124" s="1077" t="s">
        <v>130</v>
      </c>
      <c r="DR124" s="1078"/>
      <c r="DS124" s="1078"/>
      <c r="DT124" s="1078"/>
      <c r="DU124" s="1079"/>
      <c r="DV124" s="1080" t="s">
        <v>130</v>
      </c>
      <c r="DW124" s="1081"/>
      <c r="DX124" s="1081"/>
      <c r="DY124" s="1081"/>
      <c r="DZ124" s="1082"/>
    </row>
    <row r="125" spans="1:130" s="247" customFormat="1" ht="26.25" customHeight="1" x14ac:dyDescent="0.2">
      <c r="A125" s="1153"/>
      <c r="B125" s="1040"/>
      <c r="C125" s="1010" t="s">
        <v>467</v>
      </c>
      <c r="D125" s="1011"/>
      <c r="E125" s="1011"/>
      <c r="F125" s="1011"/>
      <c r="G125" s="1011"/>
      <c r="H125" s="1011"/>
      <c r="I125" s="1011"/>
      <c r="J125" s="1011"/>
      <c r="K125" s="1011"/>
      <c r="L125" s="1011"/>
      <c r="M125" s="1011"/>
      <c r="N125" s="1011"/>
      <c r="O125" s="1011"/>
      <c r="P125" s="1011"/>
      <c r="Q125" s="1011"/>
      <c r="R125" s="1011"/>
      <c r="S125" s="1011"/>
      <c r="T125" s="1011"/>
      <c r="U125" s="1011"/>
      <c r="V125" s="1011"/>
      <c r="W125" s="1011"/>
      <c r="X125" s="1011"/>
      <c r="Y125" s="1011"/>
      <c r="Z125" s="1012"/>
      <c r="AA125" s="1052" t="s">
        <v>439</v>
      </c>
      <c r="AB125" s="1053"/>
      <c r="AC125" s="1053"/>
      <c r="AD125" s="1053"/>
      <c r="AE125" s="1054"/>
      <c r="AF125" s="1055" t="s">
        <v>130</v>
      </c>
      <c r="AG125" s="1053"/>
      <c r="AH125" s="1053"/>
      <c r="AI125" s="1053"/>
      <c r="AJ125" s="1054"/>
      <c r="AK125" s="1055" t="s">
        <v>481</v>
      </c>
      <c r="AL125" s="1053"/>
      <c r="AM125" s="1053"/>
      <c r="AN125" s="1053"/>
      <c r="AO125" s="1054"/>
      <c r="AP125" s="1056" t="s">
        <v>481</v>
      </c>
      <c r="AQ125" s="1057"/>
      <c r="AR125" s="1057"/>
      <c r="AS125" s="1057"/>
      <c r="AT125" s="1058"/>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1117" t="s">
        <v>486</v>
      </c>
      <c r="CL125" s="1102"/>
      <c r="CM125" s="1102"/>
      <c r="CN125" s="1102"/>
      <c r="CO125" s="1103"/>
      <c r="CP125" s="1034" t="s">
        <v>487</v>
      </c>
      <c r="CQ125" s="983"/>
      <c r="CR125" s="983"/>
      <c r="CS125" s="983"/>
      <c r="CT125" s="983"/>
      <c r="CU125" s="983"/>
      <c r="CV125" s="983"/>
      <c r="CW125" s="983"/>
      <c r="CX125" s="983"/>
      <c r="CY125" s="983"/>
      <c r="CZ125" s="983"/>
      <c r="DA125" s="983"/>
      <c r="DB125" s="983"/>
      <c r="DC125" s="983"/>
      <c r="DD125" s="983"/>
      <c r="DE125" s="983"/>
      <c r="DF125" s="984"/>
      <c r="DG125" s="1020" t="s">
        <v>478</v>
      </c>
      <c r="DH125" s="1021"/>
      <c r="DI125" s="1021"/>
      <c r="DJ125" s="1021"/>
      <c r="DK125" s="1021"/>
      <c r="DL125" s="1021" t="s">
        <v>478</v>
      </c>
      <c r="DM125" s="1021"/>
      <c r="DN125" s="1021"/>
      <c r="DO125" s="1021"/>
      <c r="DP125" s="1021"/>
      <c r="DQ125" s="1021" t="s">
        <v>394</v>
      </c>
      <c r="DR125" s="1021"/>
      <c r="DS125" s="1021"/>
      <c r="DT125" s="1021"/>
      <c r="DU125" s="1021"/>
      <c r="DV125" s="1022" t="s">
        <v>394</v>
      </c>
      <c r="DW125" s="1022"/>
      <c r="DX125" s="1022"/>
      <c r="DY125" s="1022"/>
      <c r="DZ125" s="1023"/>
    </row>
    <row r="126" spans="1:130" s="247" customFormat="1" ht="26.25" customHeight="1" thickBot="1" x14ac:dyDescent="0.25">
      <c r="A126" s="1153"/>
      <c r="B126" s="1040"/>
      <c r="C126" s="1010" t="s">
        <v>470</v>
      </c>
      <c r="D126" s="1011"/>
      <c r="E126" s="1011"/>
      <c r="F126" s="1011"/>
      <c r="G126" s="1011"/>
      <c r="H126" s="1011"/>
      <c r="I126" s="1011"/>
      <c r="J126" s="1011"/>
      <c r="K126" s="1011"/>
      <c r="L126" s="1011"/>
      <c r="M126" s="1011"/>
      <c r="N126" s="1011"/>
      <c r="O126" s="1011"/>
      <c r="P126" s="1011"/>
      <c r="Q126" s="1011"/>
      <c r="R126" s="1011"/>
      <c r="S126" s="1011"/>
      <c r="T126" s="1011"/>
      <c r="U126" s="1011"/>
      <c r="V126" s="1011"/>
      <c r="W126" s="1011"/>
      <c r="X126" s="1011"/>
      <c r="Y126" s="1011"/>
      <c r="Z126" s="1012"/>
      <c r="AA126" s="1052">
        <v>3381</v>
      </c>
      <c r="AB126" s="1053"/>
      <c r="AC126" s="1053"/>
      <c r="AD126" s="1053"/>
      <c r="AE126" s="1054"/>
      <c r="AF126" s="1055">
        <v>20464</v>
      </c>
      <c r="AG126" s="1053"/>
      <c r="AH126" s="1053"/>
      <c r="AI126" s="1053"/>
      <c r="AJ126" s="1054"/>
      <c r="AK126" s="1055">
        <v>37547</v>
      </c>
      <c r="AL126" s="1053"/>
      <c r="AM126" s="1053"/>
      <c r="AN126" s="1053"/>
      <c r="AO126" s="1054"/>
      <c r="AP126" s="1056">
        <v>1.1000000000000001</v>
      </c>
      <c r="AQ126" s="1057"/>
      <c r="AR126" s="1057"/>
      <c r="AS126" s="1057"/>
      <c r="AT126" s="1058"/>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1118"/>
      <c r="CL126" s="1105"/>
      <c r="CM126" s="1105"/>
      <c r="CN126" s="1105"/>
      <c r="CO126" s="1106"/>
      <c r="CP126" s="1043" t="s">
        <v>488</v>
      </c>
      <c r="CQ126" s="1044"/>
      <c r="CR126" s="1044"/>
      <c r="CS126" s="1044"/>
      <c r="CT126" s="1044"/>
      <c r="CU126" s="1044"/>
      <c r="CV126" s="1044"/>
      <c r="CW126" s="1044"/>
      <c r="CX126" s="1044"/>
      <c r="CY126" s="1044"/>
      <c r="CZ126" s="1044"/>
      <c r="DA126" s="1044"/>
      <c r="DB126" s="1044"/>
      <c r="DC126" s="1044"/>
      <c r="DD126" s="1044"/>
      <c r="DE126" s="1044"/>
      <c r="DF126" s="1045"/>
      <c r="DG126" s="1013" t="s">
        <v>130</v>
      </c>
      <c r="DH126" s="1014"/>
      <c r="DI126" s="1014"/>
      <c r="DJ126" s="1014"/>
      <c r="DK126" s="1014"/>
      <c r="DL126" s="1014" t="s">
        <v>394</v>
      </c>
      <c r="DM126" s="1014"/>
      <c r="DN126" s="1014"/>
      <c r="DO126" s="1014"/>
      <c r="DP126" s="1014"/>
      <c r="DQ126" s="1014" t="s">
        <v>481</v>
      </c>
      <c r="DR126" s="1014"/>
      <c r="DS126" s="1014"/>
      <c r="DT126" s="1014"/>
      <c r="DU126" s="1014"/>
      <c r="DV126" s="1015" t="s">
        <v>394</v>
      </c>
      <c r="DW126" s="1015"/>
      <c r="DX126" s="1015"/>
      <c r="DY126" s="1015"/>
      <c r="DZ126" s="1016"/>
    </row>
    <row r="127" spans="1:130" s="247" customFormat="1" ht="26.25" customHeight="1" x14ac:dyDescent="0.2">
      <c r="A127" s="1154"/>
      <c r="B127" s="1042"/>
      <c r="C127" s="1096" t="s">
        <v>489</v>
      </c>
      <c r="D127" s="1097"/>
      <c r="E127" s="1097"/>
      <c r="F127" s="1097"/>
      <c r="G127" s="1097"/>
      <c r="H127" s="1097"/>
      <c r="I127" s="1097"/>
      <c r="J127" s="1097"/>
      <c r="K127" s="1097"/>
      <c r="L127" s="1097"/>
      <c r="M127" s="1097"/>
      <c r="N127" s="1097"/>
      <c r="O127" s="1097"/>
      <c r="P127" s="1097"/>
      <c r="Q127" s="1097"/>
      <c r="R127" s="1097"/>
      <c r="S127" s="1097"/>
      <c r="T127" s="1097"/>
      <c r="U127" s="1097"/>
      <c r="V127" s="1097"/>
      <c r="W127" s="1097"/>
      <c r="X127" s="1097"/>
      <c r="Y127" s="1097"/>
      <c r="Z127" s="1098"/>
      <c r="AA127" s="1052" t="s">
        <v>130</v>
      </c>
      <c r="AB127" s="1053"/>
      <c r="AC127" s="1053"/>
      <c r="AD127" s="1053"/>
      <c r="AE127" s="1054"/>
      <c r="AF127" s="1055" t="s">
        <v>394</v>
      </c>
      <c r="AG127" s="1053"/>
      <c r="AH127" s="1053"/>
      <c r="AI127" s="1053"/>
      <c r="AJ127" s="1054"/>
      <c r="AK127" s="1055" t="s">
        <v>463</v>
      </c>
      <c r="AL127" s="1053"/>
      <c r="AM127" s="1053"/>
      <c r="AN127" s="1053"/>
      <c r="AO127" s="1054"/>
      <c r="AP127" s="1056" t="s">
        <v>130</v>
      </c>
      <c r="AQ127" s="1057"/>
      <c r="AR127" s="1057"/>
      <c r="AS127" s="1057"/>
      <c r="AT127" s="1058"/>
      <c r="AU127" s="283"/>
      <c r="AV127" s="283"/>
      <c r="AW127" s="283"/>
      <c r="AX127" s="1126" t="s">
        <v>490</v>
      </c>
      <c r="AY127" s="1127"/>
      <c r="AZ127" s="1127"/>
      <c r="BA127" s="1127"/>
      <c r="BB127" s="1127"/>
      <c r="BC127" s="1127"/>
      <c r="BD127" s="1127"/>
      <c r="BE127" s="1128"/>
      <c r="BF127" s="1129" t="s">
        <v>491</v>
      </c>
      <c r="BG127" s="1127"/>
      <c r="BH127" s="1127"/>
      <c r="BI127" s="1127"/>
      <c r="BJ127" s="1127"/>
      <c r="BK127" s="1127"/>
      <c r="BL127" s="1128"/>
      <c r="BM127" s="1129" t="s">
        <v>492</v>
      </c>
      <c r="BN127" s="1127"/>
      <c r="BO127" s="1127"/>
      <c r="BP127" s="1127"/>
      <c r="BQ127" s="1127"/>
      <c r="BR127" s="1127"/>
      <c r="BS127" s="1128"/>
      <c r="BT127" s="1129" t="s">
        <v>493</v>
      </c>
      <c r="BU127" s="1127"/>
      <c r="BV127" s="1127"/>
      <c r="BW127" s="1127"/>
      <c r="BX127" s="1127"/>
      <c r="BY127" s="1127"/>
      <c r="BZ127" s="1151"/>
      <c r="CA127" s="283"/>
      <c r="CB127" s="283"/>
      <c r="CC127" s="283"/>
      <c r="CD127" s="284"/>
      <c r="CE127" s="284"/>
      <c r="CF127" s="284"/>
      <c r="CG127" s="281"/>
      <c r="CH127" s="281"/>
      <c r="CI127" s="281"/>
      <c r="CJ127" s="282"/>
      <c r="CK127" s="1118"/>
      <c r="CL127" s="1105"/>
      <c r="CM127" s="1105"/>
      <c r="CN127" s="1105"/>
      <c r="CO127" s="1106"/>
      <c r="CP127" s="1043" t="s">
        <v>494</v>
      </c>
      <c r="CQ127" s="1044"/>
      <c r="CR127" s="1044"/>
      <c r="CS127" s="1044"/>
      <c r="CT127" s="1044"/>
      <c r="CU127" s="1044"/>
      <c r="CV127" s="1044"/>
      <c r="CW127" s="1044"/>
      <c r="CX127" s="1044"/>
      <c r="CY127" s="1044"/>
      <c r="CZ127" s="1044"/>
      <c r="DA127" s="1044"/>
      <c r="DB127" s="1044"/>
      <c r="DC127" s="1044"/>
      <c r="DD127" s="1044"/>
      <c r="DE127" s="1044"/>
      <c r="DF127" s="1045"/>
      <c r="DG127" s="1013" t="s">
        <v>130</v>
      </c>
      <c r="DH127" s="1014"/>
      <c r="DI127" s="1014"/>
      <c r="DJ127" s="1014"/>
      <c r="DK127" s="1014"/>
      <c r="DL127" s="1014" t="s">
        <v>130</v>
      </c>
      <c r="DM127" s="1014"/>
      <c r="DN127" s="1014"/>
      <c r="DO127" s="1014"/>
      <c r="DP127" s="1014"/>
      <c r="DQ127" s="1014" t="s">
        <v>468</v>
      </c>
      <c r="DR127" s="1014"/>
      <c r="DS127" s="1014"/>
      <c r="DT127" s="1014"/>
      <c r="DU127" s="1014"/>
      <c r="DV127" s="1015" t="s">
        <v>468</v>
      </c>
      <c r="DW127" s="1015"/>
      <c r="DX127" s="1015"/>
      <c r="DY127" s="1015"/>
      <c r="DZ127" s="1016"/>
    </row>
    <row r="128" spans="1:130" s="247" customFormat="1" ht="26.25" customHeight="1" thickBot="1" x14ac:dyDescent="0.25">
      <c r="A128" s="1137" t="s">
        <v>495</v>
      </c>
      <c r="B128" s="1138"/>
      <c r="C128" s="1138"/>
      <c r="D128" s="1138"/>
      <c r="E128" s="1138"/>
      <c r="F128" s="1138"/>
      <c r="G128" s="1138"/>
      <c r="H128" s="1138"/>
      <c r="I128" s="1138"/>
      <c r="J128" s="1138"/>
      <c r="K128" s="1138"/>
      <c r="L128" s="1138"/>
      <c r="M128" s="1138"/>
      <c r="N128" s="1138"/>
      <c r="O128" s="1138"/>
      <c r="P128" s="1138"/>
      <c r="Q128" s="1138"/>
      <c r="R128" s="1138"/>
      <c r="S128" s="1138"/>
      <c r="T128" s="1138"/>
      <c r="U128" s="1138"/>
      <c r="V128" s="1138"/>
      <c r="W128" s="1139" t="s">
        <v>496</v>
      </c>
      <c r="X128" s="1139"/>
      <c r="Y128" s="1139"/>
      <c r="Z128" s="1140"/>
      <c r="AA128" s="1141" t="s">
        <v>130</v>
      </c>
      <c r="AB128" s="1142"/>
      <c r="AC128" s="1142"/>
      <c r="AD128" s="1142"/>
      <c r="AE128" s="1143"/>
      <c r="AF128" s="1144" t="s">
        <v>443</v>
      </c>
      <c r="AG128" s="1142"/>
      <c r="AH128" s="1142"/>
      <c r="AI128" s="1142"/>
      <c r="AJ128" s="1143"/>
      <c r="AK128" s="1144" t="s">
        <v>130</v>
      </c>
      <c r="AL128" s="1142"/>
      <c r="AM128" s="1142"/>
      <c r="AN128" s="1142"/>
      <c r="AO128" s="1143"/>
      <c r="AP128" s="1145"/>
      <c r="AQ128" s="1146"/>
      <c r="AR128" s="1146"/>
      <c r="AS128" s="1146"/>
      <c r="AT128" s="1147"/>
      <c r="AU128" s="283"/>
      <c r="AV128" s="283"/>
      <c r="AW128" s="283"/>
      <c r="AX128" s="982" t="s">
        <v>497</v>
      </c>
      <c r="AY128" s="983"/>
      <c r="AZ128" s="983"/>
      <c r="BA128" s="983"/>
      <c r="BB128" s="983"/>
      <c r="BC128" s="983"/>
      <c r="BD128" s="983"/>
      <c r="BE128" s="984"/>
      <c r="BF128" s="1148" t="s">
        <v>443</v>
      </c>
      <c r="BG128" s="1149"/>
      <c r="BH128" s="1149"/>
      <c r="BI128" s="1149"/>
      <c r="BJ128" s="1149"/>
      <c r="BK128" s="1149"/>
      <c r="BL128" s="1150"/>
      <c r="BM128" s="1148">
        <v>15</v>
      </c>
      <c r="BN128" s="1149"/>
      <c r="BO128" s="1149"/>
      <c r="BP128" s="1149"/>
      <c r="BQ128" s="1149"/>
      <c r="BR128" s="1149"/>
      <c r="BS128" s="1150"/>
      <c r="BT128" s="1148">
        <v>20</v>
      </c>
      <c r="BU128" s="1149"/>
      <c r="BV128" s="1149"/>
      <c r="BW128" s="1149"/>
      <c r="BX128" s="1149"/>
      <c r="BY128" s="1149"/>
      <c r="BZ128" s="1173"/>
      <c r="CA128" s="284"/>
      <c r="CB128" s="284"/>
      <c r="CC128" s="284"/>
      <c r="CD128" s="284"/>
      <c r="CE128" s="284"/>
      <c r="CF128" s="284"/>
      <c r="CG128" s="281"/>
      <c r="CH128" s="281"/>
      <c r="CI128" s="281"/>
      <c r="CJ128" s="282"/>
      <c r="CK128" s="1119"/>
      <c r="CL128" s="1120"/>
      <c r="CM128" s="1120"/>
      <c r="CN128" s="1120"/>
      <c r="CO128" s="1121"/>
      <c r="CP128" s="1130" t="s">
        <v>498</v>
      </c>
      <c r="CQ128" s="1131"/>
      <c r="CR128" s="1131"/>
      <c r="CS128" s="1131"/>
      <c r="CT128" s="1131"/>
      <c r="CU128" s="1131"/>
      <c r="CV128" s="1131"/>
      <c r="CW128" s="1131"/>
      <c r="CX128" s="1131"/>
      <c r="CY128" s="1131"/>
      <c r="CZ128" s="1131"/>
      <c r="DA128" s="1131"/>
      <c r="DB128" s="1131"/>
      <c r="DC128" s="1131"/>
      <c r="DD128" s="1131"/>
      <c r="DE128" s="1131"/>
      <c r="DF128" s="1132"/>
      <c r="DG128" s="1133" t="s">
        <v>130</v>
      </c>
      <c r="DH128" s="1134"/>
      <c r="DI128" s="1134"/>
      <c r="DJ128" s="1134"/>
      <c r="DK128" s="1134"/>
      <c r="DL128" s="1134" t="s">
        <v>130</v>
      </c>
      <c r="DM128" s="1134"/>
      <c r="DN128" s="1134"/>
      <c r="DO128" s="1134"/>
      <c r="DP128" s="1134"/>
      <c r="DQ128" s="1134" t="s">
        <v>463</v>
      </c>
      <c r="DR128" s="1134"/>
      <c r="DS128" s="1134"/>
      <c r="DT128" s="1134"/>
      <c r="DU128" s="1134"/>
      <c r="DV128" s="1135" t="s">
        <v>478</v>
      </c>
      <c r="DW128" s="1135"/>
      <c r="DX128" s="1135"/>
      <c r="DY128" s="1135"/>
      <c r="DZ128" s="1136"/>
    </row>
    <row r="129" spans="1:131" s="247" customFormat="1" ht="26.25" customHeight="1" x14ac:dyDescent="0.2">
      <c r="A129" s="1024" t="s">
        <v>108</v>
      </c>
      <c r="B129" s="1025"/>
      <c r="C129" s="1025"/>
      <c r="D129" s="1025"/>
      <c r="E129" s="1025"/>
      <c r="F129" s="1025"/>
      <c r="G129" s="1025"/>
      <c r="H129" s="1025"/>
      <c r="I129" s="1025"/>
      <c r="J129" s="1025"/>
      <c r="K129" s="1025"/>
      <c r="L129" s="1025"/>
      <c r="M129" s="1025"/>
      <c r="N129" s="1025"/>
      <c r="O129" s="1025"/>
      <c r="P129" s="1025"/>
      <c r="Q129" s="1025"/>
      <c r="R129" s="1025"/>
      <c r="S129" s="1025"/>
      <c r="T129" s="1025"/>
      <c r="U129" s="1025"/>
      <c r="V129" s="1025"/>
      <c r="W129" s="1167" t="s">
        <v>499</v>
      </c>
      <c r="X129" s="1168"/>
      <c r="Y129" s="1168"/>
      <c r="Z129" s="1169"/>
      <c r="AA129" s="1052">
        <v>3667916</v>
      </c>
      <c r="AB129" s="1053"/>
      <c r="AC129" s="1053"/>
      <c r="AD129" s="1053"/>
      <c r="AE129" s="1054"/>
      <c r="AF129" s="1055">
        <v>3861784</v>
      </c>
      <c r="AG129" s="1053"/>
      <c r="AH129" s="1053"/>
      <c r="AI129" s="1053"/>
      <c r="AJ129" s="1054"/>
      <c r="AK129" s="1055">
        <v>3894901</v>
      </c>
      <c r="AL129" s="1053"/>
      <c r="AM129" s="1053"/>
      <c r="AN129" s="1053"/>
      <c r="AO129" s="1054"/>
      <c r="AP129" s="1170"/>
      <c r="AQ129" s="1171"/>
      <c r="AR129" s="1171"/>
      <c r="AS129" s="1171"/>
      <c r="AT129" s="1172"/>
      <c r="AU129" s="285"/>
      <c r="AV129" s="285"/>
      <c r="AW129" s="285"/>
      <c r="AX129" s="1161" t="s">
        <v>500</v>
      </c>
      <c r="AY129" s="1044"/>
      <c r="AZ129" s="1044"/>
      <c r="BA129" s="1044"/>
      <c r="BB129" s="1044"/>
      <c r="BC129" s="1044"/>
      <c r="BD129" s="1044"/>
      <c r="BE129" s="1045"/>
      <c r="BF129" s="1162" t="s">
        <v>394</v>
      </c>
      <c r="BG129" s="1163"/>
      <c r="BH129" s="1163"/>
      <c r="BI129" s="1163"/>
      <c r="BJ129" s="1163"/>
      <c r="BK129" s="1163"/>
      <c r="BL129" s="1164"/>
      <c r="BM129" s="1162">
        <v>20</v>
      </c>
      <c r="BN129" s="1163"/>
      <c r="BO129" s="1163"/>
      <c r="BP129" s="1163"/>
      <c r="BQ129" s="1163"/>
      <c r="BR129" s="1163"/>
      <c r="BS129" s="1164"/>
      <c r="BT129" s="1162">
        <v>30</v>
      </c>
      <c r="BU129" s="1165"/>
      <c r="BV129" s="1165"/>
      <c r="BW129" s="1165"/>
      <c r="BX129" s="1165"/>
      <c r="BY129" s="1165"/>
      <c r="BZ129" s="1166"/>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2">
      <c r="A130" s="1024" t="s">
        <v>501</v>
      </c>
      <c r="B130" s="1025"/>
      <c r="C130" s="1025"/>
      <c r="D130" s="1025"/>
      <c r="E130" s="1025"/>
      <c r="F130" s="1025"/>
      <c r="G130" s="1025"/>
      <c r="H130" s="1025"/>
      <c r="I130" s="1025"/>
      <c r="J130" s="1025"/>
      <c r="K130" s="1025"/>
      <c r="L130" s="1025"/>
      <c r="M130" s="1025"/>
      <c r="N130" s="1025"/>
      <c r="O130" s="1025"/>
      <c r="P130" s="1025"/>
      <c r="Q130" s="1025"/>
      <c r="R130" s="1025"/>
      <c r="S130" s="1025"/>
      <c r="T130" s="1025"/>
      <c r="U130" s="1025"/>
      <c r="V130" s="1025"/>
      <c r="W130" s="1167" t="s">
        <v>502</v>
      </c>
      <c r="X130" s="1168"/>
      <c r="Y130" s="1168"/>
      <c r="Z130" s="1169"/>
      <c r="AA130" s="1052">
        <v>441165</v>
      </c>
      <c r="AB130" s="1053"/>
      <c r="AC130" s="1053"/>
      <c r="AD130" s="1053"/>
      <c r="AE130" s="1054"/>
      <c r="AF130" s="1055">
        <v>447335</v>
      </c>
      <c r="AG130" s="1053"/>
      <c r="AH130" s="1053"/>
      <c r="AI130" s="1053"/>
      <c r="AJ130" s="1054"/>
      <c r="AK130" s="1055">
        <v>443582</v>
      </c>
      <c r="AL130" s="1053"/>
      <c r="AM130" s="1053"/>
      <c r="AN130" s="1053"/>
      <c r="AO130" s="1054"/>
      <c r="AP130" s="1170"/>
      <c r="AQ130" s="1171"/>
      <c r="AR130" s="1171"/>
      <c r="AS130" s="1171"/>
      <c r="AT130" s="1172"/>
      <c r="AU130" s="285"/>
      <c r="AV130" s="285"/>
      <c r="AW130" s="285"/>
      <c r="AX130" s="1161" t="s">
        <v>503</v>
      </c>
      <c r="AY130" s="1044"/>
      <c r="AZ130" s="1044"/>
      <c r="BA130" s="1044"/>
      <c r="BB130" s="1044"/>
      <c r="BC130" s="1044"/>
      <c r="BD130" s="1044"/>
      <c r="BE130" s="1045"/>
      <c r="BF130" s="1198">
        <v>6.1</v>
      </c>
      <c r="BG130" s="1199"/>
      <c r="BH130" s="1199"/>
      <c r="BI130" s="1199"/>
      <c r="BJ130" s="1199"/>
      <c r="BK130" s="1199"/>
      <c r="BL130" s="1200"/>
      <c r="BM130" s="1198">
        <v>25</v>
      </c>
      <c r="BN130" s="1199"/>
      <c r="BO130" s="1199"/>
      <c r="BP130" s="1199"/>
      <c r="BQ130" s="1199"/>
      <c r="BR130" s="1199"/>
      <c r="BS130" s="1200"/>
      <c r="BT130" s="1198">
        <v>35</v>
      </c>
      <c r="BU130" s="1201"/>
      <c r="BV130" s="1201"/>
      <c r="BW130" s="1201"/>
      <c r="BX130" s="1201"/>
      <c r="BY130" s="1201"/>
      <c r="BZ130" s="1202"/>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5">
      <c r="A131" s="1203"/>
      <c r="B131" s="1204"/>
      <c r="C131" s="1204"/>
      <c r="D131" s="1204"/>
      <c r="E131" s="1204"/>
      <c r="F131" s="1204"/>
      <c r="G131" s="1204"/>
      <c r="H131" s="1204"/>
      <c r="I131" s="1204"/>
      <c r="J131" s="1204"/>
      <c r="K131" s="1204"/>
      <c r="L131" s="1204"/>
      <c r="M131" s="1204"/>
      <c r="N131" s="1204"/>
      <c r="O131" s="1204"/>
      <c r="P131" s="1204"/>
      <c r="Q131" s="1204"/>
      <c r="R131" s="1204"/>
      <c r="S131" s="1204"/>
      <c r="T131" s="1204"/>
      <c r="U131" s="1204"/>
      <c r="V131" s="1204"/>
      <c r="W131" s="1205" t="s">
        <v>504</v>
      </c>
      <c r="X131" s="1206"/>
      <c r="Y131" s="1206"/>
      <c r="Z131" s="1207"/>
      <c r="AA131" s="1099">
        <v>3226751</v>
      </c>
      <c r="AB131" s="1078"/>
      <c r="AC131" s="1078"/>
      <c r="AD131" s="1078"/>
      <c r="AE131" s="1079"/>
      <c r="AF131" s="1077">
        <v>3414449</v>
      </c>
      <c r="AG131" s="1078"/>
      <c r="AH131" s="1078"/>
      <c r="AI131" s="1078"/>
      <c r="AJ131" s="1079"/>
      <c r="AK131" s="1077">
        <v>3451319</v>
      </c>
      <c r="AL131" s="1078"/>
      <c r="AM131" s="1078"/>
      <c r="AN131" s="1078"/>
      <c r="AO131" s="1079"/>
      <c r="AP131" s="1208"/>
      <c r="AQ131" s="1209"/>
      <c r="AR131" s="1209"/>
      <c r="AS131" s="1209"/>
      <c r="AT131" s="1210"/>
      <c r="AU131" s="285"/>
      <c r="AV131" s="285"/>
      <c r="AW131" s="285"/>
      <c r="AX131" s="1180" t="s">
        <v>505</v>
      </c>
      <c r="AY131" s="1131"/>
      <c r="AZ131" s="1131"/>
      <c r="BA131" s="1131"/>
      <c r="BB131" s="1131"/>
      <c r="BC131" s="1131"/>
      <c r="BD131" s="1131"/>
      <c r="BE131" s="1132"/>
      <c r="BF131" s="1181">
        <v>59.9</v>
      </c>
      <c r="BG131" s="1182"/>
      <c r="BH131" s="1182"/>
      <c r="BI131" s="1182"/>
      <c r="BJ131" s="1182"/>
      <c r="BK131" s="1182"/>
      <c r="BL131" s="1183"/>
      <c r="BM131" s="1181">
        <v>350</v>
      </c>
      <c r="BN131" s="1182"/>
      <c r="BO131" s="1182"/>
      <c r="BP131" s="1182"/>
      <c r="BQ131" s="1182"/>
      <c r="BR131" s="1182"/>
      <c r="BS131" s="1183"/>
      <c r="BT131" s="1184"/>
      <c r="BU131" s="1185"/>
      <c r="BV131" s="1185"/>
      <c r="BW131" s="1185"/>
      <c r="BX131" s="1185"/>
      <c r="BY131" s="1185"/>
      <c r="BZ131" s="1186"/>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2">
      <c r="A132" s="1187" t="s">
        <v>506</v>
      </c>
      <c r="B132" s="1188"/>
      <c r="C132" s="1188"/>
      <c r="D132" s="1188"/>
      <c r="E132" s="1188"/>
      <c r="F132" s="1188"/>
      <c r="G132" s="1188"/>
      <c r="H132" s="1188"/>
      <c r="I132" s="1188"/>
      <c r="J132" s="1188"/>
      <c r="K132" s="1188"/>
      <c r="L132" s="1188"/>
      <c r="M132" s="1188"/>
      <c r="N132" s="1188"/>
      <c r="O132" s="1188"/>
      <c r="P132" s="1188"/>
      <c r="Q132" s="1188"/>
      <c r="R132" s="1188"/>
      <c r="S132" s="1188"/>
      <c r="T132" s="1188"/>
      <c r="U132" s="1188"/>
      <c r="V132" s="1191" t="s">
        <v>507</v>
      </c>
      <c r="W132" s="1191"/>
      <c r="X132" s="1191"/>
      <c r="Y132" s="1191"/>
      <c r="Z132" s="1192"/>
      <c r="AA132" s="1193">
        <v>6.3478402889999996</v>
      </c>
      <c r="AB132" s="1194"/>
      <c r="AC132" s="1194"/>
      <c r="AD132" s="1194"/>
      <c r="AE132" s="1195"/>
      <c r="AF132" s="1196">
        <v>6.3234214360000003</v>
      </c>
      <c r="AG132" s="1194"/>
      <c r="AH132" s="1194"/>
      <c r="AI132" s="1194"/>
      <c r="AJ132" s="1195"/>
      <c r="AK132" s="1196">
        <v>5.8568043120000004</v>
      </c>
      <c r="AL132" s="1194"/>
      <c r="AM132" s="1194"/>
      <c r="AN132" s="1194"/>
      <c r="AO132" s="1195"/>
      <c r="AP132" s="1093"/>
      <c r="AQ132" s="1094"/>
      <c r="AR132" s="1094"/>
      <c r="AS132" s="1094"/>
      <c r="AT132" s="1197"/>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5">
      <c r="A133" s="1189"/>
      <c r="B133" s="1190"/>
      <c r="C133" s="1190"/>
      <c r="D133" s="1190"/>
      <c r="E133" s="1190"/>
      <c r="F133" s="1190"/>
      <c r="G133" s="1190"/>
      <c r="H133" s="1190"/>
      <c r="I133" s="1190"/>
      <c r="J133" s="1190"/>
      <c r="K133" s="1190"/>
      <c r="L133" s="1190"/>
      <c r="M133" s="1190"/>
      <c r="N133" s="1190"/>
      <c r="O133" s="1190"/>
      <c r="P133" s="1190"/>
      <c r="Q133" s="1190"/>
      <c r="R133" s="1190"/>
      <c r="S133" s="1190"/>
      <c r="T133" s="1190"/>
      <c r="U133" s="1190"/>
      <c r="V133" s="1174" t="s">
        <v>508</v>
      </c>
      <c r="W133" s="1174"/>
      <c r="X133" s="1174"/>
      <c r="Y133" s="1174"/>
      <c r="Z133" s="1175"/>
      <c r="AA133" s="1176">
        <v>6.7</v>
      </c>
      <c r="AB133" s="1177"/>
      <c r="AC133" s="1177"/>
      <c r="AD133" s="1177"/>
      <c r="AE133" s="1178"/>
      <c r="AF133" s="1176">
        <v>6.2</v>
      </c>
      <c r="AG133" s="1177"/>
      <c r="AH133" s="1177"/>
      <c r="AI133" s="1177"/>
      <c r="AJ133" s="1178"/>
      <c r="AK133" s="1176">
        <v>6.1</v>
      </c>
      <c r="AL133" s="1177"/>
      <c r="AM133" s="1177"/>
      <c r="AN133" s="1177"/>
      <c r="AO133" s="1178"/>
      <c r="AP133" s="1123"/>
      <c r="AQ133" s="1124"/>
      <c r="AR133" s="1124"/>
      <c r="AS133" s="1124"/>
      <c r="AT133" s="1179"/>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2">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 hidden="1" x14ac:dyDescent="0.2">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2"/>
  </sheetData>
  <sheetProtection algorithmName="SHA-512" hashValue="Gcc0LeWQW+cqROn2icYqegXKn4+juWKJfP6IyFG+tMfl5HO8wLnQWEwcUnMvB1CNgit06yGmjCNO3rQ68NJGIA==" saltValue="B27QpHl6Lw2CWKzzuVFKlg=="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9" scale="26"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265625" style="292" customWidth="1"/>
    <col min="121" max="121" width="0" style="291" hidden="1" customWidth="1"/>
    <col min="122" max="16384" width="9" style="291" hidden="1"/>
  </cols>
  <sheetData>
    <row r="1" spans="1:120" ht="13" x14ac:dyDescent="0.2">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91"/>
    </row>
    <row r="17" spans="119:120" ht="13" x14ac:dyDescent="0.2">
      <c r="DP17" s="291"/>
    </row>
    <row r="18" spans="119:120" ht="13" x14ac:dyDescent="0.2"/>
    <row r="19" spans="119:120" ht="13" x14ac:dyDescent="0.2"/>
    <row r="20" spans="119:120" ht="13" x14ac:dyDescent="0.2">
      <c r="DO20" s="291"/>
      <c r="DP20" s="291"/>
    </row>
    <row r="21" spans="119:120" ht="13" x14ac:dyDescent="0.2">
      <c r="DP21" s="291"/>
    </row>
    <row r="22" spans="119:120" ht="13" x14ac:dyDescent="0.2"/>
    <row r="23" spans="119:120" ht="13" x14ac:dyDescent="0.2">
      <c r="DO23" s="291"/>
      <c r="DP23" s="291"/>
    </row>
    <row r="24" spans="119:120" ht="13" x14ac:dyDescent="0.2">
      <c r="DP24" s="291"/>
    </row>
    <row r="25" spans="119:120" ht="13" x14ac:dyDescent="0.2">
      <c r="DP25" s="291"/>
    </row>
    <row r="26" spans="119:120" ht="13" x14ac:dyDescent="0.2">
      <c r="DO26" s="291"/>
      <c r="DP26" s="291"/>
    </row>
    <row r="27" spans="119:120" ht="13" x14ac:dyDescent="0.2"/>
    <row r="28" spans="119:120" ht="13" x14ac:dyDescent="0.2">
      <c r="DO28" s="291"/>
      <c r="DP28" s="291"/>
    </row>
    <row r="29" spans="119:120" ht="13" x14ac:dyDescent="0.2">
      <c r="DP29" s="291"/>
    </row>
    <row r="30" spans="119:120" ht="13" x14ac:dyDescent="0.2"/>
    <row r="31" spans="119:120" ht="13" x14ac:dyDescent="0.2">
      <c r="DO31" s="291"/>
      <c r="DP31" s="291"/>
    </row>
    <row r="32" spans="119:120" ht="13" x14ac:dyDescent="0.2"/>
    <row r="33" spans="98:120" ht="13" x14ac:dyDescent="0.2">
      <c r="DO33" s="291"/>
      <c r="DP33" s="291"/>
    </row>
    <row r="34" spans="98:120" ht="13" x14ac:dyDescent="0.2">
      <c r="DM34" s="291"/>
    </row>
    <row r="35" spans="98:120" ht="13" x14ac:dyDescent="0.2">
      <c r="CT35" s="291"/>
      <c r="CU35" s="291"/>
      <c r="CV35" s="291"/>
      <c r="CY35" s="291"/>
      <c r="CZ35" s="291"/>
      <c r="DA35" s="291"/>
      <c r="DD35" s="291"/>
      <c r="DE35" s="291"/>
      <c r="DF35" s="291"/>
      <c r="DI35" s="291"/>
      <c r="DJ35" s="291"/>
      <c r="DK35" s="291"/>
      <c r="DM35" s="291"/>
      <c r="DN35" s="291"/>
      <c r="DO35" s="291"/>
      <c r="DP35" s="291"/>
    </row>
    <row r="36" spans="98:120" ht="13" x14ac:dyDescent="0.2"/>
    <row r="37" spans="98:120" ht="13" x14ac:dyDescent="0.2">
      <c r="CW37" s="291"/>
      <c r="DB37" s="291"/>
      <c r="DG37" s="291"/>
      <c r="DL37" s="291"/>
      <c r="DP37" s="291"/>
    </row>
    <row r="38" spans="98:120" ht="13" x14ac:dyDescent="0.2">
      <c r="CT38" s="291"/>
      <c r="CU38" s="291"/>
      <c r="CV38" s="291"/>
      <c r="CW38" s="291"/>
      <c r="CY38" s="291"/>
      <c r="CZ38" s="291"/>
      <c r="DA38" s="291"/>
      <c r="DB38" s="291"/>
      <c r="DD38" s="291"/>
      <c r="DE38" s="291"/>
      <c r="DF38" s="291"/>
      <c r="DG38" s="291"/>
      <c r="DI38" s="291"/>
      <c r="DJ38" s="291"/>
      <c r="DK38" s="291"/>
      <c r="DL38" s="291"/>
      <c r="DN38" s="291"/>
      <c r="DO38" s="291"/>
      <c r="DP38" s="291"/>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91"/>
      <c r="DO49" s="291"/>
      <c r="DP49" s="291"/>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91"/>
      <c r="CS63" s="291"/>
      <c r="CX63" s="291"/>
      <c r="DC63" s="291"/>
      <c r="DH63" s="291"/>
    </row>
    <row r="64" spans="22:120" ht="13" x14ac:dyDescent="0.2">
      <c r="V64" s="291"/>
    </row>
    <row r="65" spans="15:120" ht="13" x14ac:dyDescent="0.2">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ht="13" x14ac:dyDescent="0.2">
      <c r="Q66" s="291"/>
      <c r="S66" s="291"/>
      <c r="U66" s="291"/>
      <c r="DM66" s="291"/>
    </row>
    <row r="67" spans="15:120" ht="13" x14ac:dyDescent="0.2">
      <c r="O67" s="291"/>
      <c r="P67" s="291"/>
      <c r="R67" s="291"/>
      <c r="T67" s="291"/>
      <c r="Y67" s="291"/>
      <c r="CT67" s="291"/>
      <c r="CV67" s="291"/>
      <c r="CW67" s="291"/>
      <c r="CY67" s="291"/>
      <c r="DA67" s="291"/>
      <c r="DB67" s="291"/>
      <c r="DD67" s="291"/>
      <c r="DF67" s="291"/>
      <c r="DG67" s="291"/>
      <c r="DI67" s="291"/>
      <c r="DK67" s="291"/>
      <c r="DL67" s="291"/>
      <c r="DN67" s="291"/>
      <c r="DO67" s="291"/>
      <c r="DP67" s="291"/>
    </row>
    <row r="68" spans="15:120" ht="13" x14ac:dyDescent="0.2"/>
    <row r="69" spans="15:120" ht="13" x14ac:dyDescent="0.2"/>
    <row r="70" spans="15:120" ht="13" x14ac:dyDescent="0.2"/>
    <row r="71" spans="15:120" ht="13" x14ac:dyDescent="0.2"/>
    <row r="72" spans="15:120" ht="13" x14ac:dyDescent="0.2">
      <c r="DP72" s="291"/>
    </row>
    <row r="73" spans="15:120" ht="13" x14ac:dyDescent="0.2">
      <c r="DP73" s="291"/>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91"/>
      <c r="CX96" s="291"/>
      <c r="DC96" s="291"/>
      <c r="DH96" s="291"/>
    </row>
    <row r="97" spans="24:120" ht="13" x14ac:dyDescent="0.2">
      <c r="CS97" s="291"/>
      <c r="CX97" s="291"/>
      <c r="DC97" s="291"/>
      <c r="DH97" s="291"/>
      <c r="DP97" s="292" t="s">
        <v>509</v>
      </c>
    </row>
    <row r="98" spans="24:120" ht="13" hidden="1" x14ac:dyDescent="0.2">
      <c r="CS98" s="291"/>
      <c r="CX98" s="291"/>
      <c r="DC98" s="291"/>
      <c r="DH98" s="291"/>
    </row>
    <row r="99" spans="24:120" ht="13" hidden="1" x14ac:dyDescent="0.2">
      <c r="CS99" s="291"/>
      <c r="CX99" s="291"/>
      <c r="DC99" s="291"/>
      <c r="DH99" s="291"/>
    </row>
    <row r="101" spans="24:120" ht="12" hidden="1" customHeight="1" x14ac:dyDescent="0.2">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2">
      <c r="CU102" s="291"/>
      <c r="CZ102" s="291"/>
      <c r="DE102" s="291"/>
      <c r="DJ102" s="291"/>
      <c r="DM102" s="291"/>
    </row>
    <row r="103" spans="24:120" ht="13" hidden="1" x14ac:dyDescent="0.2">
      <c r="CT103" s="291"/>
      <c r="CV103" s="291"/>
      <c r="CW103" s="291"/>
      <c r="CY103" s="291"/>
      <c r="DA103" s="291"/>
      <c r="DB103" s="291"/>
      <c r="DD103" s="291"/>
      <c r="DF103" s="291"/>
      <c r="DG103" s="291"/>
      <c r="DI103" s="291"/>
      <c r="DK103" s="291"/>
      <c r="DL103" s="291"/>
      <c r="DM103" s="291"/>
      <c r="DN103" s="291"/>
      <c r="DO103" s="291"/>
      <c r="DP103" s="291"/>
    </row>
    <row r="104" spans="24:120" ht="13" hidden="1" x14ac:dyDescent="0.2">
      <c r="CV104" s="291"/>
      <c r="CW104" s="291"/>
      <c r="DA104" s="291"/>
      <c r="DB104" s="291"/>
      <c r="DF104" s="291"/>
      <c r="DG104" s="291"/>
      <c r="DK104" s="291"/>
      <c r="DL104" s="291"/>
      <c r="DN104" s="291"/>
      <c r="DO104" s="291"/>
      <c r="DP104" s="291"/>
    </row>
    <row r="105" spans="24:120" ht="12.75" hidden="1" customHeight="1" x14ac:dyDescent="0.2"/>
  </sheetData>
  <sheetProtection algorithmName="SHA-512" hashValue="kNoMUz2GVt154VFb4MtH1yA00JCo/eVuXGPbnxSGPmEF223M3W4PoR312R+7Xi6qhJdRiZ52AkCRVdfUkCMUIw==" saltValue="R5ToNxedjyVIpVeUYIOzhQ=="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92" customWidth="1"/>
    <col min="117" max="16384" width="9" style="291" hidden="1"/>
  </cols>
  <sheetData>
    <row r="1" spans="2:116" ht="13" x14ac:dyDescent="0.2">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ht="13" x14ac:dyDescent="0.2"/>
    <row r="3" spans="2:116" ht="13" x14ac:dyDescent="0.2"/>
    <row r="4" spans="2:116" ht="13" x14ac:dyDescent="0.2">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ht="13" x14ac:dyDescent="0.2">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ht="13" x14ac:dyDescent="0.2"/>
    <row r="20" spans="9:116" ht="13" x14ac:dyDescent="0.2"/>
    <row r="21" spans="9:116" ht="13" x14ac:dyDescent="0.2">
      <c r="DL21" s="291"/>
    </row>
    <row r="22" spans="9:116" ht="13" x14ac:dyDescent="0.2">
      <c r="DI22" s="291"/>
      <c r="DJ22" s="291"/>
      <c r="DK22" s="291"/>
      <c r="DL22" s="291"/>
    </row>
    <row r="23" spans="9:116" ht="13" x14ac:dyDescent="0.2">
      <c r="CY23" s="291"/>
      <c r="CZ23" s="291"/>
      <c r="DA23" s="291"/>
      <c r="DB23" s="291"/>
      <c r="DC23" s="291"/>
      <c r="DD23" s="291"/>
      <c r="DE23" s="291"/>
      <c r="DF23" s="291"/>
      <c r="DG23" s="291"/>
      <c r="DH23" s="291"/>
      <c r="DI23" s="291"/>
      <c r="DJ23" s="291"/>
      <c r="DK23" s="291"/>
      <c r="DL23" s="291"/>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91"/>
      <c r="DA35" s="291"/>
      <c r="DB35" s="291"/>
      <c r="DC35" s="291"/>
      <c r="DD35" s="291"/>
      <c r="DE35" s="291"/>
      <c r="DF35" s="291"/>
      <c r="DG35" s="291"/>
      <c r="DH35" s="291"/>
      <c r="DI35" s="291"/>
      <c r="DJ35" s="291"/>
      <c r="DK35" s="291"/>
      <c r="DL35" s="291"/>
    </row>
    <row r="36" spans="15:116" ht="13" x14ac:dyDescent="0.2"/>
    <row r="37" spans="15:116" ht="13" x14ac:dyDescent="0.2">
      <c r="DL37" s="291"/>
    </row>
    <row r="38" spans="15:116" ht="13" x14ac:dyDescent="0.2">
      <c r="DI38" s="291"/>
      <c r="DJ38" s="291"/>
      <c r="DK38" s="291"/>
      <c r="DL38" s="291"/>
    </row>
    <row r="39" spans="15:116" ht="13" x14ac:dyDescent="0.2"/>
    <row r="40" spans="15:116" ht="13" x14ac:dyDescent="0.2"/>
    <row r="41" spans="15:116" ht="13" x14ac:dyDescent="0.2"/>
    <row r="42" spans="15:116" ht="13" x14ac:dyDescent="0.2"/>
    <row r="43" spans="15:116" ht="13" x14ac:dyDescent="0.2">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ht="13" x14ac:dyDescent="0.2">
      <c r="DL44" s="291"/>
    </row>
    <row r="45" spans="15:116" ht="13" x14ac:dyDescent="0.2"/>
    <row r="46" spans="15:116" ht="13" x14ac:dyDescent="0.2">
      <c r="DA46" s="291"/>
      <c r="DB46" s="291"/>
      <c r="DC46" s="291"/>
      <c r="DD46" s="291"/>
      <c r="DE46" s="291"/>
      <c r="DF46" s="291"/>
      <c r="DG46" s="291"/>
      <c r="DH46" s="291"/>
      <c r="DI46" s="291"/>
      <c r="DJ46" s="291"/>
      <c r="DK46" s="291"/>
      <c r="DL46" s="291"/>
    </row>
    <row r="47" spans="15:116" ht="13" x14ac:dyDescent="0.2"/>
    <row r="48" spans="15:116" ht="13" x14ac:dyDescent="0.2"/>
    <row r="49" spans="104:116" ht="13" x14ac:dyDescent="0.2"/>
    <row r="50" spans="104:116" ht="13" x14ac:dyDescent="0.2">
      <c r="CZ50" s="291"/>
      <c r="DA50" s="291"/>
      <c r="DB50" s="291"/>
      <c r="DC50" s="291"/>
      <c r="DD50" s="291"/>
      <c r="DE50" s="291"/>
      <c r="DF50" s="291"/>
      <c r="DG50" s="291"/>
      <c r="DH50" s="291"/>
      <c r="DI50" s="291"/>
      <c r="DJ50" s="291"/>
      <c r="DK50" s="291"/>
      <c r="DL50" s="291"/>
    </row>
    <row r="51" spans="104:116" ht="13" x14ac:dyDescent="0.2"/>
    <row r="52" spans="104:116" ht="13" x14ac:dyDescent="0.2"/>
    <row r="53" spans="104:116" ht="13" x14ac:dyDescent="0.2">
      <c r="DL53" s="291"/>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91"/>
      <c r="DD67" s="291"/>
      <c r="DE67" s="291"/>
      <c r="DF67" s="291"/>
      <c r="DG67" s="291"/>
      <c r="DH67" s="291"/>
      <c r="DI67" s="291"/>
      <c r="DJ67" s="291"/>
      <c r="DK67" s="291"/>
      <c r="DL67" s="291"/>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4TJ7Vn2lxAsUxIqLtX+m3qi/+pSLWMV7kENDwEBPWokExfP1CNqHsdpdTT/wS12M4tC6fHEJFXo5YG/GGfljcA==" saltValue="cyt82jXUGU3kRyt2/V8N/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SheetLayoutView="100" workbookViewId="0"/>
  </sheetViews>
  <sheetFormatPr defaultColWidth="0" defaultRowHeight="13.5" customHeight="1" zeroHeight="1" x14ac:dyDescent="0.2"/>
  <cols>
    <col min="1" max="36" width="2.453125" style="293" customWidth="1"/>
    <col min="37" max="44" width="17" style="293" customWidth="1"/>
    <col min="45" max="45" width="6.08984375" style="300" customWidth="1"/>
    <col min="46" max="46" width="3" style="298" customWidth="1"/>
    <col min="47" max="47" width="19.08984375" style="293" hidden="1" customWidth="1"/>
    <col min="48" max="52" width="12.6328125" style="293" hidden="1" customWidth="1"/>
    <col min="53" max="16384" width="8.6328125" style="293" hidden="1"/>
  </cols>
  <sheetData>
    <row r="1" spans="1:46" ht="13" x14ac:dyDescent="0.2">
      <c r="AS1" s="294"/>
      <c r="AT1" s="294"/>
    </row>
    <row r="2" spans="1:46" ht="13" x14ac:dyDescent="0.2">
      <c r="AS2" s="294"/>
      <c r="AT2" s="294"/>
    </row>
    <row r="3" spans="1:46" ht="13" x14ac:dyDescent="0.2">
      <c r="AS3" s="294"/>
      <c r="AT3" s="294"/>
    </row>
    <row r="4" spans="1:46" ht="13" x14ac:dyDescent="0.2">
      <c r="AS4" s="294"/>
      <c r="AT4" s="294"/>
    </row>
    <row r="5" spans="1:46" ht="16.5" x14ac:dyDescent="0.2">
      <c r="A5" s="295" t="s">
        <v>510</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ht="13" x14ac:dyDescent="0.2">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511</v>
      </c>
      <c r="AL6" s="299"/>
      <c r="AM6" s="299"/>
      <c r="AN6" s="299"/>
      <c r="AO6" s="294"/>
      <c r="AP6" s="294"/>
      <c r="AQ6" s="294"/>
      <c r="AR6" s="294"/>
    </row>
    <row r="7" spans="1:46" ht="13" x14ac:dyDescent="0.2">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214" t="s">
        <v>512</v>
      </c>
      <c r="AP7" s="304"/>
      <c r="AQ7" s="305" t="s">
        <v>513</v>
      </c>
      <c r="AR7" s="306"/>
    </row>
    <row r="8" spans="1:46" ht="13" x14ac:dyDescent="0.2">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215"/>
      <c r="AP8" s="310" t="s">
        <v>514</v>
      </c>
      <c r="AQ8" s="311" t="s">
        <v>515</v>
      </c>
      <c r="AR8" s="312" t="s">
        <v>516</v>
      </c>
    </row>
    <row r="9" spans="1:46" ht="13" x14ac:dyDescent="0.2">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216" t="s">
        <v>517</v>
      </c>
      <c r="AL9" s="1217"/>
      <c r="AM9" s="1217"/>
      <c r="AN9" s="1218"/>
      <c r="AO9" s="313">
        <v>956973</v>
      </c>
      <c r="AP9" s="313">
        <v>53150</v>
      </c>
      <c r="AQ9" s="314">
        <v>81607</v>
      </c>
      <c r="AR9" s="315">
        <v>-34.9</v>
      </c>
    </row>
    <row r="10" spans="1:46" ht="13" x14ac:dyDescent="0.2">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216" t="s">
        <v>518</v>
      </c>
      <c r="AL10" s="1217"/>
      <c r="AM10" s="1217"/>
      <c r="AN10" s="1218"/>
      <c r="AO10" s="316">
        <v>98940</v>
      </c>
      <c r="AP10" s="316">
        <v>5495</v>
      </c>
      <c r="AQ10" s="317">
        <v>8429</v>
      </c>
      <c r="AR10" s="318">
        <v>-34.799999999999997</v>
      </c>
    </row>
    <row r="11" spans="1:46" ht="13.5" customHeight="1" x14ac:dyDescent="0.2">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216" t="s">
        <v>519</v>
      </c>
      <c r="AL11" s="1217"/>
      <c r="AM11" s="1217"/>
      <c r="AN11" s="1218"/>
      <c r="AO11" s="316">
        <v>5143</v>
      </c>
      <c r="AP11" s="316">
        <v>286</v>
      </c>
      <c r="AQ11" s="317">
        <v>12564</v>
      </c>
      <c r="AR11" s="318">
        <v>-97.7</v>
      </c>
    </row>
    <row r="12" spans="1:46" ht="13.5" customHeight="1" x14ac:dyDescent="0.2">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216" t="s">
        <v>520</v>
      </c>
      <c r="AL12" s="1217"/>
      <c r="AM12" s="1217"/>
      <c r="AN12" s="1218"/>
      <c r="AO12" s="316" t="s">
        <v>521</v>
      </c>
      <c r="AP12" s="316" t="s">
        <v>521</v>
      </c>
      <c r="AQ12" s="317">
        <v>603</v>
      </c>
      <c r="AR12" s="318" t="s">
        <v>521</v>
      </c>
    </row>
    <row r="13" spans="1:46" ht="13.5" customHeight="1" x14ac:dyDescent="0.2">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216" t="s">
        <v>522</v>
      </c>
      <c r="AL13" s="1217"/>
      <c r="AM13" s="1217"/>
      <c r="AN13" s="1218"/>
      <c r="AO13" s="316" t="s">
        <v>521</v>
      </c>
      <c r="AP13" s="316" t="s">
        <v>521</v>
      </c>
      <c r="AQ13" s="317">
        <v>5</v>
      </c>
      <c r="AR13" s="318" t="s">
        <v>521</v>
      </c>
    </row>
    <row r="14" spans="1:46" ht="13.5" customHeight="1" x14ac:dyDescent="0.2">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216" t="s">
        <v>523</v>
      </c>
      <c r="AL14" s="1217"/>
      <c r="AM14" s="1217"/>
      <c r="AN14" s="1218"/>
      <c r="AO14" s="316">
        <v>29649</v>
      </c>
      <c r="AP14" s="316">
        <v>1647</v>
      </c>
      <c r="AQ14" s="317">
        <v>4049</v>
      </c>
      <c r="AR14" s="318">
        <v>-59.3</v>
      </c>
    </row>
    <row r="15" spans="1:46" ht="13.5" customHeight="1" x14ac:dyDescent="0.2">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216" t="s">
        <v>524</v>
      </c>
      <c r="AL15" s="1217"/>
      <c r="AM15" s="1217"/>
      <c r="AN15" s="1218"/>
      <c r="AO15" s="316">
        <v>31334</v>
      </c>
      <c r="AP15" s="316">
        <v>1740</v>
      </c>
      <c r="AQ15" s="317">
        <v>2220</v>
      </c>
      <c r="AR15" s="318">
        <v>-21.6</v>
      </c>
    </row>
    <row r="16" spans="1:46" ht="13" x14ac:dyDescent="0.2">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219" t="s">
        <v>525</v>
      </c>
      <c r="AL16" s="1220"/>
      <c r="AM16" s="1220"/>
      <c r="AN16" s="1221"/>
      <c r="AO16" s="316">
        <v>-83132</v>
      </c>
      <c r="AP16" s="316">
        <v>-4617</v>
      </c>
      <c r="AQ16" s="317">
        <v>-7287</v>
      </c>
      <c r="AR16" s="318">
        <v>-36.6</v>
      </c>
    </row>
    <row r="17" spans="1:46" ht="13" x14ac:dyDescent="0.2">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219" t="s">
        <v>187</v>
      </c>
      <c r="AL17" s="1220"/>
      <c r="AM17" s="1220"/>
      <c r="AN17" s="1221"/>
      <c r="AO17" s="316">
        <v>1038907</v>
      </c>
      <c r="AP17" s="316">
        <v>57701</v>
      </c>
      <c r="AQ17" s="317">
        <v>102189</v>
      </c>
      <c r="AR17" s="318">
        <v>-43.5</v>
      </c>
    </row>
    <row r="18" spans="1:46" ht="13" x14ac:dyDescent="0.2">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ht="13" x14ac:dyDescent="0.2">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526</v>
      </c>
      <c r="AL19" s="294"/>
      <c r="AM19" s="294"/>
      <c r="AN19" s="294"/>
      <c r="AO19" s="294"/>
      <c r="AP19" s="294"/>
      <c r="AQ19" s="294"/>
      <c r="AR19" s="294"/>
    </row>
    <row r="20" spans="1:46" ht="13" x14ac:dyDescent="0.2">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527</v>
      </c>
      <c r="AP20" s="324" t="s">
        <v>528</v>
      </c>
      <c r="AQ20" s="325" t="s">
        <v>529</v>
      </c>
      <c r="AR20" s="326"/>
    </row>
    <row r="21" spans="1:46" s="332" customFormat="1" ht="13" x14ac:dyDescent="0.2">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211" t="s">
        <v>530</v>
      </c>
      <c r="AL21" s="1212"/>
      <c r="AM21" s="1212"/>
      <c r="AN21" s="1213"/>
      <c r="AO21" s="328">
        <v>6.33</v>
      </c>
      <c r="AP21" s="329">
        <v>9.43</v>
      </c>
      <c r="AQ21" s="330">
        <v>-3.1</v>
      </c>
      <c r="AR21" s="299"/>
      <c r="AS21" s="331"/>
      <c r="AT21" s="327"/>
    </row>
    <row r="22" spans="1:46" s="332" customFormat="1" ht="13" x14ac:dyDescent="0.2">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211" t="s">
        <v>531</v>
      </c>
      <c r="AL22" s="1212"/>
      <c r="AM22" s="1212"/>
      <c r="AN22" s="1213"/>
      <c r="AO22" s="333">
        <v>99.4</v>
      </c>
      <c r="AP22" s="334">
        <v>96.9</v>
      </c>
      <c r="AQ22" s="335">
        <v>2.5</v>
      </c>
      <c r="AR22" s="319"/>
      <c r="AS22" s="331"/>
      <c r="AT22" s="327"/>
    </row>
    <row r="23" spans="1:46" s="332" customFormat="1" ht="13" x14ac:dyDescent="0.2">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ht="13" x14ac:dyDescent="0.2">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ht="13" x14ac:dyDescent="0.2">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ht="13" x14ac:dyDescent="0.2">
      <c r="A26" s="299" t="s">
        <v>532</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ht="13" x14ac:dyDescent="0.2">
      <c r="A27" s="340"/>
      <c r="AO27" s="294"/>
      <c r="AP27" s="294"/>
      <c r="AQ27" s="294"/>
      <c r="AR27" s="294"/>
      <c r="AS27" s="294"/>
      <c r="AT27" s="294"/>
    </row>
    <row r="28" spans="1:46" ht="16.5" x14ac:dyDescent="0.2">
      <c r="A28" s="295" t="s">
        <v>533</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ht="13" x14ac:dyDescent="0.2">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534</v>
      </c>
      <c r="AL29" s="299"/>
      <c r="AM29" s="299"/>
      <c r="AN29" s="299"/>
      <c r="AO29" s="294"/>
      <c r="AP29" s="294"/>
      <c r="AQ29" s="294"/>
      <c r="AR29" s="294"/>
      <c r="AS29" s="342"/>
    </row>
    <row r="30" spans="1:46" ht="13" x14ac:dyDescent="0.2">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214" t="s">
        <v>512</v>
      </c>
      <c r="AP30" s="304"/>
      <c r="AQ30" s="305" t="s">
        <v>513</v>
      </c>
      <c r="AR30" s="306"/>
    </row>
    <row r="31" spans="1:46" ht="13" x14ac:dyDescent="0.2">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215"/>
      <c r="AP31" s="310" t="s">
        <v>514</v>
      </c>
      <c r="AQ31" s="311" t="s">
        <v>515</v>
      </c>
      <c r="AR31" s="312" t="s">
        <v>516</v>
      </c>
    </row>
    <row r="32" spans="1:46" ht="27" customHeight="1" x14ac:dyDescent="0.2">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227" t="s">
        <v>535</v>
      </c>
      <c r="AL32" s="1228"/>
      <c r="AM32" s="1228"/>
      <c r="AN32" s="1229"/>
      <c r="AO32" s="343">
        <v>450051</v>
      </c>
      <c r="AP32" s="343">
        <v>24996</v>
      </c>
      <c r="AQ32" s="344">
        <v>48351</v>
      </c>
      <c r="AR32" s="345">
        <v>-48.3</v>
      </c>
    </row>
    <row r="33" spans="1:46" ht="13.5" customHeight="1" x14ac:dyDescent="0.2">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227" t="s">
        <v>536</v>
      </c>
      <c r="AL33" s="1228"/>
      <c r="AM33" s="1228"/>
      <c r="AN33" s="1229"/>
      <c r="AO33" s="343" t="s">
        <v>521</v>
      </c>
      <c r="AP33" s="343" t="s">
        <v>521</v>
      </c>
      <c r="AQ33" s="344" t="s">
        <v>521</v>
      </c>
      <c r="AR33" s="345" t="s">
        <v>521</v>
      </c>
    </row>
    <row r="34" spans="1:46" ht="27" customHeight="1" x14ac:dyDescent="0.2">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227" t="s">
        <v>537</v>
      </c>
      <c r="AL34" s="1228"/>
      <c r="AM34" s="1228"/>
      <c r="AN34" s="1229"/>
      <c r="AO34" s="343" t="s">
        <v>521</v>
      </c>
      <c r="AP34" s="343" t="s">
        <v>521</v>
      </c>
      <c r="AQ34" s="344">
        <v>3</v>
      </c>
      <c r="AR34" s="345" t="s">
        <v>521</v>
      </c>
    </row>
    <row r="35" spans="1:46" ht="27" customHeight="1" x14ac:dyDescent="0.2">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227" t="s">
        <v>538</v>
      </c>
      <c r="AL35" s="1228"/>
      <c r="AM35" s="1228"/>
      <c r="AN35" s="1229"/>
      <c r="AO35" s="343">
        <v>121192</v>
      </c>
      <c r="AP35" s="343">
        <v>6731</v>
      </c>
      <c r="AQ35" s="344">
        <v>15327</v>
      </c>
      <c r="AR35" s="345">
        <v>-56.1</v>
      </c>
    </row>
    <row r="36" spans="1:46" ht="27" customHeight="1" x14ac:dyDescent="0.2">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227" t="s">
        <v>539</v>
      </c>
      <c r="AL36" s="1228"/>
      <c r="AM36" s="1228"/>
      <c r="AN36" s="1229"/>
      <c r="AO36" s="343">
        <v>36929</v>
      </c>
      <c r="AP36" s="343">
        <v>2051</v>
      </c>
      <c r="AQ36" s="344">
        <v>3222</v>
      </c>
      <c r="AR36" s="345">
        <v>-36.299999999999997</v>
      </c>
    </row>
    <row r="37" spans="1:46" ht="13.5" customHeight="1" x14ac:dyDescent="0.2">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227" t="s">
        <v>540</v>
      </c>
      <c r="AL37" s="1228"/>
      <c r="AM37" s="1228"/>
      <c r="AN37" s="1229"/>
      <c r="AO37" s="343">
        <v>37547</v>
      </c>
      <c r="AP37" s="343">
        <v>2085</v>
      </c>
      <c r="AQ37" s="344">
        <v>486</v>
      </c>
      <c r="AR37" s="345">
        <v>329</v>
      </c>
    </row>
    <row r="38" spans="1:46" ht="27" customHeight="1" x14ac:dyDescent="0.2">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230" t="s">
        <v>541</v>
      </c>
      <c r="AL38" s="1231"/>
      <c r="AM38" s="1231"/>
      <c r="AN38" s="1232"/>
      <c r="AO38" s="346" t="s">
        <v>521</v>
      </c>
      <c r="AP38" s="346" t="s">
        <v>521</v>
      </c>
      <c r="AQ38" s="347">
        <v>7</v>
      </c>
      <c r="AR38" s="335" t="s">
        <v>521</v>
      </c>
      <c r="AS38" s="342"/>
    </row>
    <row r="39" spans="1:46" ht="13" x14ac:dyDescent="0.2">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230" t="s">
        <v>542</v>
      </c>
      <c r="AL39" s="1231"/>
      <c r="AM39" s="1231"/>
      <c r="AN39" s="1232"/>
      <c r="AO39" s="343" t="s">
        <v>521</v>
      </c>
      <c r="AP39" s="343" t="s">
        <v>521</v>
      </c>
      <c r="AQ39" s="344">
        <v>-3375</v>
      </c>
      <c r="AR39" s="345" t="s">
        <v>521</v>
      </c>
      <c r="AS39" s="342"/>
    </row>
    <row r="40" spans="1:46" ht="27" customHeight="1" x14ac:dyDescent="0.2">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227" t="s">
        <v>543</v>
      </c>
      <c r="AL40" s="1228"/>
      <c r="AM40" s="1228"/>
      <c r="AN40" s="1229"/>
      <c r="AO40" s="343">
        <v>-443582</v>
      </c>
      <c r="AP40" s="343">
        <v>-24637</v>
      </c>
      <c r="AQ40" s="344">
        <v>-44517</v>
      </c>
      <c r="AR40" s="345">
        <v>-44.7</v>
      </c>
      <c r="AS40" s="342"/>
    </row>
    <row r="41" spans="1:46" ht="13" x14ac:dyDescent="0.2">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233" t="s">
        <v>301</v>
      </c>
      <c r="AL41" s="1234"/>
      <c r="AM41" s="1234"/>
      <c r="AN41" s="1235"/>
      <c r="AO41" s="343">
        <v>202137</v>
      </c>
      <c r="AP41" s="343">
        <v>11227</v>
      </c>
      <c r="AQ41" s="344">
        <v>19506</v>
      </c>
      <c r="AR41" s="345">
        <v>-42.4</v>
      </c>
      <c r="AS41" s="342"/>
    </row>
    <row r="42" spans="1:46" ht="13" x14ac:dyDescent="0.2">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544</v>
      </c>
      <c r="AL42" s="294"/>
      <c r="AM42" s="294"/>
      <c r="AN42" s="294"/>
      <c r="AO42" s="294"/>
      <c r="AP42" s="294"/>
      <c r="AQ42" s="319"/>
      <c r="AR42" s="319"/>
      <c r="AS42" s="342"/>
    </row>
    <row r="43" spans="1:46" ht="13" x14ac:dyDescent="0.2">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ht="13" x14ac:dyDescent="0.2">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ht="13" x14ac:dyDescent="0.2">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ht="13" x14ac:dyDescent="0.2">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2">
      <c r="A47" s="352" t="s">
        <v>545</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ht="13" x14ac:dyDescent="0.2">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546</v>
      </c>
      <c r="AL48" s="353"/>
      <c r="AM48" s="353"/>
      <c r="AN48" s="353"/>
      <c r="AO48" s="353"/>
      <c r="AP48" s="353"/>
      <c r="AQ48" s="354"/>
      <c r="AR48" s="353"/>
    </row>
    <row r="49" spans="1:44" ht="13.5" customHeight="1" x14ac:dyDescent="0.2">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222" t="s">
        <v>512</v>
      </c>
      <c r="AN49" s="1224" t="s">
        <v>547</v>
      </c>
      <c r="AO49" s="1225"/>
      <c r="AP49" s="1225"/>
      <c r="AQ49" s="1225"/>
      <c r="AR49" s="1226"/>
    </row>
    <row r="50" spans="1:44" ht="13" x14ac:dyDescent="0.2">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223"/>
      <c r="AN50" s="359" t="s">
        <v>548</v>
      </c>
      <c r="AO50" s="360" t="s">
        <v>549</v>
      </c>
      <c r="AP50" s="361" t="s">
        <v>550</v>
      </c>
      <c r="AQ50" s="362" t="s">
        <v>551</v>
      </c>
      <c r="AR50" s="363" t="s">
        <v>552</v>
      </c>
    </row>
    <row r="51" spans="1:44" ht="13" x14ac:dyDescent="0.2">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553</v>
      </c>
      <c r="AL51" s="356"/>
      <c r="AM51" s="364">
        <v>344665</v>
      </c>
      <c r="AN51" s="365">
        <v>20273</v>
      </c>
      <c r="AO51" s="366">
        <v>-10.6</v>
      </c>
      <c r="AP51" s="367">
        <v>69469</v>
      </c>
      <c r="AQ51" s="368">
        <v>-18.5</v>
      </c>
      <c r="AR51" s="369">
        <v>7.9</v>
      </c>
    </row>
    <row r="52" spans="1:44" ht="13" x14ac:dyDescent="0.2">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554</v>
      </c>
      <c r="AM52" s="372">
        <v>234286</v>
      </c>
      <c r="AN52" s="373">
        <v>13781</v>
      </c>
      <c r="AO52" s="374">
        <v>-17.100000000000001</v>
      </c>
      <c r="AP52" s="375">
        <v>38215</v>
      </c>
      <c r="AQ52" s="376">
        <v>-1.6</v>
      </c>
      <c r="AR52" s="377">
        <v>-15.5</v>
      </c>
    </row>
    <row r="53" spans="1:44" ht="13" x14ac:dyDescent="0.2">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555</v>
      </c>
      <c r="AL53" s="356"/>
      <c r="AM53" s="364">
        <v>193427</v>
      </c>
      <c r="AN53" s="365">
        <v>11198</v>
      </c>
      <c r="AO53" s="366">
        <v>-44.8</v>
      </c>
      <c r="AP53" s="367">
        <v>67293</v>
      </c>
      <c r="AQ53" s="368">
        <v>-3.1</v>
      </c>
      <c r="AR53" s="369">
        <v>-41.7</v>
      </c>
    </row>
    <row r="54" spans="1:44" ht="13" x14ac:dyDescent="0.2">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554</v>
      </c>
      <c r="AM54" s="372">
        <v>147501</v>
      </c>
      <c r="AN54" s="373">
        <v>8539</v>
      </c>
      <c r="AO54" s="374">
        <v>-38</v>
      </c>
      <c r="AP54" s="375">
        <v>35076</v>
      </c>
      <c r="AQ54" s="376">
        <v>-8.1999999999999993</v>
      </c>
      <c r="AR54" s="377">
        <v>-29.8</v>
      </c>
    </row>
    <row r="55" spans="1:44" ht="13" x14ac:dyDescent="0.2">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556</v>
      </c>
      <c r="AL55" s="356"/>
      <c r="AM55" s="364">
        <v>291645</v>
      </c>
      <c r="AN55" s="365">
        <v>16704</v>
      </c>
      <c r="AO55" s="366">
        <v>49.2</v>
      </c>
      <c r="AP55" s="367">
        <v>67343</v>
      </c>
      <c r="AQ55" s="368">
        <v>0.1</v>
      </c>
      <c r="AR55" s="369">
        <v>49.1</v>
      </c>
    </row>
    <row r="56" spans="1:44" ht="13" x14ac:dyDescent="0.2">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554</v>
      </c>
      <c r="AM56" s="372">
        <v>161677</v>
      </c>
      <c r="AN56" s="373">
        <v>9260</v>
      </c>
      <c r="AO56" s="374">
        <v>8.4</v>
      </c>
      <c r="AP56" s="375">
        <v>32865</v>
      </c>
      <c r="AQ56" s="376">
        <v>-6.3</v>
      </c>
      <c r="AR56" s="377">
        <v>14.7</v>
      </c>
    </row>
    <row r="57" spans="1:44" ht="13" x14ac:dyDescent="0.2">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557</v>
      </c>
      <c r="AL57" s="356"/>
      <c r="AM57" s="364">
        <v>682204</v>
      </c>
      <c r="AN57" s="365">
        <v>38447</v>
      </c>
      <c r="AO57" s="366">
        <v>130.19999999999999</v>
      </c>
      <c r="AP57" s="367">
        <v>73475</v>
      </c>
      <c r="AQ57" s="368">
        <v>9.1</v>
      </c>
      <c r="AR57" s="369">
        <v>121.1</v>
      </c>
    </row>
    <row r="58" spans="1:44" ht="13" x14ac:dyDescent="0.2">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554</v>
      </c>
      <c r="AM58" s="372">
        <v>557470</v>
      </c>
      <c r="AN58" s="373">
        <v>31417</v>
      </c>
      <c r="AO58" s="374">
        <v>239.3</v>
      </c>
      <c r="AP58" s="375">
        <v>43072</v>
      </c>
      <c r="AQ58" s="376">
        <v>31.1</v>
      </c>
      <c r="AR58" s="377">
        <v>208.2</v>
      </c>
    </row>
    <row r="59" spans="1:44" ht="13" x14ac:dyDescent="0.2">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558</v>
      </c>
      <c r="AL59" s="356"/>
      <c r="AM59" s="364">
        <v>2745249</v>
      </c>
      <c r="AN59" s="365">
        <v>152471</v>
      </c>
      <c r="AO59" s="366">
        <v>296.60000000000002</v>
      </c>
      <c r="AP59" s="367">
        <v>87464</v>
      </c>
      <c r="AQ59" s="368">
        <v>19</v>
      </c>
      <c r="AR59" s="369">
        <v>277.60000000000002</v>
      </c>
    </row>
    <row r="60" spans="1:44" ht="13" x14ac:dyDescent="0.2">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554</v>
      </c>
      <c r="AM60" s="372">
        <v>2512837</v>
      </c>
      <c r="AN60" s="373">
        <v>139563</v>
      </c>
      <c r="AO60" s="374">
        <v>344.2</v>
      </c>
      <c r="AP60" s="375">
        <v>47479</v>
      </c>
      <c r="AQ60" s="376">
        <v>10.199999999999999</v>
      </c>
      <c r="AR60" s="377">
        <v>334</v>
      </c>
    </row>
    <row r="61" spans="1:44" ht="13" x14ac:dyDescent="0.2">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559</v>
      </c>
      <c r="AL61" s="378"/>
      <c r="AM61" s="379">
        <v>851438</v>
      </c>
      <c r="AN61" s="380">
        <v>47819</v>
      </c>
      <c r="AO61" s="381">
        <v>84.1</v>
      </c>
      <c r="AP61" s="382">
        <v>73009</v>
      </c>
      <c r="AQ61" s="383">
        <v>1.3</v>
      </c>
      <c r="AR61" s="369">
        <v>82.8</v>
      </c>
    </row>
    <row r="62" spans="1:44" ht="13" x14ac:dyDescent="0.2">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554</v>
      </c>
      <c r="AM62" s="372">
        <v>722754</v>
      </c>
      <c r="AN62" s="373">
        <v>40512</v>
      </c>
      <c r="AO62" s="374">
        <v>107.4</v>
      </c>
      <c r="AP62" s="375">
        <v>39341</v>
      </c>
      <c r="AQ62" s="376">
        <v>5</v>
      </c>
      <c r="AR62" s="377">
        <v>102.4</v>
      </c>
    </row>
    <row r="63" spans="1:44" ht="13" x14ac:dyDescent="0.2">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ht="13" x14ac:dyDescent="0.2">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ht="13" x14ac:dyDescent="0.2">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ht="13" x14ac:dyDescent="0.2">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2">
      <c r="AK67" s="294"/>
      <c r="AL67" s="294"/>
      <c r="AM67" s="294"/>
      <c r="AN67" s="294"/>
      <c r="AO67" s="294"/>
      <c r="AP67" s="294"/>
      <c r="AQ67" s="294"/>
      <c r="AR67" s="294"/>
      <c r="AS67" s="294"/>
      <c r="AT67" s="294"/>
    </row>
    <row r="68" spans="1:46" ht="13.5" hidden="1" customHeight="1" x14ac:dyDescent="0.2">
      <c r="AK68" s="294"/>
      <c r="AL68" s="294"/>
      <c r="AM68" s="294"/>
      <c r="AN68" s="294"/>
      <c r="AO68" s="294"/>
      <c r="AP68" s="294"/>
      <c r="AQ68" s="294"/>
      <c r="AR68" s="294"/>
    </row>
    <row r="69" spans="1:46" ht="13.5" hidden="1" customHeight="1" x14ac:dyDescent="0.2">
      <c r="AK69" s="294"/>
      <c r="AL69" s="294"/>
      <c r="AM69" s="294"/>
      <c r="AN69" s="294"/>
      <c r="AO69" s="294"/>
      <c r="AP69" s="294"/>
      <c r="AQ69" s="294"/>
      <c r="AR69" s="294"/>
    </row>
    <row r="70" spans="1:46" ht="13" hidden="1" x14ac:dyDescent="0.2">
      <c r="AK70" s="294"/>
      <c r="AL70" s="294"/>
      <c r="AM70" s="294"/>
      <c r="AN70" s="294"/>
      <c r="AO70" s="294"/>
      <c r="AP70" s="294"/>
      <c r="AQ70" s="294"/>
      <c r="AR70" s="294"/>
    </row>
    <row r="71" spans="1:46" ht="13" hidden="1" x14ac:dyDescent="0.2">
      <c r="AK71" s="294"/>
      <c r="AL71" s="294"/>
      <c r="AM71" s="294"/>
      <c r="AN71" s="294"/>
      <c r="AO71" s="294"/>
      <c r="AP71" s="294"/>
      <c r="AQ71" s="294"/>
      <c r="AR71" s="294"/>
    </row>
    <row r="72" spans="1:46" ht="13" hidden="1" x14ac:dyDescent="0.2">
      <c r="AK72" s="294"/>
      <c r="AL72" s="294"/>
      <c r="AM72" s="294"/>
      <c r="AN72" s="294"/>
      <c r="AO72" s="294"/>
      <c r="AP72" s="294"/>
      <c r="AQ72" s="294"/>
      <c r="AR72" s="294"/>
    </row>
    <row r="73" spans="1:46" ht="13" hidden="1" x14ac:dyDescent="0.2">
      <c r="AK73" s="294"/>
      <c r="AL73" s="294"/>
      <c r="AM73" s="294"/>
      <c r="AN73" s="294"/>
      <c r="AO73" s="294"/>
      <c r="AP73" s="294"/>
      <c r="AQ73" s="294"/>
      <c r="AR73" s="294"/>
    </row>
    <row r="74" spans="1:46" ht="13" hidden="1" x14ac:dyDescent="0.2"/>
  </sheetData>
  <sheetProtection algorithmName="SHA-512" hashValue="mtS6H5lcXjPQxUl0nIY0GHFhMBY0eWyxMHEjqsrMujmFHhR8S/077Xb+S6x/hxWy7G/ihy0+rbo+PkXXo1TmNA==" saltValue="Z1LDF4Wv703gH9pKe2lC6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92" customWidth="1"/>
    <col min="126" max="16384" width="9" style="291" hidden="1"/>
  </cols>
  <sheetData>
    <row r="1" spans="2:125" ht="13.5" customHeight="1" x14ac:dyDescent="0.2">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ht="13" x14ac:dyDescent="0.2">
      <c r="B2" s="291"/>
      <c r="DG2" s="291"/>
    </row>
    <row r="3" spans="2:125" ht="13" x14ac:dyDescent="0.2">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ht="13" x14ac:dyDescent="0.2"/>
    <row r="5" spans="2:125" ht="13" x14ac:dyDescent="0.2"/>
    <row r="6" spans="2:125" ht="13" x14ac:dyDescent="0.2"/>
    <row r="7" spans="2:125" ht="13" x14ac:dyDescent="0.2"/>
    <row r="8" spans="2:125" ht="13" x14ac:dyDescent="0.2"/>
    <row r="9" spans="2:125" ht="13" x14ac:dyDescent="0.2">
      <c r="DU9" s="291"/>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91"/>
    </row>
    <row r="18" spans="125:125" ht="13" x14ac:dyDescent="0.2"/>
    <row r="19" spans="125:125" ht="13" x14ac:dyDescent="0.2"/>
    <row r="20" spans="125:125" ht="13" x14ac:dyDescent="0.2">
      <c r="DU20" s="291"/>
    </row>
    <row r="21" spans="125:125" ht="13" x14ac:dyDescent="0.2">
      <c r="DU21" s="291"/>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91"/>
    </row>
    <row r="29" spans="125:125" ht="13" x14ac:dyDescent="0.2"/>
    <row r="30" spans="125:125" ht="13" x14ac:dyDescent="0.2"/>
    <row r="31" spans="125:125" ht="13" x14ac:dyDescent="0.2"/>
    <row r="32" spans="125:125" ht="13" x14ac:dyDescent="0.2"/>
    <row r="33" spans="2:125" ht="13" x14ac:dyDescent="0.2">
      <c r="B33" s="291"/>
      <c r="G33" s="291"/>
      <c r="I33" s="291"/>
    </row>
    <row r="34" spans="2:125" ht="13" x14ac:dyDescent="0.2">
      <c r="C34" s="291"/>
      <c r="P34" s="291"/>
      <c r="DE34" s="291"/>
      <c r="DH34" s="291"/>
    </row>
    <row r="35" spans="2:125" ht="13" x14ac:dyDescent="0.2">
      <c r="D35" s="291"/>
      <c r="E35" s="291"/>
      <c r="DG35" s="291"/>
      <c r="DJ35" s="291"/>
      <c r="DP35" s="291"/>
      <c r="DQ35" s="291"/>
      <c r="DR35" s="291"/>
      <c r="DS35" s="291"/>
      <c r="DT35" s="291"/>
      <c r="DU35" s="291"/>
    </row>
    <row r="36" spans="2:125" ht="13" x14ac:dyDescent="0.2">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ht="13" x14ac:dyDescent="0.2">
      <c r="DU37" s="291"/>
    </row>
    <row r="38" spans="2:125" ht="13" x14ac:dyDescent="0.2">
      <c r="DT38" s="291"/>
      <c r="DU38" s="291"/>
    </row>
    <row r="39" spans="2:125" ht="13" x14ac:dyDescent="0.2"/>
    <row r="40" spans="2:125" ht="13" x14ac:dyDescent="0.2">
      <c r="DH40" s="291"/>
    </row>
    <row r="41" spans="2:125" ht="13" x14ac:dyDescent="0.2">
      <c r="DE41" s="291"/>
    </row>
    <row r="42" spans="2:125" ht="13" x14ac:dyDescent="0.2">
      <c r="DG42" s="291"/>
      <c r="DJ42" s="291"/>
    </row>
    <row r="43" spans="2:125" ht="13" x14ac:dyDescent="0.2">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ht="13" x14ac:dyDescent="0.2">
      <c r="DU44" s="291"/>
    </row>
    <row r="45" spans="2:125" ht="13" x14ac:dyDescent="0.2"/>
    <row r="46" spans="2:125" ht="13" x14ac:dyDescent="0.2"/>
    <row r="47" spans="2:125" ht="13" x14ac:dyDescent="0.2"/>
    <row r="48" spans="2:125" ht="13" x14ac:dyDescent="0.2">
      <c r="DT48" s="291"/>
      <c r="DU48" s="291"/>
    </row>
    <row r="49" spans="120:125" ht="13" x14ac:dyDescent="0.2">
      <c r="DU49" s="291"/>
    </row>
    <row r="50" spans="120:125" ht="13" x14ac:dyDescent="0.2">
      <c r="DU50" s="291"/>
    </row>
    <row r="51" spans="120:125" ht="13" x14ac:dyDescent="0.2">
      <c r="DP51" s="291"/>
      <c r="DQ51" s="291"/>
      <c r="DR51" s="291"/>
      <c r="DS51" s="291"/>
      <c r="DT51" s="291"/>
      <c r="DU51" s="291"/>
    </row>
    <row r="52" spans="120:125" ht="13" x14ac:dyDescent="0.2"/>
    <row r="53" spans="120:125" ht="13" x14ac:dyDescent="0.2"/>
    <row r="54" spans="120:125" ht="13" x14ac:dyDescent="0.2">
      <c r="DU54" s="291"/>
    </row>
    <row r="55" spans="120:125" ht="13" x14ac:dyDescent="0.2"/>
    <row r="56" spans="120:125" ht="13" x14ac:dyDescent="0.2"/>
    <row r="57" spans="120:125" ht="13" x14ac:dyDescent="0.2"/>
    <row r="58" spans="120:125" ht="13" x14ac:dyDescent="0.2">
      <c r="DU58" s="291"/>
    </row>
    <row r="59" spans="120:125" ht="13" x14ac:dyDescent="0.2"/>
    <row r="60" spans="120:125" ht="13" x14ac:dyDescent="0.2"/>
    <row r="61" spans="120:125" ht="13" x14ac:dyDescent="0.2"/>
    <row r="62" spans="120:125" ht="13" x14ac:dyDescent="0.2"/>
    <row r="63" spans="120:125" ht="13" x14ac:dyDescent="0.2">
      <c r="DU63" s="291"/>
    </row>
    <row r="64" spans="120:125" ht="13" x14ac:dyDescent="0.2">
      <c r="DT64" s="291"/>
      <c r="DU64" s="291"/>
    </row>
    <row r="65" spans="123:125" ht="13" x14ac:dyDescent="0.2"/>
    <row r="66" spans="123:125" ht="13" x14ac:dyDescent="0.2"/>
    <row r="67" spans="123:125" ht="13" x14ac:dyDescent="0.2"/>
    <row r="68" spans="123:125" ht="13" x14ac:dyDescent="0.2"/>
    <row r="69" spans="123:125" ht="13" x14ac:dyDescent="0.2">
      <c r="DS69" s="291"/>
      <c r="DT69" s="291"/>
      <c r="DU69" s="291"/>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91"/>
    </row>
    <row r="83" spans="116:125" ht="13" x14ac:dyDescent="0.2">
      <c r="DM83" s="291"/>
      <c r="DN83" s="291"/>
      <c r="DO83" s="291"/>
      <c r="DP83" s="291"/>
      <c r="DQ83" s="291"/>
      <c r="DR83" s="291"/>
      <c r="DS83" s="291"/>
      <c r="DT83" s="291"/>
      <c r="DU83" s="291"/>
    </row>
    <row r="84" spans="116:125" ht="13" x14ac:dyDescent="0.2"/>
    <row r="85" spans="116:125" ht="13" x14ac:dyDescent="0.2"/>
    <row r="86" spans="116:125" ht="13" x14ac:dyDescent="0.2"/>
    <row r="87" spans="116:125" ht="13" x14ac:dyDescent="0.2"/>
    <row r="88" spans="116:125" ht="13" x14ac:dyDescent="0.2">
      <c r="DU88" s="291"/>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91"/>
      <c r="DT94" s="291"/>
      <c r="DU94" s="291"/>
    </row>
    <row r="95" spans="116:125" ht="13.5" customHeight="1" x14ac:dyDescent="0.2">
      <c r="DU95" s="29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91"/>
    </row>
    <row r="102" spans="124:125" ht="13.5" customHeight="1" x14ac:dyDescent="0.2"/>
    <row r="103" spans="124:125" ht="13.5" customHeight="1" x14ac:dyDescent="0.2"/>
    <row r="104" spans="124:125" ht="13.5" customHeight="1" x14ac:dyDescent="0.2">
      <c r="DT104" s="291"/>
      <c r="DU104" s="29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1" t="s">
        <v>561</v>
      </c>
    </row>
    <row r="120" spans="125:125" ht="13.5" hidden="1" customHeight="1" x14ac:dyDescent="0.2"/>
    <row r="121" spans="125:125" ht="13.5" hidden="1" customHeight="1" x14ac:dyDescent="0.2">
      <c r="DU121" s="291"/>
    </row>
  </sheetData>
  <sheetProtection algorithmName="SHA-512" hashValue="IHO6MmzTf91hq1kz9eHsfZ9yFgRQBPP+/t8O86uaM5ns+DF0zcOar1iKplDywvSXmnh4bYGkjPMtRFRxf6Xziw==" saltValue="YdKDhVbm+2QoVF+u1ke7x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92" customWidth="1"/>
    <col min="126" max="142" width="0" style="291" hidden="1" customWidth="1"/>
    <col min="143" max="16384" width="9" style="291" hidden="1"/>
  </cols>
  <sheetData>
    <row r="1" spans="1:125" ht="13.5" customHeight="1" x14ac:dyDescent="0.2">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ht="13" x14ac:dyDescent="0.2">
      <c r="B2" s="291"/>
      <c r="T2" s="291"/>
    </row>
    <row r="3" spans="1:125" ht="13" x14ac:dyDescent="0.2">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91"/>
      <c r="G33" s="291"/>
      <c r="I33" s="291"/>
    </row>
    <row r="34" spans="2:125" ht="13" x14ac:dyDescent="0.2">
      <c r="C34" s="291"/>
      <c r="P34" s="291"/>
      <c r="R34" s="291"/>
      <c r="U34" s="291"/>
    </row>
    <row r="35" spans="2:125" ht="13" x14ac:dyDescent="0.2">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ht="13" x14ac:dyDescent="0.2">
      <c r="F36" s="291"/>
      <c r="H36" s="291"/>
      <c r="J36" s="291"/>
      <c r="K36" s="291"/>
      <c r="L36" s="291"/>
      <c r="M36" s="291"/>
      <c r="N36" s="291"/>
      <c r="O36" s="291"/>
      <c r="Q36" s="291"/>
      <c r="S36" s="291"/>
      <c r="V36" s="291"/>
    </row>
    <row r="37" spans="2:125" ht="13" x14ac:dyDescent="0.2"/>
    <row r="38" spans="2:125" ht="13" x14ac:dyDescent="0.2"/>
    <row r="39" spans="2:125" ht="13" x14ac:dyDescent="0.2"/>
    <row r="40" spans="2:125" ht="13" x14ac:dyDescent="0.2">
      <c r="U40" s="291"/>
    </row>
    <row r="41" spans="2:125" ht="13" x14ac:dyDescent="0.2">
      <c r="R41" s="291"/>
    </row>
    <row r="42" spans="2:125" ht="13" x14ac:dyDescent="0.2">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ht="13" x14ac:dyDescent="0.2">
      <c r="Q43" s="291"/>
      <c r="S43" s="291"/>
      <c r="V43" s="291"/>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2" t="s">
        <v>562</v>
      </c>
    </row>
  </sheetData>
  <sheetProtection algorithmName="SHA-512" hashValue="IsUFVJNtDeUro7I8qToGDT+AbQoLGNQ+7yh8UiYqSx/u5152DVCIzkSdMmbO1gI0nuFd2C4Y1oX16EgvJc5zIQ==" saltValue="IMwm5yAGisZZ4v5SaCRpq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563</v>
      </c>
      <c r="G46" s="8" t="s">
        <v>564</v>
      </c>
      <c r="H46" s="8" t="s">
        <v>565</v>
      </c>
      <c r="I46" s="8" t="s">
        <v>566</v>
      </c>
      <c r="J46" s="9" t="s">
        <v>567</v>
      </c>
    </row>
    <row r="47" spans="2:10" ht="57.75" customHeight="1" x14ac:dyDescent="0.2">
      <c r="B47" s="10"/>
      <c r="C47" s="1236" t="s">
        <v>3</v>
      </c>
      <c r="D47" s="1236"/>
      <c r="E47" s="1237"/>
      <c r="F47" s="11">
        <v>8.42</v>
      </c>
      <c r="G47" s="12">
        <v>8.3000000000000007</v>
      </c>
      <c r="H47" s="12">
        <v>14.98</v>
      </c>
      <c r="I47" s="12">
        <v>15.01</v>
      </c>
      <c r="J47" s="13">
        <v>14.89</v>
      </c>
    </row>
    <row r="48" spans="2:10" ht="57.75" customHeight="1" x14ac:dyDescent="0.2">
      <c r="B48" s="14"/>
      <c r="C48" s="1238" t="s">
        <v>4</v>
      </c>
      <c r="D48" s="1238"/>
      <c r="E48" s="1239"/>
      <c r="F48" s="15">
        <v>8.17</v>
      </c>
      <c r="G48" s="16">
        <v>6.31</v>
      </c>
      <c r="H48" s="16">
        <v>8.4600000000000009</v>
      </c>
      <c r="I48" s="16">
        <v>7.5</v>
      </c>
      <c r="J48" s="17">
        <v>9.56</v>
      </c>
    </row>
    <row r="49" spans="2:10" ht="57.75" customHeight="1" thickBot="1" x14ac:dyDescent="0.25">
      <c r="B49" s="18"/>
      <c r="C49" s="1240" t="s">
        <v>5</v>
      </c>
      <c r="D49" s="1240"/>
      <c r="E49" s="1241"/>
      <c r="F49" s="19" t="s">
        <v>568</v>
      </c>
      <c r="G49" s="20" t="s">
        <v>569</v>
      </c>
      <c r="H49" s="20">
        <v>9.07</v>
      </c>
      <c r="I49" s="20">
        <v>0.25</v>
      </c>
      <c r="J49" s="21">
        <v>2.12</v>
      </c>
    </row>
    <row r="50" spans="2:10" ht="13.5" customHeight="1" x14ac:dyDescent="0.2"/>
  </sheetData>
  <sheetProtection algorithmName="SHA-512" hashValue="2n8wJQneVzRckqtTcbpiPIKZEwZSbfveUxHYulIWzExzDsgMabF2kOEIqqO1ZzFnnhCMtGfKmoZyteoJW5GF5g==" saltValue="atn1Ln3T3KTlASCyi4AbQ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2021-10-01T05:03:10Z</cp:lastPrinted>
  <dcterms:created xsi:type="dcterms:W3CDTF">2021-02-05T02:11:19Z</dcterms:created>
  <dcterms:modified xsi:type="dcterms:W3CDTF">2021-10-26T08:31:02Z</dcterms:modified>
  <cp:category/>
</cp:coreProperties>
</file>