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04_人材確保グループ\450_看護職\459_看護職員業務従事者届（R4年12月末）\24_公表（HP）\令和２年12月\"/>
    </mc:Choice>
  </mc:AlternateContent>
  <bookViews>
    <workbookView xWindow="0" yWindow="0" windowWidth="23040" windowHeight="9360" firstSheet="1" activeTab="1"/>
  </bookViews>
  <sheets>
    <sheet name="H30" sheetId="1" state="hidden" r:id="rId1"/>
    <sheet name="R2" sheetId="2" r:id="rId2"/>
  </sheets>
  <definedNames>
    <definedName name="_xlnm.Print_Area" localSheetId="1">'R2'!$A$1:$O$28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" l="1"/>
  <c r="K28" i="2"/>
  <c r="J28" i="2"/>
  <c r="H28" i="2"/>
  <c r="G28" i="2"/>
  <c r="F28" i="2"/>
  <c r="C28" i="2"/>
  <c r="N27" i="2"/>
  <c r="M27" i="2"/>
  <c r="L27" i="2"/>
  <c r="I27" i="2"/>
  <c r="E27" i="2"/>
  <c r="N26" i="2"/>
  <c r="M26" i="2"/>
  <c r="L26" i="2"/>
  <c r="I26" i="2"/>
  <c r="E26" i="2"/>
  <c r="N25" i="2"/>
  <c r="M25" i="2"/>
  <c r="L25" i="2"/>
  <c r="I25" i="2"/>
  <c r="E25" i="2"/>
  <c r="N24" i="2"/>
  <c r="M24" i="2"/>
  <c r="L24" i="2"/>
  <c r="I24" i="2"/>
  <c r="E24" i="2"/>
  <c r="N23" i="2"/>
  <c r="M23" i="2"/>
  <c r="L23" i="2"/>
  <c r="I23" i="2"/>
  <c r="E23" i="2"/>
  <c r="N22" i="2"/>
  <c r="M22" i="2"/>
  <c r="L22" i="2"/>
  <c r="I22" i="2"/>
  <c r="E22" i="2"/>
  <c r="N21" i="2"/>
  <c r="M21" i="2"/>
  <c r="L21" i="2"/>
  <c r="I21" i="2"/>
  <c r="E21" i="2"/>
  <c r="N20" i="2"/>
  <c r="M20" i="2"/>
  <c r="L20" i="2"/>
  <c r="I20" i="2"/>
  <c r="E20" i="2"/>
  <c r="N19" i="2"/>
  <c r="M19" i="2"/>
  <c r="L19" i="2"/>
  <c r="I19" i="2"/>
  <c r="E19" i="2"/>
  <c r="N18" i="2"/>
  <c r="M18" i="2"/>
  <c r="L18" i="2"/>
  <c r="I18" i="2"/>
  <c r="E18" i="2"/>
  <c r="N17" i="2"/>
  <c r="M17" i="2"/>
  <c r="L17" i="2"/>
  <c r="I17" i="2"/>
  <c r="E17" i="2"/>
  <c r="N16" i="2"/>
  <c r="M16" i="2"/>
  <c r="L16" i="2"/>
  <c r="I16" i="2"/>
  <c r="E16" i="2"/>
  <c r="N15" i="2"/>
  <c r="M15" i="2"/>
  <c r="L15" i="2"/>
  <c r="I15" i="2"/>
  <c r="E15" i="2"/>
  <c r="N14" i="2"/>
  <c r="M14" i="2"/>
  <c r="L14" i="2"/>
  <c r="I14" i="2"/>
  <c r="E14" i="2"/>
  <c r="N13" i="2"/>
  <c r="M13" i="2"/>
  <c r="L13" i="2"/>
  <c r="I13" i="2"/>
  <c r="E13" i="2"/>
  <c r="N12" i="2"/>
  <c r="M12" i="2"/>
  <c r="L12" i="2"/>
  <c r="I12" i="2"/>
  <c r="E12" i="2"/>
  <c r="N11" i="2"/>
  <c r="M11" i="2"/>
  <c r="L11" i="2"/>
  <c r="I11" i="2"/>
  <c r="E11" i="2"/>
  <c r="N10" i="2"/>
  <c r="M10" i="2"/>
  <c r="L10" i="2"/>
  <c r="I10" i="2"/>
  <c r="E10" i="2"/>
  <c r="N9" i="2"/>
  <c r="M9" i="2"/>
  <c r="L9" i="2"/>
  <c r="I9" i="2"/>
  <c r="E9" i="2"/>
  <c r="N8" i="2"/>
  <c r="M8" i="2"/>
  <c r="L8" i="2"/>
  <c r="I8" i="2"/>
  <c r="E8" i="2"/>
  <c r="N7" i="2"/>
  <c r="M7" i="2"/>
  <c r="L7" i="2"/>
  <c r="I7" i="2"/>
  <c r="E7" i="2"/>
  <c r="N6" i="2"/>
  <c r="M6" i="2"/>
  <c r="L6" i="2"/>
  <c r="I6" i="2"/>
  <c r="E6" i="2"/>
  <c r="N5" i="2"/>
  <c r="M5" i="2"/>
  <c r="L5" i="2"/>
  <c r="I5" i="2"/>
  <c r="E5" i="2"/>
  <c r="O4" i="1"/>
  <c r="E7" i="1" s="1"/>
  <c r="J6" i="1"/>
  <c r="K6" i="1" s="1"/>
  <c r="N28" i="2" l="1"/>
  <c r="L28" i="2"/>
  <c r="I28" i="2"/>
  <c r="O8" i="2"/>
  <c r="O12" i="2"/>
  <c r="O22" i="2"/>
  <c r="O19" i="2"/>
  <c r="O27" i="2"/>
  <c r="O26" i="2"/>
  <c r="O25" i="2"/>
  <c r="O10" i="2"/>
  <c r="O18" i="2"/>
  <c r="O23" i="2"/>
  <c r="O6" i="2"/>
  <c r="O14" i="2"/>
  <c r="M28" i="2"/>
  <c r="O9" i="2"/>
  <c r="O5" i="2"/>
  <c r="O17" i="2"/>
  <c r="O20" i="2"/>
  <c r="O11" i="2"/>
  <c r="O13" i="2"/>
  <c r="O16" i="2"/>
  <c r="O7" i="2"/>
  <c r="O21" i="2"/>
  <c r="O24" i="2"/>
  <c r="O15" i="2"/>
  <c r="E28" i="2"/>
  <c r="O28" i="2" l="1"/>
  <c r="E25" i="1"/>
  <c r="J5" i="1"/>
  <c r="J8" i="1"/>
  <c r="J9" i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J17" i="1"/>
  <c r="J18" i="1"/>
  <c r="J19" i="1"/>
  <c r="J20" i="1"/>
  <c r="J21" i="1"/>
  <c r="J22" i="1"/>
  <c r="J23" i="1"/>
  <c r="J24" i="1"/>
  <c r="J4" i="1"/>
  <c r="D25" i="1"/>
  <c r="F25" i="1"/>
  <c r="G25" i="1"/>
  <c r="H25" i="1"/>
  <c r="I25" i="1"/>
  <c r="C25" i="1"/>
  <c r="K8" i="1" l="1"/>
  <c r="K4" i="1"/>
  <c r="K16" i="1"/>
  <c r="J7" i="1"/>
  <c r="J25" i="1" l="1"/>
  <c r="K7" i="1"/>
  <c r="K25" i="1" s="1"/>
</calcChain>
</file>

<file path=xl/sharedStrings.xml><?xml version="1.0" encoding="utf-8"?>
<sst xmlns="http://schemas.openxmlformats.org/spreadsheetml/2006/main" count="97" uniqueCount="49">
  <si>
    <t>計算用</t>
    <rPh sb="0" eb="3">
      <t>ケイサンヨウ</t>
    </rPh>
    <phoneticPr fontId="2"/>
  </si>
  <si>
    <t>Ｈ３０　</t>
    <phoneticPr fontId="2"/>
  </si>
  <si>
    <t>診療所</t>
    <rPh sb="0" eb="3">
      <t>シンリョウジョ</t>
    </rPh>
    <phoneticPr fontId="1"/>
  </si>
  <si>
    <t>有　　　　床</t>
    <rPh sb="0" eb="1">
      <t>ユウ</t>
    </rPh>
    <rPh sb="5" eb="6">
      <t>ユカ</t>
    </rPh>
    <phoneticPr fontId="1"/>
  </si>
  <si>
    <t>無　　　　床</t>
    <rPh sb="0" eb="1">
      <t>ム</t>
    </rPh>
    <rPh sb="5" eb="6">
      <t>ユカ</t>
    </rPh>
    <phoneticPr fontId="1"/>
  </si>
  <si>
    <t>助産所</t>
    <rPh sb="0" eb="2">
      <t>ジョサン</t>
    </rPh>
    <rPh sb="2" eb="3">
      <t>ジョ</t>
    </rPh>
    <phoneticPr fontId="1"/>
  </si>
  <si>
    <t>従　事　者</t>
    <rPh sb="0" eb="1">
      <t>ジュウ</t>
    </rPh>
    <rPh sb="2" eb="3">
      <t>コト</t>
    </rPh>
    <rPh sb="4" eb="5">
      <t>シャ</t>
    </rPh>
    <phoneticPr fontId="1"/>
  </si>
  <si>
    <t>管　理　者</t>
    <rPh sb="0" eb="1">
      <t>カン</t>
    </rPh>
    <rPh sb="2" eb="3">
      <t>リ</t>
    </rPh>
    <rPh sb="4" eb="5">
      <t>シャ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</si>
  <si>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</si>
  <si>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</si>
  <si>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指定介護老人福祉施設
（特別養護老人ﾎｰﾑ）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2" eb="14">
      <t>トクベツ</t>
    </rPh>
    <rPh sb="14" eb="16">
      <t>ヨウゴ</t>
    </rPh>
    <rPh sb="16" eb="18">
      <t>ロウジン</t>
    </rPh>
    <phoneticPr fontId="1"/>
  </si>
  <si>
    <t>居宅ｻｰﾋﾞｽ事業所</t>
    <rPh sb="0" eb="2">
      <t>キョタク</t>
    </rPh>
    <rPh sb="7" eb="10">
      <t>ジギョウショ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</si>
  <si>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</si>
  <si>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老人福祉施設</t>
    <rPh sb="0" eb="2">
      <t>ロウジン</t>
    </rPh>
    <rPh sb="2" eb="4">
      <t>フクシ</t>
    </rPh>
    <rPh sb="4" eb="5">
      <t>シ</t>
    </rPh>
    <rPh sb="5" eb="6">
      <t>セツ</t>
    </rPh>
    <phoneticPr fontId="1"/>
  </si>
  <si>
    <t>児童福祉施設</t>
    <rPh sb="0" eb="2">
      <t>ジドウ</t>
    </rPh>
    <rPh sb="2" eb="4">
      <t>フクシ</t>
    </rPh>
    <rPh sb="4" eb="5">
      <t>シ</t>
    </rPh>
    <rPh sb="5" eb="6">
      <t>セツ</t>
    </rPh>
    <phoneticPr fontId="1"/>
  </si>
  <si>
    <t>そ　の　他</t>
    <rPh sb="4" eb="5">
      <t>タ</t>
    </rPh>
    <phoneticPr fontId="1"/>
  </si>
  <si>
    <t>保　健　所</t>
    <rPh sb="0" eb="1">
      <t>タモツ</t>
    </rPh>
    <rPh sb="2" eb="3">
      <t>ケン</t>
    </rPh>
    <rPh sb="4" eb="5">
      <t>トコロ</t>
    </rPh>
    <phoneticPr fontId="1"/>
  </si>
  <si>
    <t>事　　業　　所</t>
    <rPh sb="0" eb="1">
      <t>コト</t>
    </rPh>
    <rPh sb="3" eb="4">
      <t>ギョウ</t>
    </rPh>
    <rPh sb="6" eb="7">
      <t>ショ</t>
    </rPh>
    <phoneticPr fontId="1"/>
  </si>
  <si>
    <t>看護師等学校養成所又は研究機関</t>
    <rPh sb="0" eb="2">
      <t>カンゴ</t>
    </rPh>
    <rPh sb="2" eb="3">
      <t>シ</t>
    </rPh>
    <rPh sb="3" eb="4">
      <t>トウ</t>
    </rPh>
    <rPh sb="4" eb="6">
      <t>ガッコウ</t>
    </rPh>
    <rPh sb="6" eb="9">
      <t>ヨウセイジョ</t>
    </rPh>
    <rPh sb="9" eb="10">
      <t>マタ</t>
    </rPh>
    <rPh sb="11" eb="15">
      <t>ケンキュウキカン</t>
    </rPh>
    <phoneticPr fontId="1"/>
  </si>
  <si>
    <t>そ　　の　　他</t>
    <rPh sb="6" eb="7">
      <t>タ</t>
    </rPh>
    <phoneticPr fontId="1"/>
  </si>
  <si>
    <t>そ　の　他</t>
  </si>
  <si>
    <t>都　道　府　県</t>
  </si>
  <si>
    <t>市　区　町　村</t>
  </si>
  <si>
    <t>病院</t>
    <rPh sb="0" eb="1">
      <t>ヤマイ</t>
    </rPh>
    <rPh sb="1" eb="2">
      <t>イン</t>
    </rPh>
    <phoneticPr fontId="1"/>
  </si>
  <si>
    <t>訪問看護ｽﾃｰｼｮﾝ</t>
    <rPh sb="0" eb="2">
      <t>ホウモン</t>
    </rPh>
    <rPh sb="2" eb="4">
      <t>カンゴ</t>
    </rPh>
    <phoneticPr fontId="1"/>
  </si>
  <si>
    <t>介護保険施 設 等</t>
    <rPh sb="0" eb="2">
      <t>カイゴ</t>
    </rPh>
    <rPh sb="2" eb="4">
      <t>ホケン</t>
    </rPh>
    <rPh sb="4" eb="5">
      <t>シ</t>
    </rPh>
    <rPh sb="6" eb="7">
      <t>セツ</t>
    </rPh>
    <rPh sb="8" eb="9">
      <t>トウ</t>
    </rPh>
    <phoneticPr fontId="1"/>
  </si>
  <si>
    <t>社会福祉施　　　設</t>
    <rPh sb="0" eb="2">
      <t>シャカイ</t>
    </rPh>
    <rPh sb="2" eb="4">
      <t>フクシ</t>
    </rPh>
    <rPh sb="4" eb="5">
      <t>シ</t>
    </rPh>
    <rPh sb="8" eb="9">
      <t>セツ</t>
    </rPh>
    <phoneticPr fontId="1"/>
  </si>
  <si>
    <t>保健所、都道府県又は市区町村</t>
    <phoneticPr fontId="3"/>
  </si>
  <si>
    <t>保健師</t>
    <rPh sb="0" eb="3">
      <t>ホケンシ</t>
    </rPh>
    <phoneticPr fontId="3"/>
  </si>
  <si>
    <t>助産師</t>
    <rPh sb="0" eb="3">
      <t>ジョサンシ</t>
    </rPh>
    <phoneticPr fontId="3"/>
  </si>
  <si>
    <t>看護師</t>
    <rPh sb="0" eb="3">
      <t>カンゴシ</t>
    </rPh>
    <phoneticPr fontId="3"/>
  </si>
  <si>
    <t>准看護師</t>
    <rPh sb="0" eb="4">
      <t>ジュンカンゴシ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</si>
  <si>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</si>
  <si>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</si>
  <si>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合計</t>
    <rPh sb="0" eb="2">
      <t>ゴウケイ</t>
    </rPh>
    <phoneticPr fontId="3"/>
  </si>
  <si>
    <t>計</t>
    <rPh sb="0" eb="1">
      <t>ケイ</t>
    </rPh>
    <phoneticPr fontId="3"/>
  </si>
  <si>
    <t>値</t>
    <rPh sb="0" eb="1">
      <t>アタイ</t>
    </rPh>
    <phoneticPr fontId="3"/>
  </si>
  <si>
    <t>計</t>
    <rPh sb="0" eb="1">
      <t>ケイ</t>
    </rPh>
    <phoneticPr fontId="2"/>
  </si>
  <si>
    <t>開　設　者</t>
  </si>
  <si>
    <t>出張のみによる者</t>
    <rPh sb="0" eb="1">
      <t>デ</t>
    </rPh>
    <rPh sb="1" eb="2">
      <t>ハリ</t>
    </rPh>
    <rPh sb="7" eb="8">
      <t>シャ</t>
    </rPh>
    <phoneticPr fontId="3"/>
  </si>
  <si>
    <t>就業場所</t>
    <rPh sb="0" eb="2">
      <t>シュウギョウ</t>
    </rPh>
    <rPh sb="2" eb="4">
      <t>バショ</t>
    </rPh>
    <phoneticPr fontId="2"/>
  </si>
  <si>
    <t>社会福祉施設</t>
    <rPh sb="0" eb="2">
      <t>シャカイ</t>
    </rPh>
    <rPh sb="2" eb="4">
      <t>フクシ</t>
    </rPh>
    <rPh sb="4" eb="5">
      <t>シ</t>
    </rPh>
    <rPh sb="5" eb="6">
      <t>セツ</t>
    </rPh>
    <phoneticPr fontId="1"/>
  </si>
  <si>
    <t>介護保険施設等</t>
    <rPh sb="0" eb="2">
      <t>カイゴ</t>
    </rPh>
    <rPh sb="2" eb="4">
      <t>ホケン</t>
    </rPh>
    <rPh sb="4" eb="5">
      <t>シ</t>
    </rPh>
    <rPh sb="5" eb="6">
      <t>セツ</t>
    </rPh>
    <rPh sb="6" eb="7">
      <t>トウ</t>
    </rPh>
    <phoneticPr fontId="1"/>
  </si>
  <si>
    <t>指定介護老人福祉施設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phoneticPr fontId="1"/>
  </si>
  <si>
    <t>〇就業場所別就業人数</t>
    <rPh sb="1" eb="3">
      <t>シュウギョウ</t>
    </rPh>
    <rPh sb="3" eb="5">
      <t>バショ</t>
    </rPh>
    <rPh sb="5" eb="6">
      <t>ベツ</t>
    </rPh>
    <rPh sb="6" eb="8">
      <t>シュウギョウ</t>
    </rPh>
    <rPh sb="8" eb="10">
      <t>ニンズウ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</si>
  <si>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</si>
  <si>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</si>
  <si>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（常勤換算）R2.12.31現在</t>
    <rPh sb="1" eb="3">
      <t>ジョウキン</t>
    </rPh>
    <rPh sb="3" eb="5">
      <t>カンサン</t>
    </rPh>
    <phoneticPr fontId="2"/>
  </si>
  <si>
    <t>(単位:人)</t>
    <rPh sb="1" eb="3">
      <t>タンイ</t>
    </rPh>
    <rPh sb="4" eb="5">
      <t>ニン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</si>
</sst>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_ "/>
  </numFmts>
  <fonts count="8" x14ac:knownFonts="1">
    <font>
      <sz val="12"/>
      <color theme="1"/>
      <name val="ＭＳ 明朝"/>
      <family val="2"/>
      <charset val="128"/>
    </font>
    <font>
      <i/>
      <sz val="12"/>
      <color rgb="FF7F7F7F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/>
      <diagonal/>
    </border>
    <border>
      <left style="double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/>
      <bottom/>
      <diagonal/>
    </border>
    <border>
      <left style="double">
        <color auto="1"/>
      </left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vertical="center"/>
    </xf>
    <xf numFmtId="176" fontId="0" fillId="0" borderId="26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0" xfId="0" applyNumberFormat="1">
      <alignment vertical="center"/>
    </xf>
    <xf numFmtId="176" fontId="0" fillId="0" borderId="14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15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13" xfId="0" applyNumberFormat="1" applyBorder="1" applyAlignment="1">
      <alignment vertical="center"/>
    </xf>
    <xf numFmtId="176" fontId="0" fillId="0" borderId="2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5" xfId="0" applyNumberFormat="1" applyFill="1" applyBorder="1" applyAlignment="1">
      <alignment vertical="center"/>
    </xf>
    <xf numFmtId="176" fontId="0" fillId="0" borderId="0" xfId="0" applyNumberFormat="1" applyFill="1" applyBorder="1">
      <alignment vertical="center"/>
    </xf>
    <xf numFmtId="0" fontId="0" fillId="2" borderId="23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177" fontId="4" fillId="0" borderId="26" xfId="0" applyNumberFormat="1" applyFont="1" applyBorder="1">
      <alignment vertical="center"/>
    </xf>
    <xf numFmtId="177" fontId="4" fillId="0" borderId="56" xfId="0" applyNumberFormat="1" applyFont="1" applyBorder="1">
      <alignment vertical="center"/>
    </xf>
    <xf numFmtId="177" fontId="4" fillId="0" borderId="27" xfId="0" applyNumberFormat="1" applyFont="1" applyBorder="1">
      <alignment vertical="center"/>
    </xf>
    <xf numFmtId="177" fontId="4" fillId="0" borderId="5" xfId="0" applyNumberFormat="1" applyFont="1" applyBorder="1">
      <alignment vertical="center"/>
    </xf>
    <xf numFmtId="177" fontId="4" fillId="0" borderId="65" xfId="0" applyNumberFormat="1" applyFont="1" applyBorder="1" applyAlignment="1">
      <alignment vertical="center"/>
    </xf>
    <xf numFmtId="177" fontId="4" fillId="0" borderId="42" xfId="0" applyNumberFormat="1" applyFont="1" applyBorder="1" applyAlignment="1">
      <alignment vertical="center"/>
    </xf>
    <xf numFmtId="177" fontId="4" fillId="0" borderId="27" xfId="0" applyNumberFormat="1" applyFont="1" applyBorder="1" applyAlignment="1">
      <alignment vertical="center"/>
    </xf>
    <xf numFmtId="177" fontId="4" fillId="0" borderId="14" xfId="0" applyNumberFormat="1" applyFont="1" applyBorder="1">
      <alignment vertical="center"/>
    </xf>
    <xf numFmtId="177" fontId="4" fillId="0" borderId="55" xfId="0" applyNumberFormat="1" applyFont="1" applyBorder="1">
      <alignment vertical="center"/>
    </xf>
    <xf numFmtId="177" fontId="4" fillId="0" borderId="16" xfId="0" applyNumberFormat="1" applyFont="1" applyBorder="1">
      <alignment vertical="center"/>
    </xf>
    <xf numFmtId="177" fontId="4" fillId="0" borderId="23" xfId="0" applyNumberFormat="1" applyFont="1" applyBorder="1">
      <alignment vertical="center"/>
    </xf>
    <xf numFmtId="177" fontId="4" fillId="0" borderId="66" xfId="0" applyNumberFormat="1" applyFont="1" applyBorder="1" applyAlignment="1">
      <alignment vertical="center"/>
    </xf>
    <xf numFmtId="177" fontId="4" fillId="0" borderId="37" xfId="0" applyNumberFormat="1" applyFont="1" applyBorder="1" applyAlignment="1">
      <alignment vertical="center"/>
    </xf>
    <xf numFmtId="177" fontId="4" fillId="0" borderId="16" xfId="0" applyNumberFormat="1" applyFont="1" applyBorder="1" applyAlignment="1">
      <alignment vertical="center"/>
    </xf>
    <xf numFmtId="177" fontId="4" fillId="0" borderId="18" xfId="0" applyNumberFormat="1" applyFont="1" applyBorder="1">
      <alignment vertical="center"/>
    </xf>
    <xf numFmtId="177" fontId="4" fillId="0" borderId="57" xfId="0" applyNumberFormat="1" applyFont="1" applyBorder="1">
      <alignment vertical="center"/>
    </xf>
    <xf numFmtId="177" fontId="4" fillId="0" borderId="19" xfId="0" applyNumberFormat="1" applyFont="1" applyBorder="1">
      <alignment vertical="center"/>
    </xf>
    <xf numFmtId="177" fontId="4" fillId="0" borderId="25" xfId="0" applyNumberFormat="1" applyFont="1" applyBorder="1">
      <alignment vertical="center"/>
    </xf>
    <xf numFmtId="177" fontId="4" fillId="0" borderId="67" xfId="0" applyNumberFormat="1" applyFont="1" applyBorder="1" applyAlignment="1">
      <alignment vertical="center"/>
    </xf>
    <xf numFmtId="177" fontId="4" fillId="0" borderId="40" xfId="0" applyNumberFormat="1" applyFont="1" applyBorder="1" applyAlignment="1">
      <alignment vertical="center"/>
    </xf>
    <xf numFmtId="177" fontId="4" fillId="0" borderId="19" xfId="0" applyNumberFormat="1" applyFont="1" applyBorder="1" applyAlignment="1">
      <alignment vertical="center"/>
    </xf>
    <xf numFmtId="177" fontId="4" fillId="0" borderId="48" xfId="0" applyNumberFormat="1" applyFont="1" applyBorder="1">
      <alignment vertical="center"/>
    </xf>
    <xf numFmtId="177" fontId="4" fillId="0" borderId="58" xfId="0" applyNumberFormat="1" applyFont="1" applyBorder="1">
      <alignment vertical="center"/>
    </xf>
    <xf numFmtId="177" fontId="4" fillId="0" borderId="15" xfId="0" applyNumberFormat="1" applyFont="1" applyBorder="1">
      <alignment vertical="center"/>
    </xf>
    <xf numFmtId="177" fontId="4" fillId="0" borderId="59" xfId="0" applyNumberFormat="1" applyFont="1" applyBorder="1">
      <alignment vertical="center"/>
    </xf>
    <xf numFmtId="177" fontId="4" fillId="0" borderId="17" xfId="0" applyNumberFormat="1" applyFont="1" applyBorder="1">
      <alignment vertical="center"/>
    </xf>
    <xf numFmtId="177" fontId="4" fillId="0" borderId="24" xfId="0" applyNumberFormat="1" applyFont="1" applyBorder="1">
      <alignment vertical="center"/>
    </xf>
    <xf numFmtId="177" fontId="4" fillId="0" borderId="68" xfId="0" applyNumberFormat="1" applyFont="1" applyBorder="1" applyAlignment="1">
      <alignment vertical="center"/>
    </xf>
    <xf numFmtId="177" fontId="4" fillId="0" borderId="33" xfId="0" applyNumberFormat="1" applyFont="1" applyBorder="1" applyAlignment="1">
      <alignment vertical="center"/>
    </xf>
    <xf numFmtId="177" fontId="4" fillId="0" borderId="17" xfId="0" applyNumberFormat="1" applyFont="1" applyBorder="1" applyAlignment="1">
      <alignment vertical="center"/>
    </xf>
    <xf numFmtId="177" fontId="4" fillId="0" borderId="49" xfId="0" applyNumberFormat="1" applyFont="1" applyBorder="1">
      <alignment vertical="center"/>
    </xf>
    <xf numFmtId="177" fontId="4" fillId="0" borderId="60" xfId="0" applyNumberFormat="1" applyFont="1" applyBorder="1">
      <alignment vertical="center"/>
    </xf>
    <xf numFmtId="177" fontId="4" fillId="0" borderId="51" xfId="0" applyNumberFormat="1" applyFont="1" applyBorder="1">
      <alignment vertical="center"/>
    </xf>
    <xf numFmtId="177" fontId="4" fillId="0" borderId="52" xfId="0" applyNumberFormat="1" applyFont="1" applyBorder="1">
      <alignment vertical="center"/>
    </xf>
    <xf numFmtId="177" fontId="4" fillId="0" borderId="53" xfId="0" applyNumberFormat="1" applyFont="1" applyBorder="1">
      <alignment vertical="center"/>
    </xf>
    <xf numFmtId="177" fontId="4" fillId="0" borderId="39" xfId="0" applyNumberFormat="1" applyFont="1" applyBorder="1">
      <alignment vertical="center"/>
    </xf>
    <xf numFmtId="177" fontId="4" fillId="0" borderId="61" xfId="0" applyNumberFormat="1" applyFont="1" applyBorder="1">
      <alignment vertical="center"/>
    </xf>
    <xf numFmtId="177" fontId="4" fillId="0" borderId="47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0" borderId="69" xfId="0" applyNumberFormat="1" applyFont="1" applyBorder="1" applyAlignment="1">
      <alignment vertical="center"/>
    </xf>
    <xf numFmtId="177" fontId="4" fillId="0" borderId="36" xfId="0" applyNumberFormat="1" applyFont="1" applyBorder="1" applyAlignment="1">
      <alignment vertical="center"/>
    </xf>
    <xf numFmtId="177" fontId="4" fillId="0" borderId="47" xfId="0" applyNumberFormat="1" applyFont="1" applyBorder="1" applyAlignment="1">
      <alignment vertical="center"/>
    </xf>
    <xf numFmtId="177" fontId="4" fillId="0" borderId="44" xfId="0" applyNumberFormat="1" applyFont="1" applyBorder="1">
      <alignment vertical="center"/>
    </xf>
    <xf numFmtId="177" fontId="4" fillId="0" borderId="62" xfId="0" applyNumberFormat="1" applyFont="1" applyBorder="1">
      <alignment vertical="center"/>
    </xf>
    <xf numFmtId="177" fontId="4" fillId="0" borderId="46" xfId="0" applyNumberFormat="1" applyFont="1" applyBorder="1">
      <alignment vertical="center"/>
    </xf>
    <xf numFmtId="177" fontId="4" fillId="0" borderId="43" xfId="0" applyNumberFormat="1" applyFont="1" applyBorder="1">
      <alignment vertical="center"/>
    </xf>
    <xf numFmtId="177" fontId="4" fillId="0" borderId="70" xfId="0" applyNumberFormat="1" applyFont="1" applyBorder="1">
      <alignment vertical="center"/>
    </xf>
    <xf numFmtId="177" fontId="4" fillId="0" borderId="45" xfId="0" applyNumberFormat="1" applyFont="1" applyBorder="1">
      <alignment vertical="center"/>
    </xf>
    <xf numFmtId="38" fontId="6" fillId="0" borderId="0" xfId="1" applyFont="1" applyFill="1" applyBorder="1" applyAlignment="1" applyProtection="1">
      <alignment horizontal="right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9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6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K1" sqref="K1:K1048576"/>
    </sheetView>
  </sheetViews>
  <sheetFormatPr defaultRowHeight="14.4" x14ac:dyDescent="0.2"/>
  <cols>
    <col min="1" max="2" width="19.296875" customWidth="1"/>
    <col min="11" max="11" width="12.5" style="13" customWidth="1"/>
  </cols>
  <sheetData>
    <row r="1" spans="1:18" x14ac:dyDescent="0.2">
      <c r="A1" t="s">
        <v>0</v>
      </c>
    </row>
    <row r="2" spans="1:18" x14ac:dyDescent="0.2">
      <c r="A2" t="s">
        <v>1</v>
      </c>
      <c r="C2" s="103" t="s">
        <v>28</v>
      </c>
      <c r="D2" s="104"/>
      <c r="E2" s="5" t="s">
        <v>29</v>
      </c>
      <c r="F2" s="103" t="s">
        <v>30</v>
      </c>
      <c r="G2" s="104"/>
      <c r="H2" s="103" t="s">
        <v>31</v>
      </c>
      <c r="I2" s="104"/>
      <c r="J2" s="98" t="s">
        <v>34</v>
      </c>
      <c r="K2" s="98" t="s">
        <v>36</v>
      </c>
    </row>
    <row r="3" spans="1:18" x14ac:dyDescent="0.2">
      <c r="C3" s="10" t="s">
        <v>32</v>
      </c>
      <c r="D3" s="11" t="s">
        <v>33</v>
      </c>
      <c r="E3" s="12" t="s">
        <v>33</v>
      </c>
      <c r="F3" s="10" t="s">
        <v>32</v>
      </c>
      <c r="G3" s="11" t="s">
        <v>33</v>
      </c>
      <c r="H3" s="10" t="s">
        <v>32</v>
      </c>
      <c r="I3" s="11" t="s">
        <v>33</v>
      </c>
      <c r="J3" s="99"/>
      <c r="K3" s="99"/>
      <c r="N3" t="s">
        <v>29</v>
      </c>
      <c r="O3" t="s">
        <v>35</v>
      </c>
    </row>
    <row r="4" spans="1:18" ht="17.399999999999999" customHeight="1" x14ac:dyDescent="0.2">
      <c r="A4" s="107" t="s">
        <v>23</v>
      </c>
      <c r="B4" s="108"/>
      <c r="C4" s="14">
        <v>4</v>
      </c>
      <c r="D4" s="15">
        <v>68</v>
      </c>
      <c r="E4" s="16">
        <v>1409</v>
      </c>
      <c r="F4" s="14">
        <v>4392</v>
      </c>
      <c r="G4" s="15">
        <v>42872</v>
      </c>
      <c r="H4" s="17">
        <v>357</v>
      </c>
      <c r="I4" s="15">
        <v>3237</v>
      </c>
      <c r="J4" s="18">
        <f>SUM(C4:I4)</f>
        <v>52339</v>
      </c>
      <c r="K4" s="100">
        <f>J4+J5</f>
        <v>53972</v>
      </c>
      <c r="L4" s="19"/>
      <c r="M4" s="19"/>
      <c r="N4" s="19">
        <v>29</v>
      </c>
      <c r="O4" s="19">
        <f>SUM(N4:N9)</f>
        <v>177</v>
      </c>
      <c r="P4" s="19"/>
      <c r="Q4" s="19"/>
      <c r="R4" s="19"/>
    </row>
    <row r="5" spans="1:18" ht="17.399999999999999" customHeight="1" x14ac:dyDescent="0.2">
      <c r="A5" s="1" t="s">
        <v>2</v>
      </c>
      <c r="B5" s="6" t="s">
        <v>3</v>
      </c>
      <c r="C5" s="20">
        <v>0</v>
      </c>
      <c r="D5" s="21">
        <v>0</v>
      </c>
      <c r="E5" s="22">
        <v>472</v>
      </c>
      <c r="F5" s="20">
        <v>25</v>
      </c>
      <c r="G5" s="21">
        <v>811</v>
      </c>
      <c r="H5" s="23">
        <v>39</v>
      </c>
      <c r="I5" s="21">
        <v>286</v>
      </c>
      <c r="J5" s="24">
        <f t="shared" ref="J5:J24" si="0">SUM(C5:I5)</f>
        <v>1633</v>
      </c>
      <c r="K5" s="101"/>
      <c r="L5" s="19"/>
      <c r="M5" s="19"/>
      <c r="N5" s="19">
        <v>53</v>
      </c>
      <c r="O5" s="19"/>
      <c r="P5" s="19"/>
      <c r="Q5" s="19"/>
      <c r="R5" s="19"/>
    </row>
    <row r="6" spans="1:18" ht="17.399999999999999" customHeight="1" x14ac:dyDescent="0.2">
      <c r="A6" s="2"/>
      <c r="B6" s="7" t="s">
        <v>4</v>
      </c>
      <c r="C6" s="25">
        <v>0</v>
      </c>
      <c r="D6" s="26">
        <v>127</v>
      </c>
      <c r="E6" s="27">
        <v>48</v>
      </c>
      <c r="F6" s="25">
        <v>60</v>
      </c>
      <c r="G6" s="26">
        <v>9621</v>
      </c>
      <c r="H6" s="28">
        <v>29</v>
      </c>
      <c r="I6" s="26">
        <v>2292</v>
      </c>
      <c r="J6" s="29">
        <f t="shared" si="0"/>
        <v>12177</v>
      </c>
      <c r="K6" s="18">
        <f>J6</f>
        <v>12177</v>
      </c>
      <c r="L6" s="19"/>
      <c r="M6" s="19"/>
      <c r="N6" s="19">
        <v>11</v>
      </c>
      <c r="O6" s="19"/>
      <c r="P6" s="19"/>
      <c r="Q6" s="19"/>
      <c r="R6" s="19"/>
    </row>
    <row r="7" spans="1:18" ht="17.399999999999999" customHeight="1" x14ac:dyDescent="0.2">
      <c r="A7" s="3" t="s">
        <v>5</v>
      </c>
      <c r="B7" s="8" t="s">
        <v>6</v>
      </c>
      <c r="C7" s="14">
        <v>0</v>
      </c>
      <c r="D7" s="15">
        <v>0</v>
      </c>
      <c r="E7" s="16">
        <f>O4</f>
        <v>177</v>
      </c>
      <c r="F7" s="14">
        <v>0</v>
      </c>
      <c r="G7" s="15">
        <v>4</v>
      </c>
      <c r="H7" s="17">
        <v>0</v>
      </c>
      <c r="I7" s="15">
        <v>2</v>
      </c>
      <c r="J7" s="18">
        <f t="shared" si="0"/>
        <v>183</v>
      </c>
      <c r="K7" s="18">
        <f t="shared" ref="K7:K15" si="1">J7</f>
        <v>183</v>
      </c>
      <c r="L7" s="19"/>
      <c r="M7" s="19"/>
      <c r="N7" s="19">
        <v>48</v>
      </c>
      <c r="O7" s="19"/>
      <c r="P7" s="19"/>
      <c r="Q7" s="19"/>
      <c r="R7" s="19"/>
    </row>
    <row r="8" spans="1:18" ht="17.399999999999999" customHeight="1" x14ac:dyDescent="0.2">
      <c r="A8" s="1" t="s">
        <v>24</v>
      </c>
      <c r="B8" s="6" t="s">
        <v>7</v>
      </c>
      <c r="C8" s="20">
        <v>0</v>
      </c>
      <c r="D8" s="21">
        <v>3</v>
      </c>
      <c r="E8" s="22">
        <v>1</v>
      </c>
      <c r="F8" s="20">
        <v>24</v>
      </c>
      <c r="G8" s="21">
        <v>345</v>
      </c>
      <c r="H8" s="23">
        <v>0</v>
      </c>
      <c r="I8" s="21">
        <v>0</v>
      </c>
      <c r="J8" s="24">
        <f t="shared" si="0"/>
        <v>373</v>
      </c>
      <c r="K8" s="100">
        <f>J8+J9</f>
        <v>2641</v>
      </c>
      <c r="L8" s="19"/>
      <c r="M8" s="19"/>
      <c r="N8" s="19">
        <v>1</v>
      </c>
      <c r="O8" s="19"/>
      <c r="P8" s="19"/>
      <c r="Q8" s="19"/>
      <c r="R8" s="19"/>
    </row>
    <row r="9" spans="1:18" ht="17.399999999999999" customHeight="1" x14ac:dyDescent="0.2">
      <c r="A9" s="2"/>
      <c r="B9" s="7" t="s">
        <v>6</v>
      </c>
      <c r="C9" s="25">
        <v>0</v>
      </c>
      <c r="D9" s="26">
        <v>1</v>
      </c>
      <c r="E9" s="27">
        <v>0</v>
      </c>
      <c r="F9" s="25">
        <v>62</v>
      </c>
      <c r="G9" s="26">
        <v>2112</v>
      </c>
      <c r="H9" s="28">
        <v>11</v>
      </c>
      <c r="I9" s="26">
        <v>82</v>
      </c>
      <c r="J9" s="29">
        <f t="shared" si="0"/>
        <v>2268</v>
      </c>
      <c r="K9" s="101"/>
      <c r="L9" s="19"/>
      <c r="M9" s="19"/>
      <c r="N9" s="19">
        <v>35</v>
      </c>
      <c r="O9" s="19"/>
      <c r="P9" s="19"/>
      <c r="Q9" s="19"/>
      <c r="R9" s="19"/>
    </row>
    <row r="10" spans="1:18" ht="17.399999999999999" customHeight="1" x14ac:dyDescent="0.2">
      <c r="A10" s="1" t="s">
        <v>25</v>
      </c>
      <c r="B10" s="6" t="s">
        <v>8</v>
      </c>
      <c r="C10" s="20">
        <v>0</v>
      </c>
      <c r="D10" s="21">
        <v>1</v>
      </c>
      <c r="E10" s="22"/>
      <c r="F10" s="20">
        <v>49</v>
      </c>
      <c r="G10" s="21">
        <v>1271</v>
      </c>
      <c r="H10" s="23">
        <v>38</v>
      </c>
      <c r="I10" s="21">
        <v>538</v>
      </c>
      <c r="J10" s="24">
        <f t="shared" si="0"/>
        <v>1897</v>
      </c>
      <c r="K10" s="18">
        <f t="shared" si="1"/>
        <v>1897</v>
      </c>
      <c r="L10" s="19"/>
      <c r="M10" s="19"/>
      <c r="N10" s="19"/>
      <c r="O10" s="19"/>
      <c r="P10" s="19"/>
      <c r="Q10" s="19"/>
      <c r="R10" s="19"/>
    </row>
    <row r="11" spans="1:18" ht="17.399999999999999" customHeight="1" x14ac:dyDescent="0.2">
      <c r="A11" s="4"/>
      <c r="B11" s="9" t="s">
        <v>9</v>
      </c>
      <c r="C11" s="30">
        <v>0</v>
      </c>
      <c r="D11" s="31">
        <v>0</v>
      </c>
      <c r="E11" s="32"/>
      <c r="F11" s="30">
        <v>1</v>
      </c>
      <c r="G11" s="31">
        <v>0</v>
      </c>
      <c r="H11" s="33">
        <v>0</v>
      </c>
      <c r="I11" s="31">
        <v>1</v>
      </c>
      <c r="J11" s="34">
        <f t="shared" si="0"/>
        <v>2</v>
      </c>
      <c r="K11" s="18">
        <f t="shared" si="1"/>
        <v>2</v>
      </c>
      <c r="L11" s="19"/>
      <c r="M11" s="19"/>
      <c r="N11" s="19"/>
      <c r="O11" s="19"/>
      <c r="P11" s="19"/>
      <c r="Q11" s="19"/>
      <c r="R11" s="19"/>
    </row>
    <row r="12" spans="1:18" ht="17.399999999999999" customHeight="1" x14ac:dyDescent="0.2">
      <c r="A12" s="4"/>
      <c r="B12" s="9" t="s">
        <v>10</v>
      </c>
      <c r="C12" s="30">
        <v>0</v>
      </c>
      <c r="D12" s="31">
        <v>2</v>
      </c>
      <c r="E12" s="32"/>
      <c r="F12" s="30">
        <v>52</v>
      </c>
      <c r="G12" s="31">
        <v>1328</v>
      </c>
      <c r="H12" s="33">
        <v>21</v>
      </c>
      <c r="I12" s="31">
        <v>579</v>
      </c>
      <c r="J12" s="34">
        <f t="shared" si="0"/>
        <v>1982</v>
      </c>
      <c r="K12" s="18">
        <f t="shared" si="1"/>
        <v>1982</v>
      </c>
      <c r="L12" s="19"/>
      <c r="M12" s="19"/>
      <c r="N12" s="19"/>
      <c r="O12" s="19"/>
      <c r="P12" s="19"/>
      <c r="Q12" s="19"/>
      <c r="R12" s="19"/>
    </row>
    <row r="13" spans="1:18" ht="17.399999999999999" customHeight="1" x14ac:dyDescent="0.2">
      <c r="A13" s="4"/>
      <c r="B13" s="9" t="s">
        <v>11</v>
      </c>
      <c r="C13" s="30">
        <v>1</v>
      </c>
      <c r="D13" s="31">
        <v>2</v>
      </c>
      <c r="E13" s="32"/>
      <c r="F13" s="30">
        <v>32</v>
      </c>
      <c r="G13" s="31">
        <v>1197</v>
      </c>
      <c r="H13" s="33">
        <v>16</v>
      </c>
      <c r="I13" s="31">
        <v>411</v>
      </c>
      <c r="J13" s="34">
        <f t="shared" si="0"/>
        <v>1659</v>
      </c>
      <c r="K13" s="18">
        <f t="shared" si="1"/>
        <v>1659</v>
      </c>
      <c r="L13" s="19"/>
      <c r="M13" s="19"/>
      <c r="N13" s="19"/>
      <c r="O13" s="19"/>
      <c r="P13" s="19"/>
      <c r="Q13" s="19"/>
      <c r="R13" s="19"/>
    </row>
    <row r="14" spans="1:18" ht="17.399999999999999" customHeight="1" x14ac:dyDescent="0.2">
      <c r="A14" s="4"/>
      <c r="B14" s="9" t="s">
        <v>12</v>
      </c>
      <c r="C14" s="30">
        <v>1</v>
      </c>
      <c r="D14" s="31">
        <v>0</v>
      </c>
      <c r="E14" s="32"/>
      <c r="F14" s="30">
        <v>0</v>
      </c>
      <c r="G14" s="31">
        <v>65</v>
      </c>
      <c r="H14" s="33">
        <v>1</v>
      </c>
      <c r="I14" s="31">
        <v>18</v>
      </c>
      <c r="J14" s="34">
        <f t="shared" si="0"/>
        <v>85</v>
      </c>
      <c r="K14" s="18">
        <f t="shared" si="1"/>
        <v>85</v>
      </c>
      <c r="L14" s="19"/>
      <c r="M14" s="19"/>
      <c r="N14" s="19"/>
      <c r="O14" s="19"/>
      <c r="P14" s="19"/>
      <c r="Q14" s="19"/>
      <c r="R14" s="19"/>
    </row>
    <row r="15" spans="1:18" ht="17.399999999999999" customHeight="1" x14ac:dyDescent="0.2">
      <c r="A15" s="2"/>
      <c r="B15" s="7" t="s">
        <v>20</v>
      </c>
      <c r="C15" s="25">
        <v>1</v>
      </c>
      <c r="D15" s="26">
        <v>8</v>
      </c>
      <c r="E15" s="27"/>
      <c r="F15" s="25">
        <v>27</v>
      </c>
      <c r="G15" s="26">
        <v>814</v>
      </c>
      <c r="H15" s="28">
        <v>15</v>
      </c>
      <c r="I15" s="26">
        <v>259</v>
      </c>
      <c r="J15" s="29">
        <f t="shared" si="0"/>
        <v>1124</v>
      </c>
      <c r="K15" s="18">
        <f t="shared" si="1"/>
        <v>1124</v>
      </c>
      <c r="L15" s="19"/>
      <c r="M15" s="19"/>
      <c r="N15" s="19"/>
      <c r="O15" s="19"/>
      <c r="P15" s="19"/>
      <c r="Q15" s="19"/>
      <c r="R15" s="19"/>
    </row>
    <row r="16" spans="1:18" ht="17.399999999999999" customHeight="1" x14ac:dyDescent="0.2">
      <c r="A16" s="1" t="s">
        <v>26</v>
      </c>
      <c r="B16" s="6" t="s">
        <v>13</v>
      </c>
      <c r="C16" s="20">
        <v>0</v>
      </c>
      <c r="D16" s="21">
        <v>1</v>
      </c>
      <c r="E16" s="22"/>
      <c r="F16" s="20">
        <v>8</v>
      </c>
      <c r="G16" s="21">
        <v>227</v>
      </c>
      <c r="H16" s="23">
        <v>4</v>
      </c>
      <c r="I16" s="21">
        <v>101</v>
      </c>
      <c r="J16" s="24">
        <f t="shared" si="0"/>
        <v>341</v>
      </c>
      <c r="K16" s="100">
        <f>SUM(J16:J24)</f>
        <v>5093</v>
      </c>
      <c r="L16" s="19"/>
      <c r="M16" s="19"/>
      <c r="N16" s="19"/>
      <c r="O16" s="19"/>
      <c r="P16" s="19"/>
      <c r="Q16" s="19"/>
      <c r="R16" s="19"/>
    </row>
    <row r="17" spans="1:18" ht="17.399999999999999" customHeight="1" x14ac:dyDescent="0.2">
      <c r="A17" s="4"/>
      <c r="B17" s="9" t="s">
        <v>14</v>
      </c>
      <c r="C17" s="30">
        <v>0</v>
      </c>
      <c r="D17" s="31">
        <v>9</v>
      </c>
      <c r="E17" s="32">
        <v>0</v>
      </c>
      <c r="F17" s="30">
        <v>4</v>
      </c>
      <c r="G17" s="31">
        <v>313</v>
      </c>
      <c r="H17" s="33">
        <v>2</v>
      </c>
      <c r="I17" s="31">
        <v>28</v>
      </c>
      <c r="J17" s="34">
        <f t="shared" si="0"/>
        <v>356</v>
      </c>
      <c r="K17" s="102"/>
      <c r="L17" s="19"/>
      <c r="M17" s="19"/>
      <c r="N17" s="19"/>
      <c r="O17" s="19"/>
      <c r="P17" s="19"/>
      <c r="Q17" s="19"/>
      <c r="R17" s="19"/>
    </row>
    <row r="18" spans="1:18" ht="17.399999999999999" customHeight="1" x14ac:dyDescent="0.2">
      <c r="A18" s="2"/>
      <c r="B18" s="7" t="s">
        <v>15</v>
      </c>
      <c r="C18" s="25">
        <v>0</v>
      </c>
      <c r="D18" s="26">
        <v>7</v>
      </c>
      <c r="E18" s="27">
        <v>1</v>
      </c>
      <c r="F18" s="25">
        <v>19</v>
      </c>
      <c r="G18" s="26">
        <v>341</v>
      </c>
      <c r="H18" s="28">
        <v>4</v>
      </c>
      <c r="I18" s="26">
        <v>85</v>
      </c>
      <c r="J18" s="29">
        <f t="shared" si="0"/>
        <v>457</v>
      </c>
      <c r="K18" s="102"/>
      <c r="L18" s="19"/>
      <c r="M18" s="19"/>
      <c r="N18" s="19"/>
      <c r="O18" s="19"/>
      <c r="P18" s="19"/>
      <c r="Q18" s="19"/>
      <c r="R18" s="19"/>
    </row>
    <row r="19" spans="1:18" ht="17.399999999999999" customHeight="1" x14ac:dyDescent="0.2">
      <c r="A19" s="1" t="s">
        <v>27</v>
      </c>
      <c r="B19" s="6" t="s">
        <v>16</v>
      </c>
      <c r="C19" s="20">
        <v>9</v>
      </c>
      <c r="D19" s="21">
        <v>405</v>
      </c>
      <c r="E19" s="22">
        <v>41</v>
      </c>
      <c r="F19" s="20">
        <v>0</v>
      </c>
      <c r="G19" s="21">
        <v>126</v>
      </c>
      <c r="H19" s="23">
        <v>0</v>
      </c>
      <c r="I19" s="21">
        <v>3</v>
      </c>
      <c r="J19" s="24">
        <f t="shared" si="0"/>
        <v>584</v>
      </c>
      <c r="K19" s="102"/>
      <c r="L19" s="19"/>
      <c r="M19" s="19"/>
      <c r="N19" s="19"/>
      <c r="O19" s="19"/>
      <c r="P19" s="19"/>
      <c r="Q19" s="19"/>
      <c r="R19" s="19"/>
    </row>
    <row r="20" spans="1:18" ht="17.399999999999999" customHeight="1" x14ac:dyDescent="0.2">
      <c r="A20" s="4"/>
      <c r="B20" s="9" t="s">
        <v>21</v>
      </c>
      <c r="C20" s="30">
        <v>0</v>
      </c>
      <c r="D20" s="31">
        <v>26</v>
      </c>
      <c r="E20" s="32">
        <v>0</v>
      </c>
      <c r="F20" s="30">
        <v>0</v>
      </c>
      <c r="G20" s="31">
        <v>25</v>
      </c>
      <c r="H20" s="33">
        <v>0</v>
      </c>
      <c r="I20" s="31">
        <v>1</v>
      </c>
      <c r="J20" s="34">
        <f t="shared" si="0"/>
        <v>52</v>
      </c>
      <c r="K20" s="102"/>
      <c r="L20" s="19"/>
      <c r="M20" s="19"/>
      <c r="N20" s="19"/>
      <c r="O20" s="19"/>
      <c r="P20" s="19"/>
      <c r="Q20" s="19"/>
      <c r="R20" s="19"/>
    </row>
    <row r="21" spans="1:18" ht="17.399999999999999" customHeight="1" x14ac:dyDescent="0.2">
      <c r="A21" s="2"/>
      <c r="B21" s="7" t="s">
        <v>22</v>
      </c>
      <c r="C21" s="25">
        <v>32</v>
      </c>
      <c r="D21" s="26">
        <v>1138</v>
      </c>
      <c r="E21" s="27">
        <v>124</v>
      </c>
      <c r="F21" s="25">
        <v>0</v>
      </c>
      <c r="G21" s="26">
        <v>303</v>
      </c>
      <c r="H21" s="28">
        <v>1</v>
      </c>
      <c r="I21" s="26">
        <v>7</v>
      </c>
      <c r="J21" s="29">
        <f t="shared" si="0"/>
        <v>1605</v>
      </c>
      <c r="K21" s="102"/>
      <c r="L21" s="19"/>
      <c r="M21" s="19"/>
      <c r="N21" s="19"/>
      <c r="O21" s="19"/>
      <c r="P21" s="19"/>
      <c r="Q21" s="19"/>
      <c r="R21" s="19"/>
    </row>
    <row r="22" spans="1:18" ht="17.399999999999999" customHeight="1" x14ac:dyDescent="0.2">
      <c r="A22" s="107" t="s">
        <v>17</v>
      </c>
      <c r="B22" s="108"/>
      <c r="C22" s="14">
        <v>4</v>
      </c>
      <c r="D22" s="15">
        <v>247</v>
      </c>
      <c r="E22" s="16">
        <v>1</v>
      </c>
      <c r="F22" s="14">
        <v>9</v>
      </c>
      <c r="G22" s="15">
        <v>386</v>
      </c>
      <c r="H22" s="17">
        <v>0</v>
      </c>
      <c r="I22" s="15">
        <v>23</v>
      </c>
      <c r="J22" s="18">
        <f t="shared" si="0"/>
        <v>670</v>
      </c>
      <c r="K22" s="102"/>
      <c r="L22" s="19"/>
      <c r="M22" s="19"/>
      <c r="N22" s="19"/>
      <c r="O22" s="19"/>
      <c r="P22" s="19"/>
      <c r="Q22" s="19"/>
      <c r="R22" s="19"/>
    </row>
    <row r="23" spans="1:18" ht="17.399999999999999" customHeight="1" x14ac:dyDescent="0.2">
      <c r="A23" s="107" t="s">
        <v>18</v>
      </c>
      <c r="B23" s="108"/>
      <c r="C23" s="14">
        <v>3</v>
      </c>
      <c r="D23" s="15">
        <v>27</v>
      </c>
      <c r="E23" s="16">
        <v>59</v>
      </c>
      <c r="F23" s="14">
        <v>60</v>
      </c>
      <c r="G23" s="15">
        <v>557</v>
      </c>
      <c r="H23" s="17">
        <v>2</v>
      </c>
      <c r="I23" s="15">
        <v>2</v>
      </c>
      <c r="J23" s="24">
        <f t="shared" si="0"/>
        <v>710</v>
      </c>
      <c r="K23" s="102"/>
      <c r="L23" s="19"/>
      <c r="M23" s="19"/>
      <c r="N23" s="19"/>
      <c r="O23" s="19"/>
      <c r="P23" s="19"/>
      <c r="Q23" s="19"/>
      <c r="R23" s="19"/>
    </row>
    <row r="24" spans="1:18" ht="17.399999999999999" customHeight="1" x14ac:dyDescent="0.2">
      <c r="A24" s="107" t="s">
        <v>19</v>
      </c>
      <c r="B24" s="108"/>
      <c r="C24" s="14">
        <v>0</v>
      </c>
      <c r="D24" s="15">
        <v>30</v>
      </c>
      <c r="E24" s="16">
        <v>4</v>
      </c>
      <c r="F24" s="14">
        <v>5</v>
      </c>
      <c r="G24" s="15">
        <v>216</v>
      </c>
      <c r="H24" s="17">
        <v>2</v>
      </c>
      <c r="I24" s="15">
        <v>61</v>
      </c>
      <c r="J24" s="29">
        <f t="shared" si="0"/>
        <v>318</v>
      </c>
      <c r="K24" s="101"/>
      <c r="L24" s="19"/>
      <c r="M24" s="19"/>
      <c r="N24" s="19"/>
      <c r="O24" s="19"/>
      <c r="P24" s="19"/>
      <c r="Q24" s="19"/>
      <c r="R24" s="19"/>
    </row>
    <row r="25" spans="1:18" ht="16.8" customHeight="1" x14ac:dyDescent="0.2">
      <c r="A25" s="105" t="s">
        <v>34</v>
      </c>
      <c r="B25" s="106"/>
      <c r="C25" s="35">
        <f>SUM(C4:C24)</f>
        <v>55</v>
      </c>
      <c r="D25" s="35">
        <f t="shared" ref="D25:J25" si="2">SUM(D4:D24)</f>
        <v>2102</v>
      </c>
      <c r="E25" s="35">
        <f t="shared" si="2"/>
        <v>2337</v>
      </c>
      <c r="F25" s="35">
        <f t="shared" si="2"/>
        <v>4829</v>
      </c>
      <c r="G25" s="35">
        <f t="shared" si="2"/>
        <v>62934</v>
      </c>
      <c r="H25" s="35">
        <f t="shared" si="2"/>
        <v>542</v>
      </c>
      <c r="I25" s="35">
        <f t="shared" si="2"/>
        <v>8016</v>
      </c>
      <c r="J25" s="36">
        <f t="shared" si="2"/>
        <v>80815</v>
      </c>
      <c r="K25" s="37">
        <f>SUM(K4:K24)</f>
        <v>80815</v>
      </c>
      <c r="L25" s="38"/>
      <c r="M25" s="38"/>
      <c r="N25" s="19"/>
      <c r="O25" s="19"/>
      <c r="P25" s="19"/>
      <c r="Q25" s="19"/>
      <c r="R25" s="19"/>
    </row>
  </sheetData>
  <mergeCells count="13">
    <mergeCell ref="A25:B25"/>
    <mergeCell ref="J2:J3"/>
    <mergeCell ref="A22:B22"/>
    <mergeCell ref="A23:B23"/>
    <mergeCell ref="A24:B24"/>
    <mergeCell ref="A4:B4"/>
    <mergeCell ref="K2:K3"/>
    <mergeCell ref="K4:K5"/>
    <mergeCell ref="K8:K9"/>
    <mergeCell ref="K16:K24"/>
    <mergeCell ref="C2:D2"/>
    <mergeCell ref="F2:G2"/>
    <mergeCell ref="H2:I2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view="pageBreakPreview" zoomScale="60" zoomScaleNormal="70" workbookViewId="0">
      <selection activeCell="F30" sqref="F30"/>
    </sheetView>
  </sheetViews>
  <sheetFormatPr defaultRowHeight="18" customHeight="1" x14ac:dyDescent="0.2"/>
  <cols>
    <col min="1" max="1" width="19.296875" customWidth="1"/>
    <col min="2" max="2" width="21" customWidth="1"/>
    <col min="3" max="15" width="8.796875" customWidth="1"/>
  </cols>
  <sheetData>
    <row r="1" spans="1:15" ht="18" customHeight="1" x14ac:dyDescent="0.2">
      <c r="A1" t="s">
        <v>44</v>
      </c>
    </row>
    <row r="2" spans="1:15" ht="18" customHeight="1" x14ac:dyDescent="0.2">
      <c r="A2" t="s">
        <v>47</v>
      </c>
      <c r="O2" s="97" t="s">
        <v>48</v>
      </c>
    </row>
    <row r="3" spans="1:15" ht="18" customHeight="1" x14ac:dyDescent="0.2">
      <c r="A3" s="121" t="s">
        <v>40</v>
      </c>
      <c r="B3" s="122"/>
      <c r="C3" s="116" t="s">
        <v>28</v>
      </c>
      <c r="D3" s="110"/>
      <c r="E3" s="111"/>
      <c r="F3" s="39" t="s">
        <v>29</v>
      </c>
      <c r="G3" s="116" t="s">
        <v>30</v>
      </c>
      <c r="H3" s="110"/>
      <c r="I3" s="111"/>
      <c r="J3" s="116" t="s">
        <v>31</v>
      </c>
      <c r="K3" s="110"/>
      <c r="L3" s="110"/>
      <c r="M3" s="109" t="s">
        <v>34</v>
      </c>
      <c r="N3" s="110"/>
      <c r="O3" s="111"/>
    </row>
    <row r="4" spans="1:15" ht="18" customHeight="1" x14ac:dyDescent="0.2">
      <c r="A4" s="123"/>
      <c r="B4" s="124"/>
      <c r="C4" s="42" t="s">
        <v>32</v>
      </c>
      <c r="D4" s="43" t="s">
        <v>33</v>
      </c>
      <c r="E4" s="41" t="s">
        <v>37</v>
      </c>
      <c r="F4" s="44" t="s">
        <v>33</v>
      </c>
      <c r="G4" s="42" t="s">
        <v>32</v>
      </c>
      <c r="H4" s="43" t="s">
        <v>33</v>
      </c>
      <c r="I4" s="41" t="s">
        <v>37</v>
      </c>
      <c r="J4" s="42" t="s">
        <v>32</v>
      </c>
      <c r="K4" s="43" t="s">
        <v>33</v>
      </c>
      <c r="L4" s="43" t="s">
        <v>37</v>
      </c>
      <c r="M4" s="45" t="s">
        <v>45</v>
      </c>
      <c r="N4" s="40" t="s">
        <v>46</v>
      </c>
      <c r="O4" s="41" t="s">
        <v>37</v>
      </c>
    </row>
    <row r="5" spans="1:15" ht="18" customHeight="1" x14ac:dyDescent="0.2">
      <c r="A5" s="119" t="s">
        <v>23</v>
      </c>
      <c r="B5" s="120"/>
      <c r="C5" s="49">
        <v>16.100000000000001</v>
      </c>
      <c r="D5" s="50">
        <v>166.5</v>
      </c>
      <c r="E5" s="51">
        <f>SUBTOTAL(9,C5:D5)</f>
        <v>182.6</v>
      </c>
      <c r="F5" s="52">
        <v>1330.5</v>
      </c>
      <c r="G5" s="49">
        <v>4615.1000000000004</v>
      </c>
      <c r="H5" s="50">
        <v>41791.199999999997</v>
      </c>
      <c r="I5" s="51">
        <f>SUBTOTAL(9,G5:H5)</f>
        <v>46406.299999999996</v>
      </c>
      <c r="J5" s="49">
        <v>302.2</v>
      </c>
      <c r="K5" s="50">
        <v>2562.6999999999998</v>
      </c>
      <c r="L5" s="50">
        <f>SUBTOTAL(9,J5:K5)</f>
        <v>2864.8999999999996</v>
      </c>
      <c r="M5" s="53">
        <f t="shared" ref="M5:M10" si="0">SUM(C5,G5,J5)</f>
        <v>4933.4000000000005</v>
      </c>
      <c r="N5" s="54">
        <f>SUM(D5,F5,H5,K5,)</f>
        <v>45850.899999999994</v>
      </c>
      <c r="O5" s="55">
        <f>M5+N5</f>
        <v>50784.299999999996</v>
      </c>
    </row>
    <row r="6" spans="1:15" ht="18" customHeight="1" x14ac:dyDescent="0.2">
      <c r="A6" s="117" t="s">
        <v>2</v>
      </c>
      <c r="B6" s="46" t="s">
        <v>3</v>
      </c>
      <c r="C6" s="56">
        <v>1.4</v>
      </c>
      <c r="D6" s="57">
        <v>7.4</v>
      </c>
      <c r="E6" s="58">
        <f t="shared" ref="E6:E28" si="1">SUBTOTAL(9,C6:D6)</f>
        <v>8.8000000000000007</v>
      </c>
      <c r="F6" s="59">
        <v>442.7</v>
      </c>
      <c r="G6" s="56">
        <v>21.9</v>
      </c>
      <c r="H6" s="57">
        <v>681.8</v>
      </c>
      <c r="I6" s="58">
        <f t="shared" ref="I6:I28" si="2">SUBTOTAL(9,G6:H6)</f>
        <v>703.69999999999993</v>
      </c>
      <c r="J6" s="56">
        <v>53.9</v>
      </c>
      <c r="K6" s="57">
        <v>192.8</v>
      </c>
      <c r="L6" s="57">
        <f t="shared" ref="L6:L28" si="3">SUBTOTAL(9,J6:K6)</f>
        <v>246.70000000000002</v>
      </c>
      <c r="M6" s="60">
        <f t="shared" si="0"/>
        <v>77.199999999999989</v>
      </c>
      <c r="N6" s="61">
        <f t="shared" ref="N6:N27" si="4">SUM(D6,F6,H6,K6,)</f>
        <v>1324.6999999999998</v>
      </c>
      <c r="O6" s="62">
        <f t="shared" ref="O6:O28" si="5">M6+N6</f>
        <v>1401.8999999999999</v>
      </c>
    </row>
    <row r="7" spans="1:15" ht="18" customHeight="1" x14ac:dyDescent="0.2">
      <c r="A7" s="118"/>
      <c r="B7" s="47" t="s">
        <v>4</v>
      </c>
      <c r="C7" s="63">
        <v>2</v>
      </c>
      <c r="D7" s="64">
        <v>112.7</v>
      </c>
      <c r="E7" s="65">
        <f t="shared" si="1"/>
        <v>114.7</v>
      </c>
      <c r="F7" s="66">
        <v>34.6</v>
      </c>
      <c r="G7" s="63">
        <v>82.7</v>
      </c>
      <c r="H7" s="64">
        <v>8032.9</v>
      </c>
      <c r="I7" s="65">
        <f t="shared" si="2"/>
        <v>8115.5999999999995</v>
      </c>
      <c r="J7" s="63">
        <v>27.6</v>
      </c>
      <c r="K7" s="64">
        <v>1655.9</v>
      </c>
      <c r="L7" s="64">
        <f t="shared" si="3"/>
        <v>1683.5</v>
      </c>
      <c r="M7" s="67">
        <f t="shared" si="0"/>
        <v>112.30000000000001</v>
      </c>
      <c r="N7" s="68">
        <f t="shared" si="4"/>
        <v>9836.1</v>
      </c>
      <c r="O7" s="69">
        <f t="shared" si="5"/>
        <v>9948.4</v>
      </c>
    </row>
    <row r="8" spans="1:15" ht="18" customHeight="1" x14ac:dyDescent="0.2">
      <c r="A8" s="117" t="s">
        <v>5</v>
      </c>
      <c r="B8" s="46" t="s">
        <v>38</v>
      </c>
      <c r="C8" s="70"/>
      <c r="D8" s="71"/>
      <c r="E8" s="58">
        <f t="shared" si="1"/>
        <v>0</v>
      </c>
      <c r="F8" s="59">
        <v>76.3</v>
      </c>
      <c r="G8" s="70"/>
      <c r="H8" s="71"/>
      <c r="I8" s="58">
        <f t="shared" si="2"/>
        <v>0</v>
      </c>
      <c r="J8" s="70"/>
      <c r="K8" s="71"/>
      <c r="L8" s="57">
        <f t="shared" si="3"/>
        <v>0</v>
      </c>
      <c r="M8" s="60">
        <f t="shared" si="0"/>
        <v>0</v>
      </c>
      <c r="N8" s="61">
        <f t="shared" si="4"/>
        <v>76.3</v>
      </c>
      <c r="O8" s="62">
        <f t="shared" si="5"/>
        <v>76.3</v>
      </c>
    </row>
    <row r="9" spans="1:15" ht="18" customHeight="1" x14ac:dyDescent="0.2">
      <c r="A9" s="112"/>
      <c r="B9" s="48" t="s">
        <v>6</v>
      </c>
      <c r="C9" s="72">
        <v>0</v>
      </c>
      <c r="D9" s="73">
        <v>0</v>
      </c>
      <c r="E9" s="74">
        <f t="shared" si="1"/>
        <v>0</v>
      </c>
      <c r="F9" s="75">
        <v>30.2</v>
      </c>
      <c r="G9" s="72">
        <v>1</v>
      </c>
      <c r="H9" s="73">
        <v>6.7</v>
      </c>
      <c r="I9" s="74">
        <f t="shared" si="2"/>
        <v>7.7</v>
      </c>
      <c r="J9" s="72">
        <v>0</v>
      </c>
      <c r="K9" s="73">
        <v>0.6</v>
      </c>
      <c r="L9" s="73">
        <f t="shared" si="3"/>
        <v>0.6</v>
      </c>
      <c r="M9" s="76">
        <f t="shared" si="0"/>
        <v>1</v>
      </c>
      <c r="N9" s="77">
        <f t="shared" si="4"/>
        <v>37.5</v>
      </c>
      <c r="O9" s="78">
        <f t="shared" si="5"/>
        <v>38.5</v>
      </c>
    </row>
    <row r="10" spans="1:15" ht="18" customHeight="1" x14ac:dyDescent="0.2">
      <c r="A10" s="118"/>
      <c r="B10" s="47" t="s">
        <v>39</v>
      </c>
      <c r="C10" s="79"/>
      <c r="D10" s="80"/>
      <c r="E10" s="65">
        <f t="shared" si="1"/>
        <v>0</v>
      </c>
      <c r="F10" s="66">
        <v>39.4</v>
      </c>
      <c r="G10" s="79"/>
      <c r="H10" s="80"/>
      <c r="I10" s="65">
        <f t="shared" si="2"/>
        <v>0</v>
      </c>
      <c r="J10" s="79"/>
      <c r="K10" s="80"/>
      <c r="L10" s="64">
        <f t="shared" si="3"/>
        <v>0</v>
      </c>
      <c r="M10" s="67">
        <f t="shared" si="0"/>
        <v>0</v>
      </c>
      <c r="N10" s="68">
        <f t="shared" si="4"/>
        <v>39.4</v>
      </c>
      <c r="O10" s="69">
        <f t="shared" si="5"/>
        <v>39.4</v>
      </c>
    </row>
    <row r="11" spans="1:15" ht="18" customHeight="1" x14ac:dyDescent="0.2">
      <c r="A11" s="117" t="s">
        <v>24</v>
      </c>
      <c r="B11" s="46" t="s">
        <v>7</v>
      </c>
      <c r="C11" s="56">
        <v>1</v>
      </c>
      <c r="D11" s="57">
        <v>4</v>
      </c>
      <c r="E11" s="58">
        <f t="shared" si="1"/>
        <v>5</v>
      </c>
      <c r="F11" s="59">
        <v>1</v>
      </c>
      <c r="G11" s="56">
        <v>47</v>
      </c>
      <c r="H11" s="57">
        <v>446.3</v>
      </c>
      <c r="I11" s="58">
        <f t="shared" si="2"/>
        <v>493.3</v>
      </c>
      <c r="J11" s="56">
        <v>0</v>
      </c>
      <c r="K11" s="57">
        <v>0</v>
      </c>
      <c r="L11" s="57">
        <f t="shared" si="3"/>
        <v>0</v>
      </c>
      <c r="M11" s="60">
        <f t="shared" ref="M11:M28" si="6">SUM(C11,G11,J11)</f>
        <v>48</v>
      </c>
      <c r="N11" s="61">
        <f t="shared" si="4"/>
        <v>451.3</v>
      </c>
      <c r="O11" s="62">
        <f t="shared" si="5"/>
        <v>499.3</v>
      </c>
    </row>
    <row r="12" spans="1:15" ht="18" customHeight="1" x14ac:dyDescent="0.2">
      <c r="A12" s="118"/>
      <c r="B12" s="47" t="s">
        <v>6</v>
      </c>
      <c r="C12" s="63">
        <v>0</v>
      </c>
      <c r="D12" s="64">
        <v>12.9</v>
      </c>
      <c r="E12" s="65">
        <f t="shared" si="1"/>
        <v>12.9</v>
      </c>
      <c r="F12" s="66">
        <v>2.6</v>
      </c>
      <c r="G12" s="63">
        <v>155.9</v>
      </c>
      <c r="H12" s="64">
        <v>2502</v>
      </c>
      <c r="I12" s="65">
        <f t="shared" si="2"/>
        <v>2657.9</v>
      </c>
      <c r="J12" s="63">
        <v>18</v>
      </c>
      <c r="K12" s="64">
        <v>86.6</v>
      </c>
      <c r="L12" s="64">
        <f t="shared" si="3"/>
        <v>104.6</v>
      </c>
      <c r="M12" s="67">
        <f t="shared" si="6"/>
        <v>173.9</v>
      </c>
      <c r="N12" s="68">
        <f t="shared" si="4"/>
        <v>2604.1</v>
      </c>
      <c r="O12" s="69">
        <f t="shared" si="5"/>
        <v>2778</v>
      </c>
    </row>
    <row r="13" spans="1:15" ht="18" customHeight="1" x14ac:dyDescent="0.2">
      <c r="A13" s="117" t="s">
        <v>42</v>
      </c>
      <c r="B13" s="46" t="s">
        <v>8</v>
      </c>
      <c r="C13" s="56">
        <v>0</v>
      </c>
      <c r="D13" s="57">
        <v>5.4</v>
      </c>
      <c r="E13" s="58">
        <f t="shared" si="1"/>
        <v>5.4</v>
      </c>
      <c r="F13" s="81"/>
      <c r="G13" s="56">
        <v>70.3</v>
      </c>
      <c r="H13" s="57">
        <v>1211.7</v>
      </c>
      <c r="I13" s="58">
        <f t="shared" si="2"/>
        <v>1282</v>
      </c>
      <c r="J13" s="56">
        <v>50.3</v>
      </c>
      <c r="K13" s="57">
        <v>458.9</v>
      </c>
      <c r="L13" s="57">
        <f t="shared" si="3"/>
        <v>509.2</v>
      </c>
      <c r="M13" s="60">
        <f t="shared" si="6"/>
        <v>120.6</v>
      </c>
      <c r="N13" s="61">
        <f t="shared" si="4"/>
        <v>1676</v>
      </c>
      <c r="O13" s="62">
        <f t="shared" si="5"/>
        <v>1796.6</v>
      </c>
    </row>
    <row r="14" spans="1:15" ht="18" customHeight="1" x14ac:dyDescent="0.2">
      <c r="A14" s="112"/>
      <c r="B14" s="48" t="s">
        <v>9</v>
      </c>
      <c r="C14" s="72">
        <v>0</v>
      </c>
      <c r="D14" s="73">
        <v>0</v>
      </c>
      <c r="E14" s="74">
        <f t="shared" si="1"/>
        <v>0</v>
      </c>
      <c r="F14" s="82"/>
      <c r="G14" s="72">
        <v>8</v>
      </c>
      <c r="H14" s="73">
        <v>59.1</v>
      </c>
      <c r="I14" s="74">
        <f t="shared" si="2"/>
        <v>67.099999999999994</v>
      </c>
      <c r="J14" s="72">
        <v>2</v>
      </c>
      <c r="K14" s="73">
        <v>23</v>
      </c>
      <c r="L14" s="73">
        <f t="shared" si="3"/>
        <v>25</v>
      </c>
      <c r="M14" s="76">
        <f t="shared" si="6"/>
        <v>10</v>
      </c>
      <c r="N14" s="77">
        <f t="shared" si="4"/>
        <v>82.1</v>
      </c>
      <c r="O14" s="78">
        <f t="shared" si="5"/>
        <v>92.1</v>
      </c>
    </row>
    <row r="15" spans="1:15" ht="18" customHeight="1" x14ac:dyDescent="0.2">
      <c r="A15" s="112"/>
      <c r="B15" s="48" t="s">
        <v>43</v>
      </c>
      <c r="C15" s="72">
        <v>1</v>
      </c>
      <c r="D15" s="73">
        <v>8.4</v>
      </c>
      <c r="E15" s="74">
        <f t="shared" si="1"/>
        <v>9.4</v>
      </c>
      <c r="F15" s="82"/>
      <c r="G15" s="72">
        <v>68.3</v>
      </c>
      <c r="H15" s="73">
        <v>1246.2</v>
      </c>
      <c r="I15" s="74">
        <f t="shared" si="2"/>
        <v>1314.5</v>
      </c>
      <c r="J15" s="72">
        <v>28.3</v>
      </c>
      <c r="K15" s="73">
        <v>481.9</v>
      </c>
      <c r="L15" s="73">
        <f t="shared" si="3"/>
        <v>510.2</v>
      </c>
      <c r="M15" s="76">
        <f t="shared" si="6"/>
        <v>97.6</v>
      </c>
      <c r="N15" s="77">
        <f t="shared" si="4"/>
        <v>1736.5</v>
      </c>
      <c r="O15" s="78">
        <f t="shared" si="5"/>
        <v>1834.1</v>
      </c>
    </row>
    <row r="16" spans="1:15" ht="18" customHeight="1" x14ac:dyDescent="0.2">
      <c r="A16" s="112"/>
      <c r="B16" s="48" t="s">
        <v>11</v>
      </c>
      <c r="C16" s="72">
        <v>0</v>
      </c>
      <c r="D16" s="73">
        <v>5.7</v>
      </c>
      <c r="E16" s="74">
        <f t="shared" si="1"/>
        <v>5.7</v>
      </c>
      <c r="F16" s="82"/>
      <c r="G16" s="72">
        <v>15.4</v>
      </c>
      <c r="H16" s="73">
        <v>676.1</v>
      </c>
      <c r="I16" s="74">
        <f t="shared" si="2"/>
        <v>691.5</v>
      </c>
      <c r="J16" s="72">
        <v>9.1999999999999993</v>
      </c>
      <c r="K16" s="73">
        <v>249.7</v>
      </c>
      <c r="L16" s="73">
        <f t="shared" si="3"/>
        <v>258.89999999999998</v>
      </c>
      <c r="M16" s="76">
        <f t="shared" si="6"/>
        <v>24.6</v>
      </c>
      <c r="N16" s="77">
        <f t="shared" si="4"/>
        <v>931.5</v>
      </c>
      <c r="O16" s="78">
        <f t="shared" si="5"/>
        <v>956.1</v>
      </c>
    </row>
    <row r="17" spans="1:15" ht="18" customHeight="1" x14ac:dyDescent="0.2">
      <c r="A17" s="112"/>
      <c r="B17" s="48" t="s">
        <v>12</v>
      </c>
      <c r="C17" s="72">
        <v>0</v>
      </c>
      <c r="D17" s="73">
        <v>1</v>
      </c>
      <c r="E17" s="74">
        <f t="shared" si="1"/>
        <v>1</v>
      </c>
      <c r="F17" s="82"/>
      <c r="G17" s="72">
        <v>3.4</v>
      </c>
      <c r="H17" s="73">
        <v>92.4</v>
      </c>
      <c r="I17" s="74">
        <f t="shared" si="2"/>
        <v>95.800000000000011</v>
      </c>
      <c r="J17" s="72">
        <v>0.5</v>
      </c>
      <c r="K17" s="73">
        <v>30.1</v>
      </c>
      <c r="L17" s="73">
        <f t="shared" si="3"/>
        <v>30.6</v>
      </c>
      <c r="M17" s="76">
        <f t="shared" si="6"/>
        <v>3.9</v>
      </c>
      <c r="N17" s="77">
        <f t="shared" si="4"/>
        <v>123.5</v>
      </c>
      <c r="O17" s="78">
        <f t="shared" si="5"/>
        <v>127.4</v>
      </c>
    </row>
    <row r="18" spans="1:15" ht="18" customHeight="1" x14ac:dyDescent="0.2">
      <c r="A18" s="118"/>
      <c r="B18" s="47" t="s">
        <v>20</v>
      </c>
      <c r="C18" s="63">
        <v>0</v>
      </c>
      <c r="D18" s="64">
        <v>12</v>
      </c>
      <c r="E18" s="65">
        <f t="shared" si="1"/>
        <v>12</v>
      </c>
      <c r="F18" s="83"/>
      <c r="G18" s="63">
        <v>39.700000000000003</v>
      </c>
      <c r="H18" s="64">
        <v>812.9</v>
      </c>
      <c r="I18" s="65">
        <f t="shared" si="2"/>
        <v>852.6</v>
      </c>
      <c r="J18" s="63">
        <v>10.9</v>
      </c>
      <c r="K18" s="64">
        <v>229.8</v>
      </c>
      <c r="L18" s="64">
        <f t="shared" si="3"/>
        <v>240.70000000000002</v>
      </c>
      <c r="M18" s="67">
        <f t="shared" si="6"/>
        <v>50.6</v>
      </c>
      <c r="N18" s="68">
        <f t="shared" si="4"/>
        <v>1054.7</v>
      </c>
      <c r="O18" s="69">
        <f t="shared" si="5"/>
        <v>1105.3</v>
      </c>
    </row>
    <row r="19" spans="1:15" ht="18" customHeight="1" x14ac:dyDescent="0.2">
      <c r="A19" s="117" t="s">
        <v>41</v>
      </c>
      <c r="B19" s="46" t="s">
        <v>13</v>
      </c>
      <c r="C19" s="56">
        <v>0</v>
      </c>
      <c r="D19" s="57">
        <v>4.7</v>
      </c>
      <c r="E19" s="58">
        <f t="shared" si="1"/>
        <v>4.7</v>
      </c>
      <c r="F19" s="81"/>
      <c r="G19" s="56">
        <v>9.6</v>
      </c>
      <c r="H19" s="57">
        <v>237</v>
      </c>
      <c r="I19" s="58">
        <f t="shared" si="2"/>
        <v>246.6</v>
      </c>
      <c r="J19" s="56">
        <v>5.8</v>
      </c>
      <c r="K19" s="57">
        <v>93.5</v>
      </c>
      <c r="L19" s="57">
        <f t="shared" si="3"/>
        <v>99.3</v>
      </c>
      <c r="M19" s="60">
        <f t="shared" si="6"/>
        <v>15.399999999999999</v>
      </c>
      <c r="N19" s="61">
        <f t="shared" si="4"/>
        <v>335.2</v>
      </c>
      <c r="O19" s="62">
        <f t="shared" si="5"/>
        <v>350.59999999999997</v>
      </c>
    </row>
    <row r="20" spans="1:15" ht="18" customHeight="1" x14ac:dyDescent="0.2">
      <c r="A20" s="112"/>
      <c r="B20" s="48" t="s">
        <v>14</v>
      </c>
      <c r="C20" s="72">
        <v>0</v>
      </c>
      <c r="D20" s="73">
        <v>3</v>
      </c>
      <c r="E20" s="74">
        <f t="shared" si="1"/>
        <v>3</v>
      </c>
      <c r="F20" s="75">
        <v>0</v>
      </c>
      <c r="G20" s="72">
        <v>4.2</v>
      </c>
      <c r="H20" s="73">
        <v>377.7</v>
      </c>
      <c r="I20" s="74">
        <f t="shared" si="2"/>
        <v>381.9</v>
      </c>
      <c r="J20" s="72">
        <v>1</v>
      </c>
      <c r="K20" s="73">
        <v>22.1</v>
      </c>
      <c r="L20" s="73">
        <f t="shared" si="3"/>
        <v>23.1</v>
      </c>
      <c r="M20" s="76">
        <f t="shared" si="6"/>
        <v>5.2</v>
      </c>
      <c r="N20" s="77">
        <f t="shared" si="4"/>
        <v>402.8</v>
      </c>
      <c r="O20" s="78">
        <f t="shared" si="5"/>
        <v>408</v>
      </c>
    </row>
    <row r="21" spans="1:15" ht="18" customHeight="1" x14ac:dyDescent="0.2">
      <c r="A21" s="118"/>
      <c r="B21" s="47" t="s">
        <v>15</v>
      </c>
      <c r="C21" s="63">
        <v>0</v>
      </c>
      <c r="D21" s="64">
        <v>12.5</v>
      </c>
      <c r="E21" s="65">
        <f t="shared" si="1"/>
        <v>12.5</v>
      </c>
      <c r="F21" s="66">
        <v>1.6</v>
      </c>
      <c r="G21" s="63">
        <v>22.7</v>
      </c>
      <c r="H21" s="64">
        <v>261.89999999999998</v>
      </c>
      <c r="I21" s="65">
        <f t="shared" si="2"/>
        <v>284.59999999999997</v>
      </c>
      <c r="J21" s="63">
        <v>6</v>
      </c>
      <c r="K21" s="64">
        <v>56.1</v>
      </c>
      <c r="L21" s="64">
        <f t="shared" si="3"/>
        <v>62.1</v>
      </c>
      <c r="M21" s="67">
        <f t="shared" si="6"/>
        <v>28.7</v>
      </c>
      <c r="N21" s="68">
        <f t="shared" si="4"/>
        <v>332.1</v>
      </c>
      <c r="O21" s="69">
        <f t="shared" si="5"/>
        <v>360.8</v>
      </c>
    </row>
    <row r="22" spans="1:15" ht="18" customHeight="1" x14ac:dyDescent="0.2">
      <c r="A22" s="117" t="s">
        <v>27</v>
      </c>
      <c r="B22" s="46" t="s">
        <v>16</v>
      </c>
      <c r="C22" s="56">
        <v>18</v>
      </c>
      <c r="D22" s="57">
        <v>316.60000000000002</v>
      </c>
      <c r="E22" s="58">
        <f t="shared" si="1"/>
        <v>334.6</v>
      </c>
      <c r="F22" s="59">
        <v>15.5</v>
      </c>
      <c r="G22" s="56">
        <v>0</v>
      </c>
      <c r="H22" s="57">
        <v>58.7</v>
      </c>
      <c r="I22" s="58">
        <f t="shared" si="2"/>
        <v>58.7</v>
      </c>
      <c r="J22" s="56">
        <v>0</v>
      </c>
      <c r="K22" s="57">
        <v>0</v>
      </c>
      <c r="L22" s="57">
        <f t="shared" si="3"/>
        <v>0</v>
      </c>
      <c r="M22" s="60">
        <f t="shared" si="6"/>
        <v>18</v>
      </c>
      <c r="N22" s="61">
        <f t="shared" si="4"/>
        <v>390.8</v>
      </c>
      <c r="O22" s="62">
        <f t="shared" si="5"/>
        <v>408.8</v>
      </c>
    </row>
    <row r="23" spans="1:15" ht="18" customHeight="1" x14ac:dyDescent="0.2">
      <c r="A23" s="112"/>
      <c r="B23" s="48" t="s">
        <v>21</v>
      </c>
      <c r="C23" s="72">
        <v>1</v>
      </c>
      <c r="D23" s="73">
        <v>19.600000000000001</v>
      </c>
      <c r="E23" s="74">
        <f t="shared" si="1"/>
        <v>20.6</v>
      </c>
      <c r="F23" s="75">
        <v>0</v>
      </c>
      <c r="G23" s="72">
        <v>0.7</v>
      </c>
      <c r="H23" s="73">
        <v>52.2</v>
      </c>
      <c r="I23" s="74">
        <f t="shared" si="2"/>
        <v>52.900000000000006</v>
      </c>
      <c r="J23" s="72">
        <v>0</v>
      </c>
      <c r="K23" s="73">
        <v>0</v>
      </c>
      <c r="L23" s="73">
        <f t="shared" si="3"/>
        <v>0</v>
      </c>
      <c r="M23" s="76">
        <f t="shared" si="6"/>
        <v>1.7</v>
      </c>
      <c r="N23" s="77">
        <f t="shared" si="4"/>
        <v>71.800000000000011</v>
      </c>
      <c r="O23" s="78">
        <f t="shared" si="5"/>
        <v>73.500000000000014</v>
      </c>
    </row>
    <row r="24" spans="1:15" ht="18" customHeight="1" x14ac:dyDescent="0.2">
      <c r="A24" s="118"/>
      <c r="B24" s="47" t="s">
        <v>22</v>
      </c>
      <c r="C24" s="63">
        <v>30</v>
      </c>
      <c r="D24" s="64">
        <v>1101.4000000000001</v>
      </c>
      <c r="E24" s="65">
        <f t="shared" si="1"/>
        <v>1131.4000000000001</v>
      </c>
      <c r="F24" s="66">
        <v>68.3</v>
      </c>
      <c r="G24" s="63">
        <v>1</v>
      </c>
      <c r="H24" s="64">
        <v>162.6</v>
      </c>
      <c r="I24" s="65">
        <f t="shared" si="2"/>
        <v>163.6</v>
      </c>
      <c r="J24" s="63">
        <v>1</v>
      </c>
      <c r="K24" s="64">
        <v>0.7</v>
      </c>
      <c r="L24" s="64">
        <f t="shared" si="3"/>
        <v>1.7</v>
      </c>
      <c r="M24" s="67">
        <f t="shared" si="6"/>
        <v>32</v>
      </c>
      <c r="N24" s="68">
        <f t="shared" si="4"/>
        <v>1333</v>
      </c>
      <c r="O24" s="69">
        <f t="shared" si="5"/>
        <v>1365</v>
      </c>
    </row>
    <row r="25" spans="1:15" ht="18" customHeight="1" x14ac:dyDescent="0.2">
      <c r="A25" s="119" t="s">
        <v>17</v>
      </c>
      <c r="B25" s="120"/>
      <c r="C25" s="49">
        <v>6</v>
      </c>
      <c r="D25" s="50">
        <v>242.8</v>
      </c>
      <c r="E25" s="51">
        <f t="shared" si="1"/>
        <v>248.8</v>
      </c>
      <c r="F25" s="52">
        <v>0</v>
      </c>
      <c r="G25" s="49">
        <v>3.1</v>
      </c>
      <c r="H25" s="50">
        <v>260</v>
      </c>
      <c r="I25" s="51">
        <f t="shared" si="2"/>
        <v>263.10000000000002</v>
      </c>
      <c r="J25" s="49">
        <v>2</v>
      </c>
      <c r="K25" s="50">
        <v>20</v>
      </c>
      <c r="L25" s="50">
        <f t="shared" si="3"/>
        <v>22</v>
      </c>
      <c r="M25" s="53">
        <f t="shared" si="6"/>
        <v>11.1</v>
      </c>
      <c r="N25" s="54">
        <f t="shared" si="4"/>
        <v>522.79999999999995</v>
      </c>
      <c r="O25" s="55">
        <f t="shared" si="5"/>
        <v>533.9</v>
      </c>
    </row>
    <row r="26" spans="1:15" ht="18" customHeight="1" x14ac:dyDescent="0.2">
      <c r="A26" s="119" t="s">
        <v>18</v>
      </c>
      <c r="B26" s="120"/>
      <c r="C26" s="49">
        <v>2.5</v>
      </c>
      <c r="D26" s="50">
        <v>42.4</v>
      </c>
      <c r="E26" s="51">
        <f t="shared" si="1"/>
        <v>44.9</v>
      </c>
      <c r="F26" s="52">
        <v>67.400000000000006</v>
      </c>
      <c r="G26" s="49">
        <v>75.900000000000006</v>
      </c>
      <c r="H26" s="50">
        <v>721.2</v>
      </c>
      <c r="I26" s="51">
        <f t="shared" si="2"/>
        <v>797.1</v>
      </c>
      <c r="J26" s="49">
        <v>1</v>
      </c>
      <c r="K26" s="50">
        <v>0.5</v>
      </c>
      <c r="L26" s="50">
        <f t="shared" si="3"/>
        <v>1.5</v>
      </c>
      <c r="M26" s="53">
        <f t="shared" si="6"/>
        <v>79.400000000000006</v>
      </c>
      <c r="N26" s="54">
        <f t="shared" si="4"/>
        <v>831.5</v>
      </c>
      <c r="O26" s="55">
        <f t="shared" si="5"/>
        <v>910.9</v>
      </c>
    </row>
    <row r="27" spans="1:15" ht="18" customHeight="1" thickBot="1" x14ac:dyDescent="0.25">
      <c r="A27" s="112" t="s">
        <v>19</v>
      </c>
      <c r="B27" s="113"/>
      <c r="C27" s="84">
        <v>1</v>
      </c>
      <c r="D27" s="85">
        <v>63.3</v>
      </c>
      <c r="E27" s="86">
        <f t="shared" si="1"/>
        <v>64.3</v>
      </c>
      <c r="F27" s="87">
        <v>4</v>
      </c>
      <c r="G27" s="84">
        <v>11.9</v>
      </c>
      <c r="H27" s="85">
        <v>383.8</v>
      </c>
      <c r="I27" s="86">
        <f t="shared" si="2"/>
        <v>395.7</v>
      </c>
      <c r="J27" s="84">
        <v>5.2</v>
      </c>
      <c r="K27" s="85">
        <v>68.599999999999994</v>
      </c>
      <c r="L27" s="85">
        <f t="shared" si="3"/>
        <v>73.8</v>
      </c>
      <c r="M27" s="88">
        <f t="shared" si="6"/>
        <v>18.100000000000001</v>
      </c>
      <c r="N27" s="89">
        <f t="shared" si="4"/>
        <v>519.70000000000005</v>
      </c>
      <c r="O27" s="90">
        <f t="shared" si="5"/>
        <v>537.80000000000007</v>
      </c>
    </row>
    <row r="28" spans="1:15" ht="18" customHeight="1" thickTop="1" x14ac:dyDescent="0.2">
      <c r="A28" s="114" t="s">
        <v>34</v>
      </c>
      <c r="B28" s="115"/>
      <c r="C28" s="91">
        <f>SUM(C5:C27)</f>
        <v>80</v>
      </c>
      <c r="D28" s="92">
        <f t="shared" ref="D28" si="7">SUM(D5:D27)</f>
        <v>2142.3000000000002</v>
      </c>
      <c r="E28" s="93">
        <f t="shared" si="1"/>
        <v>2222.3000000000002</v>
      </c>
      <c r="F28" s="94">
        <f t="shared" ref="F28:H28" si="8">SUM(F5:F27)</f>
        <v>2114.1</v>
      </c>
      <c r="G28" s="91">
        <f t="shared" si="8"/>
        <v>5257.7999999999984</v>
      </c>
      <c r="H28" s="92">
        <f t="shared" si="8"/>
        <v>60074.399999999987</v>
      </c>
      <c r="I28" s="93">
        <f t="shared" si="2"/>
        <v>65332.199999999983</v>
      </c>
      <c r="J28" s="91">
        <f t="shared" ref="J28:K28" si="9">SUM(J5:J27)</f>
        <v>524.90000000000009</v>
      </c>
      <c r="K28" s="92">
        <f t="shared" si="9"/>
        <v>6233.5000000000009</v>
      </c>
      <c r="L28" s="92">
        <f t="shared" si="3"/>
        <v>6758.4000000000015</v>
      </c>
      <c r="M28" s="95">
        <f t="shared" si="6"/>
        <v>5862.6999999999989</v>
      </c>
      <c r="N28" s="96">
        <f>SUM(D28,F28,H28,K28,)</f>
        <v>70564.299999999988</v>
      </c>
      <c r="O28" s="93">
        <f t="shared" si="5"/>
        <v>76426.999999999985</v>
      </c>
    </row>
  </sheetData>
  <mergeCells count="16">
    <mergeCell ref="M3:O3"/>
    <mergeCell ref="A27:B27"/>
    <mergeCell ref="A28:B28"/>
    <mergeCell ref="C3:E3"/>
    <mergeCell ref="G3:I3"/>
    <mergeCell ref="J3:L3"/>
    <mergeCell ref="A13:A18"/>
    <mergeCell ref="A19:A21"/>
    <mergeCell ref="A22:A24"/>
    <mergeCell ref="A25:B25"/>
    <mergeCell ref="A26:B26"/>
    <mergeCell ref="A5:B5"/>
    <mergeCell ref="A3:B4"/>
    <mergeCell ref="A6:A7"/>
    <mergeCell ref="A8:A10"/>
    <mergeCell ref="A11:A12"/>
  </mergeCells>
  <phoneticPr fontId="2"/>
  <pageMargins left="0.7" right="0.7" top="0.75" bottom="0.75" header="0.3" footer="0.3"/>
  <pageSetup paperSize="9" scale="52" orientation="portrait" r:id="rId1"/>
  <ignoredErrors>
    <ignoredError sqref="I5:I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H30</vt:lpstr>
      <vt:lpstr>R2</vt:lpstr>
      <vt:lpstr>'R2'!Print_Area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2021-09-16T06:58:16Z</dcterms:created>
  <dcterms:modified xsi:type="dcterms:W3CDTF">2024-01-30T00:02:32Z</dcterms:modified>
</cp:coreProperties>
</file>