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C:\Users\SRFQW\Desktop\"/>
    </mc:Choice>
  </mc:AlternateContent>
  <xr:revisionPtr revIDLastSave="0" documentId="11_782937AFF3290FB247C5526ADB44FC36E3175755" xr6:coauthVersionLast="47" xr6:coauthVersionMax="47" xr10:uidLastSave="{00000000-0000-0000-0000-000000000000}"/>
  <bookViews>
    <workbookView xWindow="0" yWindow="0" windowWidth="22560" windowHeight="10185" tabRatio="703" firstSheet="2" activeTab="2" xr2:uid="{00000000-000D-0000-FFFF-FFFF00000000}"/>
  </bookViews>
  <sheets>
    <sheet name="入力方法" sheetId="741" r:id="rId1"/>
    <sheet name="記載例" sheetId="740" r:id="rId2"/>
    <sheet name="入力用 (1)" sheetId="742" r:id="rId3"/>
  </sheets>
  <definedNames>
    <definedName name="_xlnm.Print_Area" localSheetId="1">記載例!$A$3:$BB$221</definedName>
    <definedName name="_xlnm.Print_Area" localSheetId="2">'入力用 (1)'!$A$1:$BB$240</definedName>
  </definedNames>
  <calcPr calcId="162913" calcCompleted="0"/>
</workbook>
</file>

<file path=xl/calcChain.xml><?xml version="1.0" encoding="utf-8"?>
<calcChain xmlns="http://schemas.openxmlformats.org/spreadsheetml/2006/main">
  <c r="ER227" i="742" l="1"/>
  <c r="ER228" i="742"/>
  <c r="ER229" i="742"/>
  <c r="ER230" i="742"/>
  <c r="ER231" i="742"/>
  <c r="ER232" i="742"/>
  <c r="ER233" i="742"/>
  <c r="ER234" i="742"/>
  <c r="ER235" i="742"/>
  <c r="ER236" i="742"/>
  <c r="ER237" i="742"/>
  <c r="ER238" i="742"/>
  <c r="ER226" i="742"/>
  <c r="ER214" i="742"/>
  <c r="ER215" i="742"/>
  <c r="ER216" i="742"/>
  <c r="ER217" i="742"/>
  <c r="ER218" i="742"/>
  <c r="ER219" i="742"/>
  <c r="ER220" i="742"/>
  <c r="ER221" i="742"/>
  <c r="ER222" i="742"/>
  <c r="ER223" i="742"/>
  <c r="ER224" i="742"/>
  <c r="ER213" i="742"/>
  <c r="ER193" i="742"/>
  <c r="ER194" i="742"/>
  <c r="ER195" i="742"/>
  <c r="ER196" i="742"/>
  <c r="ER197" i="742"/>
  <c r="ER198" i="742"/>
  <c r="ER199" i="742"/>
  <c r="ER200" i="742"/>
  <c r="ER201" i="742"/>
  <c r="ER202" i="742"/>
  <c r="ER203" i="742"/>
  <c r="ER204" i="742"/>
  <c r="ER192" i="742"/>
  <c r="ER180" i="742"/>
  <c r="ER181" i="742"/>
  <c r="ER182" i="742"/>
  <c r="ER183" i="742"/>
  <c r="ER184" i="742"/>
  <c r="ER185" i="742"/>
  <c r="ER186" i="742"/>
  <c r="ER187" i="742"/>
  <c r="ER188" i="742"/>
  <c r="ER189" i="742"/>
  <c r="ER190" i="742"/>
  <c r="ER179" i="742"/>
  <c r="ER159" i="742"/>
  <c r="ER160" i="742"/>
  <c r="ER161" i="742"/>
  <c r="ER162" i="742"/>
  <c r="ER163" i="742"/>
  <c r="ER164" i="742"/>
  <c r="ER165" i="742"/>
  <c r="ER166" i="742"/>
  <c r="ER167" i="742"/>
  <c r="ER168" i="742"/>
  <c r="ER169" i="742"/>
  <c r="ER170" i="742"/>
  <c r="ER158" i="742"/>
  <c r="ER146" i="742"/>
  <c r="ER147" i="742"/>
  <c r="ER148" i="742"/>
  <c r="ER149" i="742"/>
  <c r="ER150" i="742"/>
  <c r="ER151" i="742"/>
  <c r="ER152" i="742"/>
  <c r="ER153" i="742"/>
  <c r="ER154" i="742"/>
  <c r="ER155" i="742"/>
  <c r="ER156" i="742"/>
  <c r="ER145" i="742"/>
  <c r="ER125" i="742"/>
  <c r="ER126" i="742"/>
  <c r="ER127" i="742"/>
  <c r="ER128" i="742"/>
  <c r="ER129" i="742"/>
  <c r="ER130" i="742"/>
  <c r="ER131" i="742"/>
  <c r="ER132" i="742"/>
  <c r="ER133" i="742"/>
  <c r="ER134" i="742"/>
  <c r="ER135" i="742"/>
  <c r="ER136" i="742"/>
  <c r="ER124" i="742"/>
  <c r="ER112" i="742"/>
  <c r="ER113" i="742"/>
  <c r="ER114" i="742"/>
  <c r="ER115" i="742"/>
  <c r="ER116" i="742"/>
  <c r="ER117" i="742"/>
  <c r="ER118" i="742"/>
  <c r="ER119" i="742"/>
  <c r="ER120" i="742"/>
  <c r="ER121" i="742"/>
  <c r="ER122" i="742"/>
  <c r="ER111" i="742"/>
  <c r="ER91" i="742"/>
  <c r="ER92" i="742"/>
  <c r="ER93" i="742"/>
  <c r="ER94" i="742"/>
  <c r="ER95" i="742"/>
  <c r="ER96" i="742"/>
  <c r="ER97" i="742"/>
  <c r="ER98" i="742"/>
  <c r="ER99" i="742"/>
  <c r="ER100" i="742"/>
  <c r="ER101" i="742"/>
  <c r="ER102" i="742"/>
  <c r="ER90" i="742"/>
  <c r="ER78" i="742"/>
  <c r="ER79" i="742"/>
  <c r="ER80" i="742"/>
  <c r="ER81" i="742"/>
  <c r="ER82" i="742"/>
  <c r="ER83" i="742"/>
  <c r="ER84" i="742"/>
  <c r="ER85" i="742"/>
  <c r="ER86" i="742"/>
  <c r="ER87" i="742"/>
  <c r="ER88" i="742"/>
  <c r="ER77" i="742"/>
  <c r="ER57" i="742"/>
  <c r="ER58" i="742"/>
  <c r="ER59" i="742"/>
  <c r="ER60" i="742"/>
  <c r="ER61" i="742"/>
  <c r="ER62" i="742"/>
  <c r="ER63" i="742"/>
  <c r="ER64" i="742"/>
  <c r="ER65" i="742"/>
  <c r="ER66" i="742"/>
  <c r="ER67" i="742"/>
  <c r="ER68" i="742"/>
  <c r="ER56" i="742"/>
  <c r="ER44" i="742"/>
  <c r="ER45" i="742"/>
  <c r="ER46" i="742"/>
  <c r="ER47" i="742"/>
  <c r="ER48" i="742"/>
  <c r="ER49" i="742"/>
  <c r="ER50" i="742"/>
  <c r="ER51" i="742"/>
  <c r="ER52" i="742"/>
  <c r="ER53" i="742"/>
  <c r="ER54" i="742"/>
  <c r="ER43" i="742"/>
  <c r="ER34" i="742"/>
  <c r="ER33" i="742"/>
  <c r="ER32" i="742"/>
  <c r="ER31" i="742"/>
  <c r="ER30" i="742"/>
  <c r="ER29" i="742"/>
  <c r="ER28" i="742"/>
  <c r="ER27" i="742"/>
  <c r="ER26" i="742"/>
  <c r="ER25" i="742"/>
  <c r="ER24" i="742"/>
  <c r="ER23" i="742"/>
  <c r="ER22" i="742"/>
  <c r="ER20" i="742"/>
  <c r="ER19" i="742"/>
  <c r="ER18" i="742"/>
  <c r="ER17" i="742"/>
  <c r="ER16" i="742"/>
  <c r="ER15" i="742"/>
  <c r="ER14" i="742"/>
  <c r="ER13" i="742"/>
  <c r="ER12" i="742"/>
  <c r="ER11" i="742"/>
  <c r="ER10" i="742"/>
  <c r="ER9" i="742"/>
  <c r="FU235" i="742" l="1"/>
  <c r="FU234" i="742"/>
  <c r="FU233" i="742"/>
  <c r="FU232" i="742"/>
  <c r="FU221" i="742"/>
  <c r="FU220" i="742"/>
  <c r="FU219" i="742"/>
  <c r="FU218" i="742"/>
  <c r="FU201" i="742"/>
  <c r="FU200" i="742"/>
  <c r="FU199" i="742"/>
  <c r="FU198" i="742"/>
  <c r="FU187" i="742"/>
  <c r="FU186" i="742"/>
  <c r="FU185" i="742"/>
  <c r="FU184" i="742"/>
  <c r="FU167" i="742"/>
  <c r="FU166" i="742"/>
  <c r="FU165" i="742"/>
  <c r="FU164" i="742"/>
  <c r="FU153" i="742"/>
  <c r="FU152" i="742"/>
  <c r="FU151" i="742"/>
  <c r="FU150" i="742"/>
  <c r="FU133" i="742"/>
  <c r="FU132" i="742"/>
  <c r="FU131" i="742"/>
  <c r="FU130" i="742"/>
  <c r="FU119" i="742"/>
  <c r="FU118" i="742"/>
  <c r="FU117" i="742"/>
  <c r="FU116" i="742"/>
  <c r="FU65" i="742"/>
  <c r="FU64" i="742"/>
  <c r="FU63" i="742"/>
  <c r="FU62" i="742"/>
  <c r="FU51" i="742"/>
  <c r="FU50" i="742"/>
  <c r="FU49" i="742"/>
  <c r="FU48" i="742"/>
  <c r="FU30" i="742"/>
  <c r="X280" i="742" l="1"/>
  <c r="Z280" i="742" s="1"/>
  <c r="AH278" i="742"/>
  <c r="AJ278" i="742" s="1"/>
  <c r="B268" i="742"/>
  <c r="F265" i="742"/>
  <c r="BA264" i="742"/>
  <c r="AZ264" i="742"/>
  <c r="AY264" i="742"/>
  <c r="AX264" i="742"/>
  <c r="AW264" i="742"/>
  <c r="AV264" i="742"/>
  <c r="AU264" i="742"/>
  <c r="AT264" i="742"/>
  <c r="AS264" i="742"/>
  <c r="AR264" i="742"/>
  <c r="AQ264" i="742"/>
  <c r="AP264" i="742"/>
  <c r="AO264" i="742"/>
  <c r="AN264" i="742"/>
  <c r="AM264" i="742"/>
  <c r="AL264" i="742"/>
  <c r="AK264" i="742"/>
  <c r="AJ264" i="742"/>
  <c r="AI264" i="742"/>
  <c r="AH264" i="742"/>
  <c r="AG264" i="742"/>
  <c r="AF264" i="742"/>
  <c r="AE264" i="742"/>
  <c r="AD264" i="742"/>
  <c r="AC264" i="742"/>
  <c r="AB264" i="742"/>
  <c r="AA264" i="742"/>
  <c r="Z264" i="742"/>
  <c r="Y264" i="742"/>
  <c r="X264" i="742"/>
  <c r="W264" i="742"/>
  <c r="V264" i="742"/>
  <c r="U264" i="742"/>
  <c r="T264" i="742"/>
  <c r="S264" i="742"/>
  <c r="R264" i="742"/>
  <c r="Q264" i="742"/>
  <c r="P264" i="742"/>
  <c r="O264" i="742"/>
  <c r="N264" i="742"/>
  <c r="M264" i="742"/>
  <c r="L264" i="742"/>
  <c r="K264" i="742"/>
  <c r="J264" i="742"/>
  <c r="I264" i="742"/>
  <c r="H264" i="742"/>
  <c r="G264" i="742"/>
  <c r="F264" i="742"/>
  <c r="E264" i="742"/>
  <c r="BA263" i="742"/>
  <c r="AZ263" i="742"/>
  <c r="AY263" i="742"/>
  <c r="AX263" i="742"/>
  <c r="AW263" i="742"/>
  <c r="AV263" i="742"/>
  <c r="AU263" i="742"/>
  <c r="AT263" i="742"/>
  <c r="AS263" i="742"/>
  <c r="AR263" i="742"/>
  <c r="AQ263" i="742"/>
  <c r="AP263" i="742"/>
  <c r="AO263" i="742"/>
  <c r="AN263" i="742"/>
  <c r="AM263" i="742"/>
  <c r="AL263" i="742"/>
  <c r="AK263" i="742"/>
  <c r="AJ263" i="742"/>
  <c r="AI263" i="742"/>
  <c r="AH263" i="742"/>
  <c r="AG263" i="742"/>
  <c r="AF263" i="742"/>
  <c r="AE263" i="742"/>
  <c r="AD263" i="742"/>
  <c r="AC263" i="742"/>
  <c r="AB263" i="742"/>
  <c r="AA263" i="742"/>
  <c r="Z263" i="742"/>
  <c r="Y263" i="742"/>
  <c r="X263" i="742"/>
  <c r="W263" i="742"/>
  <c r="V263" i="742"/>
  <c r="U263" i="742"/>
  <c r="T263" i="742"/>
  <c r="S263" i="742"/>
  <c r="R263" i="742"/>
  <c r="Q263" i="742"/>
  <c r="P263" i="742"/>
  <c r="O263" i="742"/>
  <c r="N263" i="742"/>
  <c r="M263" i="742"/>
  <c r="L263" i="742"/>
  <c r="K263" i="742"/>
  <c r="J263" i="742"/>
  <c r="I263" i="742"/>
  <c r="H263" i="742"/>
  <c r="G263" i="742"/>
  <c r="E280" i="742" s="1"/>
  <c r="F263" i="742"/>
  <c r="AH280" i="742" s="1"/>
  <c r="E263" i="742"/>
  <c r="B263" i="742"/>
  <c r="BA262" i="742"/>
  <c r="AZ262" i="742"/>
  <c r="AY262" i="742"/>
  <c r="AX262" i="742"/>
  <c r="AW262" i="742"/>
  <c r="AV262" i="742"/>
  <c r="AU262" i="742"/>
  <c r="AT262" i="742"/>
  <c r="AS262" i="742"/>
  <c r="AR262" i="742"/>
  <c r="AQ262" i="742"/>
  <c r="AP262" i="742"/>
  <c r="AO262" i="742"/>
  <c r="AN262" i="742"/>
  <c r="AM262" i="742"/>
  <c r="AL262" i="742"/>
  <c r="AK262" i="742"/>
  <c r="AJ262" i="742"/>
  <c r="AI262" i="742"/>
  <c r="AH262" i="742"/>
  <c r="AG262" i="742"/>
  <c r="AF262" i="742"/>
  <c r="AE262" i="742"/>
  <c r="AD262" i="742"/>
  <c r="AC262" i="742"/>
  <c r="AB262" i="742"/>
  <c r="AA262" i="742"/>
  <c r="Z262" i="742"/>
  <c r="Y262" i="742"/>
  <c r="X262" i="742"/>
  <c r="W262" i="742"/>
  <c r="V262" i="742"/>
  <c r="U262" i="742"/>
  <c r="T262" i="742"/>
  <c r="S262" i="742"/>
  <c r="R262" i="742"/>
  <c r="Q262" i="742"/>
  <c r="P262" i="742"/>
  <c r="O262" i="742"/>
  <c r="N262" i="742"/>
  <c r="M262" i="742"/>
  <c r="L262" i="742"/>
  <c r="K262" i="742"/>
  <c r="J262" i="742"/>
  <c r="I262" i="742"/>
  <c r="H262" i="742"/>
  <c r="G262" i="742"/>
  <c r="F262" i="742"/>
  <c r="E262" i="742"/>
  <c r="BA261" i="742"/>
  <c r="AZ261" i="742"/>
  <c r="AY261" i="742"/>
  <c r="AX261" i="742"/>
  <c r="AW261" i="742"/>
  <c r="AV261" i="742"/>
  <c r="AU261" i="742"/>
  <c r="AT261" i="742"/>
  <c r="AS261" i="742"/>
  <c r="AR261" i="742"/>
  <c r="AQ261" i="742"/>
  <c r="AP261" i="742"/>
  <c r="AO261" i="742"/>
  <c r="AN261" i="742"/>
  <c r="AM261" i="742"/>
  <c r="AL261" i="742"/>
  <c r="AK261" i="742"/>
  <c r="AJ261" i="742"/>
  <c r="AI261" i="742"/>
  <c r="AH261" i="742"/>
  <c r="AG261" i="742"/>
  <c r="AF261" i="742"/>
  <c r="AE261" i="742"/>
  <c r="AD261" i="742"/>
  <c r="AC261" i="742"/>
  <c r="AB261" i="742"/>
  <c r="AA261" i="742"/>
  <c r="Z261" i="742"/>
  <c r="Y261" i="742"/>
  <c r="X261" i="742"/>
  <c r="W261" i="742"/>
  <c r="V261" i="742"/>
  <c r="U261" i="742"/>
  <c r="T261" i="742"/>
  <c r="S261" i="742"/>
  <c r="R261" i="742"/>
  <c r="Q261" i="742"/>
  <c r="P261" i="742"/>
  <c r="O261" i="742"/>
  <c r="N261" i="742"/>
  <c r="M261" i="742"/>
  <c r="L261" i="742"/>
  <c r="K261" i="742"/>
  <c r="J261" i="742"/>
  <c r="I261" i="742"/>
  <c r="H261" i="742"/>
  <c r="G261" i="742"/>
  <c r="F261" i="742"/>
  <c r="E261" i="742"/>
  <c r="BA260" i="742"/>
  <c r="AZ260" i="742"/>
  <c r="AY260" i="742"/>
  <c r="AX260" i="742"/>
  <c r="AW260" i="742"/>
  <c r="AV260" i="742"/>
  <c r="AU260" i="742"/>
  <c r="AT260" i="742"/>
  <c r="AS260" i="742"/>
  <c r="AR260" i="742"/>
  <c r="AQ260" i="742"/>
  <c r="AP260" i="742"/>
  <c r="AO260" i="742"/>
  <c r="AN260" i="742"/>
  <c r="AM260" i="742"/>
  <c r="AL260" i="742"/>
  <c r="AK260" i="742"/>
  <c r="AJ260" i="742"/>
  <c r="AI260" i="742"/>
  <c r="AH260" i="742"/>
  <c r="AG260" i="742"/>
  <c r="AF260" i="742"/>
  <c r="AE260" i="742"/>
  <c r="AD260" i="742"/>
  <c r="AC260" i="742"/>
  <c r="AB260" i="742"/>
  <c r="AA260" i="742"/>
  <c r="Z260" i="742"/>
  <c r="Y260" i="742"/>
  <c r="X260" i="742"/>
  <c r="W260" i="742"/>
  <c r="V260" i="742"/>
  <c r="U260" i="742"/>
  <c r="T260" i="742"/>
  <c r="S260" i="742"/>
  <c r="R260" i="742"/>
  <c r="Q260" i="742"/>
  <c r="P260" i="742"/>
  <c r="O260" i="742"/>
  <c r="N260" i="742"/>
  <c r="M260" i="742"/>
  <c r="L260" i="742"/>
  <c r="K260" i="742"/>
  <c r="J260" i="742"/>
  <c r="I260" i="742"/>
  <c r="H260" i="742"/>
  <c r="G260" i="742"/>
  <c r="F260" i="742"/>
  <c r="E260" i="742"/>
  <c r="BA259" i="742"/>
  <c r="AZ259" i="742"/>
  <c r="AY259" i="742"/>
  <c r="AX259" i="742"/>
  <c r="AW259" i="742"/>
  <c r="AV259" i="742"/>
  <c r="AU259" i="742"/>
  <c r="AT259" i="742"/>
  <c r="AS259" i="742"/>
  <c r="AR259" i="742"/>
  <c r="AQ259" i="742"/>
  <c r="AP259" i="742"/>
  <c r="AO259" i="742"/>
  <c r="AN259" i="742"/>
  <c r="AM259" i="742"/>
  <c r="AL259" i="742"/>
  <c r="AK259" i="742"/>
  <c r="AJ259" i="742"/>
  <c r="AI259" i="742"/>
  <c r="AH259" i="742"/>
  <c r="AG259" i="742"/>
  <c r="AF259" i="742"/>
  <c r="AE259" i="742"/>
  <c r="AD259" i="742"/>
  <c r="AC259" i="742"/>
  <c r="AB259" i="742"/>
  <c r="AA259" i="742"/>
  <c r="Z259" i="742"/>
  <c r="Y259" i="742"/>
  <c r="X259" i="742"/>
  <c r="W259" i="742"/>
  <c r="V259" i="742"/>
  <c r="U259" i="742"/>
  <c r="T259" i="742"/>
  <c r="S259" i="742"/>
  <c r="R259" i="742"/>
  <c r="Q259" i="742"/>
  <c r="P259" i="742"/>
  <c r="O259" i="742"/>
  <c r="N259" i="742"/>
  <c r="M259" i="742"/>
  <c r="L259" i="742"/>
  <c r="K259" i="742"/>
  <c r="J259" i="742"/>
  <c r="I259" i="742"/>
  <c r="H259" i="742"/>
  <c r="G259" i="742"/>
  <c r="F259" i="742"/>
  <c r="E259" i="742"/>
  <c r="BA258" i="742"/>
  <c r="AZ258" i="742"/>
  <c r="AY258" i="742"/>
  <c r="AX258" i="742"/>
  <c r="AW258" i="742"/>
  <c r="AV258" i="742"/>
  <c r="AU258" i="742"/>
  <c r="AT258" i="742"/>
  <c r="AS258" i="742"/>
  <c r="AR258" i="742"/>
  <c r="AQ258" i="742"/>
  <c r="AP258" i="742"/>
  <c r="AO258" i="742"/>
  <c r="AN258" i="742"/>
  <c r="AM258" i="742"/>
  <c r="AL258" i="742"/>
  <c r="AK258" i="742"/>
  <c r="AJ258" i="742"/>
  <c r="AI258" i="742"/>
  <c r="AH258" i="742"/>
  <c r="AG258" i="742"/>
  <c r="AF258" i="742"/>
  <c r="AE258" i="742"/>
  <c r="AD258" i="742"/>
  <c r="AC258" i="742"/>
  <c r="AB258" i="742"/>
  <c r="AA258" i="742"/>
  <c r="Z258" i="742"/>
  <c r="Y258" i="742"/>
  <c r="X258" i="742"/>
  <c r="W258" i="742"/>
  <c r="V258" i="742"/>
  <c r="U258" i="742"/>
  <c r="T258" i="742"/>
  <c r="S258" i="742"/>
  <c r="R258" i="742"/>
  <c r="Q258" i="742"/>
  <c r="P258" i="742"/>
  <c r="O258" i="742"/>
  <c r="N258" i="742"/>
  <c r="M258" i="742"/>
  <c r="L258" i="742"/>
  <c r="K258" i="742"/>
  <c r="J258" i="742"/>
  <c r="I258" i="742"/>
  <c r="H258" i="742"/>
  <c r="G258" i="742"/>
  <c r="F258" i="742"/>
  <c r="E258" i="742"/>
  <c r="BA257" i="742"/>
  <c r="AZ257" i="742"/>
  <c r="AY257" i="742"/>
  <c r="AX257" i="742"/>
  <c r="AW257" i="742"/>
  <c r="AV257" i="742"/>
  <c r="AU257" i="742"/>
  <c r="AT257" i="742"/>
  <c r="AS257" i="742"/>
  <c r="AR257" i="742"/>
  <c r="AQ257" i="742"/>
  <c r="AP257" i="742"/>
  <c r="AO257" i="742"/>
  <c r="AN257" i="742"/>
  <c r="AM257" i="742"/>
  <c r="AL257" i="742"/>
  <c r="AK257" i="742"/>
  <c r="AJ257" i="742"/>
  <c r="AI257" i="742"/>
  <c r="AH257" i="742"/>
  <c r="AG257" i="742"/>
  <c r="AF257" i="742"/>
  <c r="AE257" i="742"/>
  <c r="AD257" i="742"/>
  <c r="AC257" i="742"/>
  <c r="AB257" i="742"/>
  <c r="AA257" i="742"/>
  <c r="Z257" i="742"/>
  <c r="Y257" i="742"/>
  <c r="X257" i="742"/>
  <c r="W257" i="742"/>
  <c r="V257" i="742"/>
  <c r="U257" i="742"/>
  <c r="T257" i="742"/>
  <c r="S257" i="742"/>
  <c r="R257" i="742"/>
  <c r="Q257" i="742"/>
  <c r="P257" i="742"/>
  <c r="O257" i="742"/>
  <c r="N257" i="742"/>
  <c r="M257" i="742"/>
  <c r="L257" i="742"/>
  <c r="K257" i="742"/>
  <c r="J257" i="742"/>
  <c r="I257" i="742"/>
  <c r="H257" i="742"/>
  <c r="G257" i="742"/>
  <c r="F257" i="742"/>
  <c r="E257" i="742"/>
  <c r="B257" i="742"/>
  <c r="BA256" i="742"/>
  <c r="AZ256" i="742"/>
  <c r="AY256" i="742"/>
  <c r="AX256" i="742"/>
  <c r="AW256" i="742"/>
  <c r="AV256" i="742"/>
  <c r="AU256" i="742"/>
  <c r="AT256" i="742"/>
  <c r="AS256" i="742"/>
  <c r="AR256" i="742"/>
  <c r="AQ256" i="742"/>
  <c r="AP256" i="742"/>
  <c r="AO256" i="742"/>
  <c r="AN256" i="742"/>
  <c r="AM256" i="742"/>
  <c r="AL256" i="742"/>
  <c r="AK256" i="742"/>
  <c r="AJ256" i="742"/>
  <c r="AI256" i="742"/>
  <c r="AH256" i="742"/>
  <c r="AG256" i="742"/>
  <c r="AF256" i="742"/>
  <c r="AE256" i="742"/>
  <c r="AD256" i="742"/>
  <c r="AC256" i="742"/>
  <c r="AB256" i="742"/>
  <c r="AA256" i="742"/>
  <c r="Z256" i="742"/>
  <c r="Y256" i="742"/>
  <c r="X256" i="742"/>
  <c r="W256" i="742"/>
  <c r="V256" i="742"/>
  <c r="U256" i="742"/>
  <c r="T256" i="742"/>
  <c r="S256" i="742"/>
  <c r="R256" i="742"/>
  <c r="Q256" i="742"/>
  <c r="P256" i="742"/>
  <c r="O256" i="742"/>
  <c r="N256" i="742"/>
  <c r="M256" i="742"/>
  <c r="L256" i="742"/>
  <c r="K256" i="742"/>
  <c r="J256" i="742"/>
  <c r="I256" i="742"/>
  <c r="H256" i="742"/>
  <c r="G256" i="742"/>
  <c r="F256" i="742"/>
  <c r="E256" i="742"/>
  <c r="BA255" i="742"/>
  <c r="AZ255" i="742"/>
  <c r="AY255" i="742"/>
  <c r="AX255" i="742"/>
  <c r="AW255" i="742"/>
  <c r="AV255" i="742"/>
  <c r="AU255" i="742"/>
  <c r="AT255" i="742"/>
  <c r="AS255" i="742"/>
  <c r="AR255" i="742"/>
  <c r="AQ255" i="742"/>
  <c r="AP255" i="742"/>
  <c r="AO255" i="742"/>
  <c r="AN255" i="742"/>
  <c r="AM255" i="742"/>
  <c r="AL255" i="742"/>
  <c r="AK255" i="742"/>
  <c r="AJ255" i="742"/>
  <c r="AI255" i="742"/>
  <c r="AH255" i="742"/>
  <c r="AG255" i="742"/>
  <c r="AF255" i="742"/>
  <c r="AE255" i="742"/>
  <c r="AD255" i="742"/>
  <c r="AC255" i="742"/>
  <c r="AB255" i="742"/>
  <c r="AA255" i="742"/>
  <c r="Z255" i="742"/>
  <c r="Y255" i="742"/>
  <c r="X255" i="742"/>
  <c r="W255" i="742"/>
  <c r="V255" i="742"/>
  <c r="U255" i="742"/>
  <c r="T255" i="742"/>
  <c r="S255" i="742"/>
  <c r="R255" i="742"/>
  <c r="Q255" i="742"/>
  <c r="P255" i="742"/>
  <c r="O255" i="742"/>
  <c r="N255" i="742"/>
  <c r="M255" i="742"/>
  <c r="L255" i="742"/>
  <c r="K255" i="742"/>
  <c r="J255" i="742"/>
  <c r="I255" i="742"/>
  <c r="H255" i="742"/>
  <c r="G255" i="742"/>
  <c r="F255" i="742"/>
  <c r="E255" i="742"/>
  <c r="BA254" i="742"/>
  <c r="AZ254" i="742"/>
  <c r="AY254" i="742"/>
  <c r="AX254" i="742"/>
  <c r="AW254" i="742"/>
  <c r="AV254" i="742"/>
  <c r="AU254" i="742"/>
  <c r="AT254" i="742"/>
  <c r="AS254" i="742"/>
  <c r="AR254" i="742"/>
  <c r="AQ254" i="742"/>
  <c r="AP254" i="742"/>
  <c r="AO254" i="742"/>
  <c r="AN254" i="742"/>
  <c r="AM254" i="742"/>
  <c r="AL254" i="742"/>
  <c r="AK254" i="742"/>
  <c r="AJ254" i="742"/>
  <c r="AI254" i="742"/>
  <c r="AH254" i="742"/>
  <c r="AG254" i="742"/>
  <c r="AF254" i="742"/>
  <c r="AE254" i="742"/>
  <c r="AD254" i="742"/>
  <c r="AC254" i="742"/>
  <c r="AB254" i="742"/>
  <c r="AA254" i="742"/>
  <c r="Z254" i="742"/>
  <c r="Y254" i="742"/>
  <c r="X254" i="742"/>
  <c r="W254" i="742"/>
  <c r="V254" i="742"/>
  <c r="U254" i="742"/>
  <c r="T254" i="742"/>
  <c r="S254" i="742"/>
  <c r="R254" i="742"/>
  <c r="Q254" i="742"/>
  <c r="P254" i="742"/>
  <c r="O254" i="742"/>
  <c r="N254" i="742"/>
  <c r="M254" i="742"/>
  <c r="L254" i="742"/>
  <c r="K254" i="742"/>
  <c r="J254" i="742"/>
  <c r="I254" i="742"/>
  <c r="H254" i="742"/>
  <c r="G254" i="742"/>
  <c r="F254" i="742"/>
  <c r="E254" i="742"/>
  <c r="BA253" i="742"/>
  <c r="AZ253" i="742"/>
  <c r="AY253" i="742"/>
  <c r="AX253" i="742"/>
  <c r="AW253" i="742"/>
  <c r="AV253" i="742"/>
  <c r="AU253" i="742"/>
  <c r="AT253" i="742"/>
  <c r="AS253" i="742"/>
  <c r="AR253" i="742"/>
  <c r="AQ253" i="742"/>
  <c r="AP253" i="742"/>
  <c r="AO253" i="742"/>
  <c r="AN253" i="742"/>
  <c r="AM253" i="742"/>
  <c r="AL253" i="742"/>
  <c r="AK253" i="742"/>
  <c r="AJ253" i="742"/>
  <c r="AI253" i="742"/>
  <c r="AH253" i="742"/>
  <c r="AG253" i="742"/>
  <c r="AF253" i="742"/>
  <c r="AE253" i="742"/>
  <c r="AD253" i="742"/>
  <c r="AC253" i="742"/>
  <c r="AB253" i="742"/>
  <c r="AA253" i="742"/>
  <c r="Z253" i="742"/>
  <c r="Y253" i="742"/>
  <c r="X253" i="742"/>
  <c r="W253" i="742"/>
  <c r="V253" i="742"/>
  <c r="U253" i="742"/>
  <c r="T253" i="742"/>
  <c r="S253" i="742"/>
  <c r="R253" i="742"/>
  <c r="Q253" i="742"/>
  <c r="P253" i="742"/>
  <c r="O253" i="742"/>
  <c r="N253" i="742"/>
  <c r="M253" i="742"/>
  <c r="L253" i="742"/>
  <c r="K253" i="742"/>
  <c r="J253" i="742"/>
  <c r="I253" i="742"/>
  <c r="H253" i="742"/>
  <c r="G253" i="742"/>
  <c r="F253" i="742"/>
  <c r="E253" i="742"/>
  <c r="BA252" i="742"/>
  <c r="AZ252" i="742"/>
  <c r="AY252" i="742"/>
  <c r="AX252" i="742"/>
  <c r="AW252" i="742"/>
  <c r="AV252" i="742"/>
  <c r="AU252" i="742"/>
  <c r="AT252" i="742"/>
  <c r="AS252" i="742"/>
  <c r="AR252" i="742"/>
  <c r="AQ252" i="742"/>
  <c r="AP252" i="742"/>
  <c r="AO252" i="742"/>
  <c r="AN252" i="742"/>
  <c r="AM252" i="742"/>
  <c r="AL252" i="742"/>
  <c r="AK252" i="742"/>
  <c r="AJ252" i="742"/>
  <c r="AI252" i="742"/>
  <c r="AH252" i="742"/>
  <c r="AG252" i="742"/>
  <c r="AF252" i="742"/>
  <c r="AE252" i="742"/>
  <c r="AD252" i="742"/>
  <c r="AC252" i="742"/>
  <c r="AB252" i="742"/>
  <c r="AA252" i="742"/>
  <c r="Z252" i="742"/>
  <c r="Y252" i="742"/>
  <c r="X252" i="742"/>
  <c r="W252" i="742"/>
  <c r="V252" i="742"/>
  <c r="U252" i="742"/>
  <c r="T252" i="742"/>
  <c r="S252" i="742"/>
  <c r="R252" i="742"/>
  <c r="Q252" i="742"/>
  <c r="P252" i="742"/>
  <c r="O252" i="742"/>
  <c r="N252" i="742"/>
  <c r="M252" i="742"/>
  <c r="L252" i="742"/>
  <c r="K252" i="742"/>
  <c r="J252" i="742"/>
  <c r="I252" i="742"/>
  <c r="H252" i="742"/>
  <c r="G252" i="742"/>
  <c r="F252" i="742"/>
  <c r="E252" i="742"/>
  <c r="BA251" i="742"/>
  <c r="AZ251" i="742"/>
  <c r="AY251" i="742"/>
  <c r="AX251" i="742"/>
  <c r="AW251" i="742"/>
  <c r="AV251" i="742"/>
  <c r="AU251" i="742"/>
  <c r="AT251" i="742"/>
  <c r="AS251" i="742"/>
  <c r="AR251" i="742"/>
  <c r="AQ251" i="742"/>
  <c r="AP251" i="742"/>
  <c r="AO251" i="742"/>
  <c r="AN251" i="742"/>
  <c r="AM251" i="742"/>
  <c r="AL251" i="742"/>
  <c r="AK251" i="742"/>
  <c r="AJ251" i="742"/>
  <c r="AI251" i="742"/>
  <c r="AH251" i="742"/>
  <c r="AG251" i="742"/>
  <c r="AF251" i="742"/>
  <c r="AE251" i="742"/>
  <c r="AD251" i="742"/>
  <c r="AC251" i="742"/>
  <c r="AB251" i="742"/>
  <c r="AA251" i="742"/>
  <c r="Z251" i="742"/>
  <c r="Y251" i="742"/>
  <c r="X251" i="742"/>
  <c r="W251" i="742"/>
  <c r="V251" i="742"/>
  <c r="U251" i="742"/>
  <c r="T251" i="742"/>
  <c r="S251" i="742"/>
  <c r="R251" i="742"/>
  <c r="Q251" i="742"/>
  <c r="P251" i="742"/>
  <c r="O251" i="742"/>
  <c r="N251" i="742"/>
  <c r="M251" i="742"/>
  <c r="L251" i="742"/>
  <c r="K251" i="742"/>
  <c r="J251" i="742"/>
  <c r="I251" i="742"/>
  <c r="N268" i="742" s="1"/>
  <c r="H251" i="742"/>
  <c r="G251" i="742"/>
  <c r="F251" i="742"/>
  <c r="E251" i="742"/>
  <c r="B251" i="742"/>
  <c r="DP238" i="742"/>
  <c r="CL238" i="742"/>
  <c r="CZ224" i="742" s="1"/>
  <c r="BH238" i="742"/>
  <c r="FT237" i="742"/>
  <c r="DP237" i="742"/>
  <c r="CL237" i="742"/>
  <c r="BH237" i="742"/>
  <c r="FT236" i="742"/>
  <c r="FF222" i="742"/>
  <c r="DP236" i="742"/>
  <c r="CL236" i="742"/>
  <c r="BH236" i="742"/>
  <c r="GI221" i="742"/>
  <c r="FT235" i="742"/>
  <c r="ES235" i="742"/>
  <c r="DQ235" i="742"/>
  <c r="EE221" i="742" s="1"/>
  <c r="DP235" i="742"/>
  <c r="CM235" i="742"/>
  <c r="CL235" i="742"/>
  <c r="BI235" i="742"/>
  <c r="BW221" i="742" s="1"/>
  <c r="BH235" i="742"/>
  <c r="FT234" i="742"/>
  <c r="ES234" i="742"/>
  <c r="FG220" i="742" s="1"/>
  <c r="DQ234" i="742"/>
  <c r="DP234" i="742"/>
  <c r="CM234" i="742"/>
  <c r="CL234" i="742"/>
  <c r="BI234" i="742"/>
  <c r="BH234" i="742"/>
  <c r="GI219" i="742"/>
  <c r="FT233" i="742"/>
  <c r="ES233" i="742"/>
  <c r="DQ233" i="742"/>
  <c r="DR232" i="742" s="1"/>
  <c r="DP233" i="742"/>
  <c r="CM233" i="742"/>
  <c r="CL233" i="742"/>
  <c r="BI233" i="742"/>
  <c r="BW219" i="742" s="1"/>
  <c r="BH233" i="742"/>
  <c r="FT232" i="742"/>
  <c r="GH218" i="742" s="1"/>
  <c r="ES232" i="742"/>
  <c r="ET232" i="742" s="1"/>
  <c r="DQ232" i="742"/>
  <c r="DP232" i="742"/>
  <c r="CN232" i="742"/>
  <c r="CM232" i="742"/>
  <c r="CL232" i="742"/>
  <c r="BI232" i="742"/>
  <c r="BH232" i="742"/>
  <c r="BV218" i="742" s="1"/>
  <c r="FT231" i="742"/>
  <c r="DP231" i="742"/>
  <c r="CL231" i="742"/>
  <c r="CZ217" i="742" s="1"/>
  <c r="BH231" i="742"/>
  <c r="FT230" i="742"/>
  <c r="DP230" i="742"/>
  <c r="CL230" i="742"/>
  <c r="BH230" i="742"/>
  <c r="FT229" i="742"/>
  <c r="FF215" i="742"/>
  <c r="DP229" i="742"/>
  <c r="CL229" i="742"/>
  <c r="BH229" i="742"/>
  <c r="FT228" i="742"/>
  <c r="GH214" i="742" s="1"/>
  <c r="DP228" i="742"/>
  <c r="CL228" i="742"/>
  <c r="BH228" i="742"/>
  <c r="BV214" i="742" s="1"/>
  <c r="FT227" i="742"/>
  <c r="DP227" i="742"/>
  <c r="CN227" i="742"/>
  <c r="CO227" i="742" s="1"/>
  <c r="CL227" i="742"/>
  <c r="CZ213" i="742" s="1"/>
  <c r="BH227" i="742"/>
  <c r="DP226" i="742"/>
  <c r="CL226" i="742"/>
  <c r="BH226" i="742"/>
  <c r="FF224" i="742"/>
  <c r="DP224" i="742"/>
  <c r="ED224" i="742" s="1"/>
  <c r="CL224" i="742"/>
  <c r="BH224" i="742"/>
  <c r="BV224" i="742" s="1"/>
  <c r="GH223" i="742"/>
  <c r="FT223" i="742"/>
  <c r="FF223" i="742"/>
  <c r="ED223" i="742"/>
  <c r="DP223" i="742"/>
  <c r="CL223" i="742"/>
  <c r="CZ223" i="742" s="1"/>
  <c r="BV223" i="742"/>
  <c r="BH223" i="742"/>
  <c r="FT222" i="742"/>
  <c r="GH222" i="742" s="1"/>
  <c r="DP222" i="742"/>
  <c r="ED222" i="742" s="1"/>
  <c r="CZ222" i="742"/>
  <c r="CL222" i="742"/>
  <c r="BH222" i="742"/>
  <c r="BV222" i="742" s="1"/>
  <c r="FT221" i="742"/>
  <c r="GH221" i="742" s="1"/>
  <c r="FG221" i="742"/>
  <c r="ES221" i="742"/>
  <c r="FF221" i="742"/>
  <c r="DQ221" i="742"/>
  <c r="DP221" i="742"/>
  <c r="ED221" i="742" s="1"/>
  <c r="DA221" i="742"/>
  <c r="CM221" i="742"/>
  <c r="CL221" i="742"/>
  <c r="CZ221" i="742" s="1"/>
  <c r="BI221" i="742"/>
  <c r="BH221" i="742"/>
  <c r="BV221" i="742" s="1"/>
  <c r="GI220" i="742"/>
  <c r="FT220" i="742"/>
  <c r="GH220" i="742" s="1"/>
  <c r="ES220" i="742"/>
  <c r="FF220" i="742"/>
  <c r="EE220" i="742"/>
  <c r="DQ220" i="742"/>
  <c r="DP220" i="742"/>
  <c r="ED220" i="742" s="1"/>
  <c r="DA220" i="742"/>
  <c r="CM220" i="742"/>
  <c r="CL220" i="742"/>
  <c r="CZ220" i="742" s="1"/>
  <c r="BW220" i="742"/>
  <c r="BI220" i="742"/>
  <c r="BH220" i="742"/>
  <c r="BV220" i="742" s="1"/>
  <c r="FT219" i="742"/>
  <c r="GH219" i="742" s="1"/>
  <c r="FG219" i="742"/>
  <c r="ES219" i="742"/>
  <c r="FF219" i="742"/>
  <c r="DQ219" i="742"/>
  <c r="DP219" i="742"/>
  <c r="ED219" i="742" s="1"/>
  <c r="DA219" i="742"/>
  <c r="CM219" i="742"/>
  <c r="CL219" i="742"/>
  <c r="CZ219" i="742" s="1"/>
  <c r="BI219" i="742"/>
  <c r="BH219" i="742"/>
  <c r="BV219" i="742" s="1"/>
  <c r="FV218" i="742"/>
  <c r="GI218" i="742"/>
  <c r="FT218" i="742"/>
  <c r="FG218" i="742"/>
  <c r="ES218" i="742"/>
  <c r="ET218" i="742" s="1"/>
  <c r="ED218" i="742"/>
  <c r="DQ218" i="742"/>
  <c r="DP218" i="742"/>
  <c r="DA218" i="742"/>
  <c r="CM218" i="742"/>
  <c r="CN218" i="742" s="1"/>
  <c r="CL218" i="742"/>
  <c r="CZ218" i="742" s="1"/>
  <c r="BI218" i="742"/>
  <c r="BH218" i="742"/>
  <c r="FT217" i="742"/>
  <c r="GH217" i="742" s="1"/>
  <c r="FF217" i="742"/>
  <c r="DP217" i="742"/>
  <c r="ED217" i="742" s="1"/>
  <c r="CL217" i="742"/>
  <c r="BH217" i="742"/>
  <c r="GH216" i="742"/>
  <c r="FT216" i="742"/>
  <c r="DP216" i="742"/>
  <c r="CL216" i="742"/>
  <c r="CZ216" i="742" s="1"/>
  <c r="BV216" i="742"/>
  <c r="BH216" i="742"/>
  <c r="FT215" i="742"/>
  <c r="DP215" i="742"/>
  <c r="ED215" i="742" s="1"/>
  <c r="CZ215" i="742"/>
  <c r="CL215" i="742"/>
  <c r="BH215" i="742"/>
  <c r="FT214" i="742"/>
  <c r="FF214" i="742"/>
  <c r="ED214" i="742"/>
  <c r="DP214" i="742"/>
  <c r="CL214" i="742"/>
  <c r="BH214" i="742"/>
  <c r="GH213" i="742"/>
  <c r="FT213" i="742"/>
  <c r="ET213" i="742"/>
  <c r="EU213" i="742" s="1"/>
  <c r="FF213" i="742"/>
  <c r="ED213" i="742"/>
  <c r="DP213" i="742"/>
  <c r="CL213" i="742"/>
  <c r="BH213" i="742"/>
  <c r="BV213" i="742" s="1"/>
  <c r="B208" i="742"/>
  <c r="B280" i="742" s="1"/>
  <c r="DP204" i="742"/>
  <c r="CL204" i="742"/>
  <c r="BH204" i="742"/>
  <c r="FT203" i="742"/>
  <c r="DP203" i="742"/>
  <c r="CL203" i="742"/>
  <c r="BH203" i="742"/>
  <c r="FT202" i="742"/>
  <c r="DP202" i="742"/>
  <c r="CL202" i="742"/>
  <c r="BH202" i="742"/>
  <c r="FT201" i="742"/>
  <c r="ES201" i="742"/>
  <c r="DQ201" i="742"/>
  <c r="DP201" i="742"/>
  <c r="CM201" i="742"/>
  <c r="CL201" i="742"/>
  <c r="BI201" i="742"/>
  <c r="BH201" i="742"/>
  <c r="FT200" i="742"/>
  <c r="ES200" i="742"/>
  <c r="DQ200" i="742"/>
  <c r="DP200" i="742"/>
  <c r="CM200" i="742"/>
  <c r="CL200" i="742"/>
  <c r="BI200" i="742"/>
  <c r="BJ198" i="742" s="1"/>
  <c r="BH200" i="742"/>
  <c r="FT199" i="742"/>
  <c r="ES199" i="742"/>
  <c r="DQ199" i="742"/>
  <c r="DP199" i="742"/>
  <c r="CM199" i="742"/>
  <c r="CN198" i="742" s="1"/>
  <c r="CL199" i="742"/>
  <c r="BI199" i="742"/>
  <c r="BH199" i="742"/>
  <c r="FV198" i="742"/>
  <c r="FW193" i="742" s="1"/>
  <c r="FT198" i="742"/>
  <c r="ES198" i="742"/>
  <c r="DQ198" i="742"/>
  <c r="DP198" i="742"/>
  <c r="CM198" i="742"/>
  <c r="CL198" i="742"/>
  <c r="BI198" i="742"/>
  <c r="BH198" i="742"/>
  <c r="FT197" i="742"/>
  <c r="DP197" i="742"/>
  <c r="CL197" i="742"/>
  <c r="BH197" i="742"/>
  <c r="FT196" i="742"/>
  <c r="DP196" i="742"/>
  <c r="CL196" i="742"/>
  <c r="BH196" i="742"/>
  <c r="FT195" i="742"/>
  <c r="DP195" i="742"/>
  <c r="CL195" i="742"/>
  <c r="BH195" i="742"/>
  <c r="FT194" i="742"/>
  <c r="FF180" i="742"/>
  <c r="DP194" i="742"/>
  <c r="CL194" i="742"/>
  <c r="BH194" i="742"/>
  <c r="FV193" i="742"/>
  <c r="FT193" i="742"/>
  <c r="DP193" i="742"/>
  <c r="CL193" i="742"/>
  <c r="BJ193" i="742"/>
  <c r="BK193" i="742" s="1"/>
  <c r="BH193" i="742"/>
  <c r="DP192" i="742"/>
  <c r="CL192" i="742"/>
  <c r="BH192" i="742"/>
  <c r="DP190" i="742"/>
  <c r="ED190" i="742" s="1"/>
  <c r="CL190" i="742"/>
  <c r="CZ190" i="742" s="1"/>
  <c r="BV190" i="742"/>
  <c r="BH190" i="742"/>
  <c r="FT189" i="742"/>
  <c r="GH189" i="742" s="1"/>
  <c r="FF189" i="742"/>
  <c r="DP189" i="742"/>
  <c r="ED189" i="742" s="1"/>
  <c r="CL189" i="742"/>
  <c r="BH189" i="742"/>
  <c r="FT188" i="742"/>
  <c r="GH188" i="742" s="1"/>
  <c r="FF188" i="742"/>
  <c r="DP188" i="742"/>
  <c r="ED188" i="742" s="1"/>
  <c r="CL188" i="742"/>
  <c r="BV188" i="742"/>
  <c r="BH188" i="742"/>
  <c r="FT187" i="742"/>
  <c r="GH187" i="742" s="1"/>
  <c r="ES187" i="742"/>
  <c r="FF187" i="742"/>
  <c r="ED187" i="742"/>
  <c r="DQ187" i="742"/>
  <c r="EE187" i="742" s="1"/>
  <c r="DP187" i="742"/>
  <c r="CZ187" i="742"/>
  <c r="CM187" i="742"/>
  <c r="DA187" i="742" s="1"/>
  <c r="CL187" i="742"/>
  <c r="BI187" i="742"/>
  <c r="BW187" i="742" s="1"/>
  <c r="BH187" i="742"/>
  <c r="BV187" i="742" s="1"/>
  <c r="FT186" i="742"/>
  <c r="GH186" i="742" s="1"/>
  <c r="FF186" i="742"/>
  <c r="ES186" i="742"/>
  <c r="FG186" i="742" s="1"/>
  <c r="ED186" i="742"/>
  <c r="DQ186" i="742"/>
  <c r="DP186" i="742"/>
  <c r="CM186" i="742"/>
  <c r="DA186" i="742" s="1"/>
  <c r="CL186" i="742"/>
  <c r="CZ186" i="742" s="1"/>
  <c r="BI186" i="742"/>
  <c r="BH186" i="742"/>
  <c r="BV186" i="742" s="1"/>
  <c r="GH185" i="742"/>
  <c r="GI185" i="742"/>
  <c r="FT185" i="742"/>
  <c r="FF185" i="742"/>
  <c r="ES185" i="742"/>
  <c r="FG185" i="742" s="1"/>
  <c r="DQ185" i="742"/>
  <c r="EE185" i="742" s="1"/>
  <c r="DP185" i="742"/>
  <c r="ED185" i="742" s="1"/>
  <c r="CM185" i="742"/>
  <c r="DA185" i="742" s="1"/>
  <c r="CL185" i="742"/>
  <c r="CZ185" i="742" s="1"/>
  <c r="BI185" i="742"/>
  <c r="BW185" i="742" s="1"/>
  <c r="BH185" i="742"/>
  <c r="BV185" i="742" s="1"/>
  <c r="GH184" i="742"/>
  <c r="GI184" i="742"/>
  <c r="FT184" i="742"/>
  <c r="ES184" i="742"/>
  <c r="ED184" i="742"/>
  <c r="DQ184" i="742"/>
  <c r="EE184" i="742" s="1"/>
  <c r="DP184" i="742"/>
  <c r="CM184" i="742"/>
  <c r="CL184" i="742"/>
  <c r="CZ184" i="742" s="1"/>
  <c r="BV184" i="742"/>
  <c r="BI184" i="742"/>
  <c r="BW184" i="742" s="1"/>
  <c r="BH184" i="742"/>
  <c r="GH183" i="742"/>
  <c r="FT183" i="742"/>
  <c r="FF183" i="742"/>
  <c r="ED183" i="742"/>
  <c r="DP183" i="742"/>
  <c r="CZ183" i="742"/>
  <c r="CL183" i="742"/>
  <c r="BV183" i="742"/>
  <c r="BH183" i="742"/>
  <c r="GH182" i="742"/>
  <c r="FT182" i="742"/>
  <c r="FF182" i="742"/>
  <c r="ED182" i="742"/>
  <c r="DP182" i="742"/>
  <c r="CL182" i="742"/>
  <c r="BH182" i="742"/>
  <c r="BV182" i="742" s="1"/>
  <c r="GH181" i="742"/>
  <c r="FT181" i="742"/>
  <c r="FF181" i="742"/>
  <c r="DP181" i="742"/>
  <c r="CL181" i="742"/>
  <c r="CZ181" i="742" s="1"/>
  <c r="BH181" i="742"/>
  <c r="BV181" i="742" s="1"/>
  <c r="FT180" i="742"/>
  <c r="GH180" i="742" s="1"/>
  <c r="GJ179" i="742" s="1"/>
  <c r="DP180" i="742"/>
  <c r="ED180" i="742" s="1"/>
  <c r="CZ180" i="742"/>
  <c r="CL180" i="742"/>
  <c r="BH180" i="742"/>
  <c r="BV180" i="742" s="1"/>
  <c r="FV179" i="742"/>
  <c r="FT179" i="742"/>
  <c r="GH179" i="742" s="1"/>
  <c r="ET179" i="742"/>
  <c r="DR179" i="742"/>
  <c r="DP179" i="742"/>
  <c r="ED179" i="742" s="1"/>
  <c r="CL179" i="742"/>
  <c r="BV179" i="742"/>
  <c r="BH179" i="742"/>
  <c r="BJ179" i="742" s="1"/>
  <c r="B174" i="742"/>
  <c r="DP170" i="742"/>
  <c r="CL170" i="742"/>
  <c r="BH170" i="742"/>
  <c r="BV156" i="742" s="1"/>
  <c r="FT169" i="742"/>
  <c r="DP169" i="742"/>
  <c r="CL169" i="742"/>
  <c r="CZ155" i="742" s="1"/>
  <c r="BH169" i="742"/>
  <c r="FT168" i="742"/>
  <c r="DP168" i="742"/>
  <c r="ED154" i="742" s="1"/>
  <c r="CL168" i="742"/>
  <c r="BH168" i="742"/>
  <c r="FT167" i="742"/>
  <c r="GH153" i="742" s="1"/>
  <c r="ES167" i="742"/>
  <c r="DQ167" i="742"/>
  <c r="DP167" i="742"/>
  <c r="CM167" i="742"/>
  <c r="CL167" i="742"/>
  <c r="BI167" i="742"/>
  <c r="BH167" i="742"/>
  <c r="BV153" i="742" s="1"/>
  <c r="FT166" i="742"/>
  <c r="ES166" i="742"/>
  <c r="FF152" i="742"/>
  <c r="DQ166" i="742"/>
  <c r="DP166" i="742"/>
  <c r="CM166" i="742"/>
  <c r="CL166" i="742"/>
  <c r="CZ152" i="742" s="1"/>
  <c r="BI166" i="742"/>
  <c r="BH166" i="742"/>
  <c r="FT165" i="742"/>
  <c r="GH151" i="742" s="1"/>
  <c r="ES165" i="742"/>
  <c r="DQ165" i="742"/>
  <c r="DP165" i="742"/>
  <c r="ED151" i="742" s="1"/>
  <c r="CM165" i="742"/>
  <c r="CL165" i="742"/>
  <c r="BI165" i="742"/>
  <c r="BH165" i="742"/>
  <c r="FV164" i="742"/>
  <c r="FT164" i="742"/>
  <c r="ET164" i="742"/>
  <c r="ES164" i="742"/>
  <c r="DQ164" i="742"/>
  <c r="DR164" i="742" s="1"/>
  <c r="DP164" i="742"/>
  <c r="CM164" i="742"/>
  <c r="CL164" i="742"/>
  <c r="BI164" i="742"/>
  <c r="BH164" i="742"/>
  <c r="FT163" i="742"/>
  <c r="DP163" i="742"/>
  <c r="CL163" i="742"/>
  <c r="BH163" i="742"/>
  <c r="FT162" i="742"/>
  <c r="DP162" i="742"/>
  <c r="CL162" i="742"/>
  <c r="CZ148" i="742" s="1"/>
  <c r="BH162" i="742"/>
  <c r="FT161" i="742"/>
  <c r="DP161" i="742"/>
  <c r="CL161" i="742"/>
  <c r="BH161" i="742"/>
  <c r="FT160" i="742"/>
  <c r="DP160" i="742"/>
  <c r="CL160" i="742"/>
  <c r="BH160" i="742"/>
  <c r="FV159" i="742"/>
  <c r="FW159" i="742" s="1"/>
  <c r="FT159" i="742"/>
  <c r="ET159" i="742"/>
  <c r="DP159" i="742"/>
  <c r="DR159" i="742" s="1"/>
  <c r="DS159" i="742" s="1"/>
  <c r="CL159" i="742"/>
  <c r="BJ159" i="742"/>
  <c r="BH159" i="742"/>
  <c r="DP158" i="742"/>
  <c r="CL158" i="742"/>
  <c r="BH158" i="742"/>
  <c r="FF156" i="742"/>
  <c r="ED156" i="742"/>
  <c r="DP156" i="742"/>
  <c r="CL156" i="742"/>
  <c r="CZ156" i="742" s="1"/>
  <c r="BH156" i="742"/>
  <c r="FT155" i="742"/>
  <c r="GH155" i="742" s="1"/>
  <c r="FF155" i="742"/>
  <c r="DP155" i="742"/>
  <c r="ED155" i="742" s="1"/>
  <c r="CL155" i="742"/>
  <c r="BH155" i="742"/>
  <c r="BV155" i="742" s="1"/>
  <c r="GH154" i="742"/>
  <c r="FT154" i="742"/>
  <c r="FF154" i="742"/>
  <c r="DP154" i="742"/>
  <c r="CL154" i="742"/>
  <c r="CZ154" i="742" s="1"/>
  <c r="BV154" i="742"/>
  <c r="BH154" i="742"/>
  <c r="GI153" i="742"/>
  <c r="FT153" i="742"/>
  <c r="FF153" i="742"/>
  <c r="ES153" i="742"/>
  <c r="FG153" i="742" s="1"/>
  <c r="ED153" i="742"/>
  <c r="DQ153" i="742"/>
  <c r="EE153" i="742" s="1"/>
  <c r="DP153" i="742"/>
  <c r="CZ153" i="742"/>
  <c r="CM153" i="742"/>
  <c r="DA153" i="742" s="1"/>
  <c r="DB150" i="742" s="1"/>
  <c r="CL153" i="742"/>
  <c r="BI153" i="742"/>
  <c r="BW153" i="742" s="1"/>
  <c r="BH153" i="742"/>
  <c r="GH152" i="742"/>
  <c r="GI152" i="742"/>
  <c r="FT152" i="742"/>
  <c r="ES152" i="742"/>
  <c r="FG152" i="742" s="1"/>
  <c r="ED152" i="742"/>
  <c r="DQ152" i="742"/>
  <c r="EE152" i="742" s="1"/>
  <c r="DP152" i="742"/>
  <c r="CM152" i="742"/>
  <c r="DA152" i="742" s="1"/>
  <c r="CL152" i="742"/>
  <c r="BV152" i="742"/>
  <c r="BI152" i="742"/>
  <c r="BW152" i="742" s="1"/>
  <c r="BH152" i="742"/>
  <c r="GI151" i="742"/>
  <c r="FT151" i="742"/>
  <c r="FF151" i="742"/>
  <c r="ES151" i="742"/>
  <c r="FG151" i="742" s="1"/>
  <c r="FH150" i="742" s="1"/>
  <c r="DQ151" i="742"/>
  <c r="EE151" i="742" s="1"/>
  <c r="DP151" i="742"/>
  <c r="CZ151" i="742"/>
  <c r="CM151" i="742"/>
  <c r="DA151" i="742" s="1"/>
  <c r="CL151" i="742"/>
  <c r="BI151" i="742"/>
  <c r="BW151" i="742" s="1"/>
  <c r="BH151" i="742"/>
  <c r="GI150" i="742"/>
  <c r="GJ150" i="742" s="1"/>
  <c r="GH150" i="742"/>
  <c r="FT150" i="742"/>
  <c r="FF150" i="742"/>
  <c r="ES150" i="742"/>
  <c r="FG150" i="742" s="1"/>
  <c r="EE150" i="742"/>
  <c r="DQ150" i="742"/>
  <c r="DP150" i="742"/>
  <c r="CM150" i="742"/>
  <c r="DA150" i="742" s="1"/>
  <c r="CL150" i="742"/>
  <c r="BW150" i="742"/>
  <c r="BI150" i="742"/>
  <c r="BH150" i="742"/>
  <c r="BV150" i="742" s="1"/>
  <c r="GH149" i="742"/>
  <c r="FT149" i="742"/>
  <c r="ED149" i="742"/>
  <c r="DP149" i="742"/>
  <c r="CL149" i="742"/>
  <c r="CZ149" i="742" s="1"/>
  <c r="BV149" i="742"/>
  <c r="BH149" i="742"/>
  <c r="FT148" i="742"/>
  <c r="GH148" i="742" s="1"/>
  <c r="FF148" i="742"/>
  <c r="ED148" i="742"/>
  <c r="DP148" i="742"/>
  <c r="CL148" i="742"/>
  <c r="BV148" i="742"/>
  <c r="BH148" i="742"/>
  <c r="GH147" i="742"/>
  <c r="FT147" i="742"/>
  <c r="FF147" i="742"/>
  <c r="DP147" i="742"/>
  <c r="ED147" i="742" s="1"/>
  <c r="CL147" i="742"/>
  <c r="CZ147" i="742" s="1"/>
  <c r="BH147" i="742"/>
  <c r="BV147" i="742" s="1"/>
  <c r="FT146" i="742"/>
  <c r="GH146" i="742" s="1"/>
  <c r="FF146" i="742"/>
  <c r="ED146" i="742"/>
  <c r="DP146" i="742"/>
  <c r="CL146" i="742"/>
  <c r="CZ146" i="742" s="1"/>
  <c r="BH146" i="742"/>
  <c r="BV146" i="742" s="1"/>
  <c r="GH145" i="742"/>
  <c r="FT145" i="742"/>
  <c r="FF145" i="742"/>
  <c r="DP145" i="742"/>
  <c r="DR145" i="742" s="1"/>
  <c r="CZ145" i="742"/>
  <c r="CL145" i="742"/>
  <c r="BJ145" i="742"/>
  <c r="BH145" i="742"/>
  <c r="BV145" i="742" s="1"/>
  <c r="BX145" i="742" s="1"/>
  <c r="B140" i="742"/>
  <c r="DP136" i="742"/>
  <c r="CL136" i="742"/>
  <c r="BH136" i="742"/>
  <c r="FT135" i="742"/>
  <c r="DP135" i="742"/>
  <c r="ED121" i="742" s="1"/>
  <c r="EI19" i="742" s="1"/>
  <c r="CL135" i="742"/>
  <c r="BH135" i="742"/>
  <c r="FT134" i="742"/>
  <c r="DP134" i="742"/>
  <c r="CL134" i="742"/>
  <c r="BH134" i="742"/>
  <c r="GI119" i="742"/>
  <c r="FT133" i="742"/>
  <c r="ES133" i="742"/>
  <c r="DQ133" i="742"/>
  <c r="DP133" i="742"/>
  <c r="CM133" i="742"/>
  <c r="CL133" i="742"/>
  <c r="BI133" i="742"/>
  <c r="BW119" i="742" s="1"/>
  <c r="BH133" i="742"/>
  <c r="FT132" i="742"/>
  <c r="ES132" i="742"/>
  <c r="DQ132" i="742"/>
  <c r="DP132" i="742"/>
  <c r="CM132" i="742"/>
  <c r="DA118" i="742" s="1"/>
  <c r="CL132" i="742"/>
  <c r="BI132" i="742"/>
  <c r="BH132" i="742"/>
  <c r="FT131" i="742"/>
  <c r="ES131" i="742"/>
  <c r="DQ131" i="742"/>
  <c r="DR130" i="742" s="1"/>
  <c r="DP131" i="742"/>
  <c r="CM131" i="742"/>
  <c r="CL131" i="742"/>
  <c r="BI131" i="742"/>
  <c r="BH131" i="742"/>
  <c r="FT130" i="742"/>
  <c r="GH116" i="742" s="1"/>
  <c r="ES130" i="742"/>
  <c r="ET130" i="742" s="1"/>
  <c r="DQ130" i="742"/>
  <c r="DP130" i="742"/>
  <c r="CM130" i="742"/>
  <c r="CN130" i="742" s="1"/>
  <c r="CL130" i="742"/>
  <c r="BI130" i="742"/>
  <c r="BJ130" i="742" s="1"/>
  <c r="BH130" i="742"/>
  <c r="BV116" i="742" s="1"/>
  <c r="FT129" i="742"/>
  <c r="DP129" i="742"/>
  <c r="DR125" i="742" s="1"/>
  <c r="DS125" i="742" s="1"/>
  <c r="CL129" i="742"/>
  <c r="BH129" i="742"/>
  <c r="FT128" i="742"/>
  <c r="DP128" i="742"/>
  <c r="CL128" i="742"/>
  <c r="BH128" i="742"/>
  <c r="FT127" i="742"/>
  <c r="DP127" i="742"/>
  <c r="CL127" i="742"/>
  <c r="BH127" i="742"/>
  <c r="FT126" i="742"/>
  <c r="DP126" i="742"/>
  <c r="CL126" i="742"/>
  <c r="CN125" i="742" s="1"/>
  <c r="CO125" i="742" s="1"/>
  <c r="BH126" i="742"/>
  <c r="FT125" i="742"/>
  <c r="FV125" i="742" s="1"/>
  <c r="ET125" i="742"/>
  <c r="EU125" i="742" s="1"/>
  <c r="DP125" i="742"/>
  <c r="CL125" i="742"/>
  <c r="BH125" i="742"/>
  <c r="DP124" i="742"/>
  <c r="CL124" i="742"/>
  <c r="BH124" i="742"/>
  <c r="FF122" i="742"/>
  <c r="DP122" i="742"/>
  <c r="CZ122" i="742"/>
  <c r="CL122" i="742"/>
  <c r="BH122" i="742"/>
  <c r="BV122" i="742" s="1"/>
  <c r="GH121" i="742"/>
  <c r="FT121" i="742"/>
  <c r="FF121" i="742"/>
  <c r="DP121" i="742"/>
  <c r="CL121" i="742"/>
  <c r="BV121" i="742"/>
  <c r="BH121" i="742"/>
  <c r="FT120" i="742"/>
  <c r="FF120" i="742"/>
  <c r="DP120" i="742"/>
  <c r="ED120" i="742" s="1"/>
  <c r="CZ120" i="742"/>
  <c r="CL120" i="742"/>
  <c r="BH120" i="742"/>
  <c r="BV120" i="742" s="1"/>
  <c r="FT119" i="742"/>
  <c r="GH119" i="742" s="1"/>
  <c r="FG119" i="742"/>
  <c r="ES119" i="742"/>
  <c r="EE119" i="742"/>
  <c r="DQ119" i="742"/>
  <c r="DP119" i="742"/>
  <c r="ED119" i="742" s="1"/>
  <c r="DA119" i="742"/>
  <c r="CM119" i="742"/>
  <c r="CL119" i="742"/>
  <c r="CZ119" i="742" s="1"/>
  <c r="BI119" i="742"/>
  <c r="BH119" i="742"/>
  <c r="BV119" i="742" s="1"/>
  <c r="GI118" i="742"/>
  <c r="FT118" i="742"/>
  <c r="FG118" i="742"/>
  <c r="ES118" i="742"/>
  <c r="FF118" i="742"/>
  <c r="EE118" i="742"/>
  <c r="DQ118" i="742"/>
  <c r="DP118" i="742"/>
  <c r="ED118" i="742" s="1"/>
  <c r="CM118" i="742"/>
  <c r="CL118" i="742"/>
  <c r="CZ118" i="742" s="1"/>
  <c r="BW118" i="742"/>
  <c r="BI118" i="742"/>
  <c r="BH118" i="742"/>
  <c r="GI117" i="742"/>
  <c r="FT117" i="742"/>
  <c r="GH117" i="742" s="1"/>
  <c r="FG117" i="742"/>
  <c r="ES117" i="742"/>
  <c r="FF117" i="742"/>
  <c r="DQ117" i="742"/>
  <c r="DP117" i="742"/>
  <c r="ED117" i="742" s="1"/>
  <c r="DA117" i="742"/>
  <c r="CM117" i="742"/>
  <c r="CL117" i="742"/>
  <c r="BW117" i="742"/>
  <c r="BI117" i="742"/>
  <c r="BH117" i="742"/>
  <c r="BV117" i="742" s="1"/>
  <c r="FV116" i="742"/>
  <c r="GI116" i="742"/>
  <c r="FT116" i="742"/>
  <c r="FG116" i="742"/>
  <c r="ES116" i="742"/>
  <c r="ET116" i="742" s="1"/>
  <c r="FF116" i="742"/>
  <c r="ED116" i="742"/>
  <c r="DR116" i="742"/>
  <c r="DQ116" i="742"/>
  <c r="EE116" i="742" s="1"/>
  <c r="DP116" i="742"/>
  <c r="CZ116" i="742"/>
  <c r="CM116" i="742"/>
  <c r="CN116" i="742" s="1"/>
  <c r="CL116" i="742"/>
  <c r="BJ116" i="742"/>
  <c r="BI116" i="742"/>
  <c r="BH116" i="742"/>
  <c r="FT115" i="742"/>
  <c r="GH115" i="742" s="1"/>
  <c r="FF115" i="742"/>
  <c r="DP115" i="742"/>
  <c r="CZ115" i="742"/>
  <c r="CL115" i="742"/>
  <c r="BH115" i="742"/>
  <c r="BV115" i="742" s="1"/>
  <c r="GH114" i="742"/>
  <c r="FT114" i="742"/>
  <c r="FF114" i="742"/>
  <c r="ED114" i="742"/>
  <c r="DP114" i="742"/>
  <c r="CL114" i="742"/>
  <c r="CZ114" i="742" s="1"/>
  <c r="BV114" i="742"/>
  <c r="BH114" i="742"/>
  <c r="FT113" i="742"/>
  <c r="FF113" i="742"/>
  <c r="DP113" i="742"/>
  <c r="ED113" i="742" s="1"/>
  <c r="CZ113" i="742"/>
  <c r="CL113" i="742"/>
  <c r="BH113" i="742"/>
  <c r="BV113" i="742" s="1"/>
  <c r="GH112" i="742"/>
  <c r="FT112" i="742"/>
  <c r="FF112" i="742"/>
  <c r="ED112" i="742"/>
  <c r="DP112" i="742"/>
  <c r="CL112" i="742"/>
  <c r="BV112" i="742"/>
  <c r="BH112" i="742"/>
  <c r="FT111" i="742"/>
  <c r="FF111" i="742"/>
  <c r="DP111" i="742"/>
  <c r="CZ111" i="742"/>
  <c r="CL111" i="742"/>
  <c r="CN111" i="742" s="1"/>
  <c r="BJ111" i="742"/>
  <c r="BK111" i="742" s="1"/>
  <c r="BH111" i="742"/>
  <c r="B106" i="742"/>
  <c r="B274" i="742" s="1"/>
  <c r="DP102" i="742"/>
  <c r="CL102" i="742"/>
  <c r="BH102" i="742"/>
  <c r="FT101" i="742"/>
  <c r="FF87" i="742"/>
  <c r="DP101" i="742"/>
  <c r="CL101" i="742"/>
  <c r="BH101" i="742"/>
  <c r="FT100" i="742"/>
  <c r="DP100" i="742"/>
  <c r="CL100" i="742"/>
  <c r="BH100" i="742"/>
  <c r="FU99" i="742"/>
  <c r="FT99" i="742"/>
  <c r="ES99" i="742"/>
  <c r="DQ99" i="742"/>
  <c r="DP99" i="742"/>
  <c r="CM99" i="742"/>
  <c r="CL99" i="742"/>
  <c r="BI99" i="742"/>
  <c r="BH99" i="742"/>
  <c r="FU98" i="742"/>
  <c r="FT98" i="742"/>
  <c r="ES98" i="742"/>
  <c r="DQ98" i="742"/>
  <c r="DP98" i="742"/>
  <c r="DU30" i="742" s="1"/>
  <c r="CM98" i="742"/>
  <c r="CL98" i="742"/>
  <c r="BI98" i="742"/>
  <c r="BH98" i="742"/>
  <c r="FU97" i="742"/>
  <c r="FT97" i="742"/>
  <c r="ES97" i="742"/>
  <c r="DQ97" i="742"/>
  <c r="DP97" i="742"/>
  <c r="CM97" i="742"/>
  <c r="CL97" i="742"/>
  <c r="BI97" i="742"/>
  <c r="BH97" i="742"/>
  <c r="FU96" i="742"/>
  <c r="FT96" i="742"/>
  <c r="ES96" i="742"/>
  <c r="ET96" i="742" s="1"/>
  <c r="DQ96" i="742"/>
  <c r="DR96" i="742" s="1"/>
  <c r="DP96" i="742"/>
  <c r="ED82" i="742" s="1"/>
  <c r="CN96" i="742"/>
  <c r="CM96" i="742"/>
  <c r="CL96" i="742"/>
  <c r="BJ96" i="742"/>
  <c r="BI96" i="742"/>
  <c r="BW82" i="742" s="1"/>
  <c r="BH96" i="742"/>
  <c r="FT95" i="742"/>
  <c r="DP95" i="742"/>
  <c r="CL95" i="742"/>
  <c r="BH95" i="742"/>
  <c r="FT94" i="742"/>
  <c r="DP94" i="742"/>
  <c r="CL94" i="742"/>
  <c r="BH94" i="742"/>
  <c r="BJ91" i="742" s="1"/>
  <c r="BK91" i="742" s="1"/>
  <c r="FT93" i="742"/>
  <c r="DP93" i="742"/>
  <c r="CL93" i="742"/>
  <c r="CQ25" i="742" s="1"/>
  <c r="BH93" i="742"/>
  <c r="FT92" i="742"/>
  <c r="DP92" i="742"/>
  <c r="DU24" i="742" s="1"/>
  <c r="CL92" i="742"/>
  <c r="BH92" i="742"/>
  <c r="FT91" i="742"/>
  <c r="FV91" i="742" s="1"/>
  <c r="DP91" i="742"/>
  <c r="CN91" i="742"/>
  <c r="CO91" i="742" s="1"/>
  <c r="CL91" i="742"/>
  <c r="BH91" i="742"/>
  <c r="BV77" i="742" s="1"/>
  <c r="DP90" i="742"/>
  <c r="CL90" i="742"/>
  <c r="BH90" i="742"/>
  <c r="FF88" i="742"/>
  <c r="DP88" i="742"/>
  <c r="CL88" i="742"/>
  <c r="CZ88" i="742" s="1"/>
  <c r="BV88" i="742"/>
  <c r="BH88" i="742"/>
  <c r="FT87" i="742"/>
  <c r="GH87" i="742" s="1"/>
  <c r="DP87" i="742"/>
  <c r="ED87" i="742" s="1"/>
  <c r="CL87" i="742"/>
  <c r="BH87" i="742"/>
  <c r="BV87" i="742" s="1"/>
  <c r="FT86" i="742"/>
  <c r="GH86" i="742" s="1"/>
  <c r="FF86" i="742"/>
  <c r="ED86" i="742"/>
  <c r="DP86" i="742"/>
  <c r="CL86" i="742"/>
  <c r="CZ86" i="742" s="1"/>
  <c r="BH86" i="742"/>
  <c r="BV86" i="742" s="1"/>
  <c r="CB18" i="742" s="1"/>
  <c r="FU85" i="742"/>
  <c r="GI85" i="742" s="1"/>
  <c r="FT85" i="742"/>
  <c r="GH85" i="742" s="1"/>
  <c r="ES85" i="742"/>
  <c r="FG85" i="742" s="1"/>
  <c r="DQ85" i="742"/>
  <c r="EE85" i="742" s="1"/>
  <c r="DP85" i="742"/>
  <c r="ED85" i="742" s="1"/>
  <c r="CM85" i="742"/>
  <c r="DA85" i="742" s="1"/>
  <c r="CL85" i="742"/>
  <c r="BI85" i="742"/>
  <c r="BW85" i="742" s="1"/>
  <c r="BH85" i="742"/>
  <c r="BV85" i="742" s="1"/>
  <c r="FU84" i="742"/>
  <c r="GI84" i="742" s="1"/>
  <c r="FT84" i="742"/>
  <c r="ES84" i="742"/>
  <c r="FG84" i="742" s="1"/>
  <c r="FF84" i="742"/>
  <c r="DQ84" i="742"/>
  <c r="DP84" i="742"/>
  <c r="CM84" i="742"/>
  <c r="DA84" i="742" s="1"/>
  <c r="CL84" i="742"/>
  <c r="CZ84" i="742" s="1"/>
  <c r="BI84" i="742"/>
  <c r="BH84" i="742"/>
  <c r="FU83" i="742"/>
  <c r="GI83" i="742" s="1"/>
  <c r="FT83" i="742"/>
  <c r="GH83" i="742" s="1"/>
  <c r="ES83" i="742"/>
  <c r="FG83" i="742" s="1"/>
  <c r="DQ83" i="742"/>
  <c r="EE83" i="742" s="1"/>
  <c r="DP83" i="742"/>
  <c r="ED83" i="742" s="1"/>
  <c r="CM83" i="742"/>
  <c r="DA83" i="742" s="1"/>
  <c r="CL83" i="742"/>
  <c r="BI83" i="742"/>
  <c r="BW83" i="742" s="1"/>
  <c r="BH83" i="742"/>
  <c r="BV83" i="742" s="1"/>
  <c r="GH82" i="742"/>
  <c r="FV82" i="742"/>
  <c r="FU82" i="742"/>
  <c r="FT82" i="742"/>
  <c r="FG82" i="742"/>
  <c r="FH82" i="742" s="1"/>
  <c r="ES82" i="742"/>
  <c r="FF82" i="742"/>
  <c r="EE82" i="742"/>
  <c r="DQ82" i="742"/>
  <c r="DP82" i="742"/>
  <c r="CM82" i="742"/>
  <c r="CL82" i="742"/>
  <c r="CZ82" i="742" s="1"/>
  <c r="BV82" i="742"/>
  <c r="BI82" i="742"/>
  <c r="BH82" i="742"/>
  <c r="GH81" i="742"/>
  <c r="FT81" i="742"/>
  <c r="ED81" i="742"/>
  <c r="DP81" i="742"/>
  <c r="CL81" i="742"/>
  <c r="CZ81" i="742" s="1"/>
  <c r="BH81" i="742"/>
  <c r="BV81" i="742" s="1"/>
  <c r="FT80" i="742"/>
  <c r="FF80" i="742"/>
  <c r="DP80" i="742"/>
  <c r="ED80" i="742" s="1"/>
  <c r="CZ80" i="742"/>
  <c r="CL80" i="742"/>
  <c r="BH80" i="742"/>
  <c r="BV80" i="742" s="1"/>
  <c r="FT79" i="742"/>
  <c r="GH79" i="742" s="1"/>
  <c r="FF79" i="742"/>
  <c r="ED79" i="742"/>
  <c r="DP79" i="742"/>
  <c r="CL79" i="742"/>
  <c r="BH79" i="742"/>
  <c r="BV79" i="742" s="1"/>
  <c r="FT78" i="742"/>
  <c r="GH78" i="742" s="1"/>
  <c r="FF78" i="742"/>
  <c r="DP78" i="742"/>
  <c r="CZ78" i="742"/>
  <c r="CL78" i="742"/>
  <c r="BH78" i="742"/>
  <c r="BV78" i="742" s="1"/>
  <c r="FT77" i="742"/>
  <c r="FF77" i="742"/>
  <c r="DP77" i="742"/>
  <c r="ED77" i="742" s="1"/>
  <c r="CL77" i="742"/>
  <c r="CN77" i="742" s="1"/>
  <c r="BH77" i="742"/>
  <c r="B72" i="742"/>
  <c r="DP68" i="742"/>
  <c r="CL68" i="742"/>
  <c r="BH68" i="742"/>
  <c r="BV54" i="742" s="1"/>
  <c r="FT67" i="742"/>
  <c r="DP67" i="742"/>
  <c r="CL67" i="742"/>
  <c r="BH67" i="742"/>
  <c r="FT66" i="742"/>
  <c r="DP66" i="742"/>
  <c r="ED52" i="742" s="1"/>
  <c r="CL66" i="742"/>
  <c r="BH66" i="742"/>
  <c r="FT65" i="742"/>
  <c r="GH51" i="742" s="1"/>
  <c r="ES65" i="742"/>
  <c r="DQ65" i="742"/>
  <c r="DP65" i="742"/>
  <c r="ED51" i="742" s="1"/>
  <c r="CM65" i="742"/>
  <c r="CL65" i="742"/>
  <c r="BI65" i="742"/>
  <c r="BH65" i="742"/>
  <c r="BV51" i="742" s="1"/>
  <c r="FT64" i="742"/>
  <c r="ES64" i="742"/>
  <c r="FF50" i="742"/>
  <c r="DQ64" i="742"/>
  <c r="DP64" i="742"/>
  <c r="CM64" i="742"/>
  <c r="CL64" i="742"/>
  <c r="CZ50" i="742" s="1"/>
  <c r="BI64" i="742"/>
  <c r="BH64" i="742"/>
  <c r="FT63" i="742"/>
  <c r="GH49" i="742" s="1"/>
  <c r="ES63" i="742"/>
  <c r="DQ63" i="742"/>
  <c r="DP63" i="742"/>
  <c r="ED49" i="742" s="1"/>
  <c r="CM63" i="742"/>
  <c r="CL63" i="742"/>
  <c r="BI63" i="742"/>
  <c r="BH63" i="742"/>
  <c r="BV49" i="742" s="1"/>
  <c r="FV62" i="742"/>
  <c r="FT62" i="742"/>
  <c r="ET62" i="742"/>
  <c r="ES62" i="742"/>
  <c r="DQ62" i="742"/>
  <c r="DP62" i="742"/>
  <c r="DU28" i="742" s="1"/>
  <c r="CM62" i="742"/>
  <c r="CN62" i="742" s="1"/>
  <c r="CL62" i="742"/>
  <c r="CZ48" i="742" s="1"/>
  <c r="BJ62" i="742"/>
  <c r="BI62" i="742"/>
  <c r="BH62" i="742"/>
  <c r="FT61" i="742"/>
  <c r="FV57" i="742" s="1"/>
  <c r="FW57" i="742" s="1"/>
  <c r="DP61" i="742"/>
  <c r="CL61" i="742"/>
  <c r="BH61" i="742"/>
  <c r="BV47" i="742" s="1"/>
  <c r="FT60" i="742"/>
  <c r="DP60" i="742"/>
  <c r="CL60" i="742"/>
  <c r="CQ26" i="742" s="1"/>
  <c r="BH60" i="742"/>
  <c r="FT59" i="742"/>
  <c r="DP59" i="742"/>
  <c r="ED45" i="742" s="1"/>
  <c r="CL59" i="742"/>
  <c r="BH59" i="742"/>
  <c r="FT58" i="742"/>
  <c r="FF44" i="742"/>
  <c r="DP58" i="742"/>
  <c r="CL58" i="742"/>
  <c r="BH58" i="742"/>
  <c r="FT57" i="742"/>
  <c r="DP57" i="742"/>
  <c r="CL57" i="742"/>
  <c r="BJ57" i="742"/>
  <c r="BK57" i="742" s="1"/>
  <c r="BH57" i="742"/>
  <c r="DP56" i="742"/>
  <c r="CL56" i="742"/>
  <c r="BH56" i="742"/>
  <c r="FF54" i="742"/>
  <c r="ED54" i="742"/>
  <c r="DP54" i="742"/>
  <c r="CL54" i="742"/>
  <c r="CZ54" i="742" s="1"/>
  <c r="BH54" i="742"/>
  <c r="FT53" i="742"/>
  <c r="GH53" i="742" s="1"/>
  <c r="FF53" i="742"/>
  <c r="DP53" i="742"/>
  <c r="ED53" i="742" s="1"/>
  <c r="CL53" i="742"/>
  <c r="BH53" i="742"/>
  <c r="BV53" i="742" s="1"/>
  <c r="GH52" i="742"/>
  <c r="FT52" i="742"/>
  <c r="FF52" i="742"/>
  <c r="DP52" i="742"/>
  <c r="CL52" i="742"/>
  <c r="CZ52" i="742" s="1"/>
  <c r="BV52" i="742"/>
  <c r="BH52" i="742"/>
  <c r="GI51" i="742"/>
  <c r="FT51" i="742"/>
  <c r="FF51" i="742"/>
  <c r="ES51" i="742"/>
  <c r="FG51" i="742" s="1"/>
  <c r="DQ51" i="742"/>
  <c r="EE51" i="742" s="1"/>
  <c r="DP51" i="742"/>
  <c r="CZ51" i="742"/>
  <c r="CM51" i="742"/>
  <c r="DA51" i="742" s="1"/>
  <c r="CL51" i="742"/>
  <c r="BI51" i="742"/>
  <c r="BW51" i="742" s="1"/>
  <c r="BH51" i="742"/>
  <c r="GH50" i="742"/>
  <c r="GI50" i="742"/>
  <c r="FT50" i="742"/>
  <c r="ES50" i="742"/>
  <c r="FG50" i="742" s="1"/>
  <c r="ED50" i="742"/>
  <c r="DQ50" i="742"/>
  <c r="EE50" i="742" s="1"/>
  <c r="DP50" i="742"/>
  <c r="CM50" i="742"/>
  <c r="DA50" i="742" s="1"/>
  <c r="DB48" i="742" s="1"/>
  <c r="CL50" i="742"/>
  <c r="BV50" i="742"/>
  <c r="BI50" i="742"/>
  <c r="BW50" i="742" s="1"/>
  <c r="BH50" i="742"/>
  <c r="GI49" i="742"/>
  <c r="FT49" i="742"/>
  <c r="FF49" i="742"/>
  <c r="ES49" i="742"/>
  <c r="FG49" i="742" s="1"/>
  <c r="DQ49" i="742"/>
  <c r="EE49" i="742" s="1"/>
  <c r="DP49" i="742"/>
  <c r="CZ49" i="742"/>
  <c r="CM49" i="742"/>
  <c r="DA49" i="742" s="1"/>
  <c r="CL49" i="742"/>
  <c r="BI49" i="742"/>
  <c r="BW49" i="742" s="1"/>
  <c r="BH49" i="742"/>
  <c r="GI48" i="742"/>
  <c r="GH48" i="742"/>
  <c r="FV48" i="742"/>
  <c r="FW43" i="742" s="1"/>
  <c r="FT48" i="742"/>
  <c r="FH48" i="742"/>
  <c r="FF48" i="742"/>
  <c r="ET48" i="742"/>
  <c r="ES48" i="742"/>
  <c r="FG48" i="742" s="1"/>
  <c r="EE48" i="742"/>
  <c r="EF48" i="742" s="1"/>
  <c r="DQ48" i="742"/>
  <c r="DP48" i="742"/>
  <c r="ED48" i="742" s="1"/>
  <c r="CN48" i="742"/>
  <c r="CM48" i="742"/>
  <c r="DA48" i="742" s="1"/>
  <c r="CL48" i="742"/>
  <c r="BW48" i="742"/>
  <c r="BV48" i="742"/>
  <c r="BI48" i="742"/>
  <c r="BH48" i="742"/>
  <c r="FT47" i="742"/>
  <c r="FF47" i="742"/>
  <c r="ED47" i="742"/>
  <c r="DP47" i="742"/>
  <c r="CZ47" i="742"/>
  <c r="CL47" i="742"/>
  <c r="BH47" i="742"/>
  <c r="GH46" i="742"/>
  <c r="FT46" i="742"/>
  <c r="FF46" i="742"/>
  <c r="ED46" i="742"/>
  <c r="DP46" i="742"/>
  <c r="CL46" i="742"/>
  <c r="BV46" i="742"/>
  <c r="BH46" i="742"/>
  <c r="GH45" i="742"/>
  <c r="FT45" i="742"/>
  <c r="FF45" i="742"/>
  <c r="DP45" i="742"/>
  <c r="CZ45" i="742"/>
  <c r="CL45" i="742"/>
  <c r="BV45" i="742"/>
  <c r="BH45" i="742"/>
  <c r="GH44" i="742"/>
  <c r="FT44" i="742"/>
  <c r="ED44" i="742"/>
  <c r="DP44" i="742"/>
  <c r="CZ44" i="742"/>
  <c r="CL44" i="742"/>
  <c r="BV44" i="742"/>
  <c r="BH44" i="742"/>
  <c r="GH43" i="742"/>
  <c r="FV43" i="742"/>
  <c r="FT43" i="742"/>
  <c r="ET43" i="742"/>
  <c r="EU43" i="742" s="1"/>
  <c r="FF43" i="742"/>
  <c r="DR43" i="742"/>
  <c r="DP43" i="742"/>
  <c r="CL43" i="742"/>
  <c r="BJ43" i="742"/>
  <c r="BH43" i="742"/>
  <c r="BV43" i="742" s="1"/>
  <c r="BX43" i="742" s="1"/>
  <c r="B38" i="742"/>
  <c r="EW34" i="742"/>
  <c r="DU34" i="742"/>
  <c r="DP34" i="742"/>
  <c r="CL34" i="742"/>
  <c r="CQ34" i="742" s="1"/>
  <c r="BH34" i="742"/>
  <c r="FT33" i="742"/>
  <c r="FY33" i="742" s="1"/>
  <c r="DP33" i="742"/>
  <c r="DU33" i="742" s="1"/>
  <c r="CQ33" i="742"/>
  <c r="CL33" i="742"/>
  <c r="BH33" i="742"/>
  <c r="BM33" i="742" s="1"/>
  <c r="FT32" i="742"/>
  <c r="FY32" i="742" s="1"/>
  <c r="EW32" i="742"/>
  <c r="DP32" i="742"/>
  <c r="DU32" i="742" s="1"/>
  <c r="CL32" i="742"/>
  <c r="CQ32" i="742" s="1"/>
  <c r="BM32" i="742"/>
  <c r="BH32" i="742"/>
  <c r="FY31" i="742"/>
  <c r="FU31" i="742"/>
  <c r="FZ31" i="742" s="1"/>
  <c r="FT31" i="742"/>
  <c r="ES31" i="742"/>
  <c r="EX31" i="742" s="1"/>
  <c r="EW31" i="742"/>
  <c r="DQ31" i="742"/>
  <c r="DP31" i="742"/>
  <c r="DU31" i="742" s="1"/>
  <c r="CQ31" i="742"/>
  <c r="CM31" i="742"/>
  <c r="CR31" i="742" s="1"/>
  <c r="CL31" i="742"/>
  <c r="BI31" i="742"/>
  <c r="BN31" i="742" s="1"/>
  <c r="BH31" i="742"/>
  <c r="FT30" i="742"/>
  <c r="EW30" i="742"/>
  <c r="ES30" i="742"/>
  <c r="DQ30" i="742"/>
  <c r="DV30" i="742" s="1"/>
  <c r="DP30" i="742"/>
  <c r="CM30" i="742"/>
  <c r="CR30" i="742" s="1"/>
  <c r="CL30" i="742"/>
  <c r="CQ30" i="742" s="1"/>
  <c r="BI30" i="742"/>
  <c r="BH30" i="742"/>
  <c r="BM30" i="742" s="1"/>
  <c r="FU29" i="742"/>
  <c r="FT29" i="742"/>
  <c r="EW29" i="742"/>
  <c r="ES29" i="742"/>
  <c r="EX29" i="742" s="1"/>
  <c r="DQ29" i="742"/>
  <c r="DV29" i="742" s="1"/>
  <c r="DP29" i="742"/>
  <c r="DU29" i="742" s="1"/>
  <c r="CM29" i="742"/>
  <c r="CR29" i="742" s="1"/>
  <c r="CL29" i="742"/>
  <c r="BI29" i="742"/>
  <c r="BH29" i="742"/>
  <c r="BM29" i="742" s="1"/>
  <c r="FZ28" i="742"/>
  <c r="FU28" i="742"/>
  <c r="FT28" i="742"/>
  <c r="FY28" i="742" s="1"/>
  <c r="ET28" i="742"/>
  <c r="ES28" i="742"/>
  <c r="EX28" i="742" s="1"/>
  <c r="EW28" i="742"/>
  <c r="DQ28" i="742"/>
  <c r="DP28" i="742"/>
  <c r="CR28" i="742"/>
  <c r="CS28" i="742" s="1"/>
  <c r="CM28" i="742"/>
  <c r="CL28" i="742"/>
  <c r="BN28" i="742"/>
  <c r="BI28" i="742"/>
  <c r="BH28" i="742"/>
  <c r="FY27" i="742"/>
  <c r="FT27" i="742"/>
  <c r="EW27" i="742"/>
  <c r="DP27" i="742"/>
  <c r="DU27" i="742" s="1"/>
  <c r="CL27" i="742"/>
  <c r="BM27" i="742"/>
  <c r="BH27" i="742"/>
  <c r="FT26" i="742"/>
  <c r="FY26" i="742" s="1"/>
  <c r="EW26" i="742"/>
  <c r="DP26" i="742"/>
  <c r="DU26" i="742" s="1"/>
  <c r="CL26" i="742"/>
  <c r="BH26" i="742"/>
  <c r="FY25" i="742"/>
  <c r="FT25" i="742"/>
  <c r="DP25" i="742"/>
  <c r="DU25" i="742" s="1"/>
  <c r="CL25" i="742"/>
  <c r="BH25" i="742"/>
  <c r="BM25" i="742" s="1"/>
  <c r="FT24" i="742"/>
  <c r="EW24" i="742"/>
  <c r="DP24" i="742"/>
  <c r="CL24" i="742"/>
  <c r="CN23" i="742" s="1"/>
  <c r="BH24" i="742"/>
  <c r="FV23" i="742"/>
  <c r="FT23" i="742"/>
  <c r="FY23" i="742" s="1"/>
  <c r="EW23" i="742"/>
  <c r="DR23" i="742"/>
  <c r="DP23" i="742"/>
  <c r="CQ23" i="742"/>
  <c r="CL23" i="742"/>
  <c r="BM23" i="742"/>
  <c r="BJ23" i="742"/>
  <c r="BH23" i="742"/>
  <c r="EW22" i="742"/>
  <c r="DU22" i="742"/>
  <c r="DP22" i="742"/>
  <c r="CQ22" i="742"/>
  <c r="CL22" i="742"/>
  <c r="BM22" i="742"/>
  <c r="BH22" i="742"/>
  <c r="FF20" i="742"/>
  <c r="EW20" i="742"/>
  <c r="ED20" i="742"/>
  <c r="DU20" i="742"/>
  <c r="DP20" i="742"/>
  <c r="CL20" i="742"/>
  <c r="CQ20" i="742" s="1"/>
  <c r="CB20" i="742"/>
  <c r="BV20" i="742"/>
  <c r="BM20" i="742"/>
  <c r="BH20" i="742"/>
  <c r="FT19" i="742"/>
  <c r="FY19" i="742" s="1"/>
  <c r="FF19" i="742"/>
  <c r="EW19" i="742"/>
  <c r="ED19" i="742"/>
  <c r="DU19" i="742"/>
  <c r="DP19" i="742"/>
  <c r="CZ19" i="742"/>
  <c r="CL19" i="742"/>
  <c r="CQ19" i="742" s="1"/>
  <c r="BV19" i="742"/>
  <c r="BM19" i="742"/>
  <c r="BH19" i="742"/>
  <c r="FY18" i="742"/>
  <c r="FT18" i="742"/>
  <c r="FF18" i="742"/>
  <c r="EW18" i="742"/>
  <c r="DU18" i="742"/>
  <c r="DP18" i="742"/>
  <c r="CZ18" i="742"/>
  <c r="CQ18" i="742"/>
  <c r="CL18" i="742"/>
  <c r="BV18" i="742"/>
  <c r="BM18" i="742"/>
  <c r="BH18" i="742"/>
  <c r="FU17" i="742"/>
  <c r="FZ17" i="742" s="1"/>
  <c r="FT17" i="742"/>
  <c r="GH17" i="742" s="1"/>
  <c r="GM17" i="742" s="1"/>
  <c r="ES17" i="742"/>
  <c r="EX17" i="742" s="1"/>
  <c r="FF17" i="742"/>
  <c r="DQ17" i="742"/>
  <c r="DV17" i="742" s="1"/>
  <c r="DP17" i="742"/>
  <c r="ED17" i="742" s="1"/>
  <c r="EI17" i="742" s="1"/>
  <c r="CM17" i="742"/>
  <c r="CR17" i="742" s="1"/>
  <c r="CL17" i="742"/>
  <c r="CZ17" i="742" s="1"/>
  <c r="BI17" i="742"/>
  <c r="BH17" i="742"/>
  <c r="BV17" i="742" s="1"/>
  <c r="CB17" i="742" s="1"/>
  <c r="FU16" i="742"/>
  <c r="FZ16" i="742" s="1"/>
  <c r="FT16" i="742"/>
  <c r="GH16" i="742" s="1"/>
  <c r="ES16" i="742"/>
  <c r="EX16" i="742" s="1"/>
  <c r="FF16" i="742"/>
  <c r="DQ16" i="742"/>
  <c r="DV16" i="742" s="1"/>
  <c r="DP16" i="742"/>
  <c r="ED16" i="742" s="1"/>
  <c r="DA16" i="742"/>
  <c r="DG16" i="742" s="1"/>
  <c r="CM16" i="742"/>
  <c r="CR16" i="742" s="1"/>
  <c r="CL16" i="742"/>
  <c r="CZ16" i="742" s="1"/>
  <c r="DF16" i="742" s="1"/>
  <c r="BI16" i="742"/>
  <c r="BN16" i="742" s="1"/>
  <c r="BH16" i="742"/>
  <c r="BV16" i="742" s="1"/>
  <c r="FU15" i="742"/>
  <c r="FZ15" i="742" s="1"/>
  <c r="FT15" i="742"/>
  <c r="GH15" i="742" s="1"/>
  <c r="GM15" i="742" s="1"/>
  <c r="ES15" i="742"/>
  <c r="EX15" i="742" s="1"/>
  <c r="FF15" i="742"/>
  <c r="EE15" i="742"/>
  <c r="DQ15" i="742"/>
  <c r="DV15" i="742" s="1"/>
  <c r="DP15" i="742"/>
  <c r="ED15" i="742" s="1"/>
  <c r="EI15" i="742" s="1"/>
  <c r="CM15" i="742"/>
  <c r="CR15" i="742" s="1"/>
  <c r="CL15" i="742"/>
  <c r="CZ15" i="742" s="1"/>
  <c r="BI15" i="742"/>
  <c r="BN15" i="742" s="1"/>
  <c r="BH15" i="742"/>
  <c r="BV15" i="742" s="1"/>
  <c r="FU14" i="742"/>
  <c r="FT14" i="742"/>
  <c r="GH14" i="742" s="1"/>
  <c r="GM14" i="742" s="1"/>
  <c r="EW14" i="742"/>
  <c r="ES14" i="742"/>
  <c r="FF14" i="742"/>
  <c r="DU14" i="742"/>
  <c r="DQ14" i="742"/>
  <c r="DP14" i="742"/>
  <c r="ED14" i="742" s="1"/>
  <c r="CQ14" i="742"/>
  <c r="CM14" i="742"/>
  <c r="CL14" i="742"/>
  <c r="CZ14" i="742" s="1"/>
  <c r="BI14" i="742"/>
  <c r="BH14" i="742"/>
  <c r="BV14" i="742" s="1"/>
  <c r="CB14" i="742" s="1"/>
  <c r="FY13" i="742"/>
  <c r="FT13" i="742"/>
  <c r="GH13" i="742" s="1"/>
  <c r="EW13" i="742"/>
  <c r="FF13" i="742"/>
  <c r="DU13" i="742"/>
  <c r="DP13" i="742"/>
  <c r="ED13" i="742" s="1"/>
  <c r="CQ13" i="742"/>
  <c r="CL13" i="742"/>
  <c r="CZ13" i="742" s="1"/>
  <c r="DF13" i="742" s="1"/>
  <c r="BM13" i="742"/>
  <c r="BH13" i="742"/>
  <c r="BV13" i="742" s="1"/>
  <c r="FY12" i="742"/>
  <c r="FT12" i="742"/>
  <c r="GH12" i="742" s="1"/>
  <c r="EW12" i="742"/>
  <c r="FF12" i="742"/>
  <c r="DU12" i="742"/>
  <c r="DP12" i="742"/>
  <c r="ED12" i="742" s="1"/>
  <c r="CQ12" i="742"/>
  <c r="CL12" i="742"/>
  <c r="CZ12" i="742" s="1"/>
  <c r="BM12" i="742"/>
  <c r="BH12" i="742"/>
  <c r="BV12" i="742" s="1"/>
  <c r="CB12" i="742" s="1"/>
  <c r="FY11" i="742"/>
  <c r="FT11" i="742"/>
  <c r="GH11" i="742" s="1"/>
  <c r="EW11" i="742"/>
  <c r="FF11" i="742"/>
  <c r="DU11" i="742"/>
  <c r="DP11" i="742"/>
  <c r="ED11" i="742" s="1"/>
  <c r="CQ11" i="742"/>
  <c r="CL11" i="742"/>
  <c r="CZ11" i="742" s="1"/>
  <c r="BM11" i="742"/>
  <c r="BH11" i="742"/>
  <c r="BV11" i="742" s="1"/>
  <c r="FY10" i="742"/>
  <c r="FT10" i="742"/>
  <c r="GH10" i="742" s="1"/>
  <c r="EW10" i="742"/>
  <c r="FF10" i="742"/>
  <c r="DU10" i="742"/>
  <c r="DP10" i="742"/>
  <c r="ED10" i="742" s="1"/>
  <c r="CQ10" i="742"/>
  <c r="CL10" i="742"/>
  <c r="CZ10" i="742" s="1"/>
  <c r="BM10" i="742"/>
  <c r="BH10" i="742"/>
  <c r="BV10" i="742" s="1"/>
  <c r="CB10" i="742" s="1"/>
  <c r="FY9" i="742"/>
  <c r="GA9" i="742" s="1"/>
  <c r="FV9" i="742"/>
  <c r="FT9" i="742"/>
  <c r="GH9" i="742" s="1"/>
  <c r="EW9" i="742"/>
  <c r="ET9" i="742"/>
  <c r="FF9" i="742"/>
  <c r="DU9" i="742"/>
  <c r="DR9" i="742"/>
  <c r="DP9" i="742"/>
  <c r="ED9" i="742" s="1"/>
  <c r="EF9" i="742" s="1"/>
  <c r="CZ9" i="742"/>
  <c r="CQ9" i="742"/>
  <c r="CS9" i="742" s="1"/>
  <c r="CN9" i="742"/>
  <c r="CL9" i="742"/>
  <c r="BM9" i="742"/>
  <c r="BJ9" i="742"/>
  <c r="BH9" i="742"/>
  <c r="BV9" i="742" s="1"/>
  <c r="B2" i="742"/>
  <c r="BM14" i="742" l="1"/>
  <c r="FY14" i="742"/>
  <c r="FK16" i="742"/>
  <c r="FK11" i="742"/>
  <c r="FH111" i="742"/>
  <c r="FK18" i="742"/>
  <c r="FH9" i="742"/>
  <c r="FK19" i="742"/>
  <c r="GJ218" i="742"/>
  <c r="GJ48" i="742"/>
  <c r="BX9" i="742"/>
  <c r="BW16" i="742"/>
  <c r="FH43" i="742"/>
  <c r="FI43" i="742" s="1"/>
  <c r="FZ14" i="742"/>
  <c r="GA14" i="742" s="1"/>
  <c r="GB9" i="742" s="1"/>
  <c r="GI14" i="742"/>
  <c r="FV14" i="742"/>
  <c r="FK10" i="742"/>
  <c r="BO9" i="742"/>
  <c r="DW9" i="742"/>
  <c r="DV14" i="742"/>
  <c r="DW14" i="742" s="1"/>
  <c r="EE14" i="742"/>
  <c r="DR14" i="742"/>
  <c r="DS9" i="742" s="1"/>
  <c r="BW15" i="742"/>
  <c r="CC15" i="742" s="1"/>
  <c r="GI15" i="742"/>
  <c r="GN15" i="742" s="1"/>
  <c r="FG16" i="742"/>
  <c r="FL16" i="742" s="1"/>
  <c r="BN14" i="742"/>
  <c r="BW14" i="742"/>
  <c r="BJ14" i="742"/>
  <c r="BK9" i="742" s="1"/>
  <c r="CR14" i="742"/>
  <c r="CS14" i="742" s="1"/>
  <c r="CT9" i="742" s="1"/>
  <c r="DA14" i="742"/>
  <c r="CN14" i="742"/>
  <c r="CO9" i="742" s="1"/>
  <c r="DA15" i="742"/>
  <c r="DG15" i="742" s="1"/>
  <c r="GI16" i="742"/>
  <c r="DB9" i="742"/>
  <c r="GJ9" i="742"/>
  <c r="EY9" i="742"/>
  <c r="FW9" i="742"/>
  <c r="GM10" i="742"/>
  <c r="EX14" i="742"/>
  <c r="EY14" i="742" s="1"/>
  <c r="FG14" i="742"/>
  <c r="ET14" i="742"/>
  <c r="EU9" i="742" s="1"/>
  <c r="FG15" i="742"/>
  <c r="FL15" i="742" s="1"/>
  <c r="EE16" i="742"/>
  <c r="BN17" i="742"/>
  <c r="BW17" i="742"/>
  <c r="CC17" i="742" s="1"/>
  <c r="DA17" i="742"/>
  <c r="DG17" i="742" s="1"/>
  <c r="EE17" i="742"/>
  <c r="EJ17" i="742" s="1"/>
  <c r="FG17" i="742"/>
  <c r="GI17" i="742"/>
  <c r="B270" i="742"/>
  <c r="B253" i="742"/>
  <c r="DR57" i="742"/>
  <c r="ED43" i="742"/>
  <c r="EF43" i="742" s="1"/>
  <c r="EG43" i="742" s="1"/>
  <c r="FV111" i="742"/>
  <c r="FW111" i="742" s="1"/>
  <c r="GH111" i="742"/>
  <c r="BJ164" i="742"/>
  <c r="BV151" i="742"/>
  <c r="CB15" i="742" s="1"/>
  <c r="B278" i="742"/>
  <c r="B261" i="742"/>
  <c r="CN179" i="742"/>
  <c r="CZ179" i="742"/>
  <c r="DR227" i="742"/>
  <c r="DS227" i="742" s="1"/>
  <c r="ED216" i="742"/>
  <c r="EI12" i="742" s="1"/>
  <c r="BM15" i="742"/>
  <c r="CQ15" i="742"/>
  <c r="DU15" i="742"/>
  <c r="EW15" i="742"/>
  <c r="FY15" i="742"/>
  <c r="BM16" i="742"/>
  <c r="CQ16" i="742"/>
  <c r="DU16" i="742"/>
  <c r="EW16" i="742"/>
  <c r="FY16" i="742"/>
  <c r="BM17" i="742"/>
  <c r="CQ17" i="742"/>
  <c r="DU17" i="742"/>
  <c r="EW17" i="742"/>
  <c r="FY17" i="742"/>
  <c r="ED18" i="742"/>
  <c r="EI18" i="742" s="1"/>
  <c r="GH18" i="742"/>
  <c r="GH19" i="742"/>
  <c r="GM19" i="742" s="1"/>
  <c r="CZ20" i="742"/>
  <c r="DF20" i="742" s="1"/>
  <c r="DU23" i="742"/>
  <c r="DW23" i="742" s="1"/>
  <c r="ET23" i="742"/>
  <c r="EU23" i="742" s="1"/>
  <c r="CQ24" i="742"/>
  <c r="CS23" i="742" s="1"/>
  <c r="CT23" i="742" s="1"/>
  <c r="BM26" i="742"/>
  <c r="BM28" i="742"/>
  <c r="CN28" i="742"/>
  <c r="CO23" i="742" s="1"/>
  <c r="FY29" i="742"/>
  <c r="FY30" i="742"/>
  <c r="BM31" i="742"/>
  <c r="EW33" i="742"/>
  <c r="CZ43" i="742"/>
  <c r="DB43" i="742" s="1"/>
  <c r="CN43" i="742"/>
  <c r="CO43" i="742" s="1"/>
  <c r="CZ46" i="742"/>
  <c r="DF12" i="742" s="1"/>
  <c r="GH47" i="742"/>
  <c r="GM13" i="742" s="1"/>
  <c r="BX48" i="742"/>
  <c r="BY43" i="742" s="1"/>
  <c r="BZ43" i="742" s="1"/>
  <c r="CZ53" i="742"/>
  <c r="ET57" i="742"/>
  <c r="EU57" i="742" s="1"/>
  <c r="DR77" i="742"/>
  <c r="ED78" i="742"/>
  <c r="EF77" i="742" s="1"/>
  <c r="EG77" i="742" s="1"/>
  <c r="GH80" i="742"/>
  <c r="GM12" i="742" s="1"/>
  <c r="BX77" i="742"/>
  <c r="GI82" i="742"/>
  <c r="GJ82" i="742" s="1"/>
  <c r="FV96" i="742"/>
  <c r="FW91" i="742" s="1"/>
  <c r="ET111" i="742"/>
  <c r="EU111" i="742" s="1"/>
  <c r="BW116" i="742"/>
  <c r="BX116" i="742" s="1"/>
  <c r="GJ116" i="742"/>
  <c r="CZ121" i="742"/>
  <c r="CO111" i="742"/>
  <c r="BJ125" i="742"/>
  <c r="BK125" i="742" s="1"/>
  <c r="BV111" i="742"/>
  <c r="BX111" i="742" s="1"/>
  <c r="BY111" i="742" s="1"/>
  <c r="BZ111" i="742" s="1"/>
  <c r="CN145" i="742"/>
  <c r="ET145" i="742"/>
  <c r="EF150" i="742"/>
  <c r="BK159" i="742"/>
  <c r="EU159" i="742"/>
  <c r="DR28" i="742"/>
  <c r="DS23" i="742" s="1"/>
  <c r="B272" i="742"/>
  <c r="B255" i="742"/>
  <c r="CZ79" i="742"/>
  <c r="DF11" i="742" s="1"/>
  <c r="CN82" i="742"/>
  <c r="CO77" i="742" s="1"/>
  <c r="DA82" i="742"/>
  <c r="DB82" i="742" s="1"/>
  <c r="CZ83" i="742"/>
  <c r="DF15" i="742" s="1"/>
  <c r="FF83" i="742"/>
  <c r="FK15" i="742" s="1"/>
  <c r="BV84" i="742"/>
  <c r="CB16" i="742" s="1"/>
  <c r="ED84" i="742"/>
  <c r="EI16" i="742" s="1"/>
  <c r="GH84" i="742"/>
  <c r="GM16" i="742" s="1"/>
  <c r="CZ85" i="742"/>
  <c r="DF17" i="742" s="1"/>
  <c r="FF85" i="742"/>
  <c r="FK17" i="742" s="1"/>
  <c r="DR91" i="742"/>
  <c r="DS91" i="742" s="1"/>
  <c r="DR111" i="742"/>
  <c r="DS111" i="742" s="1"/>
  <c r="ED111" i="742"/>
  <c r="GI187" i="742"/>
  <c r="FV184" i="742"/>
  <c r="FW179" i="742" s="1"/>
  <c r="CZ189" i="742"/>
  <c r="X272" i="742"/>
  <c r="E272" i="742"/>
  <c r="X274" i="742"/>
  <c r="E274" i="742"/>
  <c r="FZ30" i="742"/>
  <c r="FV28" i="742"/>
  <c r="FW23" i="742" s="1"/>
  <c r="BM24" i="742"/>
  <c r="BO23" i="742" s="1"/>
  <c r="FY24" i="742"/>
  <c r="GA23" i="742" s="1"/>
  <c r="CQ28" i="742"/>
  <c r="CQ29" i="742"/>
  <c r="BN30" i="742"/>
  <c r="BJ28" i="742"/>
  <c r="BK23" i="742" s="1"/>
  <c r="BM34" i="742"/>
  <c r="BJ48" i="742"/>
  <c r="BK43" i="742" s="1"/>
  <c r="DR48" i="742"/>
  <c r="DS43" i="742" s="1"/>
  <c r="DR62" i="742"/>
  <c r="DV28" i="742"/>
  <c r="BJ77" i="742"/>
  <c r="CZ77" i="742"/>
  <c r="DB77" i="742" s="1"/>
  <c r="DC77" i="742" s="1"/>
  <c r="DD77" i="742" s="1"/>
  <c r="ET77" i="742"/>
  <c r="FV77" i="742"/>
  <c r="FW77" i="742" s="1"/>
  <c r="FF81" i="742"/>
  <c r="FH77" i="742" s="1"/>
  <c r="FI77" i="742" s="1"/>
  <c r="EF82" i="742"/>
  <c r="BW84" i="742"/>
  <c r="BJ82" i="742"/>
  <c r="EE84" i="742"/>
  <c r="DR82" i="742"/>
  <c r="CZ87" i="742"/>
  <c r="ED88" i="742"/>
  <c r="ET91" i="742"/>
  <c r="EU91" i="742" s="1"/>
  <c r="BX82" i="742"/>
  <c r="DA116" i="742"/>
  <c r="DB116" i="742" s="1"/>
  <c r="EE117" i="742"/>
  <c r="EF116" i="742" s="1"/>
  <c r="FV130" i="742"/>
  <c r="FW125" i="742" s="1"/>
  <c r="ED145" i="742"/>
  <c r="EF145" i="742" s="1"/>
  <c r="EG145" i="742" s="1"/>
  <c r="FV145" i="742"/>
  <c r="BX150" i="742"/>
  <c r="BY145" i="742" s="1"/>
  <c r="BZ145" i="742" s="1"/>
  <c r="ED150" i="742"/>
  <c r="EI14" i="742" s="1"/>
  <c r="CN193" i="742"/>
  <c r="CO193" i="742" s="1"/>
  <c r="CZ182" i="742"/>
  <c r="N282" i="742"/>
  <c r="P268" i="742"/>
  <c r="N269" i="742"/>
  <c r="EW25" i="742"/>
  <c r="EY23" i="742" s="1"/>
  <c r="CQ27" i="742"/>
  <c r="BN29" i="742"/>
  <c r="BO28" i="742" s="1"/>
  <c r="FZ29" i="742"/>
  <c r="EX30" i="742"/>
  <c r="EY28" i="742" s="1"/>
  <c r="DV31" i="742"/>
  <c r="CN57" i="742"/>
  <c r="CO57" i="742" s="1"/>
  <c r="GH77" i="742"/>
  <c r="GJ77" i="742" s="1"/>
  <c r="GK77" i="742" s="1"/>
  <c r="ET82" i="742"/>
  <c r="CZ112" i="742"/>
  <c r="DF10" i="742" s="1"/>
  <c r="GH113" i="742"/>
  <c r="GM11" i="742" s="1"/>
  <c r="ED115" i="742"/>
  <c r="EI13" i="742" s="1"/>
  <c r="FH116" i="742"/>
  <c r="FI111" i="742" s="1"/>
  <c r="CZ117" i="742"/>
  <c r="BV118" i="742"/>
  <c r="GH118" i="742"/>
  <c r="FF119" i="742"/>
  <c r="GH120" i="742"/>
  <c r="ED122" i="742"/>
  <c r="DB145" i="742"/>
  <c r="DC145" i="742" s="1"/>
  <c r="DD145" i="742" s="1"/>
  <c r="GJ145" i="742"/>
  <c r="GK145" i="742" s="1"/>
  <c r="EF179" i="742"/>
  <c r="ED181" i="742"/>
  <c r="EI11" i="742" s="1"/>
  <c r="FF184" i="742"/>
  <c r="ET193" i="742"/>
  <c r="FF179" i="742"/>
  <c r="FH179" i="742" s="1"/>
  <c r="EF213" i="742"/>
  <c r="X276" i="742"/>
  <c r="E276" i="742"/>
  <c r="N276" i="742"/>
  <c r="AH276" i="742"/>
  <c r="CN213" i="742"/>
  <c r="CO213" i="742" s="1"/>
  <c r="CZ214" i="742"/>
  <c r="BV217" i="742"/>
  <c r="CB13" i="742" s="1"/>
  <c r="BJ213" i="742"/>
  <c r="EE218" i="742"/>
  <c r="DR218" i="742"/>
  <c r="FH218" i="742"/>
  <c r="EE219" i="742"/>
  <c r="X270" i="742"/>
  <c r="E270" i="742"/>
  <c r="AH270" i="742"/>
  <c r="N270" i="742"/>
  <c r="FF149" i="742"/>
  <c r="FH145" i="742" s="1"/>
  <c r="FI145" i="742" s="1"/>
  <c r="BJ150" i="742"/>
  <c r="BK145" i="742" s="1"/>
  <c r="DR150" i="742"/>
  <c r="DS145" i="742" s="1"/>
  <c r="CN164" i="742"/>
  <c r="CZ150" i="742"/>
  <c r="DF14" i="742" s="1"/>
  <c r="CN184" i="742"/>
  <c r="CO179" i="742" s="1"/>
  <c r="EF184" i="742"/>
  <c r="ET184" i="742"/>
  <c r="EU179" i="742" s="1"/>
  <c r="EE186" i="742"/>
  <c r="BJ232" i="742"/>
  <c r="F280" i="742"/>
  <c r="E281" i="742"/>
  <c r="B259" i="742"/>
  <c r="B276" i="742"/>
  <c r="CN150" i="742"/>
  <c r="ET150" i="742"/>
  <c r="FV150" i="742"/>
  <c r="CN159" i="742"/>
  <c r="CO159" i="742" s="1"/>
  <c r="BX179" i="742"/>
  <c r="BJ184" i="742"/>
  <c r="BK179" i="742" s="1"/>
  <c r="DA184" i="742"/>
  <c r="DB184" i="742" s="1"/>
  <c r="DR184" i="742"/>
  <c r="DS179" i="742" s="1"/>
  <c r="FG184" i="742"/>
  <c r="CZ188" i="742"/>
  <c r="DF18" i="742" s="1"/>
  <c r="DR198" i="742"/>
  <c r="DR213" i="742"/>
  <c r="DS213" i="742" s="1"/>
  <c r="GH215" i="742"/>
  <c r="GJ213" i="742" s="1"/>
  <c r="GK213" i="742" s="1"/>
  <c r="BW218" i="742"/>
  <c r="BX218" i="742" s="1"/>
  <c r="BJ218" i="742"/>
  <c r="FF218" i="742"/>
  <c r="DB213" i="742"/>
  <c r="ET227" i="742"/>
  <c r="EU227" i="742" s="1"/>
  <c r="X281" i="742"/>
  <c r="AJ280" i="742"/>
  <c r="AH281" i="742"/>
  <c r="AH279" i="742"/>
  <c r="AN279" i="742" s="1"/>
  <c r="BW186" i="742"/>
  <c r="BX184" i="742" s="1"/>
  <c r="GI186" i="742"/>
  <c r="GJ184" i="742" s="1"/>
  <c r="GK179" i="742" s="1"/>
  <c r="FG187" i="742"/>
  <c r="DR193" i="742"/>
  <c r="DS193" i="742" s="1"/>
  <c r="ET198" i="742"/>
  <c r="BV215" i="742"/>
  <c r="CB11" i="742" s="1"/>
  <c r="FF216" i="742"/>
  <c r="FK12" i="742" s="1"/>
  <c r="X268" i="742"/>
  <c r="E268" i="742"/>
  <c r="AH274" i="742"/>
  <c r="X278" i="742"/>
  <c r="E278" i="742"/>
  <c r="AH268" i="742"/>
  <c r="BV189" i="742"/>
  <c r="CB19" i="742" s="1"/>
  <c r="FF190" i="742"/>
  <c r="FK20" i="742" s="1"/>
  <c r="BX213" i="742"/>
  <c r="BY213" i="742" s="1"/>
  <c r="BZ213" i="742" s="1"/>
  <c r="FH213" i="742"/>
  <c r="FI213" i="742" s="1"/>
  <c r="FV213" i="742"/>
  <c r="FW213" i="742" s="1"/>
  <c r="DB218" i="742"/>
  <c r="BJ227" i="742"/>
  <c r="BK227" i="742" s="1"/>
  <c r="FV227" i="742"/>
  <c r="FV232" i="742"/>
  <c r="AH272" i="742"/>
  <c r="N278" i="742"/>
  <c r="N272" i="742"/>
  <c r="N280" i="742"/>
  <c r="N274" i="742"/>
  <c r="FK14" i="742" l="1"/>
  <c r="FW227" i="742"/>
  <c r="GA28" i="742"/>
  <c r="GB23" i="742" s="1"/>
  <c r="EZ23" i="742"/>
  <c r="BP23" i="742"/>
  <c r="N275" i="742"/>
  <c r="P274" i="742"/>
  <c r="P280" i="742"/>
  <c r="N281" i="742"/>
  <c r="T281" i="742" s="1"/>
  <c r="AH275" i="742"/>
  <c r="AJ274" i="742"/>
  <c r="DC213" i="742"/>
  <c r="DD213" i="742" s="1"/>
  <c r="FH184" i="742"/>
  <c r="BY179" i="742"/>
  <c r="BZ179" i="742" s="1"/>
  <c r="E271" i="742"/>
  <c r="F270" i="742"/>
  <c r="F276" i="742"/>
  <c r="E277" i="742"/>
  <c r="FI179" i="742"/>
  <c r="EG179" i="742"/>
  <c r="Z272" i="742"/>
  <c r="X273" i="742"/>
  <c r="EU145" i="742"/>
  <c r="BY77" i="742"/>
  <c r="BZ77" i="742" s="1"/>
  <c r="DS77" i="742"/>
  <c r="GM18" i="742"/>
  <c r="GJ43" i="742"/>
  <c r="GK43" i="742" s="1"/>
  <c r="GN17" i="742"/>
  <c r="FK13" i="742"/>
  <c r="EF14" i="742"/>
  <c r="EG9" i="742" s="1"/>
  <c r="EJ14" i="742"/>
  <c r="EI9" i="742"/>
  <c r="CC16" i="742"/>
  <c r="P272" i="742"/>
  <c r="N273" i="742"/>
  <c r="T273" i="742" s="1"/>
  <c r="AH282" i="742"/>
  <c r="AN281" i="742" s="1"/>
  <c r="AJ268" i="742"/>
  <c r="AH269" i="742"/>
  <c r="F268" i="742"/>
  <c r="E269" i="742"/>
  <c r="J269" i="742" s="1"/>
  <c r="E282" i="742"/>
  <c r="J281" i="742" s="1"/>
  <c r="X271" i="742"/>
  <c r="AD271" i="742" s="1"/>
  <c r="Z270" i="742"/>
  <c r="EF218" i="742"/>
  <c r="Z276" i="742"/>
  <c r="X277" i="742"/>
  <c r="EU193" i="742"/>
  <c r="BK77" i="742"/>
  <c r="F274" i="742"/>
  <c r="E275" i="742"/>
  <c r="J275" i="742" s="1"/>
  <c r="EF111" i="742"/>
  <c r="EG111" i="742" s="1"/>
  <c r="CO145" i="742"/>
  <c r="DB111" i="742"/>
  <c r="DC111" i="742" s="1"/>
  <c r="DD111" i="742" s="1"/>
  <c r="FL17" i="742"/>
  <c r="EJ16" i="742"/>
  <c r="EI10" i="742"/>
  <c r="GM9" i="742"/>
  <c r="GO9" i="742" s="1"/>
  <c r="DB14" i="742"/>
  <c r="DC9" i="742" s="1"/>
  <c r="DD9" i="742" s="1"/>
  <c r="DG14" i="742"/>
  <c r="DH14" i="742" s="1"/>
  <c r="FK9" i="742"/>
  <c r="EJ15" i="742"/>
  <c r="E279" i="742"/>
  <c r="J279" i="742" s="1"/>
  <c r="J277" i="742"/>
  <c r="F278" i="742"/>
  <c r="Z268" i="742"/>
  <c r="X282" i="742"/>
  <c r="AD281" i="742" s="1"/>
  <c r="X269" i="742"/>
  <c r="AD269" i="742" s="1"/>
  <c r="P270" i="742"/>
  <c r="N271" i="742"/>
  <c r="T271" i="742" s="1"/>
  <c r="T269" i="742"/>
  <c r="BK213" i="742"/>
  <c r="AJ276" i="742"/>
  <c r="AH277" i="742"/>
  <c r="AN277" i="742" s="1"/>
  <c r="AN275" i="742"/>
  <c r="EI20" i="742"/>
  <c r="DW28" i="742"/>
  <c r="DX23" i="742" s="1"/>
  <c r="Z274" i="742"/>
  <c r="X275" i="742"/>
  <c r="AD275" i="742" s="1"/>
  <c r="AD273" i="742"/>
  <c r="DF19" i="742"/>
  <c r="FH14" i="742"/>
  <c r="FI9" i="742" s="1"/>
  <c r="FL14" i="742"/>
  <c r="FM14" i="742" s="1"/>
  <c r="GN16" i="742"/>
  <c r="BX14" i="742"/>
  <c r="BY9" i="742" s="1"/>
  <c r="BZ9" i="742" s="1"/>
  <c r="CC14" i="742"/>
  <c r="CD14" i="742" s="1"/>
  <c r="DX9" i="742"/>
  <c r="GJ14" i="742"/>
  <c r="GK9" i="742" s="1"/>
  <c r="GN14" i="742"/>
  <c r="CB9" i="742"/>
  <c r="CD9" i="742" s="1"/>
  <c r="CE9" i="742" s="1"/>
  <c r="P278" i="742"/>
  <c r="N279" i="742"/>
  <c r="T279" i="742" s="1"/>
  <c r="AJ272" i="742"/>
  <c r="AH273" i="742"/>
  <c r="AN273" i="742" s="1"/>
  <c r="X279" i="742"/>
  <c r="AD279" i="742" s="1"/>
  <c r="AD277" i="742"/>
  <c r="Z278" i="742"/>
  <c r="AJ270" i="742"/>
  <c r="AH271" i="742"/>
  <c r="AN271" i="742" s="1"/>
  <c r="AN269" i="742"/>
  <c r="P276" i="742"/>
  <c r="N277" i="742"/>
  <c r="T277" i="742" s="1"/>
  <c r="T275" i="742"/>
  <c r="EG213" i="742"/>
  <c r="FW145" i="742"/>
  <c r="EU77" i="742"/>
  <c r="F272" i="742"/>
  <c r="J271" i="742"/>
  <c r="E273" i="742"/>
  <c r="J273" i="742" s="1"/>
  <c r="DC43" i="742"/>
  <c r="DD43" i="742" s="1"/>
  <c r="DB179" i="742"/>
  <c r="DC179" i="742" s="1"/>
  <c r="DD179" i="742" s="1"/>
  <c r="GJ111" i="742"/>
  <c r="GK111" i="742" s="1"/>
  <c r="DS57" i="742"/>
  <c r="EZ9" i="742"/>
  <c r="BO14" i="742"/>
  <c r="BP9" i="742" s="1"/>
  <c r="DF9" i="742"/>
  <c r="DH9" i="742" s="1"/>
  <c r="DI9" i="742" s="1"/>
  <c r="FM9" i="742" l="1"/>
  <c r="FN9" i="742" s="1"/>
  <c r="GO14" i="742"/>
  <c r="GP9" i="742" s="1"/>
  <c r="EK14" i="742"/>
  <c r="DJ9" i="742"/>
  <c r="CF9" i="742"/>
  <c r="EK9" i="742"/>
  <c r="EL9" i="742" l="1"/>
  <c r="B2" i="740"/>
  <c r="B268" i="740" l="1"/>
  <c r="F265" i="740"/>
  <c r="BA264" i="740"/>
  <c r="AZ264" i="740"/>
  <c r="AY264" i="740"/>
  <c r="AX264" i="740"/>
  <c r="AW264" i="740"/>
  <c r="AV264" i="740"/>
  <c r="AU264" i="740"/>
  <c r="AT264" i="740"/>
  <c r="AS264" i="740"/>
  <c r="AR264" i="740"/>
  <c r="AQ264" i="740"/>
  <c r="AP264" i="740"/>
  <c r="AO264" i="740"/>
  <c r="AN264" i="740"/>
  <c r="AM264" i="740"/>
  <c r="AL264" i="740"/>
  <c r="AK264" i="740"/>
  <c r="AJ264" i="740"/>
  <c r="AI264" i="740"/>
  <c r="AH264" i="740"/>
  <c r="AG264" i="740"/>
  <c r="AF264" i="740"/>
  <c r="AE264" i="740"/>
  <c r="AD264" i="740"/>
  <c r="AC264" i="740"/>
  <c r="AB264" i="740"/>
  <c r="AA264" i="740"/>
  <c r="Z264" i="740"/>
  <c r="Y264" i="740"/>
  <c r="X264" i="740"/>
  <c r="W264" i="740"/>
  <c r="V264" i="740"/>
  <c r="U264" i="740"/>
  <c r="T264" i="740"/>
  <c r="S264" i="740"/>
  <c r="R264" i="740"/>
  <c r="Q264" i="740"/>
  <c r="P264" i="740"/>
  <c r="O264" i="740"/>
  <c r="N264" i="740"/>
  <c r="M264" i="740"/>
  <c r="L264" i="740"/>
  <c r="K264" i="740"/>
  <c r="J264" i="740"/>
  <c r="I264" i="740"/>
  <c r="H264" i="740"/>
  <c r="G264" i="740"/>
  <c r="F264" i="740"/>
  <c r="E264" i="740"/>
  <c r="BA263" i="740"/>
  <c r="AZ263" i="740"/>
  <c r="AY263" i="740"/>
  <c r="AX263" i="740"/>
  <c r="AW263" i="740"/>
  <c r="AV263" i="740"/>
  <c r="AU263" i="740"/>
  <c r="AT263" i="740"/>
  <c r="AS263" i="740"/>
  <c r="AR263" i="740"/>
  <c r="AQ263" i="740"/>
  <c r="AP263" i="740"/>
  <c r="AO263" i="740"/>
  <c r="AN263" i="740"/>
  <c r="AM263" i="740"/>
  <c r="AL263" i="740"/>
  <c r="AK263" i="740"/>
  <c r="AJ263" i="740"/>
  <c r="AI263" i="740"/>
  <c r="AH263" i="740"/>
  <c r="AG263" i="740"/>
  <c r="AF263" i="740"/>
  <c r="AE263" i="740"/>
  <c r="AD263" i="740"/>
  <c r="AC263" i="740"/>
  <c r="AB263" i="740"/>
  <c r="AA263" i="740"/>
  <c r="Z263" i="740"/>
  <c r="Y263" i="740"/>
  <c r="X263" i="740"/>
  <c r="W263" i="740"/>
  <c r="V263" i="740"/>
  <c r="U263" i="740"/>
  <c r="T263" i="740"/>
  <c r="S263" i="740"/>
  <c r="R263" i="740"/>
  <c r="Q263" i="740"/>
  <c r="P263" i="740"/>
  <c r="O263" i="740"/>
  <c r="N263" i="740"/>
  <c r="M263" i="740"/>
  <c r="L263" i="740"/>
  <c r="K263" i="740"/>
  <c r="J263" i="740"/>
  <c r="I263" i="740"/>
  <c r="H263" i="740"/>
  <c r="G263" i="740"/>
  <c r="F263" i="740"/>
  <c r="E263" i="740"/>
  <c r="BA262" i="740"/>
  <c r="AZ262" i="740"/>
  <c r="AY262" i="740"/>
  <c r="AX262" i="740"/>
  <c r="AW262" i="740"/>
  <c r="AV262" i="740"/>
  <c r="AU262" i="740"/>
  <c r="AT262" i="740"/>
  <c r="AS262" i="740"/>
  <c r="AR262" i="740"/>
  <c r="AQ262" i="740"/>
  <c r="AP262" i="740"/>
  <c r="AO262" i="740"/>
  <c r="AN262" i="740"/>
  <c r="AM262" i="740"/>
  <c r="AL262" i="740"/>
  <c r="AK262" i="740"/>
  <c r="AJ262" i="740"/>
  <c r="AI262" i="740"/>
  <c r="AH262" i="740"/>
  <c r="AG262" i="740"/>
  <c r="AF262" i="740"/>
  <c r="AE262" i="740"/>
  <c r="AD262" i="740"/>
  <c r="AC262" i="740"/>
  <c r="AB262" i="740"/>
  <c r="AA262" i="740"/>
  <c r="Z262" i="740"/>
  <c r="Y262" i="740"/>
  <c r="X262" i="740"/>
  <c r="W262" i="740"/>
  <c r="V262" i="740"/>
  <c r="U262" i="740"/>
  <c r="T262" i="740"/>
  <c r="S262" i="740"/>
  <c r="R262" i="740"/>
  <c r="Q262" i="740"/>
  <c r="P262" i="740"/>
  <c r="O262" i="740"/>
  <c r="N262" i="740"/>
  <c r="M262" i="740"/>
  <c r="L262" i="740"/>
  <c r="K262" i="740"/>
  <c r="J262" i="740"/>
  <c r="I262" i="740"/>
  <c r="H262" i="740"/>
  <c r="G262" i="740"/>
  <c r="F262" i="740"/>
  <c r="E262" i="740"/>
  <c r="BA261" i="740"/>
  <c r="AZ261" i="740"/>
  <c r="AY261" i="740"/>
  <c r="AX261" i="740"/>
  <c r="AW261" i="740"/>
  <c r="AV261" i="740"/>
  <c r="AU261" i="740"/>
  <c r="AT261" i="740"/>
  <c r="AS261" i="740"/>
  <c r="AR261" i="740"/>
  <c r="AQ261" i="740"/>
  <c r="AP261" i="740"/>
  <c r="AO261" i="740"/>
  <c r="AN261" i="740"/>
  <c r="AM261" i="740"/>
  <c r="AL261" i="740"/>
  <c r="AK261" i="740"/>
  <c r="AJ261" i="740"/>
  <c r="AI261" i="740"/>
  <c r="AH261" i="740"/>
  <c r="AG261" i="740"/>
  <c r="AF261" i="740"/>
  <c r="AE261" i="740"/>
  <c r="AD261" i="740"/>
  <c r="AC261" i="740"/>
  <c r="AB261" i="740"/>
  <c r="AA261" i="740"/>
  <c r="Z261" i="740"/>
  <c r="Y261" i="740"/>
  <c r="X261" i="740"/>
  <c r="W261" i="740"/>
  <c r="V261" i="740"/>
  <c r="U261" i="740"/>
  <c r="T261" i="740"/>
  <c r="S261" i="740"/>
  <c r="R261" i="740"/>
  <c r="Q261" i="740"/>
  <c r="P261" i="740"/>
  <c r="O261" i="740"/>
  <c r="N261" i="740"/>
  <c r="M261" i="740"/>
  <c r="L261" i="740"/>
  <c r="K261" i="740"/>
  <c r="J261" i="740"/>
  <c r="I261" i="740"/>
  <c r="H261" i="740"/>
  <c r="G261" i="740"/>
  <c r="F261" i="740"/>
  <c r="E261" i="740"/>
  <c r="BA260" i="740"/>
  <c r="AZ260" i="740"/>
  <c r="AY260" i="740"/>
  <c r="AX260" i="740"/>
  <c r="AW260" i="740"/>
  <c r="AV260" i="740"/>
  <c r="AU260" i="740"/>
  <c r="AT260" i="740"/>
  <c r="AS260" i="740"/>
  <c r="AR260" i="740"/>
  <c r="AQ260" i="740"/>
  <c r="AP260" i="740"/>
  <c r="AO260" i="740"/>
  <c r="AN260" i="740"/>
  <c r="AM260" i="740"/>
  <c r="AL260" i="740"/>
  <c r="AK260" i="740"/>
  <c r="AJ260" i="740"/>
  <c r="AI260" i="740"/>
  <c r="AH260" i="740"/>
  <c r="AG260" i="740"/>
  <c r="AF260" i="740"/>
  <c r="AE260" i="740"/>
  <c r="AD260" i="740"/>
  <c r="AC260" i="740"/>
  <c r="AB260" i="740"/>
  <c r="AA260" i="740"/>
  <c r="Z260" i="740"/>
  <c r="Y260" i="740"/>
  <c r="X260" i="740"/>
  <c r="W260" i="740"/>
  <c r="V260" i="740"/>
  <c r="U260" i="740"/>
  <c r="T260" i="740"/>
  <c r="S260" i="740"/>
  <c r="R260" i="740"/>
  <c r="Q260" i="740"/>
  <c r="P260" i="740"/>
  <c r="O260" i="740"/>
  <c r="N260" i="740"/>
  <c r="M260" i="740"/>
  <c r="L260" i="740"/>
  <c r="K260" i="740"/>
  <c r="J260" i="740"/>
  <c r="I260" i="740"/>
  <c r="H260" i="740"/>
  <c r="G260" i="740"/>
  <c r="F260" i="740"/>
  <c r="E260" i="740"/>
  <c r="BA259" i="740"/>
  <c r="AZ259" i="740"/>
  <c r="AY259" i="740"/>
  <c r="AX259" i="740"/>
  <c r="AW259" i="740"/>
  <c r="AV259" i="740"/>
  <c r="AU259" i="740"/>
  <c r="AT259" i="740"/>
  <c r="AS259" i="740"/>
  <c r="AR259" i="740"/>
  <c r="AQ259" i="740"/>
  <c r="AP259" i="740"/>
  <c r="AO259" i="740"/>
  <c r="AN259" i="740"/>
  <c r="AM259" i="740"/>
  <c r="AL259" i="740"/>
  <c r="AK259" i="740"/>
  <c r="AJ259" i="740"/>
  <c r="AI259" i="740"/>
  <c r="AH259" i="740"/>
  <c r="AG259" i="740"/>
  <c r="AF259" i="740"/>
  <c r="AE259" i="740"/>
  <c r="AD259" i="740"/>
  <c r="AC259" i="740"/>
  <c r="AB259" i="740"/>
  <c r="AA259" i="740"/>
  <c r="Z259" i="740"/>
  <c r="Y259" i="740"/>
  <c r="X259" i="740"/>
  <c r="W259" i="740"/>
  <c r="V259" i="740"/>
  <c r="U259" i="740"/>
  <c r="T259" i="740"/>
  <c r="S259" i="740"/>
  <c r="R259" i="740"/>
  <c r="Q259" i="740"/>
  <c r="P259" i="740"/>
  <c r="O259" i="740"/>
  <c r="N259" i="740"/>
  <c r="M259" i="740"/>
  <c r="L259" i="740"/>
  <c r="K259" i="740"/>
  <c r="J259" i="740"/>
  <c r="I259" i="740"/>
  <c r="N276" i="740" s="1"/>
  <c r="H259" i="740"/>
  <c r="G259" i="740"/>
  <c r="F259" i="740"/>
  <c r="AH276" i="740" s="1"/>
  <c r="E259" i="740"/>
  <c r="BA258" i="740"/>
  <c r="AZ258" i="740"/>
  <c r="AY258" i="740"/>
  <c r="AX258" i="740"/>
  <c r="AW258" i="740"/>
  <c r="AV258" i="740"/>
  <c r="AU258" i="740"/>
  <c r="AT258" i="740"/>
  <c r="AS258" i="740"/>
  <c r="AR258" i="740"/>
  <c r="AQ258" i="740"/>
  <c r="AP258" i="740"/>
  <c r="AO258" i="740"/>
  <c r="AN258" i="740"/>
  <c r="AM258" i="740"/>
  <c r="AL258" i="740"/>
  <c r="AK258" i="740"/>
  <c r="AJ258" i="740"/>
  <c r="AI258" i="740"/>
  <c r="AH258" i="740"/>
  <c r="AG258" i="740"/>
  <c r="AF258" i="740"/>
  <c r="AE258" i="740"/>
  <c r="AD258" i="740"/>
  <c r="AC258" i="740"/>
  <c r="AB258" i="740"/>
  <c r="AA258" i="740"/>
  <c r="Z258" i="740"/>
  <c r="Y258" i="740"/>
  <c r="X258" i="740"/>
  <c r="W258" i="740"/>
  <c r="V258" i="740"/>
  <c r="U258" i="740"/>
  <c r="T258" i="740"/>
  <c r="S258" i="740"/>
  <c r="R258" i="740"/>
  <c r="Q258" i="740"/>
  <c r="P258" i="740"/>
  <c r="O258" i="740"/>
  <c r="N258" i="740"/>
  <c r="M258" i="740"/>
  <c r="L258" i="740"/>
  <c r="K258" i="740"/>
  <c r="J258" i="740"/>
  <c r="I258" i="740"/>
  <c r="H258" i="740"/>
  <c r="G258" i="740"/>
  <c r="F258" i="740"/>
  <c r="E258" i="740"/>
  <c r="BA257" i="740"/>
  <c r="AZ257" i="740"/>
  <c r="AY257" i="740"/>
  <c r="AX257" i="740"/>
  <c r="AW257" i="740"/>
  <c r="AV257" i="740"/>
  <c r="AU257" i="740"/>
  <c r="AT257" i="740"/>
  <c r="AS257" i="740"/>
  <c r="AR257" i="740"/>
  <c r="AQ257" i="740"/>
  <c r="AP257" i="740"/>
  <c r="AO257" i="740"/>
  <c r="AN257" i="740"/>
  <c r="AM257" i="740"/>
  <c r="AL257" i="740"/>
  <c r="AK257" i="740"/>
  <c r="AJ257" i="740"/>
  <c r="AI257" i="740"/>
  <c r="AH257" i="740"/>
  <c r="AG257" i="740"/>
  <c r="AF257" i="740"/>
  <c r="AE257" i="740"/>
  <c r="AD257" i="740"/>
  <c r="AC257" i="740"/>
  <c r="AB257" i="740"/>
  <c r="AA257" i="740"/>
  <c r="Z257" i="740"/>
  <c r="Y257" i="740"/>
  <c r="X257" i="740"/>
  <c r="W257" i="740"/>
  <c r="V257" i="740"/>
  <c r="U257" i="740"/>
  <c r="T257" i="740"/>
  <c r="S257" i="740"/>
  <c r="R257" i="740"/>
  <c r="Q257" i="740"/>
  <c r="P257" i="740"/>
  <c r="O257" i="740"/>
  <c r="N257" i="740"/>
  <c r="M257" i="740"/>
  <c r="L257" i="740"/>
  <c r="K257" i="740"/>
  <c r="J257" i="740"/>
  <c r="I257" i="740"/>
  <c r="H257" i="740"/>
  <c r="G257" i="740"/>
  <c r="F257" i="740"/>
  <c r="E257" i="740"/>
  <c r="BA256" i="740"/>
  <c r="AZ256" i="740"/>
  <c r="AY256" i="740"/>
  <c r="AX256" i="740"/>
  <c r="AW256" i="740"/>
  <c r="AV256" i="740"/>
  <c r="AU256" i="740"/>
  <c r="AT256" i="740"/>
  <c r="AS256" i="740"/>
  <c r="AR256" i="740"/>
  <c r="AQ256" i="740"/>
  <c r="AP256" i="740"/>
  <c r="AO256" i="740"/>
  <c r="AN256" i="740"/>
  <c r="AM256" i="740"/>
  <c r="AL256" i="740"/>
  <c r="AK256" i="740"/>
  <c r="AJ256" i="740"/>
  <c r="AI256" i="740"/>
  <c r="AH256" i="740"/>
  <c r="AG256" i="740"/>
  <c r="AF256" i="740"/>
  <c r="AE256" i="740"/>
  <c r="AD256" i="740"/>
  <c r="AC256" i="740"/>
  <c r="AB256" i="740"/>
  <c r="AA256" i="740"/>
  <c r="Z256" i="740"/>
  <c r="Y256" i="740"/>
  <c r="X256" i="740"/>
  <c r="W256" i="740"/>
  <c r="V256" i="740"/>
  <c r="U256" i="740"/>
  <c r="T256" i="740"/>
  <c r="S256" i="740"/>
  <c r="R256" i="740"/>
  <c r="Q256" i="740"/>
  <c r="P256" i="740"/>
  <c r="O256" i="740"/>
  <c r="N256" i="740"/>
  <c r="M256" i="740"/>
  <c r="L256" i="740"/>
  <c r="K256" i="740"/>
  <c r="J256" i="740"/>
  <c r="I256" i="740"/>
  <c r="H256" i="740"/>
  <c r="G256" i="740"/>
  <c r="F256" i="740"/>
  <c r="E256" i="740"/>
  <c r="BA255" i="740"/>
  <c r="AZ255" i="740"/>
  <c r="AY255" i="740"/>
  <c r="AX255" i="740"/>
  <c r="AW255" i="740"/>
  <c r="AV255" i="740"/>
  <c r="AU255" i="740"/>
  <c r="AT255" i="740"/>
  <c r="AS255" i="740"/>
  <c r="AR255" i="740"/>
  <c r="AQ255" i="740"/>
  <c r="AP255" i="740"/>
  <c r="AO255" i="740"/>
  <c r="AN255" i="740"/>
  <c r="AM255" i="740"/>
  <c r="AL255" i="740"/>
  <c r="AK255" i="740"/>
  <c r="AJ255" i="740"/>
  <c r="AI255" i="740"/>
  <c r="AH255" i="740"/>
  <c r="AG255" i="740"/>
  <c r="AF255" i="740"/>
  <c r="AE255" i="740"/>
  <c r="AD255" i="740"/>
  <c r="AC255" i="740"/>
  <c r="AB255" i="740"/>
  <c r="AA255" i="740"/>
  <c r="Z255" i="740"/>
  <c r="Y255" i="740"/>
  <c r="X255" i="740"/>
  <c r="W255" i="740"/>
  <c r="V255" i="740"/>
  <c r="U255" i="740"/>
  <c r="T255" i="740"/>
  <c r="S255" i="740"/>
  <c r="R255" i="740"/>
  <c r="Q255" i="740"/>
  <c r="P255" i="740"/>
  <c r="O255" i="740"/>
  <c r="N255" i="740"/>
  <c r="M255" i="740"/>
  <c r="L255" i="740"/>
  <c r="K255" i="740"/>
  <c r="J255" i="740"/>
  <c r="I255" i="740"/>
  <c r="H255" i="740"/>
  <c r="G255" i="740"/>
  <c r="F255" i="740"/>
  <c r="E255" i="740"/>
  <c r="BA254" i="740"/>
  <c r="AZ254" i="740"/>
  <c r="AY254" i="740"/>
  <c r="AX254" i="740"/>
  <c r="AW254" i="740"/>
  <c r="AV254" i="740"/>
  <c r="AU254" i="740"/>
  <c r="AT254" i="740"/>
  <c r="AS254" i="740"/>
  <c r="AR254" i="740"/>
  <c r="AQ254" i="740"/>
  <c r="AP254" i="740"/>
  <c r="AO254" i="740"/>
  <c r="AN254" i="740"/>
  <c r="AM254" i="740"/>
  <c r="AL254" i="740"/>
  <c r="AK254" i="740"/>
  <c r="AJ254" i="740"/>
  <c r="AI254" i="740"/>
  <c r="AH254" i="740"/>
  <c r="AG254" i="740"/>
  <c r="AF254" i="740"/>
  <c r="AE254" i="740"/>
  <c r="AD254" i="740"/>
  <c r="AC254" i="740"/>
  <c r="AB254" i="740"/>
  <c r="AA254" i="740"/>
  <c r="Z254" i="740"/>
  <c r="Y254" i="740"/>
  <c r="X254" i="740"/>
  <c r="W254" i="740"/>
  <c r="V254" i="740"/>
  <c r="U254" i="740"/>
  <c r="T254" i="740"/>
  <c r="S254" i="740"/>
  <c r="R254" i="740"/>
  <c r="Q254" i="740"/>
  <c r="P254" i="740"/>
  <c r="O254" i="740"/>
  <c r="N254" i="740"/>
  <c r="M254" i="740"/>
  <c r="L254" i="740"/>
  <c r="K254" i="740"/>
  <c r="J254" i="740"/>
  <c r="I254" i="740"/>
  <c r="H254" i="740"/>
  <c r="G254" i="740"/>
  <c r="F254" i="740"/>
  <c r="E254" i="740"/>
  <c r="BA253" i="740"/>
  <c r="AZ253" i="740"/>
  <c r="AY253" i="740"/>
  <c r="AX253" i="740"/>
  <c r="AW253" i="740"/>
  <c r="AV253" i="740"/>
  <c r="AU253" i="740"/>
  <c r="AT253" i="740"/>
  <c r="AS253" i="740"/>
  <c r="AR253" i="740"/>
  <c r="AQ253" i="740"/>
  <c r="AP253" i="740"/>
  <c r="AO253" i="740"/>
  <c r="AN253" i="740"/>
  <c r="AM253" i="740"/>
  <c r="AL253" i="740"/>
  <c r="AK253" i="740"/>
  <c r="AJ253" i="740"/>
  <c r="AI253" i="740"/>
  <c r="AH253" i="740"/>
  <c r="AG253" i="740"/>
  <c r="AF253" i="740"/>
  <c r="AE253" i="740"/>
  <c r="AD253" i="740"/>
  <c r="AC253" i="740"/>
  <c r="AB253" i="740"/>
  <c r="AA253" i="740"/>
  <c r="Z253" i="740"/>
  <c r="Y253" i="740"/>
  <c r="X253" i="740"/>
  <c r="W253" i="740"/>
  <c r="V253" i="740"/>
  <c r="U253" i="740"/>
  <c r="T253" i="740"/>
  <c r="S253" i="740"/>
  <c r="R253" i="740"/>
  <c r="Q253" i="740"/>
  <c r="P253" i="740"/>
  <c r="O253" i="740"/>
  <c r="N253" i="740"/>
  <c r="M253" i="740"/>
  <c r="L253" i="740"/>
  <c r="K253" i="740"/>
  <c r="J253" i="740"/>
  <c r="I253" i="740"/>
  <c r="H253" i="740"/>
  <c r="G253" i="740"/>
  <c r="F253" i="740"/>
  <c r="E253" i="740"/>
  <c r="BA252" i="740"/>
  <c r="AZ252" i="740"/>
  <c r="AY252" i="740"/>
  <c r="AX252" i="740"/>
  <c r="AW252" i="740"/>
  <c r="AV252" i="740"/>
  <c r="AU252" i="740"/>
  <c r="AT252" i="740"/>
  <c r="AS252" i="740"/>
  <c r="AR252" i="740"/>
  <c r="AQ252" i="740"/>
  <c r="AP252" i="740"/>
  <c r="AO252" i="740"/>
  <c r="AN252" i="740"/>
  <c r="AM252" i="740"/>
  <c r="AL252" i="740"/>
  <c r="AK252" i="740"/>
  <c r="AJ252" i="740"/>
  <c r="AI252" i="740"/>
  <c r="AH252" i="740"/>
  <c r="AG252" i="740"/>
  <c r="AF252" i="740"/>
  <c r="AE252" i="740"/>
  <c r="AD252" i="740"/>
  <c r="AC252" i="740"/>
  <c r="AB252" i="740"/>
  <c r="AA252" i="740"/>
  <c r="Z252" i="740"/>
  <c r="Y252" i="740"/>
  <c r="X252" i="740"/>
  <c r="W252" i="740"/>
  <c r="V252" i="740"/>
  <c r="U252" i="740"/>
  <c r="T252" i="740"/>
  <c r="S252" i="740"/>
  <c r="R252" i="740"/>
  <c r="Q252" i="740"/>
  <c r="P252" i="740"/>
  <c r="O252" i="740"/>
  <c r="N252" i="740"/>
  <c r="M252" i="740"/>
  <c r="L252" i="740"/>
  <c r="K252" i="740"/>
  <c r="J252" i="740"/>
  <c r="I252" i="740"/>
  <c r="H252" i="740"/>
  <c r="G252" i="740"/>
  <c r="F252" i="740"/>
  <c r="E252" i="740"/>
  <c r="BA251" i="740"/>
  <c r="AZ251" i="740"/>
  <c r="AY251" i="740"/>
  <c r="AX251" i="740"/>
  <c r="AW251" i="740"/>
  <c r="AV251" i="740"/>
  <c r="AU251" i="740"/>
  <c r="AT251" i="740"/>
  <c r="AS251" i="740"/>
  <c r="AR251" i="740"/>
  <c r="AQ251" i="740"/>
  <c r="AP251" i="740"/>
  <c r="AO251" i="740"/>
  <c r="AN251" i="740"/>
  <c r="AM251" i="740"/>
  <c r="AL251" i="740"/>
  <c r="AK251" i="740"/>
  <c r="AJ251" i="740"/>
  <c r="AI251" i="740"/>
  <c r="AH251" i="740"/>
  <c r="AG251" i="740"/>
  <c r="AF251" i="740"/>
  <c r="AE251" i="740"/>
  <c r="AD251" i="740"/>
  <c r="AC251" i="740"/>
  <c r="AB251" i="740"/>
  <c r="AA251" i="740"/>
  <c r="Z251" i="740"/>
  <c r="Y251" i="740"/>
  <c r="X251" i="740"/>
  <c r="W251" i="740"/>
  <c r="V251" i="740"/>
  <c r="U251" i="740"/>
  <c r="T251" i="740"/>
  <c r="S251" i="740"/>
  <c r="R251" i="740"/>
  <c r="Q251" i="740"/>
  <c r="P251" i="740"/>
  <c r="O251" i="740"/>
  <c r="N251" i="740"/>
  <c r="M251" i="740"/>
  <c r="L251" i="740"/>
  <c r="K251" i="740"/>
  <c r="J251" i="740"/>
  <c r="I251" i="740"/>
  <c r="AH268" i="740" s="1"/>
  <c r="H251" i="740"/>
  <c r="G251" i="740"/>
  <c r="F251" i="740"/>
  <c r="E251" i="740"/>
  <c r="B251" i="740"/>
  <c r="ER238" i="740"/>
  <c r="DP238" i="740"/>
  <c r="CL238" i="740"/>
  <c r="CZ224" i="740" s="1"/>
  <c r="BH238" i="740"/>
  <c r="FT237" i="740"/>
  <c r="ER237" i="740"/>
  <c r="DP237" i="740"/>
  <c r="CL237" i="740"/>
  <c r="BH237" i="740"/>
  <c r="FT236" i="740"/>
  <c r="ER236" i="740"/>
  <c r="DP236" i="740"/>
  <c r="CL236" i="740"/>
  <c r="BH236" i="740"/>
  <c r="FU235" i="740"/>
  <c r="FT235" i="740"/>
  <c r="ES235" i="740"/>
  <c r="ER235" i="740"/>
  <c r="DQ235" i="740"/>
  <c r="EE221" i="740" s="1"/>
  <c r="DP235" i="740"/>
  <c r="CM235" i="740"/>
  <c r="CL235" i="740"/>
  <c r="BI235" i="740"/>
  <c r="BW221" i="740" s="1"/>
  <c r="BH235" i="740"/>
  <c r="FU234" i="740"/>
  <c r="FT234" i="740"/>
  <c r="ES234" i="740"/>
  <c r="FG220" i="740" s="1"/>
  <c r="ER234" i="740"/>
  <c r="DQ234" i="740"/>
  <c r="DP234" i="740"/>
  <c r="CM234" i="740"/>
  <c r="CL234" i="740"/>
  <c r="BI234" i="740"/>
  <c r="BH234" i="740"/>
  <c r="FU233" i="740"/>
  <c r="FT233" i="740"/>
  <c r="ES233" i="740"/>
  <c r="ER233" i="740"/>
  <c r="DQ233" i="740"/>
  <c r="DR232" i="740" s="1"/>
  <c r="DP233" i="740"/>
  <c r="CM233" i="740"/>
  <c r="CL233" i="740"/>
  <c r="BI233" i="740"/>
  <c r="BH233" i="740"/>
  <c r="FU232" i="740"/>
  <c r="FT232" i="740"/>
  <c r="ES232" i="740"/>
  <c r="ET232" i="740" s="1"/>
  <c r="ER232" i="740"/>
  <c r="DQ232" i="740"/>
  <c r="DP232" i="740"/>
  <c r="CM232" i="740"/>
  <c r="CL232" i="740"/>
  <c r="BI232" i="740"/>
  <c r="BH232" i="740"/>
  <c r="FT231" i="740"/>
  <c r="ER231" i="740"/>
  <c r="DP231" i="740"/>
  <c r="CL231" i="740"/>
  <c r="BH231" i="740"/>
  <c r="FT230" i="740"/>
  <c r="ER230" i="740"/>
  <c r="DP230" i="740"/>
  <c r="CL230" i="740"/>
  <c r="BH230" i="740"/>
  <c r="FT229" i="740"/>
  <c r="ER229" i="740"/>
  <c r="DP229" i="740"/>
  <c r="CL229" i="740"/>
  <c r="BH229" i="740"/>
  <c r="FT228" i="740"/>
  <c r="ER228" i="740"/>
  <c r="DP228" i="740"/>
  <c r="CL228" i="740"/>
  <c r="BH228" i="740"/>
  <c r="FT227" i="740"/>
  <c r="FV227" i="740" s="1"/>
  <c r="ER227" i="740"/>
  <c r="DP227" i="740"/>
  <c r="CL227" i="740"/>
  <c r="BH227" i="740"/>
  <c r="ER226" i="740"/>
  <c r="DP226" i="740"/>
  <c r="CL226" i="740"/>
  <c r="BH226" i="740"/>
  <c r="ER224" i="740"/>
  <c r="FF224" i="740" s="1"/>
  <c r="DP224" i="740"/>
  <c r="ED224" i="740" s="1"/>
  <c r="CL224" i="740"/>
  <c r="BH224" i="740"/>
  <c r="FT223" i="740"/>
  <c r="GH223" i="740" s="1"/>
  <c r="ER223" i="740"/>
  <c r="DP223" i="740"/>
  <c r="CL223" i="740"/>
  <c r="CZ223" i="740" s="1"/>
  <c r="BH223" i="740"/>
  <c r="BV223" i="740" s="1"/>
  <c r="FT222" i="740"/>
  <c r="GH222" i="740" s="1"/>
  <c r="ER222" i="740"/>
  <c r="DP222" i="740"/>
  <c r="ED222" i="740" s="1"/>
  <c r="CL222" i="740"/>
  <c r="CZ222" i="740" s="1"/>
  <c r="BH222" i="740"/>
  <c r="BV222" i="740" s="1"/>
  <c r="FU221" i="740"/>
  <c r="FT221" i="740"/>
  <c r="GH221" i="740" s="1"/>
  <c r="FG221" i="740"/>
  <c r="ES221" i="740"/>
  <c r="ER221" i="740"/>
  <c r="DQ221" i="740"/>
  <c r="DP221" i="740"/>
  <c r="ED221" i="740" s="1"/>
  <c r="CM221" i="740"/>
  <c r="DA221" i="740" s="1"/>
  <c r="CL221" i="740"/>
  <c r="CZ221" i="740" s="1"/>
  <c r="BI221" i="740"/>
  <c r="BH221" i="740"/>
  <c r="FU220" i="740"/>
  <c r="GI220" i="740" s="1"/>
  <c r="FT220" i="740"/>
  <c r="ES220" i="740"/>
  <c r="ER220" i="740"/>
  <c r="FF220" i="740" s="1"/>
  <c r="EE220" i="740"/>
  <c r="DQ220" i="740"/>
  <c r="DP220" i="740"/>
  <c r="CM220" i="740"/>
  <c r="DA220" i="740" s="1"/>
  <c r="CL220" i="740"/>
  <c r="CZ220" i="740" s="1"/>
  <c r="BI220" i="740"/>
  <c r="BW220" i="740" s="1"/>
  <c r="BH220" i="740"/>
  <c r="BV220" i="740" s="1"/>
  <c r="FU219" i="740"/>
  <c r="FT219" i="740"/>
  <c r="ES219" i="740"/>
  <c r="ER219" i="740"/>
  <c r="DQ219" i="740"/>
  <c r="DP219" i="740"/>
  <c r="ED219" i="740" s="1"/>
  <c r="DA219" i="740"/>
  <c r="CM219" i="740"/>
  <c r="CL219" i="740"/>
  <c r="CZ219" i="740" s="1"/>
  <c r="BI219" i="740"/>
  <c r="BH219" i="740"/>
  <c r="BV219" i="740" s="1"/>
  <c r="FU218" i="740"/>
  <c r="FT218" i="740"/>
  <c r="ES218" i="740"/>
  <c r="ER218" i="740"/>
  <c r="FF218" i="740" s="1"/>
  <c r="ED218" i="740"/>
  <c r="DQ218" i="740"/>
  <c r="DP218" i="740"/>
  <c r="CM218" i="740"/>
  <c r="CN218" i="740" s="1"/>
  <c r="CL218" i="740"/>
  <c r="CZ218" i="740" s="1"/>
  <c r="BI218" i="740"/>
  <c r="BH218" i="740"/>
  <c r="FT217" i="740"/>
  <c r="FF217" i="740"/>
  <c r="ER217" i="740"/>
  <c r="DP217" i="740"/>
  <c r="ED217" i="740" s="1"/>
  <c r="CL217" i="740"/>
  <c r="BH217" i="740"/>
  <c r="FT216" i="740"/>
  <c r="GH216" i="740" s="1"/>
  <c r="ER216" i="740"/>
  <c r="FF216" i="740" s="1"/>
  <c r="DP216" i="740"/>
  <c r="CL216" i="740"/>
  <c r="BV216" i="740"/>
  <c r="BH216" i="740"/>
  <c r="FT215" i="740"/>
  <c r="ER215" i="740"/>
  <c r="DP215" i="740"/>
  <c r="CL215" i="740"/>
  <c r="CZ215" i="740" s="1"/>
  <c r="BH215" i="740"/>
  <c r="BV215" i="740" s="1"/>
  <c r="GH214" i="740"/>
  <c r="FT214" i="740"/>
  <c r="ER214" i="740"/>
  <c r="DP214" i="740"/>
  <c r="ED214" i="740" s="1"/>
  <c r="CL214" i="740"/>
  <c r="BH214" i="740"/>
  <c r="FT213" i="740"/>
  <c r="FV213" i="740" s="1"/>
  <c r="ER213" i="740"/>
  <c r="DP213" i="740"/>
  <c r="CL213" i="740"/>
  <c r="BH213" i="740"/>
  <c r="BV213" i="740" s="1"/>
  <c r="B208" i="740"/>
  <c r="B280" i="740" s="1"/>
  <c r="ER204" i="740"/>
  <c r="DP204" i="740"/>
  <c r="CL204" i="740"/>
  <c r="BH204" i="740"/>
  <c r="FT203" i="740"/>
  <c r="GH189" i="740" s="1"/>
  <c r="ER203" i="740"/>
  <c r="DP203" i="740"/>
  <c r="CL203" i="740"/>
  <c r="BH203" i="740"/>
  <c r="BV189" i="740" s="1"/>
  <c r="FT202" i="740"/>
  <c r="ER202" i="740"/>
  <c r="DP202" i="740"/>
  <c r="CL202" i="740"/>
  <c r="BH202" i="740"/>
  <c r="FU201" i="740"/>
  <c r="FT201" i="740"/>
  <c r="ES201" i="740"/>
  <c r="ER201" i="740"/>
  <c r="DQ201" i="740"/>
  <c r="DP201" i="740"/>
  <c r="CM201" i="740"/>
  <c r="CL201" i="740"/>
  <c r="BI201" i="740"/>
  <c r="BH201" i="740"/>
  <c r="FU200" i="740"/>
  <c r="FT200" i="740"/>
  <c r="ES200" i="740"/>
  <c r="ER200" i="740"/>
  <c r="DQ200" i="740"/>
  <c r="DP200" i="740"/>
  <c r="CM200" i="740"/>
  <c r="CL200" i="740"/>
  <c r="BI200" i="740"/>
  <c r="BH200" i="740"/>
  <c r="FU199" i="740"/>
  <c r="FT199" i="740"/>
  <c r="ES199" i="740"/>
  <c r="FG185" i="740" s="1"/>
  <c r="ER199" i="740"/>
  <c r="DQ199" i="740"/>
  <c r="DP199" i="740"/>
  <c r="CM199" i="740"/>
  <c r="CL199" i="740"/>
  <c r="BI199" i="740"/>
  <c r="BH199" i="740"/>
  <c r="FU198" i="740"/>
  <c r="FT198" i="740"/>
  <c r="ES198" i="740"/>
  <c r="ER198" i="740"/>
  <c r="DQ198" i="740"/>
  <c r="DP198" i="740"/>
  <c r="CN198" i="740"/>
  <c r="CM198" i="740"/>
  <c r="CL198" i="740"/>
  <c r="BI198" i="740"/>
  <c r="BH198" i="740"/>
  <c r="FT197" i="740"/>
  <c r="ER197" i="740"/>
  <c r="DP197" i="740"/>
  <c r="CL197" i="740"/>
  <c r="BH197" i="740"/>
  <c r="FT196" i="740"/>
  <c r="ER196" i="740"/>
  <c r="DP196" i="740"/>
  <c r="CL196" i="740"/>
  <c r="BH196" i="740"/>
  <c r="FT195" i="740"/>
  <c r="ER195" i="740"/>
  <c r="DP195" i="740"/>
  <c r="CL195" i="740"/>
  <c r="BH195" i="740"/>
  <c r="FT194" i="740"/>
  <c r="GH180" i="740" s="1"/>
  <c r="ER194" i="740"/>
  <c r="DP194" i="740"/>
  <c r="CL194" i="740"/>
  <c r="BH194" i="740"/>
  <c r="FT193" i="740"/>
  <c r="ER193" i="740"/>
  <c r="DP193" i="740"/>
  <c r="CL193" i="740"/>
  <c r="CN193" i="740" s="1"/>
  <c r="CO193" i="740" s="1"/>
  <c r="BH193" i="740"/>
  <c r="ER192" i="740"/>
  <c r="DP192" i="740"/>
  <c r="CL192" i="740"/>
  <c r="BH192" i="740"/>
  <c r="FF190" i="740"/>
  <c r="ER190" i="740"/>
  <c r="DP190" i="740"/>
  <c r="ED190" i="740" s="1"/>
  <c r="CL190" i="740"/>
  <c r="CZ190" i="740" s="1"/>
  <c r="BH190" i="740"/>
  <c r="BV190" i="740" s="1"/>
  <c r="FT189" i="740"/>
  <c r="ER189" i="740"/>
  <c r="FF189" i="740" s="1"/>
  <c r="DP189" i="740"/>
  <c r="ED189" i="740" s="1"/>
  <c r="CL189" i="740"/>
  <c r="BH189" i="740"/>
  <c r="FT188" i="740"/>
  <c r="GH188" i="740" s="1"/>
  <c r="ER188" i="740"/>
  <c r="FF188" i="740" s="1"/>
  <c r="DP188" i="740"/>
  <c r="ED188" i="740" s="1"/>
  <c r="CZ188" i="740"/>
  <c r="CL188" i="740"/>
  <c r="BH188" i="740"/>
  <c r="BV188" i="740" s="1"/>
  <c r="FU187" i="740"/>
  <c r="GI187" i="740" s="1"/>
  <c r="FT187" i="740"/>
  <c r="GH187" i="740" s="1"/>
  <c r="ES187" i="740"/>
  <c r="FG187" i="740" s="1"/>
  <c r="ER187" i="740"/>
  <c r="DQ187" i="740"/>
  <c r="DP187" i="740"/>
  <c r="ED187" i="740" s="1"/>
  <c r="DA187" i="740"/>
  <c r="CM187" i="740"/>
  <c r="CL187" i="740"/>
  <c r="CZ187" i="740" s="1"/>
  <c r="BI187" i="740"/>
  <c r="BW187" i="740" s="1"/>
  <c r="BH187" i="740"/>
  <c r="BV187" i="740" s="1"/>
  <c r="FU186" i="740"/>
  <c r="FT186" i="740"/>
  <c r="ES186" i="740"/>
  <c r="FG186" i="740" s="1"/>
  <c r="ER186" i="740"/>
  <c r="FF186" i="740" s="1"/>
  <c r="EE186" i="740"/>
  <c r="DQ186" i="740"/>
  <c r="DP186" i="740"/>
  <c r="ED186" i="740" s="1"/>
  <c r="CM186" i="740"/>
  <c r="DA186" i="740" s="1"/>
  <c r="CL186" i="740"/>
  <c r="CZ186" i="740" s="1"/>
  <c r="BI186" i="740"/>
  <c r="BW186" i="740" s="1"/>
  <c r="BH186" i="740"/>
  <c r="FU185" i="740"/>
  <c r="FT185" i="740"/>
  <c r="ES185" i="740"/>
  <c r="ER185" i="740"/>
  <c r="FF185" i="740" s="1"/>
  <c r="DQ185" i="740"/>
  <c r="DP185" i="740"/>
  <c r="ED185" i="740" s="1"/>
  <c r="CM185" i="740"/>
  <c r="DA185" i="740" s="1"/>
  <c r="CL185" i="740"/>
  <c r="BI185" i="740"/>
  <c r="BW185" i="740" s="1"/>
  <c r="BH185" i="740"/>
  <c r="BV185" i="740" s="1"/>
  <c r="GH184" i="740"/>
  <c r="FU184" i="740"/>
  <c r="GI184" i="740" s="1"/>
  <c r="FT184" i="740"/>
  <c r="ES184" i="740"/>
  <c r="ER184" i="740"/>
  <c r="FF184" i="740" s="1"/>
  <c r="DQ184" i="740"/>
  <c r="EE184" i="740" s="1"/>
  <c r="DP184" i="740"/>
  <c r="ED184" i="740" s="1"/>
  <c r="CM184" i="740"/>
  <c r="CN184" i="740" s="1"/>
  <c r="CL184" i="740"/>
  <c r="CZ184" i="740" s="1"/>
  <c r="BV184" i="740"/>
  <c r="BI184" i="740"/>
  <c r="BW184" i="740" s="1"/>
  <c r="BH184" i="740"/>
  <c r="FT183" i="740"/>
  <c r="GH183" i="740" s="1"/>
  <c r="ER183" i="740"/>
  <c r="FF183" i="740" s="1"/>
  <c r="DP183" i="740"/>
  <c r="ED183" i="740" s="1"/>
  <c r="CZ183" i="740"/>
  <c r="CL183" i="740"/>
  <c r="BH183" i="740"/>
  <c r="BV183" i="740" s="1"/>
  <c r="FT182" i="740"/>
  <c r="ER182" i="740"/>
  <c r="FF182" i="740" s="1"/>
  <c r="DP182" i="740"/>
  <c r="CL182" i="740"/>
  <c r="CZ182" i="740" s="1"/>
  <c r="BH182" i="740"/>
  <c r="BV182" i="740" s="1"/>
  <c r="FT181" i="740"/>
  <c r="GH181" i="740" s="1"/>
  <c r="FF181" i="740"/>
  <c r="ER181" i="740"/>
  <c r="DP181" i="740"/>
  <c r="ED181" i="740" s="1"/>
  <c r="CL181" i="740"/>
  <c r="CZ181" i="740" s="1"/>
  <c r="BH181" i="740"/>
  <c r="FT180" i="740"/>
  <c r="ER180" i="740"/>
  <c r="DP180" i="740"/>
  <c r="ED180" i="740" s="1"/>
  <c r="CL180" i="740"/>
  <c r="CZ180" i="740" s="1"/>
  <c r="BV180" i="740"/>
  <c r="BH180" i="740"/>
  <c r="FT179" i="740"/>
  <c r="ER179" i="740"/>
  <c r="FF179" i="740" s="1"/>
  <c r="DP179" i="740"/>
  <c r="CZ179" i="740"/>
  <c r="CL179" i="740"/>
  <c r="BV179" i="740"/>
  <c r="BH179" i="740"/>
  <c r="B174" i="740"/>
  <c r="ER170" i="740"/>
  <c r="DP170" i="740"/>
  <c r="CL170" i="740"/>
  <c r="BH170" i="740"/>
  <c r="FT169" i="740"/>
  <c r="ER169" i="740"/>
  <c r="DP169" i="740"/>
  <c r="CL169" i="740"/>
  <c r="BH169" i="740"/>
  <c r="FT168" i="740"/>
  <c r="ER168" i="740"/>
  <c r="DP168" i="740"/>
  <c r="CL168" i="740"/>
  <c r="BH168" i="740"/>
  <c r="FU167" i="740"/>
  <c r="FT167" i="740"/>
  <c r="ES167" i="740"/>
  <c r="ER167" i="740"/>
  <c r="DQ167" i="740"/>
  <c r="DP167" i="740"/>
  <c r="CM167" i="740"/>
  <c r="CL167" i="740"/>
  <c r="BI167" i="740"/>
  <c r="BH167" i="740"/>
  <c r="FU166" i="740"/>
  <c r="FT166" i="740"/>
  <c r="ES166" i="740"/>
  <c r="ER166" i="740"/>
  <c r="DQ166" i="740"/>
  <c r="DP166" i="740"/>
  <c r="CM166" i="740"/>
  <c r="CL166" i="740"/>
  <c r="BI166" i="740"/>
  <c r="BH166" i="740"/>
  <c r="FU165" i="740"/>
  <c r="FT165" i="740"/>
  <c r="ES165" i="740"/>
  <c r="ER165" i="740"/>
  <c r="DQ165" i="740"/>
  <c r="DP165" i="740"/>
  <c r="CM165" i="740"/>
  <c r="CL165" i="740"/>
  <c r="BI165" i="740"/>
  <c r="BH165" i="740"/>
  <c r="FU164" i="740"/>
  <c r="FV164" i="740" s="1"/>
  <c r="FT164" i="740"/>
  <c r="ES164" i="740"/>
  <c r="ET164" i="740" s="1"/>
  <c r="ER164" i="740"/>
  <c r="DQ164" i="740"/>
  <c r="DR164" i="740" s="1"/>
  <c r="DP164" i="740"/>
  <c r="CM164" i="740"/>
  <c r="CL164" i="740"/>
  <c r="BJ164" i="740"/>
  <c r="BI164" i="740"/>
  <c r="BH164" i="740"/>
  <c r="FT163" i="740"/>
  <c r="ER163" i="740"/>
  <c r="DP163" i="740"/>
  <c r="CL163" i="740"/>
  <c r="BH163" i="740"/>
  <c r="FT162" i="740"/>
  <c r="FV159" i="740" s="1"/>
  <c r="ER162" i="740"/>
  <c r="DP162" i="740"/>
  <c r="CL162" i="740"/>
  <c r="BH162" i="740"/>
  <c r="BJ159" i="740" s="1"/>
  <c r="BK159" i="740" s="1"/>
  <c r="FT161" i="740"/>
  <c r="ER161" i="740"/>
  <c r="DP161" i="740"/>
  <c r="CL161" i="740"/>
  <c r="CN159" i="740" s="1"/>
  <c r="BH161" i="740"/>
  <c r="FT160" i="740"/>
  <c r="ER160" i="740"/>
  <c r="DP160" i="740"/>
  <c r="CL160" i="740"/>
  <c r="BH160" i="740"/>
  <c r="FT159" i="740"/>
  <c r="ER159" i="740"/>
  <c r="DP159" i="740"/>
  <c r="CL159" i="740"/>
  <c r="BH159" i="740"/>
  <c r="ER158" i="740"/>
  <c r="DP158" i="740"/>
  <c r="CL158" i="740"/>
  <c r="BH158" i="740"/>
  <c r="ER156" i="740"/>
  <c r="FF156" i="740" s="1"/>
  <c r="DP156" i="740"/>
  <c r="ED156" i="740" s="1"/>
  <c r="CL156" i="740"/>
  <c r="CZ156" i="740" s="1"/>
  <c r="BV156" i="740"/>
  <c r="BH156" i="740"/>
  <c r="FT155" i="740"/>
  <c r="ER155" i="740"/>
  <c r="FF155" i="740" s="1"/>
  <c r="DP155" i="740"/>
  <c r="ED155" i="740" s="1"/>
  <c r="CZ155" i="740"/>
  <c r="CL155" i="740"/>
  <c r="BH155" i="740"/>
  <c r="BV155" i="740" s="1"/>
  <c r="FT154" i="740"/>
  <c r="GH154" i="740" s="1"/>
  <c r="ER154" i="740"/>
  <c r="FF154" i="740" s="1"/>
  <c r="ED154" i="740"/>
  <c r="DP154" i="740"/>
  <c r="CL154" i="740"/>
  <c r="BH154" i="740"/>
  <c r="BV154" i="740" s="1"/>
  <c r="FU153" i="740"/>
  <c r="GI153" i="740" s="1"/>
  <c r="FT153" i="740"/>
  <c r="GH153" i="740" s="1"/>
  <c r="FF153" i="740"/>
  <c r="ES153" i="740"/>
  <c r="FG153" i="740" s="1"/>
  <c r="ER153" i="740"/>
  <c r="ED153" i="740"/>
  <c r="DQ153" i="740"/>
  <c r="EE153" i="740" s="1"/>
  <c r="DP153" i="740"/>
  <c r="CM153" i="740"/>
  <c r="CL153" i="740"/>
  <c r="CZ153" i="740" s="1"/>
  <c r="BI153" i="740"/>
  <c r="BW153" i="740" s="1"/>
  <c r="BH153" i="740"/>
  <c r="BV153" i="740" s="1"/>
  <c r="GH152" i="740"/>
  <c r="FU152" i="740"/>
  <c r="GI152" i="740" s="1"/>
  <c r="FT152" i="740"/>
  <c r="FF152" i="740"/>
  <c r="ES152" i="740"/>
  <c r="FG152" i="740" s="1"/>
  <c r="ER152" i="740"/>
  <c r="DQ152" i="740"/>
  <c r="DP152" i="740"/>
  <c r="ED152" i="740" s="1"/>
  <c r="CM152" i="740"/>
  <c r="DA152" i="740" s="1"/>
  <c r="CL152" i="740"/>
  <c r="CZ152" i="740" s="1"/>
  <c r="BV152" i="740"/>
  <c r="BI152" i="740"/>
  <c r="BW152" i="740" s="1"/>
  <c r="BH152" i="740"/>
  <c r="GH151" i="740"/>
  <c r="FU151" i="740"/>
  <c r="FT151" i="740"/>
  <c r="ES151" i="740"/>
  <c r="ER151" i="740"/>
  <c r="FF151" i="740" s="1"/>
  <c r="DQ151" i="740"/>
  <c r="DP151" i="740"/>
  <c r="ED151" i="740" s="1"/>
  <c r="CZ151" i="740"/>
  <c r="CM151" i="740"/>
  <c r="DA151" i="740" s="1"/>
  <c r="CL151" i="740"/>
  <c r="BV151" i="740"/>
  <c r="BI151" i="740"/>
  <c r="BH151" i="740"/>
  <c r="GH150" i="740"/>
  <c r="FU150" i="740"/>
  <c r="GI150" i="740" s="1"/>
  <c r="FT150" i="740"/>
  <c r="ES150" i="740"/>
  <c r="ER150" i="740"/>
  <c r="FF150" i="740" s="1"/>
  <c r="EE150" i="740"/>
  <c r="DQ150" i="740"/>
  <c r="DP150" i="740"/>
  <c r="ED150" i="740" s="1"/>
  <c r="CM150" i="740"/>
  <c r="DA150" i="740" s="1"/>
  <c r="CL150" i="740"/>
  <c r="CZ150" i="740" s="1"/>
  <c r="BI150" i="740"/>
  <c r="BW150" i="740" s="1"/>
  <c r="BH150" i="740"/>
  <c r="BV150" i="740" s="1"/>
  <c r="GH149" i="740"/>
  <c r="FT149" i="740"/>
  <c r="ER149" i="740"/>
  <c r="DP149" i="740"/>
  <c r="ED149" i="740" s="1"/>
  <c r="CL149" i="740"/>
  <c r="CZ149" i="740" s="1"/>
  <c r="BV149" i="740"/>
  <c r="BH149" i="740"/>
  <c r="FT148" i="740"/>
  <c r="ER148" i="740"/>
  <c r="FF148" i="740" s="1"/>
  <c r="DP148" i="740"/>
  <c r="ED148" i="740" s="1"/>
  <c r="CZ148" i="740"/>
  <c r="CL148" i="740"/>
  <c r="BH148" i="740"/>
  <c r="FT147" i="740"/>
  <c r="GH147" i="740" s="1"/>
  <c r="ER147" i="740"/>
  <c r="FF147" i="740" s="1"/>
  <c r="ED147" i="740"/>
  <c r="DP147" i="740"/>
  <c r="CL147" i="740"/>
  <c r="BH147" i="740"/>
  <c r="BV147" i="740" s="1"/>
  <c r="FT146" i="740"/>
  <c r="FF146" i="740"/>
  <c r="ER146" i="740"/>
  <c r="DP146" i="740"/>
  <c r="CL146" i="740"/>
  <c r="CZ146" i="740" s="1"/>
  <c r="BH146" i="740"/>
  <c r="BV146" i="740" s="1"/>
  <c r="FT145" i="740"/>
  <c r="GH145" i="740" s="1"/>
  <c r="ER145" i="740"/>
  <c r="FF145" i="740" s="1"/>
  <c r="DP145" i="740"/>
  <c r="ED145" i="740" s="1"/>
  <c r="CL145" i="740"/>
  <c r="CZ145" i="740" s="1"/>
  <c r="BH145" i="740"/>
  <c r="B140" i="740"/>
  <c r="ER136" i="740"/>
  <c r="DP136" i="740"/>
  <c r="CL136" i="740"/>
  <c r="BH136" i="740"/>
  <c r="BV122" i="740" s="1"/>
  <c r="FT135" i="740"/>
  <c r="ER135" i="740"/>
  <c r="DP135" i="740"/>
  <c r="CL135" i="740"/>
  <c r="BH135" i="740"/>
  <c r="FT134" i="740"/>
  <c r="ER134" i="740"/>
  <c r="DP134" i="740"/>
  <c r="CL134" i="740"/>
  <c r="BH134" i="740"/>
  <c r="FU133" i="740"/>
  <c r="FT133" i="740"/>
  <c r="ES133" i="740"/>
  <c r="ER133" i="740"/>
  <c r="DQ133" i="740"/>
  <c r="DP133" i="740"/>
  <c r="CM133" i="740"/>
  <c r="CL133" i="740"/>
  <c r="BI133" i="740"/>
  <c r="BH133" i="740"/>
  <c r="BV119" i="740" s="1"/>
  <c r="FU132" i="740"/>
  <c r="FT132" i="740"/>
  <c r="ES132" i="740"/>
  <c r="ER132" i="740"/>
  <c r="DQ132" i="740"/>
  <c r="DP132" i="740"/>
  <c r="CM132" i="740"/>
  <c r="CL132" i="740"/>
  <c r="BI132" i="740"/>
  <c r="BH132" i="740"/>
  <c r="FU131" i="740"/>
  <c r="FT131" i="740"/>
  <c r="ES131" i="740"/>
  <c r="ER131" i="740"/>
  <c r="DQ131" i="740"/>
  <c r="DP131" i="740"/>
  <c r="CM131" i="740"/>
  <c r="CL131" i="740"/>
  <c r="BI131" i="740"/>
  <c r="BH131" i="740"/>
  <c r="FU130" i="740"/>
  <c r="FT130" i="740"/>
  <c r="ES130" i="740"/>
  <c r="ET130" i="740" s="1"/>
  <c r="ER130" i="740"/>
  <c r="DQ130" i="740"/>
  <c r="DP130" i="740"/>
  <c r="CM130" i="740"/>
  <c r="CL130" i="740"/>
  <c r="BI130" i="740"/>
  <c r="BH130" i="740"/>
  <c r="FT129" i="740"/>
  <c r="GH115" i="740" s="1"/>
  <c r="ER129" i="740"/>
  <c r="DP129" i="740"/>
  <c r="CL129" i="740"/>
  <c r="BH129" i="740"/>
  <c r="FT128" i="740"/>
  <c r="ER128" i="740"/>
  <c r="DP128" i="740"/>
  <c r="CL128" i="740"/>
  <c r="CZ114" i="740" s="1"/>
  <c r="BH128" i="740"/>
  <c r="FT127" i="740"/>
  <c r="ER127" i="740"/>
  <c r="DP127" i="740"/>
  <c r="CL127" i="740"/>
  <c r="BH127" i="740"/>
  <c r="FT126" i="740"/>
  <c r="ER126" i="740"/>
  <c r="DP126" i="740"/>
  <c r="CL126" i="740"/>
  <c r="BH126" i="740"/>
  <c r="FT125" i="740"/>
  <c r="ER125" i="740"/>
  <c r="DP125" i="740"/>
  <c r="CL125" i="740"/>
  <c r="BH125" i="740"/>
  <c r="ER124" i="740"/>
  <c r="DP124" i="740"/>
  <c r="CL124" i="740"/>
  <c r="BH124" i="740"/>
  <c r="ER122" i="740"/>
  <c r="FF122" i="740" s="1"/>
  <c r="DP122" i="740"/>
  <c r="ED122" i="740" s="1"/>
  <c r="CL122" i="740"/>
  <c r="BH122" i="740"/>
  <c r="FT121" i="740"/>
  <c r="GH121" i="740" s="1"/>
  <c r="FF121" i="740"/>
  <c r="ER121" i="740"/>
  <c r="DP121" i="740"/>
  <c r="CL121" i="740"/>
  <c r="BV121" i="740"/>
  <c r="BH121" i="740"/>
  <c r="FT120" i="740"/>
  <c r="GH120" i="740" s="1"/>
  <c r="ER120" i="740"/>
  <c r="DP120" i="740"/>
  <c r="CL120" i="740"/>
  <c r="CZ120" i="740" s="1"/>
  <c r="BH120" i="740"/>
  <c r="BV120" i="740" s="1"/>
  <c r="FU119" i="740"/>
  <c r="FT119" i="740"/>
  <c r="GH119" i="740" s="1"/>
  <c r="FG119" i="740"/>
  <c r="ES119" i="740"/>
  <c r="ER119" i="740"/>
  <c r="FF119" i="740" s="1"/>
  <c r="ED119" i="740"/>
  <c r="DQ119" i="740"/>
  <c r="DP119" i="740"/>
  <c r="DA119" i="740"/>
  <c r="CZ119" i="740"/>
  <c r="CM119" i="740"/>
  <c r="CL119" i="740"/>
  <c r="BI119" i="740"/>
  <c r="BH119" i="740"/>
  <c r="GH118" i="740"/>
  <c r="FU118" i="740"/>
  <c r="GI118" i="740" s="1"/>
  <c r="FT118" i="740"/>
  <c r="ES118" i="740"/>
  <c r="ER118" i="740"/>
  <c r="FF118" i="740" s="1"/>
  <c r="DQ118" i="740"/>
  <c r="EE118" i="740" s="1"/>
  <c r="DP118" i="740"/>
  <c r="ED118" i="740" s="1"/>
  <c r="CM118" i="740"/>
  <c r="CL118" i="740"/>
  <c r="CZ118" i="740" s="1"/>
  <c r="BW118" i="740"/>
  <c r="BI118" i="740"/>
  <c r="BH118" i="740"/>
  <c r="BV118" i="740" s="1"/>
  <c r="GH117" i="740"/>
  <c r="FU117" i="740"/>
  <c r="FT117" i="740"/>
  <c r="FG117" i="740"/>
  <c r="FF117" i="740"/>
  <c r="ES117" i="740"/>
  <c r="ER117" i="740"/>
  <c r="DQ117" i="740"/>
  <c r="DP117" i="740"/>
  <c r="CZ117" i="740"/>
  <c r="CM117" i="740"/>
  <c r="DA117" i="740" s="1"/>
  <c r="CL117" i="740"/>
  <c r="BI117" i="740"/>
  <c r="BH117" i="740"/>
  <c r="BV117" i="740" s="1"/>
  <c r="GI116" i="740"/>
  <c r="FU116" i="740"/>
  <c r="FT116" i="740"/>
  <c r="GH116" i="740" s="1"/>
  <c r="FF116" i="740"/>
  <c r="ES116" i="740"/>
  <c r="ER116" i="740"/>
  <c r="DQ116" i="740"/>
  <c r="DP116" i="740"/>
  <c r="ED116" i="740" s="1"/>
  <c r="CM116" i="740"/>
  <c r="CN116" i="740" s="1"/>
  <c r="CL116" i="740"/>
  <c r="BI116" i="740"/>
  <c r="BH116" i="740"/>
  <c r="BV116" i="740" s="1"/>
  <c r="FT115" i="740"/>
  <c r="ER115" i="740"/>
  <c r="FF115" i="740" s="1"/>
  <c r="DP115" i="740"/>
  <c r="CL115" i="740"/>
  <c r="CZ115" i="740" s="1"/>
  <c r="BH115" i="740"/>
  <c r="FT114" i="740"/>
  <c r="GH114" i="740" s="1"/>
  <c r="ER114" i="740"/>
  <c r="FF114" i="740" s="1"/>
  <c r="DP114" i="740"/>
  <c r="ED114" i="740" s="1"/>
  <c r="CL114" i="740"/>
  <c r="BH114" i="740"/>
  <c r="BV114" i="740" s="1"/>
  <c r="GH113" i="740"/>
  <c r="FT113" i="740"/>
  <c r="ER113" i="740"/>
  <c r="FF113" i="740" s="1"/>
  <c r="DP113" i="740"/>
  <c r="CL113" i="740"/>
  <c r="BH113" i="740"/>
  <c r="BV113" i="740" s="1"/>
  <c r="FT112" i="740"/>
  <c r="ER112" i="740"/>
  <c r="DP112" i="740"/>
  <c r="ED112" i="740" s="1"/>
  <c r="CZ112" i="740"/>
  <c r="CL112" i="740"/>
  <c r="BH112" i="740"/>
  <c r="BV112" i="740" s="1"/>
  <c r="GH111" i="740"/>
  <c r="FT111" i="740"/>
  <c r="ER111" i="740"/>
  <c r="DP111" i="740"/>
  <c r="CL111" i="740"/>
  <c r="CZ111" i="740" s="1"/>
  <c r="BH111" i="740"/>
  <c r="B106" i="740"/>
  <c r="B257" i="740" s="1"/>
  <c r="ER102" i="740"/>
  <c r="DP102" i="740"/>
  <c r="CL102" i="740"/>
  <c r="BH102" i="740"/>
  <c r="FT101" i="740"/>
  <c r="ER101" i="740"/>
  <c r="DP101" i="740"/>
  <c r="CL101" i="740"/>
  <c r="BH101" i="740"/>
  <c r="FT100" i="740"/>
  <c r="ER100" i="740"/>
  <c r="DP100" i="740"/>
  <c r="CL100" i="740"/>
  <c r="CZ86" i="740" s="1"/>
  <c r="BH100" i="740"/>
  <c r="FU99" i="740"/>
  <c r="FT99" i="740"/>
  <c r="ES99" i="740"/>
  <c r="FG85" i="740" s="1"/>
  <c r="ER99" i="740"/>
  <c r="DQ99" i="740"/>
  <c r="DP99" i="740"/>
  <c r="CM99" i="740"/>
  <c r="CL99" i="740"/>
  <c r="BI99" i="740"/>
  <c r="BH99" i="740"/>
  <c r="FU98" i="740"/>
  <c r="FT98" i="740"/>
  <c r="ES98" i="740"/>
  <c r="ER98" i="740"/>
  <c r="DQ98" i="740"/>
  <c r="EE84" i="740" s="1"/>
  <c r="DP98" i="740"/>
  <c r="CM98" i="740"/>
  <c r="CL98" i="740"/>
  <c r="BI98" i="740"/>
  <c r="BW84" i="740" s="1"/>
  <c r="BH98" i="740"/>
  <c r="FU97" i="740"/>
  <c r="FT97" i="740"/>
  <c r="ES97" i="740"/>
  <c r="ER97" i="740"/>
  <c r="DQ97" i="740"/>
  <c r="DP97" i="740"/>
  <c r="CM97" i="740"/>
  <c r="CL97" i="740"/>
  <c r="BI97" i="740"/>
  <c r="BH97" i="740"/>
  <c r="FU96" i="740"/>
  <c r="FV96" i="740" s="1"/>
  <c r="FT96" i="740"/>
  <c r="ES96" i="740"/>
  <c r="FG82" i="740" s="1"/>
  <c r="ER96" i="740"/>
  <c r="DQ96" i="740"/>
  <c r="DR96" i="740" s="1"/>
  <c r="DP96" i="740"/>
  <c r="CM96" i="740"/>
  <c r="CL96" i="740"/>
  <c r="CZ82" i="740" s="1"/>
  <c r="BI96" i="740"/>
  <c r="BH96" i="740"/>
  <c r="FT95" i="740"/>
  <c r="ER95" i="740"/>
  <c r="FF81" i="740" s="1"/>
  <c r="DP95" i="740"/>
  <c r="CL95" i="740"/>
  <c r="BH95" i="740"/>
  <c r="FT94" i="740"/>
  <c r="ER94" i="740"/>
  <c r="DP94" i="740"/>
  <c r="CL94" i="740"/>
  <c r="BH94" i="740"/>
  <c r="FT93" i="740"/>
  <c r="ER93" i="740"/>
  <c r="DP93" i="740"/>
  <c r="CL93" i="740"/>
  <c r="BH93" i="740"/>
  <c r="FT92" i="740"/>
  <c r="ER92" i="740"/>
  <c r="DP92" i="740"/>
  <c r="ED78" i="740" s="1"/>
  <c r="CL92" i="740"/>
  <c r="BH92" i="740"/>
  <c r="FT91" i="740"/>
  <c r="ER91" i="740"/>
  <c r="DR91" i="740"/>
  <c r="DP91" i="740"/>
  <c r="CL91" i="740"/>
  <c r="CZ77" i="740" s="1"/>
  <c r="BH91" i="740"/>
  <c r="ER90" i="740"/>
  <c r="DP90" i="740"/>
  <c r="CL90" i="740"/>
  <c r="BH90" i="740"/>
  <c r="FF88" i="740"/>
  <c r="ER88" i="740"/>
  <c r="DP88" i="740"/>
  <c r="CL88" i="740"/>
  <c r="BH88" i="740"/>
  <c r="BV88" i="740" s="1"/>
  <c r="FT87" i="740"/>
  <c r="ER87" i="740"/>
  <c r="FF87" i="740" s="1"/>
  <c r="DP87" i="740"/>
  <c r="CL87" i="740"/>
  <c r="BH87" i="740"/>
  <c r="FT86" i="740"/>
  <c r="ER86" i="740"/>
  <c r="DP86" i="740"/>
  <c r="ED86" i="740" s="1"/>
  <c r="CL86" i="740"/>
  <c r="BH86" i="740"/>
  <c r="FU85" i="740"/>
  <c r="FT85" i="740"/>
  <c r="GH85" i="740" s="1"/>
  <c r="ES85" i="740"/>
  <c r="ER85" i="740"/>
  <c r="DQ85" i="740"/>
  <c r="DR82" i="740" s="1"/>
  <c r="DP85" i="740"/>
  <c r="ED85" i="740" s="1"/>
  <c r="CM85" i="740"/>
  <c r="CL85" i="740"/>
  <c r="CZ85" i="740" s="1"/>
  <c r="BI85" i="740"/>
  <c r="BH85" i="740"/>
  <c r="BV85" i="740" s="1"/>
  <c r="FU84" i="740"/>
  <c r="FT84" i="740"/>
  <c r="ES84" i="740"/>
  <c r="ER84" i="740"/>
  <c r="FF84" i="740" s="1"/>
  <c r="DQ84" i="740"/>
  <c r="DP84" i="740"/>
  <c r="CM84" i="740"/>
  <c r="CL84" i="740"/>
  <c r="CZ84" i="740" s="1"/>
  <c r="BI84" i="740"/>
  <c r="BH84" i="740"/>
  <c r="FU83" i="740"/>
  <c r="FV82" i="740" s="1"/>
  <c r="FT83" i="740"/>
  <c r="ES83" i="740"/>
  <c r="ET82" i="740" s="1"/>
  <c r="ER83" i="740"/>
  <c r="FF83" i="740" s="1"/>
  <c r="DQ83" i="740"/>
  <c r="DP83" i="740"/>
  <c r="CM83" i="740"/>
  <c r="CN82" i="740" s="1"/>
  <c r="CL83" i="740"/>
  <c r="BI83" i="740"/>
  <c r="BH83" i="740"/>
  <c r="FU82" i="740"/>
  <c r="FT82" i="740"/>
  <c r="FF82" i="740"/>
  <c r="ES82" i="740"/>
  <c r="ER82" i="740"/>
  <c r="DQ82" i="740"/>
  <c r="DP82" i="740"/>
  <c r="ED82" i="740" s="1"/>
  <c r="CM82" i="740"/>
  <c r="CL82" i="740"/>
  <c r="BJ82" i="740"/>
  <c r="BI82" i="740"/>
  <c r="BH82" i="740"/>
  <c r="BV82" i="740" s="1"/>
  <c r="FT81" i="740"/>
  <c r="ER81" i="740"/>
  <c r="DP81" i="740"/>
  <c r="CL81" i="740"/>
  <c r="CZ81" i="740" s="1"/>
  <c r="BH81" i="740"/>
  <c r="GH80" i="740"/>
  <c r="FT80" i="740"/>
  <c r="ER80" i="740"/>
  <c r="DP80" i="740"/>
  <c r="ED80" i="740" s="1"/>
  <c r="CL80" i="740"/>
  <c r="CZ80" i="740" s="1"/>
  <c r="BH80" i="740"/>
  <c r="FT79" i="740"/>
  <c r="ER79" i="740"/>
  <c r="DP79" i="740"/>
  <c r="ED79" i="740" s="1"/>
  <c r="CL79" i="740"/>
  <c r="BH79" i="740"/>
  <c r="FT78" i="740"/>
  <c r="GH78" i="740" s="1"/>
  <c r="ER78" i="740"/>
  <c r="FF78" i="740" s="1"/>
  <c r="DP78" i="740"/>
  <c r="CL78" i="740"/>
  <c r="BH78" i="740"/>
  <c r="BV78" i="740" s="1"/>
  <c r="FT77" i="740"/>
  <c r="ER77" i="740"/>
  <c r="DP77" i="740"/>
  <c r="ED77" i="740" s="1"/>
  <c r="CL77" i="740"/>
  <c r="BH77" i="740"/>
  <c r="B72" i="740"/>
  <c r="ER68" i="740"/>
  <c r="DP68" i="740"/>
  <c r="CL68" i="740"/>
  <c r="BH68" i="740"/>
  <c r="FT67" i="740"/>
  <c r="ER67" i="740"/>
  <c r="DP67" i="740"/>
  <c r="CL67" i="740"/>
  <c r="BH67" i="740"/>
  <c r="FT66" i="740"/>
  <c r="ER66" i="740"/>
  <c r="DP66" i="740"/>
  <c r="CL66" i="740"/>
  <c r="CZ52" i="740" s="1"/>
  <c r="BH66" i="740"/>
  <c r="FU65" i="740"/>
  <c r="FT65" i="740"/>
  <c r="ES65" i="740"/>
  <c r="ER65" i="740"/>
  <c r="DQ65" i="740"/>
  <c r="DP65" i="740"/>
  <c r="CM65" i="740"/>
  <c r="CL65" i="740"/>
  <c r="BI65" i="740"/>
  <c r="BH65" i="740"/>
  <c r="FU64" i="740"/>
  <c r="FT64" i="740"/>
  <c r="ES64" i="740"/>
  <c r="ER64" i="740"/>
  <c r="DQ64" i="740"/>
  <c r="DP64" i="740"/>
  <c r="CM64" i="740"/>
  <c r="CL64" i="740"/>
  <c r="BI64" i="740"/>
  <c r="BH64" i="740"/>
  <c r="FU63" i="740"/>
  <c r="FT63" i="740"/>
  <c r="ES63" i="740"/>
  <c r="ER63" i="740"/>
  <c r="DQ63" i="740"/>
  <c r="DP63" i="740"/>
  <c r="CM63" i="740"/>
  <c r="CL63" i="740"/>
  <c r="BI63" i="740"/>
  <c r="BH63" i="740"/>
  <c r="FU62" i="740"/>
  <c r="FT62" i="740"/>
  <c r="ES62" i="740"/>
  <c r="ER62" i="740"/>
  <c r="DR62" i="740"/>
  <c r="DQ62" i="740"/>
  <c r="DP62" i="740"/>
  <c r="CM62" i="740"/>
  <c r="CL62" i="740"/>
  <c r="BI62" i="740"/>
  <c r="BH62" i="740"/>
  <c r="FT61" i="740"/>
  <c r="ER61" i="740"/>
  <c r="DP61" i="740"/>
  <c r="CL61" i="740"/>
  <c r="BH61" i="740"/>
  <c r="FT60" i="740"/>
  <c r="ER60" i="740"/>
  <c r="DP60" i="740"/>
  <c r="CL60" i="740"/>
  <c r="BH60" i="740"/>
  <c r="FT59" i="740"/>
  <c r="ER59" i="740"/>
  <c r="DP59" i="740"/>
  <c r="CL59" i="740"/>
  <c r="BH59" i="740"/>
  <c r="FT58" i="740"/>
  <c r="ER58" i="740"/>
  <c r="DP58" i="740"/>
  <c r="CL58" i="740"/>
  <c r="BH58" i="740"/>
  <c r="FT57" i="740"/>
  <c r="ER57" i="740"/>
  <c r="DP57" i="740"/>
  <c r="DR57" i="740" s="1"/>
  <c r="CL57" i="740"/>
  <c r="BH57" i="740"/>
  <c r="ER56" i="740"/>
  <c r="DP56" i="740"/>
  <c r="CL56" i="740"/>
  <c r="BH56" i="740"/>
  <c r="ER54" i="740"/>
  <c r="FF54" i="740" s="1"/>
  <c r="DP54" i="740"/>
  <c r="ED54" i="740" s="1"/>
  <c r="CL54" i="740"/>
  <c r="CZ54" i="740" s="1"/>
  <c r="BH54" i="740"/>
  <c r="FT53" i="740"/>
  <c r="ER53" i="740"/>
  <c r="FF53" i="740" s="1"/>
  <c r="DP53" i="740"/>
  <c r="ED53" i="740" s="1"/>
  <c r="CL53" i="740"/>
  <c r="BH53" i="740"/>
  <c r="FT52" i="740"/>
  <c r="GH52" i="740" s="1"/>
  <c r="ER52" i="740"/>
  <c r="FF52" i="740" s="1"/>
  <c r="DP52" i="740"/>
  <c r="CL52" i="740"/>
  <c r="BH52" i="740"/>
  <c r="BV52" i="740" s="1"/>
  <c r="GH51" i="740"/>
  <c r="FU51" i="740"/>
  <c r="GI51" i="740" s="1"/>
  <c r="FT51" i="740"/>
  <c r="FF51" i="740"/>
  <c r="ES51" i="740"/>
  <c r="ER51" i="740"/>
  <c r="DQ51" i="740"/>
  <c r="EE51" i="740" s="1"/>
  <c r="DP51" i="740"/>
  <c r="ED51" i="740" s="1"/>
  <c r="CM51" i="740"/>
  <c r="CL51" i="740"/>
  <c r="CZ51" i="740" s="1"/>
  <c r="BV51" i="740"/>
  <c r="BI51" i="740"/>
  <c r="BW51" i="740" s="1"/>
  <c r="BH51" i="740"/>
  <c r="GH50" i="740"/>
  <c r="FU50" i="740"/>
  <c r="FT50" i="740"/>
  <c r="ES50" i="740"/>
  <c r="FG50" i="740" s="1"/>
  <c r="ER50" i="740"/>
  <c r="FF50" i="740" s="1"/>
  <c r="DQ50" i="740"/>
  <c r="DP50" i="740"/>
  <c r="ED50" i="740" s="1"/>
  <c r="CZ50" i="740"/>
  <c r="CM50" i="740"/>
  <c r="DA50" i="740" s="1"/>
  <c r="CL50" i="740"/>
  <c r="BV50" i="740"/>
  <c r="BI50" i="740"/>
  <c r="BH50" i="740"/>
  <c r="FU49" i="740"/>
  <c r="GI49" i="740" s="1"/>
  <c r="FT49" i="740"/>
  <c r="GH49" i="740" s="1"/>
  <c r="ES49" i="740"/>
  <c r="ER49" i="740"/>
  <c r="FF49" i="740" s="1"/>
  <c r="ED49" i="740"/>
  <c r="DQ49" i="740"/>
  <c r="EE49" i="740" s="1"/>
  <c r="DP49" i="740"/>
  <c r="CZ49" i="740"/>
  <c r="CM49" i="740"/>
  <c r="CN48" i="740" s="1"/>
  <c r="CL49" i="740"/>
  <c r="BI49" i="740"/>
  <c r="BW49" i="740" s="1"/>
  <c r="BH49" i="740"/>
  <c r="BV49" i="740" s="1"/>
  <c r="FU48" i="740"/>
  <c r="FT48" i="740"/>
  <c r="GH48" i="740" s="1"/>
  <c r="ES48" i="740"/>
  <c r="FG48" i="740" s="1"/>
  <c r="ER48" i="740"/>
  <c r="FF48" i="740" s="1"/>
  <c r="DQ48" i="740"/>
  <c r="DP48" i="740"/>
  <c r="CM48" i="740"/>
  <c r="CL48" i="740"/>
  <c r="BI48" i="740"/>
  <c r="BH48" i="740"/>
  <c r="FT47" i="740"/>
  <c r="GH47" i="740" s="1"/>
  <c r="ER47" i="740"/>
  <c r="DP47" i="740"/>
  <c r="ED47" i="740" s="1"/>
  <c r="CL47" i="740"/>
  <c r="BH47" i="740"/>
  <c r="FT46" i="740"/>
  <c r="ER46" i="740"/>
  <c r="FF46" i="740" s="1"/>
  <c r="DP46" i="740"/>
  <c r="CL46" i="740"/>
  <c r="CZ46" i="740" s="1"/>
  <c r="BH46" i="740"/>
  <c r="BV46" i="740" s="1"/>
  <c r="FT45" i="740"/>
  <c r="GH45" i="740" s="1"/>
  <c r="ER45" i="740"/>
  <c r="ED45" i="740"/>
  <c r="DP45" i="740"/>
  <c r="CL45" i="740"/>
  <c r="CZ45" i="740" s="1"/>
  <c r="BV45" i="740"/>
  <c r="BH45" i="740"/>
  <c r="FT44" i="740"/>
  <c r="ER44" i="740"/>
  <c r="FF44" i="740" s="1"/>
  <c r="DP44" i="740"/>
  <c r="ED44" i="740" s="1"/>
  <c r="CL44" i="740"/>
  <c r="CZ44" i="740" s="1"/>
  <c r="BH44" i="740"/>
  <c r="FT43" i="740"/>
  <c r="GH43" i="740" s="1"/>
  <c r="ER43" i="740"/>
  <c r="FF43" i="740" s="1"/>
  <c r="DP43" i="740"/>
  <c r="ED43" i="740" s="1"/>
  <c r="CL43" i="740"/>
  <c r="BV43" i="740"/>
  <c r="BH43" i="740"/>
  <c r="B38" i="740"/>
  <c r="ER34" i="740"/>
  <c r="DP34" i="740"/>
  <c r="CL34" i="740"/>
  <c r="BH34" i="740"/>
  <c r="FT33" i="740"/>
  <c r="ER33" i="740"/>
  <c r="DP33" i="740"/>
  <c r="CL33" i="740"/>
  <c r="BH33" i="740"/>
  <c r="FT32" i="740"/>
  <c r="ER32" i="740"/>
  <c r="DP32" i="740"/>
  <c r="CL32" i="740"/>
  <c r="BH32" i="740"/>
  <c r="FU31" i="740"/>
  <c r="FT31" i="740"/>
  <c r="ES31" i="740"/>
  <c r="ER31" i="740"/>
  <c r="DQ31" i="740"/>
  <c r="DV31" i="740" s="1"/>
  <c r="DP31" i="740"/>
  <c r="CM31" i="740"/>
  <c r="CL31" i="740"/>
  <c r="BI31" i="740"/>
  <c r="BH31" i="740"/>
  <c r="FU30" i="740"/>
  <c r="FT30" i="740"/>
  <c r="ES30" i="740"/>
  <c r="EX30" i="740" s="1"/>
  <c r="ER30" i="740"/>
  <c r="DQ30" i="740"/>
  <c r="DP30" i="740"/>
  <c r="CM30" i="740"/>
  <c r="CR30" i="740" s="1"/>
  <c r="CL30" i="740"/>
  <c r="BI30" i="740"/>
  <c r="BH30" i="740"/>
  <c r="BM30" i="740" s="1"/>
  <c r="FU29" i="740"/>
  <c r="FT29" i="740"/>
  <c r="ES29" i="740"/>
  <c r="ER29" i="740"/>
  <c r="DQ29" i="740"/>
  <c r="DP29" i="740"/>
  <c r="CM29" i="740"/>
  <c r="CL29" i="740"/>
  <c r="BI29" i="740"/>
  <c r="BH29" i="740"/>
  <c r="FU28" i="740"/>
  <c r="FT28" i="740"/>
  <c r="ES28" i="740"/>
  <c r="ER28" i="740"/>
  <c r="DQ28" i="740"/>
  <c r="DP28" i="740"/>
  <c r="CM28" i="740"/>
  <c r="CL28" i="740"/>
  <c r="BI28" i="740"/>
  <c r="BH28" i="740"/>
  <c r="FT27" i="740"/>
  <c r="ER27" i="740"/>
  <c r="DP27" i="740"/>
  <c r="CL27" i="740"/>
  <c r="BH27" i="740"/>
  <c r="FT26" i="740"/>
  <c r="ER26" i="740"/>
  <c r="DP26" i="740"/>
  <c r="CL26" i="740"/>
  <c r="BH26" i="740"/>
  <c r="FT25" i="740"/>
  <c r="ER25" i="740"/>
  <c r="DP25" i="740"/>
  <c r="CL25" i="740"/>
  <c r="BH25" i="740"/>
  <c r="FT24" i="740"/>
  <c r="ER24" i="740"/>
  <c r="DP24" i="740"/>
  <c r="CL24" i="740"/>
  <c r="BH24" i="740"/>
  <c r="FT23" i="740"/>
  <c r="ER23" i="740"/>
  <c r="DP23" i="740"/>
  <c r="CL23" i="740"/>
  <c r="BH23" i="740"/>
  <c r="ER22" i="740"/>
  <c r="DP22" i="740"/>
  <c r="CL22" i="740"/>
  <c r="BH22" i="740"/>
  <c r="ER20" i="740"/>
  <c r="DP20" i="740"/>
  <c r="CL20" i="740"/>
  <c r="BH20" i="740"/>
  <c r="FT19" i="740"/>
  <c r="ER19" i="740"/>
  <c r="DP19" i="740"/>
  <c r="CL19" i="740"/>
  <c r="BH19" i="740"/>
  <c r="FT18" i="740"/>
  <c r="ER18" i="740"/>
  <c r="DP18" i="740"/>
  <c r="CL18" i="740"/>
  <c r="BH18" i="740"/>
  <c r="FU17" i="740"/>
  <c r="GI17" i="740" s="1"/>
  <c r="FT17" i="740"/>
  <c r="ES17" i="740"/>
  <c r="FG17" i="740" s="1"/>
  <c r="ER17" i="740"/>
  <c r="DQ17" i="740"/>
  <c r="DP17" i="740"/>
  <c r="CM17" i="740"/>
  <c r="DA17" i="740" s="1"/>
  <c r="CL17" i="740"/>
  <c r="CZ17" i="740" s="1"/>
  <c r="BI17" i="740"/>
  <c r="BW17" i="740" s="1"/>
  <c r="BH17" i="740"/>
  <c r="BM17" i="740" s="1"/>
  <c r="FU16" i="740"/>
  <c r="GI16" i="740" s="1"/>
  <c r="FT16" i="740"/>
  <c r="GH16" i="740" s="1"/>
  <c r="ES16" i="740"/>
  <c r="ER16" i="740"/>
  <c r="FF16" i="740" s="1"/>
  <c r="DQ16" i="740"/>
  <c r="DP16" i="740"/>
  <c r="CM16" i="740"/>
  <c r="CL16" i="740"/>
  <c r="CQ16" i="740" s="1"/>
  <c r="BI16" i="740"/>
  <c r="BH16" i="740"/>
  <c r="FU15" i="740"/>
  <c r="FT15" i="740"/>
  <c r="GH15" i="740" s="1"/>
  <c r="ES15" i="740"/>
  <c r="ER15" i="740"/>
  <c r="DQ15" i="740"/>
  <c r="DP15" i="740"/>
  <c r="CM15" i="740"/>
  <c r="CL15" i="740"/>
  <c r="CZ15" i="740" s="1"/>
  <c r="BI15" i="740"/>
  <c r="BH15" i="740"/>
  <c r="BV15" i="740" s="1"/>
  <c r="FU14" i="740"/>
  <c r="FZ14" i="740" s="1"/>
  <c r="FT14" i="740"/>
  <c r="ES14" i="740"/>
  <c r="ER14" i="740"/>
  <c r="DQ14" i="740"/>
  <c r="DP14" i="740"/>
  <c r="CM14" i="740"/>
  <c r="CL14" i="740"/>
  <c r="BI14" i="740"/>
  <c r="BH14" i="740"/>
  <c r="GH13" i="740"/>
  <c r="FT13" i="740"/>
  <c r="ER13" i="740"/>
  <c r="EW13" i="740" s="1"/>
  <c r="DP13" i="740"/>
  <c r="CZ13" i="740"/>
  <c r="CL13" i="740"/>
  <c r="BH13" i="740"/>
  <c r="FT12" i="740"/>
  <c r="GH12" i="740" s="1"/>
  <c r="ER12" i="740"/>
  <c r="DP12" i="740"/>
  <c r="CL12" i="740"/>
  <c r="BH12" i="740"/>
  <c r="BM12" i="740" s="1"/>
  <c r="FT11" i="740"/>
  <c r="ER11" i="740"/>
  <c r="FF11" i="740" s="1"/>
  <c r="DP11" i="740"/>
  <c r="CL11" i="740"/>
  <c r="BH11" i="740"/>
  <c r="FT10" i="740"/>
  <c r="FY10" i="740" s="1"/>
  <c r="ER10" i="740"/>
  <c r="DP10" i="740"/>
  <c r="CL10" i="740"/>
  <c r="BV10" i="740"/>
  <c r="BH10" i="740"/>
  <c r="BM10" i="740" s="1"/>
  <c r="FT9" i="740"/>
  <c r="ER9" i="740"/>
  <c r="DP9" i="740"/>
  <c r="CL9" i="740"/>
  <c r="CZ9" i="740" s="1"/>
  <c r="BH9" i="740"/>
  <c r="BV9" i="740" s="1"/>
  <c r="GH215" i="740" l="1"/>
  <c r="GH217" i="740"/>
  <c r="FG219" i="740"/>
  <c r="FZ29" i="740"/>
  <c r="EE219" i="740"/>
  <c r="DR184" i="740"/>
  <c r="ED182" i="740"/>
  <c r="EX14" i="740"/>
  <c r="ET198" i="740"/>
  <c r="GH182" i="740"/>
  <c r="GH185" i="740"/>
  <c r="GI186" i="740"/>
  <c r="GN16" i="740" s="1"/>
  <c r="GH81" i="740"/>
  <c r="EW28" i="740"/>
  <c r="EW22" i="740"/>
  <c r="DU24" i="740"/>
  <c r="CQ25" i="740"/>
  <c r="BM26" i="740"/>
  <c r="FF77" i="740"/>
  <c r="GH79" i="740"/>
  <c r="BN29" i="740"/>
  <c r="CZ79" i="740"/>
  <c r="BV80" i="740"/>
  <c r="BV83" i="740"/>
  <c r="CB15" i="740" s="1"/>
  <c r="ED83" i="740"/>
  <c r="GH83" i="740"/>
  <c r="EE82" i="740"/>
  <c r="GI84" i="740"/>
  <c r="DA85" i="740"/>
  <c r="BJ91" i="740"/>
  <c r="GM13" i="740"/>
  <c r="FZ30" i="740"/>
  <c r="CN91" i="740"/>
  <c r="BN30" i="740"/>
  <c r="EX31" i="740"/>
  <c r="BV81" i="740"/>
  <c r="BV87" i="740"/>
  <c r="GH87" i="740"/>
  <c r="DU22" i="740"/>
  <c r="ED115" i="740"/>
  <c r="EE116" i="740"/>
  <c r="ED117" i="740"/>
  <c r="DV14" i="740"/>
  <c r="ED120" i="740"/>
  <c r="ED113" i="740"/>
  <c r="BV115" i="740"/>
  <c r="FF9" i="740"/>
  <c r="FG16" i="740"/>
  <c r="FY17" i="740"/>
  <c r="BM22" i="740"/>
  <c r="ET28" i="740"/>
  <c r="BN31" i="740"/>
  <c r="CQ32" i="740"/>
  <c r="BM33" i="740"/>
  <c r="FY33" i="740"/>
  <c r="EW34" i="740"/>
  <c r="BJ48" i="740"/>
  <c r="FF80" i="740"/>
  <c r="DA83" i="740"/>
  <c r="BV84" i="740"/>
  <c r="FF85" i="740"/>
  <c r="ED88" i="740"/>
  <c r="BJ116" i="740"/>
  <c r="EE117" i="740"/>
  <c r="EF116" i="740" s="1"/>
  <c r="DA118" i="740"/>
  <c r="FG118" i="740"/>
  <c r="BW119" i="740"/>
  <c r="EE119" i="740"/>
  <c r="GI119" i="740"/>
  <c r="FF120" i="740"/>
  <c r="CZ122" i="740"/>
  <c r="CN164" i="740"/>
  <c r="ET184" i="740"/>
  <c r="FV184" i="740"/>
  <c r="EE185" i="740"/>
  <c r="BJ193" i="740"/>
  <c r="BK193" i="740" s="1"/>
  <c r="FV193" i="740"/>
  <c r="DR193" i="740"/>
  <c r="BJ198" i="740"/>
  <c r="ED223" i="740"/>
  <c r="BV214" i="740"/>
  <c r="ED216" i="740"/>
  <c r="FK16" i="740"/>
  <c r="CR29" i="740"/>
  <c r="DU14" i="740"/>
  <c r="CQ11" i="740"/>
  <c r="DU12" i="740"/>
  <c r="BM13" i="740"/>
  <c r="BV16" i="740"/>
  <c r="DV29" i="740"/>
  <c r="DV30" i="740"/>
  <c r="DW28" i="740" s="1"/>
  <c r="FY30" i="740"/>
  <c r="FY31" i="740"/>
  <c r="DU32" i="740"/>
  <c r="CQ33" i="740"/>
  <c r="BM34" i="740"/>
  <c r="ET48" i="740"/>
  <c r="BV44" i="740"/>
  <c r="FF45" i="740"/>
  <c r="ED46" i="740"/>
  <c r="CZ47" i="740"/>
  <c r="CZ78" i="740"/>
  <c r="ED81" i="740"/>
  <c r="EF77" i="740" s="1"/>
  <c r="GH82" i="740"/>
  <c r="FG83" i="740"/>
  <c r="ED84" i="740"/>
  <c r="BV86" i="740"/>
  <c r="FV91" i="740"/>
  <c r="BW116" i="740"/>
  <c r="FG116" i="740"/>
  <c r="FH116" i="740" s="1"/>
  <c r="FV116" i="740"/>
  <c r="FG184" i="740"/>
  <c r="FH184" i="740" s="1"/>
  <c r="GI185" i="740"/>
  <c r="EE187" i="740"/>
  <c r="ET193" i="740"/>
  <c r="FV198" i="740"/>
  <c r="DR198" i="740"/>
  <c r="DR213" i="740"/>
  <c r="ED215" i="740"/>
  <c r="DR227" i="740"/>
  <c r="X272" i="740"/>
  <c r="X273" i="740" s="1"/>
  <c r="DB77" i="740"/>
  <c r="CO159" i="740"/>
  <c r="EW10" i="740"/>
  <c r="CZ11" i="740"/>
  <c r="FY11" i="740"/>
  <c r="CQ14" i="740"/>
  <c r="CR15" i="740"/>
  <c r="EW17" i="740"/>
  <c r="CQ24" i="740"/>
  <c r="BM25" i="740"/>
  <c r="FY25" i="740"/>
  <c r="EW26" i="740"/>
  <c r="DU27" i="740"/>
  <c r="BJ28" i="740"/>
  <c r="DV28" i="740"/>
  <c r="FV28" i="740"/>
  <c r="CQ29" i="740"/>
  <c r="CQ30" i="740"/>
  <c r="EW31" i="740"/>
  <c r="FZ31" i="740"/>
  <c r="BJ43" i="740"/>
  <c r="DR43" i="740"/>
  <c r="BV79" i="740"/>
  <c r="BW82" i="740"/>
  <c r="CZ83" i="740"/>
  <c r="GH84" i="740"/>
  <c r="GH86" i="740"/>
  <c r="BW83" i="740"/>
  <c r="EE83" i="740"/>
  <c r="GI83" i="740"/>
  <c r="DA84" i="740"/>
  <c r="ET96" i="740"/>
  <c r="BW85" i="740"/>
  <c r="EE85" i="740"/>
  <c r="GI85" i="740"/>
  <c r="GN17" i="740" s="1"/>
  <c r="FF86" i="740"/>
  <c r="ED87" i="740"/>
  <c r="CZ88" i="740"/>
  <c r="DR116" i="740"/>
  <c r="ET116" i="740"/>
  <c r="CZ116" i="740"/>
  <c r="DR159" i="740"/>
  <c r="DS159" i="740" s="1"/>
  <c r="BJ184" i="740"/>
  <c r="DA184" i="740"/>
  <c r="DB184" i="740" s="1"/>
  <c r="ET213" i="740"/>
  <c r="FG218" i="740"/>
  <c r="FW159" i="740"/>
  <c r="GI219" i="740"/>
  <c r="GI221" i="740"/>
  <c r="CQ15" i="740"/>
  <c r="FY26" i="740"/>
  <c r="EW27" i="740"/>
  <c r="CQ28" i="740"/>
  <c r="GH46" i="740"/>
  <c r="FF47" i="740"/>
  <c r="CZ48" i="740"/>
  <c r="EE50" i="740"/>
  <c r="DA51" i="740"/>
  <c r="CN62" i="740"/>
  <c r="EX29" i="740"/>
  <c r="CR31" i="740"/>
  <c r="CR14" i="740"/>
  <c r="BV53" i="740"/>
  <c r="GH53" i="740"/>
  <c r="FV57" i="740"/>
  <c r="BM16" i="740"/>
  <c r="DA49" i="740"/>
  <c r="BW50" i="740"/>
  <c r="GI50" i="740"/>
  <c r="FG51" i="740"/>
  <c r="DS57" i="740"/>
  <c r="BJ62" i="740"/>
  <c r="CQ10" i="740"/>
  <c r="DU13" i="740"/>
  <c r="BM14" i="740"/>
  <c r="FY14" i="740"/>
  <c r="CC17" i="740"/>
  <c r="CR28" i="740"/>
  <c r="ET43" i="740"/>
  <c r="EU43" i="740" s="1"/>
  <c r="BV47" i="740"/>
  <c r="BW48" i="740"/>
  <c r="BX48" i="740" s="1"/>
  <c r="DA48" i="740"/>
  <c r="FV48" i="740"/>
  <c r="FG49" i="740"/>
  <c r="ED52" i="740"/>
  <c r="BJ57" i="740"/>
  <c r="BK57" i="740" s="1"/>
  <c r="ET57" i="740"/>
  <c r="ET62" i="740"/>
  <c r="EW14" i="740"/>
  <c r="DV15" i="740"/>
  <c r="FZ15" i="740"/>
  <c r="DU29" i="740"/>
  <c r="BM31" i="740"/>
  <c r="GH44" i="740"/>
  <c r="GJ43" i="740" s="1"/>
  <c r="CZ53" i="740"/>
  <c r="CN57" i="740"/>
  <c r="DV17" i="740"/>
  <c r="BN14" i="740"/>
  <c r="BX43" i="740"/>
  <c r="EF43" i="740"/>
  <c r="BV48" i="740"/>
  <c r="FH48" i="740"/>
  <c r="BV54" i="740"/>
  <c r="GI48" i="740"/>
  <c r="DU10" i="740"/>
  <c r="GH10" i="740"/>
  <c r="ED12" i="740"/>
  <c r="EI12" i="740" s="1"/>
  <c r="CR16" i="740"/>
  <c r="DU17" i="740"/>
  <c r="FL17" i="740"/>
  <c r="CN28" i="740"/>
  <c r="DR28" i="740"/>
  <c r="ED213" i="740"/>
  <c r="GH218" i="740"/>
  <c r="ED10" i="740"/>
  <c r="BM11" i="740"/>
  <c r="EW11" i="740"/>
  <c r="BV12" i="740"/>
  <c r="EW12" i="740"/>
  <c r="CQ13" i="740"/>
  <c r="FF13" i="740"/>
  <c r="BW14" i="740"/>
  <c r="DA14" i="740"/>
  <c r="EE14" i="740"/>
  <c r="FG14" i="740"/>
  <c r="GI14" i="740"/>
  <c r="BN15" i="740"/>
  <c r="FF15" i="740"/>
  <c r="CZ16" i="740"/>
  <c r="DF16" i="740" s="1"/>
  <c r="ED16" i="740"/>
  <c r="EW16" i="740"/>
  <c r="FZ16" i="740"/>
  <c r="BN17" i="740"/>
  <c r="EE17" i="740"/>
  <c r="EX17" i="740"/>
  <c r="FZ17" i="740"/>
  <c r="EW24" i="740"/>
  <c r="DU25" i="740"/>
  <c r="CQ26" i="740"/>
  <c r="BM27" i="740"/>
  <c r="FY27" i="740"/>
  <c r="BN28" i="740"/>
  <c r="EX28" i="740"/>
  <c r="EY28" i="740" s="1"/>
  <c r="BM29" i="740"/>
  <c r="FY29" i="740"/>
  <c r="EW30" i="740"/>
  <c r="DU31" i="740"/>
  <c r="EW32" i="740"/>
  <c r="DU33" i="740"/>
  <c r="CQ34" i="740"/>
  <c r="FF213" i="740"/>
  <c r="FF214" i="740"/>
  <c r="ET218" i="740"/>
  <c r="EU213" i="740" s="1"/>
  <c r="GH219" i="740"/>
  <c r="ED220" i="740"/>
  <c r="BV221" i="740"/>
  <c r="FF221" i="740"/>
  <c r="BV224" i="740"/>
  <c r="GM15" i="740"/>
  <c r="FH218" i="740"/>
  <c r="BW219" i="740"/>
  <c r="FF222" i="740"/>
  <c r="DU11" i="740"/>
  <c r="DU15" i="740"/>
  <c r="BJ213" i="740"/>
  <c r="GH213" i="740"/>
  <c r="GJ213" i="740" s="1"/>
  <c r="CZ216" i="740"/>
  <c r="FF215" i="740"/>
  <c r="CZ217" i="740"/>
  <c r="BV218" i="740"/>
  <c r="CB10" i="740"/>
  <c r="CQ12" i="740"/>
  <c r="FY12" i="740"/>
  <c r="DF13" i="740"/>
  <c r="FY13" i="740"/>
  <c r="BJ14" i="740"/>
  <c r="CN14" i="740"/>
  <c r="DR14" i="740"/>
  <c r="ET14" i="740"/>
  <c r="FV14" i="740"/>
  <c r="ED15" i="740"/>
  <c r="EX15" i="740"/>
  <c r="BN16" i="740"/>
  <c r="DA16" i="740"/>
  <c r="EE16" i="740"/>
  <c r="EX16" i="740"/>
  <c r="BV17" i="740"/>
  <c r="CB17" i="740" s="1"/>
  <c r="DF17" i="740"/>
  <c r="FF17" i="740"/>
  <c r="GH17" i="740"/>
  <c r="GM17" i="740" s="1"/>
  <c r="CQ22" i="740"/>
  <c r="BM24" i="740"/>
  <c r="FY24" i="740"/>
  <c r="EW25" i="740"/>
  <c r="DU26" i="740"/>
  <c r="CQ27" i="740"/>
  <c r="BM28" i="740"/>
  <c r="DU28" i="740"/>
  <c r="FY28" i="740"/>
  <c r="EW29" i="740"/>
  <c r="DU30" i="740"/>
  <c r="CQ31" i="740"/>
  <c r="BM32" i="740"/>
  <c r="FY32" i="740"/>
  <c r="EW33" i="740"/>
  <c r="DU34" i="740"/>
  <c r="CN213" i="740"/>
  <c r="CO213" i="740" s="1"/>
  <c r="BV217" i="740"/>
  <c r="BX213" i="740" s="1"/>
  <c r="FF219" i="740"/>
  <c r="GH220" i="740"/>
  <c r="FF223" i="740"/>
  <c r="BO14" i="740"/>
  <c r="GJ48" i="740"/>
  <c r="DU9" i="740"/>
  <c r="DR9" i="740"/>
  <c r="DS9" i="740" s="1"/>
  <c r="CN9" i="740"/>
  <c r="CO9" i="740" s="1"/>
  <c r="CQ9" i="740"/>
  <c r="ED11" i="740"/>
  <c r="EI11" i="740" s="1"/>
  <c r="ED17" i="740"/>
  <c r="EI17" i="740" s="1"/>
  <c r="FF18" i="740"/>
  <c r="EW18" i="740"/>
  <c r="ED19" i="740"/>
  <c r="DU19" i="740"/>
  <c r="BM9" i="740"/>
  <c r="BO9" i="740" s="1"/>
  <c r="BJ9" i="740"/>
  <c r="EW9" i="740"/>
  <c r="ET9" i="740"/>
  <c r="EU9" i="740" s="1"/>
  <c r="BV14" i="740"/>
  <c r="CB14" i="740" s="1"/>
  <c r="GH14" i="740"/>
  <c r="GM14" i="740" s="1"/>
  <c r="EW15" i="740"/>
  <c r="FY16" i="740"/>
  <c r="CQ17" i="740"/>
  <c r="BV18" i="740"/>
  <c r="BM18" i="740"/>
  <c r="GH18" i="740"/>
  <c r="FY18" i="740"/>
  <c r="FF19" i="740"/>
  <c r="EW19" i="740"/>
  <c r="ED20" i="740"/>
  <c r="EI20" i="740" s="1"/>
  <c r="DU20" i="740"/>
  <c r="CN23" i="740"/>
  <c r="CO23" i="740" s="1"/>
  <c r="ET23" i="740"/>
  <c r="EU23" i="740" s="1"/>
  <c r="BK43" i="740"/>
  <c r="FV43" i="740"/>
  <c r="FY9" i="740"/>
  <c r="GA9" i="740" s="1"/>
  <c r="FV9" i="740"/>
  <c r="FF10" i="740"/>
  <c r="BV11" i="740"/>
  <c r="CZ12" i="740"/>
  <c r="DF12" i="740" s="1"/>
  <c r="FF12" i="740"/>
  <c r="FK12" i="740" s="1"/>
  <c r="ED13" i="740"/>
  <c r="CZ14" i="740"/>
  <c r="DF14" i="740" s="1"/>
  <c r="ED9" i="740"/>
  <c r="GH9" i="740"/>
  <c r="FF14" i="740"/>
  <c r="FK14" i="740" s="1"/>
  <c r="BM15" i="740"/>
  <c r="FY15" i="740"/>
  <c r="DU16" i="740"/>
  <c r="CZ18" i="740"/>
  <c r="CQ18" i="740"/>
  <c r="BV19" i="740"/>
  <c r="BM19" i="740"/>
  <c r="GH19" i="740"/>
  <c r="FY19" i="740"/>
  <c r="FF20" i="740"/>
  <c r="FK20" i="740" s="1"/>
  <c r="EW20" i="740"/>
  <c r="BY43" i="740"/>
  <c r="BZ43" i="740" s="1"/>
  <c r="EE48" i="740"/>
  <c r="EF48" i="740" s="1"/>
  <c r="EG43" i="740" s="1"/>
  <c r="DR48" i="740"/>
  <c r="DS43" i="740" s="1"/>
  <c r="FV111" i="740"/>
  <c r="FW111" i="740" s="1"/>
  <c r="GH112" i="740"/>
  <c r="DR145" i="740"/>
  <c r="ED14" i="740"/>
  <c r="ED18" i="740"/>
  <c r="EI18" i="740" s="1"/>
  <c r="DU18" i="740"/>
  <c r="CZ19" i="740"/>
  <c r="CQ19" i="740"/>
  <c r="BV20" i="740"/>
  <c r="CB20" i="740" s="1"/>
  <c r="BM20" i="740"/>
  <c r="BM23" i="740"/>
  <c r="BJ23" i="740"/>
  <c r="BK23" i="740" s="1"/>
  <c r="DU23" i="740"/>
  <c r="DR23" i="740"/>
  <c r="DS23" i="740" s="1"/>
  <c r="FY23" i="740"/>
  <c r="FV23" i="740"/>
  <c r="FW23" i="740" s="1"/>
  <c r="B270" i="740"/>
  <c r="B253" i="740"/>
  <c r="CZ43" i="740"/>
  <c r="DB43" i="740" s="1"/>
  <c r="CN43" i="740"/>
  <c r="CO43" i="740" s="1"/>
  <c r="FH43" i="740"/>
  <c r="FI43" i="740" s="1"/>
  <c r="FV62" i="740"/>
  <c r="FW57" i="740" s="1"/>
  <c r="FZ28" i="740"/>
  <c r="FF79" i="740"/>
  <c r="FH77" i="740" s="1"/>
  <c r="ET77" i="740"/>
  <c r="EU77" i="740" s="1"/>
  <c r="CZ10" i="740"/>
  <c r="DB9" i="740" s="1"/>
  <c r="GH11" i="740"/>
  <c r="GM11" i="740" s="1"/>
  <c r="BV13" i="740"/>
  <c r="CZ20" i="740"/>
  <c r="CQ20" i="740"/>
  <c r="FV77" i="740"/>
  <c r="FW77" i="740" s="1"/>
  <c r="GH77" i="740"/>
  <c r="GH146" i="740"/>
  <c r="FV145" i="740"/>
  <c r="FG151" i="740"/>
  <c r="ET150" i="740"/>
  <c r="EE152" i="740"/>
  <c r="EJ16" i="740" s="1"/>
  <c r="DV16" i="740"/>
  <c r="DA153" i="740"/>
  <c r="CR17" i="740"/>
  <c r="CS14" i="740" s="1"/>
  <c r="CN150" i="740"/>
  <c r="CN232" i="740"/>
  <c r="DA218" i="740"/>
  <c r="DB218" i="740" s="1"/>
  <c r="BW15" i="740"/>
  <c r="DA15" i="740"/>
  <c r="EE15" i="740"/>
  <c r="EF14" i="740" s="1"/>
  <c r="FG15" i="740"/>
  <c r="GI15" i="740"/>
  <c r="GJ14" i="740" s="1"/>
  <c r="BW16" i="740"/>
  <c r="CC16" i="740" s="1"/>
  <c r="CQ23" i="740"/>
  <c r="EW23" i="740"/>
  <c r="FW91" i="740"/>
  <c r="CN96" i="740"/>
  <c r="DA82" i="740"/>
  <c r="FF111" i="740"/>
  <c r="ET111" i="740"/>
  <c r="DR125" i="740"/>
  <c r="ED111" i="740"/>
  <c r="FF112" i="740"/>
  <c r="ET125" i="740"/>
  <c r="EU125" i="740" s="1"/>
  <c r="CN130" i="740"/>
  <c r="CN145" i="740"/>
  <c r="CO145" i="740" s="1"/>
  <c r="DB150" i="740"/>
  <c r="GH179" i="740"/>
  <c r="GJ179" i="740" s="1"/>
  <c r="FV179" i="740"/>
  <c r="FW179" i="740" s="1"/>
  <c r="GI82" i="740"/>
  <c r="BV111" i="740"/>
  <c r="BX111" i="740" s="1"/>
  <c r="BJ111" i="740"/>
  <c r="BK111" i="740" s="1"/>
  <c r="BJ130" i="740"/>
  <c r="BW117" i="740"/>
  <c r="BX116" i="740" s="1"/>
  <c r="FV130" i="740"/>
  <c r="GI117" i="740"/>
  <c r="GJ116" i="740" s="1"/>
  <c r="BJ145" i="740"/>
  <c r="BV145" i="740"/>
  <c r="BJ179" i="740"/>
  <c r="BV181" i="740"/>
  <c r="ED48" i="740"/>
  <c r="BJ77" i="740"/>
  <c r="BK77" i="740" s="1"/>
  <c r="CN77" i="740"/>
  <c r="FG84" i="740"/>
  <c r="FL16" i="740" s="1"/>
  <c r="CZ87" i="740"/>
  <c r="CO77" i="740"/>
  <c r="DS91" i="740"/>
  <c r="BJ96" i="740"/>
  <c r="BK91" i="740" s="1"/>
  <c r="CZ113" i="740"/>
  <c r="DB111" i="740" s="1"/>
  <c r="CN111" i="740"/>
  <c r="CO111" i="740" s="1"/>
  <c r="ED121" i="740"/>
  <c r="DR130" i="740"/>
  <c r="DB179" i="740"/>
  <c r="AH282" i="740"/>
  <c r="AH269" i="740"/>
  <c r="CN125" i="740"/>
  <c r="CO125" i="740" s="1"/>
  <c r="BJ125" i="740"/>
  <c r="BK125" i="740" s="1"/>
  <c r="FV125" i="740"/>
  <c r="FW125" i="740" s="1"/>
  <c r="CZ121" i="740"/>
  <c r="B259" i="740"/>
  <c r="B276" i="740"/>
  <c r="ET145" i="740"/>
  <c r="EU145" i="740" s="1"/>
  <c r="CZ147" i="740"/>
  <c r="DB145" i="740" s="1"/>
  <c r="GH148" i="740"/>
  <c r="GM12" i="740" s="1"/>
  <c r="EF150" i="740"/>
  <c r="DR150" i="740"/>
  <c r="EE151" i="740"/>
  <c r="CZ154" i="740"/>
  <c r="GH155" i="740"/>
  <c r="ET159" i="740"/>
  <c r="EU159" i="740" s="1"/>
  <c r="CN179" i="740"/>
  <c r="CO179" i="740" s="1"/>
  <c r="BX184" i="740"/>
  <c r="BW218" i="740"/>
  <c r="BJ218" i="740"/>
  <c r="E280" i="740"/>
  <c r="X280" i="740"/>
  <c r="BV77" i="740"/>
  <c r="DR77" i="740"/>
  <c r="DS77" i="740" s="1"/>
  <c r="ET91" i="740"/>
  <c r="CO91" i="740"/>
  <c r="DR111" i="740"/>
  <c r="DA116" i="740"/>
  <c r="DB116" i="740" s="1"/>
  <c r="ED146" i="740"/>
  <c r="EF145" i="740" s="1"/>
  <c r="EG145" i="740" s="1"/>
  <c r="BV148" i="740"/>
  <c r="CB12" i="740" s="1"/>
  <c r="FF149" i="740"/>
  <c r="FH145" i="740" s="1"/>
  <c r="FG150" i="740"/>
  <c r="BJ150" i="740"/>
  <c r="BW151" i="740"/>
  <c r="BX150" i="740" s="1"/>
  <c r="FV150" i="740"/>
  <c r="GI151" i="740"/>
  <c r="GJ150" i="740" s="1"/>
  <c r="BX179" i="740"/>
  <c r="BY179" i="740" s="1"/>
  <c r="BZ179" i="740" s="1"/>
  <c r="ED179" i="740"/>
  <c r="EF179" i="740" s="1"/>
  <c r="DR179" i="740"/>
  <c r="DS179" i="740" s="1"/>
  <c r="ET179" i="740"/>
  <c r="EU179" i="740" s="1"/>
  <c r="FF180" i="740"/>
  <c r="FH179" i="740" s="1"/>
  <c r="GJ184" i="740"/>
  <c r="X270" i="740"/>
  <c r="E270" i="740"/>
  <c r="AH270" i="740"/>
  <c r="N270" i="740"/>
  <c r="N277" i="740"/>
  <c r="B278" i="740"/>
  <c r="B261" i="740"/>
  <c r="EU193" i="740"/>
  <c r="BK213" i="740"/>
  <c r="DS227" i="740"/>
  <c r="AH274" i="740"/>
  <c r="X278" i="740"/>
  <c r="E278" i="740"/>
  <c r="AH278" i="740"/>
  <c r="N278" i="740"/>
  <c r="B272" i="740"/>
  <c r="B255" i="740"/>
  <c r="CZ189" i="740"/>
  <c r="EE218" i="740"/>
  <c r="EF218" i="740" s="1"/>
  <c r="DR218" i="740"/>
  <c r="DS213" i="740" s="1"/>
  <c r="GI218" i="740"/>
  <c r="FV218" i="740"/>
  <c r="FW213" i="740" s="1"/>
  <c r="BJ227" i="740"/>
  <c r="ET227" i="740"/>
  <c r="EU227" i="740" s="1"/>
  <c r="BJ232" i="740"/>
  <c r="X268" i="740"/>
  <c r="AH272" i="740"/>
  <c r="N268" i="740"/>
  <c r="E272" i="740"/>
  <c r="B274" i="740"/>
  <c r="AH277" i="740"/>
  <c r="CZ185" i="740"/>
  <c r="DF15" i="740" s="1"/>
  <c r="BV186" i="740"/>
  <c r="CB16" i="740" s="1"/>
  <c r="GH186" i="740"/>
  <c r="GM16" i="740" s="1"/>
  <c r="FF187" i="740"/>
  <c r="FK17" i="740" s="1"/>
  <c r="EF213" i="740"/>
  <c r="CN227" i="740"/>
  <c r="CO227" i="740" s="1"/>
  <c r="CZ213" i="740"/>
  <c r="DB213" i="740" s="1"/>
  <c r="DC213" i="740" s="1"/>
  <c r="DD213" i="740" s="1"/>
  <c r="FV232" i="740"/>
  <c r="FW227" i="740" s="1"/>
  <c r="X276" i="740"/>
  <c r="AH280" i="740"/>
  <c r="B263" i="740"/>
  <c r="E274" i="740"/>
  <c r="X274" i="740"/>
  <c r="CZ214" i="740"/>
  <c r="E268" i="740"/>
  <c r="N272" i="740"/>
  <c r="E276" i="740"/>
  <c r="N280" i="740"/>
  <c r="N274" i="740"/>
  <c r="GJ218" i="740" l="1"/>
  <c r="GK213" i="740" s="1"/>
  <c r="FK19" i="740"/>
  <c r="EY14" i="740"/>
  <c r="FI179" i="740"/>
  <c r="EF184" i="740"/>
  <c r="EG179" i="740" s="1"/>
  <c r="EI13" i="740"/>
  <c r="DF20" i="740"/>
  <c r="GJ77" i="740"/>
  <c r="CB13" i="740"/>
  <c r="CB18" i="740"/>
  <c r="EJ17" i="740"/>
  <c r="EU91" i="740"/>
  <c r="DG17" i="740"/>
  <c r="DG16" i="740"/>
  <c r="GM18" i="740"/>
  <c r="BX82" i="740"/>
  <c r="FL15" i="740"/>
  <c r="BO28" i="740"/>
  <c r="GA28" i="740"/>
  <c r="FK18" i="740"/>
  <c r="CS28" i="740"/>
  <c r="EF111" i="740"/>
  <c r="EI15" i="740"/>
  <c r="DW23" i="740"/>
  <c r="DX23" i="740" s="1"/>
  <c r="DW9" i="740"/>
  <c r="EG111" i="740"/>
  <c r="DW14" i="740"/>
  <c r="EU111" i="740"/>
  <c r="FW193" i="740"/>
  <c r="BK179" i="740"/>
  <c r="EY23" i="740"/>
  <c r="EZ23" i="740" s="1"/>
  <c r="FW9" i="740"/>
  <c r="DB48" i="740"/>
  <c r="EG213" i="740"/>
  <c r="GJ82" i="740"/>
  <c r="DC43" i="740"/>
  <c r="DD43" i="740" s="1"/>
  <c r="CB19" i="740"/>
  <c r="EF82" i="740"/>
  <c r="EG77" i="740" s="1"/>
  <c r="DS111" i="740"/>
  <c r="BX77" i="740"/>
  <c r="BY77" i="740" s="1"/>
  <c r="BZ77" i="740" s="1"/>
  <c r="DC145" i="740"/>
  <c r="DD145" i="740" s="1"/>
  <c r="FH82" i="740"/>
  <c r="DC111" i="740"/>
  <c r="DD111" i="740" s="1"/>
  <c r="DG15" i="740"/>
  <c r="GJ145" i="740"/>
  <c r="GM10" i="740"/>
  <c r="BK9" i="740"/>
  <c r="CO57" i="740"/>
  <c r="DS193" i="740"/>
  <c r="GA14" i="740"/>
  <c r="EU57" i="740"/>
  <c r="CS23" i="740"/>
  <c r="CT23" i="740" s="1"/>
  <c r="GA23" i="740"/>
  <c r="BO23" i="740"/>
  <c r="EY9" i="740"/>
  <c r="FW43" i="740"/>
  <c r="CS9" i="740"/>
  <c r="GK43" i="740"/>
  <c r="BP9" i="740"/>
  <c r="BX14" i="740"/>
  <c r="EI16" i="740"/>
  <c r="FK15" i="740"/>
  <c r="FH213" i="740"/>
  <c r="FI213" i="740" s="1"/>
  <c r="GK145" i="740"/>
  <c r="N273" i="740"/>
  <c r="T273" i="740" s="1"/>
  <c r="E275" i="740"/>
  <c r="J275" i="740" s="1"/>
  <c r="E273" i="740"/>
  <c r="J273" i="740" s="1"/>
  <c r="AH279" i="740"/>
  <c r="AN279" i="740" s="1"/>
  <c r="AN277" i="740"/>
  <c r="X271" i="740"/>
  <c r="AD271" i="740" s="1"/>
  <c r="Z272" i="740" s="1"/>
  <c r="X281" i="740"/>
  <c r="BX145" i="740"/>
  <c r="BY145" i="740" s="1"/>
  <c r="BZ145" i="740" s="1"/>
  <c r="BY111" i="740"/>
  <c r="BZ111" i="740" s="1"/>
  <c r="FH111" i="740"/>
  <c r="FI111" i="740" s="1"/>
  <c r="GK77" i="740"/>
  <c r="BX9" i="740"/>
  <c r="BY9" i="740" s="1"/>
  <c r="BZ9" i="740" s="1"/>
  <c r="EI14" i="740"/>
  <c r="EI10" i="740"/>
  <c r="FK10" i="740"/>
  <c r="GB9" i="740"/>
  <c r="EZ9" i="740"/>
  <c r="EI19" i="740"/>
  <c r="CB9" i="740"/>
  <c r="N275" i="740"/>
  <c r="T275" i="740" s="1"/>
  <c r="P276" i="740" s="1"/>
  <c r="E269" i="740"/>
  <c r="J269" i="740" s="1"/>
  <c r="E282" i="740"/>
  <c r="N282" i="740"/>
  <c r="N269" i="740"/>
  <c r="T269" i="740" s="1"/>
  <c r="E279" i="740"/>
  <c r="J279" i="740" s="1"/>
  <c r="F280" i="740" s="1"/>
  <c r="F278" i="740"/>
  <c r="N271" i="740"/>
  <c r="T271" i="740" s="1"/>
  <c r="FH150" i="740"/>
  <c r="FI145" i="740" s="1"/>
  <c r="FL14" i="740"/>
  <c r="FM14" i="740" s="1"/>
  <c r="E281" i="740"/>
  <c r="BK145" i="740"/>
  <c r="DB82" i="740"/>
  <c r="DC77" i="740" s="1"/>
  <c r="DD77" i="740" s="1"/>
  <c r="DG14" i="740"/>
  <c r="DH14" i="740" s="1"/>
  <c r="EJ15" i="740"/>
  <c r="FW145" i="740"/>
  <c r="GB23" i="740"/>
  <c r="DF19" i="740"/>
  <c r="FK11" i="740"/>
  <c r="GJ9" i="740"/>
  <c r="GK9" i="740" s="1"/>
  <c r="GM9" i="740"/>
  <c r="GO9" i="740" s="1"/>
  <c r="FK9" i="740"/>
  <c r="EJ14" i="740"/>
  <c r="EK14" i="740" s="1"/>
  <c r="DB14" i="740"/>
  <c r="DC9" i="740" s="1"/>
  <c r="DD9" i="740" s="1"/>
  <c r="N281" i="740"/>
  <c r="AH281" i="740"/>
  <c r="AN281" i="740" s="1"/>
  <c r="AJ268" i="740" s="1"/>
  <c r="AH273" i="740"/>
  <c r="AN273" i="740" s="1"/>
  <c r="BK227" i="740"/>
  <c r="X279" i="740"/>
  <c r="AD279" i="740" s="1"/>
  <c r="Z280" i="740" s="1"/>
  <c r="Z278" i="740"/>
  <c r="AH271" i="740"/>
  <c r="AN271" i="740" s="1"/>
  <c r="AJ272" i="740" s="1"/>
  <c r="AN269" i="740"/>
  <c r="BX218" i="740"/>
  <c r="BY213" i="740" s="1"/>
  <c r="BZ213" i="740" s="1"/>
  <c r="CC14" i="740"/>
  <c r="DC179" i="740"/>
  <c r="DD179" i="740" s="1"/>
  <c r="DS125" i="740"/>
  <c r="GJ111" i="740"/>
  <c r="GK111" i="740" s="1"/>
  <c r="FK13" i="740"/>
  <c r="DF11" i="740"/>
  <c r="EF9" i="740"/>
  <c r="EG9" i="740" s="1"/>
  <c r="EI9" i="740"/>
  <c r="EK9" i="740" s="1"/>
  <c r="FH9" i="740"/>
  <c r="DX9" i="740"/>
  <c r="E277" i="740"/>
  <c r="J277" i="740" s="1"/>
  <c r="X275" i="740"/>
  <c r="AD275" i="740" s="1"/>
  <c r="AD273" i="740"/>
  <c r="X277" i="740"/>
  <c r="AD277" i="740" s="1"/>
  <c r="X282" i="740"/>
  <c r="AD281" i="740" s="1"/>
  <c r="X269" i="740"/>
  <c r="AD269" i="740" s="1"/>
  <c r="N279" i="740"/>
  <c r="T279" i="740" s="1"/>
  <c r="T277" i="740"/>
  <c r="AH275" i="740"/>
  <c r="AN275" i="740" s="1"/>
  <c r="AJ276" i="740" s="1"/>
  <c r="AJ278" i="740" s="1"/>
  <c r="E271" i="740"/>
  <c r="J271" i="740" s="1"/>
  <c r="F272" i="740" s="1"/>
  <c r="GK179" i="740"/>
  <c r="GN15" i="740"/>
  <c r="CC15" i="740"/>
  <c r="DF10" i="740"/>
  <c r="FI77" i="740"/>
  <c r="DS145" i="740"/>
  <c r="GM19" i="740"/>
  <c r="DF18" i="740"/>
  <c r="CB11" i="740"/>
  <c r="CT9" i="740"/>
  <c r="GN14" i="740"/>
  <c r="DF9" i="740"/>
  <c r="FH14" i="740"/>
  <c r="AJ280" i="740" l="1"/>
  <c r="EL9" i="740"/>
  <c r="BP23" i="740"/>
  <c r="F274" i="740"/>
  <c r="P272" i="740"/>
  <c r="Z276" i="740"/>
  <c r="DH9" i="740"/>
  <c r="DI9" i="740" s="1"/>
  <c r="P274" i="740"/>
  <c r="F270" i="740"/>
  <c r="P278" i="740"/>
  <c r="P280" i="740" s="1"/>
  <c r="F276" i="740"/>
  <c r="AJ270" i="740"/>
  <c r="Z268" i="740"/>
  <c r="Z270" i="740" s="1"/>
  <c r="Z274" i="740"/>
  <c r="DJ9" i="740"/>
  <c r="T281" i="740"/>
  <c r="P268" i="740" s="1"/>
  <c r="P270" i="740" s="1"/>
  <c r="GO14" i="740"/>
  <c r="J281" i="740"/>
  <c r="F268" i="740" s="1"/>
  <c r="FI9" i="740"/>
  <c r="CD14" i="740"/>
  <c r="FM9" i="740"/>
  <c r="FN9" i="740" s="1"/>
  <c r="AJ274" i="740"/>
  <c r="GP9" i="740"/>
  <c r="CD9" i="740"/>
  <c r="CE9" i="740" s="1"/>
  <c r="CF9" i="740" s="1"/>
</calcChain>
</file>

<file path=xl/sharedStrings.xml><?xml version="1.0" encoding="utf-8"?>
<sst xmlns="http://schemas.openxmlformats.org/spreadsheetml/2006/main" count="4878" uniqueCount="131">
  <si>
    <t>集計用ID</t>
    <rPh sb="0" eb="2">
      <t>シュウケイ</t>
    </rPh>
    <rPh sb="2" eb="3">
      <t>ヨウ</t>
    </rPh>
    <phoneticPr fontId="2"/>
  </si>
  <si>
    <t>氏名</t>
    <rPh sb="0" eb="2">
      <t>シメイ</t>
    </rPh>
    <phoneticPr fontId="2"/>
  </si>
  <si>
    <t>性別</t>
    <rPh sb="0" eb="2">
      <t>セイベツ</t>
    </rPh>
    <phoneticPr fontId="2"/>
  </si>
  <si>
    <t>医籍登録年</t>
    <rPh sb="0" eb="2">
      <t>イセキ</t>
    </rPh>
    <rPh sb="2" eb="4">
      <t>トウロク</t>
    </rPh>
    <rPh sb="4" eb="5">
      <t>ネン</t>
    </rPh>
    <phoneticPr fontId="2"/>
  </si>
  <si>
    <t>主たる勤務先</t>
    <rPh sb="0" eb="1">
      <t>シュ</t>
    </rPh>
    <rPh sb="3" eb="6">
      <t>キンムサキ</t>
    </rPh>
    <phoneticPr fontId="2"/>
  </si>
  <si>
    <t>診療科</t>
    <rPh sb="0" eb="3">
      <t>シンリョウカ</t>
    </rPh>
    <phoneticPr fontId="2"/>
  </si>
  <si>
    <t>大学院生か否か</t>
    <phoneticPr fontId="2"/>
  </si>
  <si>
    <t>職位</t>
    <rPh sb="0" eb="2">
      <t>ショクイ</t>
    </rPh>
    <phoneticPr fontId="2"/>
  </si>
  <si>
    <t>時短勤務</t>
    <rPh sb="0" eb="2">
      <t>ジタン</t>
    </rPh>
    <rPh sb="2" eb="4">
      <t>キンム</t>
    </rPh>
    <phoneticPr fontId="2"/>
  </si>
  <si>
    <t>勤務形態</t>
    <rPh sb="0" eb="2">
      <t>キンム</t>
    </rPh>
    <rPh sb="2" eb="4">
      <t>ケイタイ</t>
    </rPh>
    <phoneticPr fontId="2"/>
  </si>
  <si>
    <t>固定勤務時間</t>
    <rPh sb="0" eb="2">
      <t>コテイ</t>
    </rPh>
    <rPh sb="2" eb="4">
      <t>キンム</t>
    </rPh>
    <rPh sb="4" eb="6">
      <t>ジカン</t>
    </rPh>
    <phoneticPr fontId="2"/>
  </si>
  <si>
    <t>〇〇　〇〇</t>
    <phoneticPr fontId="2"/>
  </si>
  <si>
    <t>男性</t>
  </si>
  <si>
    <t>2018</t>
  </si>
  <si>
    <t>〇〇病院</t>
    <rPh sb="2" eb="4">
      <t>ビョウイン</t>
    </rPh>
    <phoneticPr fontId="2"/>
  </si>
  <si>
    <t>〇〇科</t>
    <rPh sb="2" eb="3">
      <t>カ</t>
    </rPh>
    <phoneticPr fontId="2"/>
  </si>
  <si>
    <t>□</t>
  </si>
  <si>
    <t>大学院生</t>
    <rPh sb="0" eb="2">
      <t>ダイガク</t>
    </rPh>
    <rPh sb="2" eb="4">
      <t>インセイ</t>
    </rPh>
    <phoneticPr fontId="2"/>
  </si>
  <si>
    <t>✔</t>
  </si>
  <si>
    <r>
      <t>大学院生</t>
    </r>
    <r>
      <rPr>
        <b/>
        <sz val="11"/>
        <color theme="1"/>
        <rFont val="HG丸ｺﾞｼｯｸM-PRO"/>
        <family val="3"/>
        <charset val="128"/>
      </rPr>
      <t>以外</t>
    </r>
    <rPh sb="0" eb="2">
      <t>ダイガク</t>
    </rPh>
    <rPh sb="2" eb="4">
      <t>インセイ</t>
    </rPh>
    <rPh sb="4" eb="6">
      <t>イガイ</t>
    </rPh>
    <phoneticPr fontId="2"/>
  </si>
  <si>
    <t>医員</t>
    <rPh sb="0" eb="2">
      <t>イイン</t>
    </rPh>
    <phoneticPr fontId="2"/>
  </si>
  <si>
    <t>適用していない</t>
  </si>
  <si>
    <t>固定労働時間制</t>
    <phoneticPr fontId="2"/>
  </si>
  <si>
    <t>～</t>
    <phoneticPr fontId="2"/>
  </si>
  <si>
    <r>
      <t>総労働時間より時間外労働時間</t>
    </r>
    <r>
      <rPr>
        <b/>
        <sz val="14"/>
        <color rgb="FFFF0000"/>
        <rFont val="HG丸ｺﾞｼｯｸM-PRO"/>
        <family val="3"/>
        <charset val="128"/>
      </rPr>
      <t>（待機を除く）</t>
    </r>
    <r>
      <rPr>
        <b/>
        <sz val="14"/>
        <color theme="1"/>
        <rFont val="HG丸ｺﾞｼｯｸM-PRO"/>
        <family val="3"/>
        <charset val="128"/>
      </rPr>
      <t>を推計</t>
    </r>
    <phoneticPr fontId="2"/>
  </si>
  <si>
    <r>
      <t>総労働時間より時間外労働時間</t>
    </r>
    <r>
      <rPr>
        <b/>
        <u/>
        <sz val="14"/>
        <color rgb="FFFF0000"/>
        <rFont val="HG丸ｺﾞｼｯｸM-PRO"/>
        <family val="3"/>
        <charset val="128"/>
      </rPr>
      <t>（待機を含む）</t>
    </r>
    <r>
      <rPr>
        <b/>
        <u/>
        <sz val="14"/>
        <color theme="1"/>
        <rFont val="HG丸ｺﾞｼｯｸM-PRO"/>
        <family val="3"/>
        <charset val="128"/>
      </rPr>
      <t>を推計</t>
    </r>
    <rPh sb="0" eb="1">
      <t>ソウ</t>
    </rPh>
    <rPh sb="1" eb="3">
      <t>ロウドウ</t>
    </rPh>
    <rPh sb="3" eb="5">
      <t>ジカン</t>
    </rPh>
    <rPh sb="7" eb="10">
      <t>ジカンガイ</t>
    </rPh>
    <rPh sb="10" eb="12">
      <t>ロウドウ</t>
    </rPh>
    <rPh sb="12" eb="14">
      <t>ジカン</t>
    </rPh>
    <rPh sb="15" eb="17">
      <t>タイキ</t>
    </rPh>
    <rPh sb="18" eb="19">
      <t>フク</t>
    </rPh>
    <rPh sb="22" eb="24">
      <t>スイケイ</t>
    </rPh>
    <phoneticPr fontId="2"/>
  </si>
  <si>
    <r>
      <t>業務予定のない日の労働時間</t>
    </r>
    <r>
      <rPr>
        <b/>
        <u/>
        <sz val="14"/>
        <color rgb="FFFF0000"/>
        <rFont val="HG丸ｺﾞｼｯｸM-PRO"/>
        <family val="3"/>
        <charset val="128"/>
      </rPr>
      <t>（待機を除く）</t>
    </r>
    <rPh sb="0" eb="2">
      <t>ギョウム</t>
    </rPh>
    <rPh sb="2" eb="4">
      <t>ヨテイ</t>
    </rPh>
    <rPh sb="7" eb="8">
      <t>ヒ</t>
    </rPh>
    <rPh sb="9" eb="11">
      <t>ロウドウ</t>
    </rPh>
    <rPh sb="11" eb="13">
      <t>ジカン</t>
    </rPh>
    <rPh sb="14" eb="16">
      <t>タイキ</t>
    </rPh>
    <rPh sb="17" eb="18">
      <t>ノゾ</t>
    </rPh>
    <phoneticPr fontId="2"/>
  </si>
  <si>
    <r>
      <t>業務予定のない日の労働時間</t>
    </r>
    <r>
      <rPr>
        <b/>
        <u/>
        <sz val="14"/>
        <color rgb="FFFF0000"/>
        <rFont val="HG丸ｺﾞｼｯｸM-PRO"/>
        <family val="3"/>
        <charset val="128"/>
      </rPr>
      <t>（待機を含む）</t>
    </r>
    <rPh sb="0" eb="2">
      <t>ギョウム</t>
    </rPh>
    <rPh sb="2" eb="4">
      <t>ヨテイ</t>
    </rPh>
    <rPh sb="7" eb="8">
      <t>ヒ</t>
    </rPh>
    <rPh sb="9" eb="11">
      <t>ロウドウ</t>
    </rPh>
    <rPh sb="11" eb="13">
      <t>ジカン</t>
    </rPh>
    <rPh sb="14" eb="16">
      <t>タイキ</t>
    </rPh>
    <rPh sb="17" eb="18">
      <t>フク</t>
    </rPh>
    <phoneticPr fontId="2"/>
  </si>
  <si>
    <t>宿日直中の内訳</t>
    <rPh sb="0" eb="1">
      <t>シュク</t>
    </rPh>
    <rPh sb="1" eb="3">
      <t>ニッチョク</t>
    </rPh>
    <rPh sb="3" eb="4">
      <t>チュウ</t>
    </rPh>
    <rPh sb="5" eb="7">
      <t>ウチワケ</t>
    </rPh>
    <phoneticPr fontId="2"/>
  </si>
  <si>
    <t>主たる勤務先での勤務予定</t>
    <rPh sb="0" eb="1">
      <t>シュ</t>
    </rPh>
    <rPh sb="3" eb="6">
      <t>キンムサキ</t>
    </rPh>
    <phoneticPr fontId="2"/>
  </si>
  <si>
    <t>（</t>
    <phoneticPr fontId="2"/>
  </si>
  <si>
    <t>あり</t>
    <phoneticPr fontId="2"/>
  </si>
  <si>
    <t>なし</t>
    <phoneticPr fontId="2"/>
  </si>
  <si>
    <t>）</t>
    <phoneticPr fontId="2"/>
  </si>
  <si>
    <r>
      <t>⇦ どちらかに「</t>
    </r>
    <r>
      <rPr>
        <sz val="10"/>
        <color theme="1"/>
        <rFont val="ＭＳ Ｐゴシック"/>
        <family val="3"/>
        <charset val="128"/>
      </rPr>
      <t>✔</t>
    </r>
    <r>
      <rPr>
        <sz val="10"/>
        <color theme="1"/>
        <rFont val="HG丸ｺﾞｼｯｸM-PRO"/>
        <family val="3"/>
        <charset val="128"/>
      </rPr>
      <t>」（事前に予定されていない業務のために勤務した場合は、「なし」としてください。）</t>
    </r>
    <rPh sb="11" eb="13">
      <t>ジゼン</t>
    </rPh>
    <rPh sb="14" eb="16">
      <t>ヨテイ</t>
    </rPh>
    <rPh sb="22" eb="24">
      <t>ギョウム</t>
    </rPh>
    <rPh sb="28" eb="30">
      <t>キンム</t>
    </rPh>
    <rPh sb="32" eb="34">
      <t>バアイ</t>
    </rPh>
    <phoneticPr fontId="2"/>
  </si>
  <si>
    <t>副業・兼業先での勤務予定</t>
    <rPh sb="0" eb="2">
      <t>フクギョウ</t>
    </rPh>
    <rPh sb="3" eb="5">
      <t>ケンギョウ</t>
    </rPh>
    <rPh sb="5" eb="6">
      <t>サキ</t>
    </rPh>
    <phoneticPr fontId="2"/>
  </si>
  <si>
    <t>⇦ どちらかに「✔」（事前に予定されていない業務のために勤務した場合は、「なし」としてください。）</t>
    <rPh sb="11" eb="13">
      <t>ジゼン</t>
    </rPh>
    <rPh sb="14" eb="16">
      <t>ヨテイ</t>
    </rPh>
    <rPh sb="22" eb="24">
      <t>ギョウム</t>
    </rPh>
    <rPh sb="28" eb="30">
      <t>キンム</t>
    </rPh>
    <rPh sb="32" eb="34">
      <t>バアイ</t>
    </rPh>
    <phoneticPr fontId="2"/>
  </si>
  <si>
    <r>
      <t>総労働時間より時間外労働時間</t>
    </r>
    <r>
      <rPr>
        <sz val="11"/>
        <color rgb="FFFF0000"/>
        <rFont val="HG丸ｺﾞｼｯｸM-PRO"/>
        <family val="3"/>
        <charset val="128"/>
      </rPr>
      <t>（待機を除く）</t>
    </r>
    <r>
      <rPr>
        <sz val="11"/>
        <color theme="1"/>
        <rFont val="HG丸ｺﾞｼｯｸM-PRO"/>
        <family val="3"/>
        <charset val="128"/>
      </rPr>
      <t>を推計</t>
    </r>
    <phoneticPr fontId="2"/>
  </si>
  <si>
    <t>1日合計</t>
    <rPh sb="1" eb="2">
      <t>ニチ</t>
    </rPh>
    <rPh sb="2" eb="4">
      <t>ゴウケイ</t>
    </rPh>
    <phoneticPr fontId="2"/>
  </si>
  <si>
    <t>指示無しを
除く診療外
業務時間</t>
    <rPh sb="0" eb="2">
      <t>シジ</t>
    </rPh>
    <rPh sb="2" eb="3">
      <t>ナ</t>
    </rPh>
    <rPh sb="6" eb="7">
      <t>ノゾ</t>
    </rPh>
    <rPh sb="8" eb="10">
      <t>シンリョウ</t>
    </rPh>
    <rPh sb="10" eb="11">
      <t>ガイ</t>
    </rPh>
    <rPh sb="12" eb="14">
      <t>ギョウム</t>
    </rPh>
    <rPh sb="14" eb="16">
      <t>ジカン</t>
    </rPh>
    <phoneticPr fontId="2"/>
  </si>
  <si>
    <t>1日の
診療業務
診療外業務</t>
    <rPh sb="1" eb="2">
      <t>ニチ</t>
    </rPh>
    <rPh sb="4" eb="6">
      <t>シンリョウ</t>
    </rPh>
    <rPh sb="6" eb="8">
      <t>ギョウム</t>
    </rPh>
    <rPh sb="9" eb="11">
      <t>シンリョウ</t>
    </rPh>
    <rPh sb="11" eb="12">
      <t>ガイ</t>
    </rPh>
    <rPh sb="12" eb="14">
      <t>ギョウム</t>
    </rPh>
    <phoneticPr fontId="2"/>
  </si>
  <si>
    <t>1日の
勤務先毎の
労働時間</t>
    <rPh sb="1" eb="2">
      <t>ニチ</t>
    </rPh>
    <rPh sb="4" eb="7">
      <t>キンムサキ</t>
    </rPh>
    <rPh sb="7" eb="8">
      <t>ゴト</t>
    </rPh>
    <rPh sb="10" eb="12">
      <t>ロウドウ</t>
    </rPh>
    <rPh sb="12" eb="14">
      <t>ジカン</t>
    </rPh>
    <phoneticPr fontId="2"/>
  </si>
  <si>
    <r>
      <rPr>
        <sz val="11"/>
        <color rgb="FFFF0000"/>
        <rFont val="HG丸ｺﾞｼｯｸM-PRO"/>
        <family val="3"/>
        <charset val="128"/>
      </rPr>
      <t>1週間</t>
    </r>
    <r>
      <rPr>
        <sz val="11"/>
        <color theme="1"/>
        <rFont val="HG丸ｺﾞｼｯｸM-PRO"/>
        <family val="3"/>
        <charset val="128"/>
      </rPr>
      <t>合計</t>
    </r>
    <rPh sb="1" eb="3">
      <t>シュウカン</t>
    </rPh>
    <rPh sb="3" eb="5">
      <t>ゴウケイ</t>
    </rPh>
    <phoneticPr fontId="2"/>
  </si>
  <si>
    <r>
      <rPr>
        <sz val="11"/>
        <color rgb="FFFF0000"/>
        <rFont val="HG丸ｺﾞｼｯｸM-PRO"/>
        <family val="3"/>
        <charset val="128"/>
      </rPr>
      <t>1週間</t>
    </r>
    <r>
      <rPr>
        <sz val="11"/>
        <color theme="1"/>
        <rFont val="HG丸ｺﾞｼｯｸM-PRO"/>
        <family val="3"/>
        <charset val="128"/>
      </rPr>
      <t>の
指示無しを
除く診療外</t>
    </r>
    <rPh sb="1" eb="3">
      <t>シュウカン</t>
    </rPh>
    <rPh sb="5" eb="7">
      <t>シジ</t>
    </rPh>
    <rPh sb="7" eb="8">
      <t>ナ</t>
    </rPh>
    <rPh sb="11" eb="12">
      <t>ノゾ</t>
    </rPh>
    <rPh sb="13" eb="15">
      <t>シンリョウ</t>
    </rPh>
    <rPh sb="15" eb="16">
      <t>ガイ</t>
    </rPh>
    <phoneticPr fontId="2"/>
  </si>
  <si>
    <r>
      <rPr>
        <sz val="11"/>
        <color rgb="FFFF0000"/>
        <rFont val="HG丸ｺﾞｼｯｸM-PRO"/>
        <family val="3"/>
        <charset val="128"/>
      </rPr>
      <t>1週間</t>
    </r>
    <r>
      <rPr>
        <sz val="11"/>
        <color theme="1"/>
        <rFont val="HG丸ｺﾞｼｯｸM-PRO"/>
        <family val="3"/>
        <charset val="128"/>
      </rPr>
      <t>の
診療業務
診療外業務</t>
    </r>
    <rPh sb="1" eb="3">
      <t>シュウカン</t>
    </rPh>
    <rPh sb="5" eb="7">
      <t>シンリョウ</t>
    </rPh>
    <rPh sb="7" eb="9">
      <t>ギョウム</t>
    </rPh>
    <rPh sb="10" eb="12">
      <t>シンリョウ</t>
    </rPh>
    <rPh sb="12" eb="13">
      <t>ガイ</t>
    </rPh>
    <rPh sb="13" eb="15">
      <t>ギョウム</t>
    </rPh>
    <phoneticPr fontId="2"/>
  </si>
  <si>
    <r>
      <rPr>
        <sz val="11"/>
        <color rgb="FFFF0000"/>
        <rFont val="HG丸ｺﾞｼｯｸM-PRO"/>
        <family val="3"/>
        <charset val="128"/>
      </rPr>
      <t>1週間</t>
    </r>
    <r>
      <rPr>
        <sz val="11"/>
        <color theme="1"/>
        <rFont val="HG丸ｺﾞｼｯｸM-PRO"/>
        <family val="3"/>
        <charset val="128"/>
      </rPr>
      <t>の
勤務先毎の
労働時間</t>
    </r>
    <rPh sb="1" eb="3">
      <t>シュウカン</t>
    </rPh>
    <rPh sb="5" eb="8">
      <t>キンムサキ</t>
    </rPh>
    <rPh sb="8" eb="9">
      <t>ゴト</t>
    </rPh>
    <rPh sb="11" eb="13">
      <t>ロウドウ</t>
    </rPh>
    <rPh sb="13" eb="15">
      <t>ジカン</t>
    </rPh>
    <phoneticPr fontId="2"/>
  </si>
  <si>
    <t>1日の
合算の
労働時間</t>
    <rPh sb="1" eb="2">
      <t>ニチ</t>
    </rPh>
    <rPh sb="4" eb="6">
      <t>ガッサン</t>
    </rPh>
    <rPh sb="8" eb="10">
      <t>ロウドウ</t>
    </rPh>
    <rPh sb="10" eb="12">
      <t>ジカン</t>
    </rPh>
    <phoneticPr fontId="2"/>
  </si>
  <si>
    <t>8時間超
時間外
労働時間</t>
    <rPh sb="1" eb="3">
      <t>ジカン</t>
    </rPh>
    <rPh sb="3" eb="4">
      <t>チョウ</t>
    </rPh>
    <rPh sb="5" eb="8">
      <t>ジカンガイ</t>
    </rPh>
    <rPh sb="9" eb="11">
      <t>ロウドウ</t>
    </rPh>
    <rPh sb="11" eb="13">
      <t>ジカン</t>
    </rPh>
    <phoneticPr fontId="2"/>
  </si>
  <si>
    <r>
      <rPr>
        <sz val="11"/>
        <color rgb="FFFF0000"/>
        <rFont val="HG丸ｺﾞｼｯｸM-PRO"/>
        <family val="3"/>
        <charset val="128"/>
      </rPr>
      <t>1週間</t>
    </r>
    <r>
      <rPr>
        <sz val="11"/>
        <color theme="1"/>
        <rFont val="HG丸ｺﾞｼｯｸM-PRO"/>
        <family val="3"/>
        <charset val="128"/>
      </rPr>
      <t>の
労働時間</t>
    </r>
    <rPh sb="1" eb="3">
      <t>シュウカン</t>
    </rPh>
    <rPh sb="5" eb="7">
      <t>ロウドウ</t>
    </rPh>
    <rPh sb="7" eb="9">
      <t>ジカン</t>
    </rPh>
    <phoneticPr fontId="2"/>
  </si>
  <si>
    <r>
      <rPr>
        <sz val="11"/>
        <color rgb="FFFF0000"/>
        <rFont val="HG丸ｺﾞｼｯｸM-PRO"/>
        <family val="3"/>
        <charset val="128"/>
      </rPr>
      <t>週</t>
    </r>
    <r>
      <rPr>
        <sz val="11"/>
        <color theme="1"/>
        <rFont val="HG丸ｺﾞｼｯｸM-PRO"/>
        <family val="3"/>
        <charset val="128"/>
      </rPr>
      <t>40時間超
時間外
労働時間</t>
    </r>
    <rPh sb="0" eb="1">
      <t>シュウ</t>
    </rPh>
    <rPh sb="3" eb="5">
      <t>ジカン</t>
    </rPh>
    <rPh sb="5" eb="6">
      <t>チョウ</t>
    </rPh>
    <rPh sb="7" eb="10">
      <t>ジカンガイ</t>
    </rPh>
    <rPh sb="11" eb="13">
      <t>ロウドウ</t>
    </rPh>
    <rPh sb="13" eb="15">
      <t>ジカン</t>
    </rPh>
    <phoneticPr fontId="2"/>
  </si>
  <si>
    <r>
      <t>総労働時間より時間外労働時間</t>
    </r>
    <r>
      <rPr>
        <sz val="11"/>
        <color rgb="FFFF0000"/>
        <rFont val="HG丸ｺﾞｼｯｸM-PRO"/>
        <family val="3"/>
        <charset val="128"/>
      </rPr>
      <t>（待機を含む）</t>
    </r>
    <r>
      <rPr>
        <sz val="11"/>
        <color theme="1"/>
        <rFont val="HG丸ｺﾞｼｯｸM-PRO"/>
        <family val="3"/>
        <charset val="128"/>
      </rPr>
      <t>を推計</t>
    </r>
    <phoneticPr fontId="2"/>
  </si>
  <si>
    <r>
      <rPr>
        <sz val="11"/>
        <rFont val="HG丸ｺﾞｼｯｸM-PRO"/>
        <family val="3"/>
        <charset val="128"/>
      </rPr>
      <t>業務予定のない日の労働時間</t>
    </r>
    <r>
      <rPr>
        <sz val="11"/>
        <color rgb="FFFF0000"/>
        <rFont val="HG丸ｺﾞｼｯｸM-PRO"/>
        <family val="3"/>
        <charset val="128"/>
      </rPr>
      <t>（待機を除く）</t>
    </r>
    <phoneticPr fontId="2"/>
  </si>
  <si>
    <r>
      <rPr>
        <sz val="11"/>
        <color rgb="FFFF0000"/>
        <rFont val="HG丸ｺﾞｼｯｸM-PRO"/>
        <family val="3"/>
        <charset val="128"/>
      </rPr>
      <t xml:space="preserve">業務予定なし
</t>
    </r>
    <r>
      <rPr>
        <sz val="11"/>
        <color theme="1"/>
        <rFont val="HG丸ｺﾞｼｯｸM-PRO"/>
        <family val="3"/>
        <charset val="128"/>
      </rPr>
      <t>1日合計</t>
    </r>
    <rPh sb="0" eb="2">
      <t>ギョウム</t>
    </rPh>
    <rPh sb="2" eb="4">
      <t>ヨテイ</t>
    </rPh>
    <rPh sb="8" eb="9">
      <t>ニチ</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</si>
  <si>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指示無しを
除く診療外</t>
    </r>
    <rPh sb="0" eb="2">
      <t>ギョウム</t>
    </rPh>
    <rPh sb="2" eb="4">
      <t>ヨテイ</t>
    </rPh>
    <rPh sb="7" eb="9">
      <t>シジ</t>
    </rPh>
    <rPh sb="9" eb="10">
      <t>ナ</t>
    </rPh>
    <rPh sb="13" eb="14">
      <t>ノゾ</t>
    </rPh>
    <rPh sb="15" eb="17">
      <t>シンリョウ</t>
    </rPh>
    <rPh sb="17" eb="18">
      <t>ガイ</t>
    </rPh>
    <phoneticPr fontId="2"/>
  </si>
  <si>
    <r>
      <rPr>
        <sz val="11"/>
        <color rgb="FFFF0000"/>
        <rFont val="HG丸ｺﾞｼｯｸM-PRO"/>
        <family val="3"/>
        <charset val="128"/>
      </rPr>
      <t>業務予定なし</t>
    </r>
    <r>
      <rPr>
        <sz val="11"/>
        <color theme="1"/>
        <rFont val="HG丸ｺﾞｼｯｸM-PRO"/>
        <family val="3"/>
        <charset val="128"/>
      </rPr>
      <t xml:space="preserve">
診療業務
診療外業務</t>
    </r>
    <rPh sb="0" eb="2">
      <t>ギョウム</t>
    </rPh>
    <rPh sb="2" eb="4">
      <t>ヨテイ</t>
    </rPh>
    <rPh sb="7" eb="9">
      <t>シンリョウ</t>
    </rPh>
    <rPh sb="9" eb="11">
      <t>ギョウム</t>
    </rPh>
    <rPh sb="12" eb="14">
      <t>シンリョウ</t>
    </rPh>
    <rPh sb="14" eb="15">
      <t>ガイ</t>
    </rPh>
    <rPh sb="15" eb="17">
      <t>ギョウム</t>
    </rPh>
    <phoneticPr fontId="2"/>
  </si>
  <si>
    <r>
      <rPr>
        <sz val="11"/>
        <color rgb="FFFF0000"/>
        <rFont val="HG丸ｺﾞｼｯｸM-PRO"/>
        <family val="3"/>
        <charset val="128"/>
      </rPr>
      <t>業務予定なし</t>
    </r>
    <r>
      <rPr>
        <sz val="11"/>
        <color theme="1"/>
        <rFont val="HG丸ｺﾞｼｯｸM-PRO"/>
        <family val="3"/>
        <charset val="128"/>
      </rPr>
      <t xml:space="preserve">
勤務先毎の
労働時間</t>
    </r>
    <rPh sb="0" eb="2">
      <t>ギョウム</t>
    </rPh>
    <rPh sb="2" eb="4">
      <t>ヨテイ</t>
    </rPh>
    <rPh sb="7" eb="10">
      <t>キンムサキ</t>
    </rPh>
    <rPh sb="10" eb="11">
      <t>ゴト</t>
    </rPh>
    <rPh sb="13" eb="15">
      <t>ロウドウ</t>
    </rPh>
    <rPh sb="15" eb="17">
      <t>ジカン</t>
    </rPh>
    <phoneticPr fontId="2"/>
  </si>
  <si>
    <r>
      <rPr>
        <sz val="11"/>
        <color rgb="FFFF0000"/>
        <rFont val="HG丸ｺﾞｼｯｸM-PRO"/>
        <family val="3"/>
        <charset val="128"/>
      </rPr>
      <t>業務予定なし
1週間</t>
    </r>
    <r>
      <rPr>
        <sz val="11"/>
        <color theme="1"/>
        <rFont val="HG丸ｺﾞｼｯｸM-PRO"/>
        <family val="3"/>
        <charset val="128"/>
      </rPr>
      <t>合計</t>
    </r>
    <rPh sb="0" eb="2">
      <t>ギョウム</t>
    </rPh>
    <rPh sb="2" eb="4">
      <t>ヨテイ</t>
    </rPh>
    <rPh sb="8" eb="10">
      <t>シュウカン</t>
    </rPh>
    <rPh sb="10" eb="12">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</si>
  <si>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1日合計</t>
    </r>
    <rPh sb="0" eb="2">
      <t>ギョウム</t>
    </rPh>
    <rPh sb="2" eb="4">
      <t>ヨテイ</t>
    </rPh>
    <rPh sb="8" eb="9">
      <t>ヒ</t>
    </rPh>
    <rPh sb="9" eb="11">
      <t>ゴウケイ</t>
    </rPh>
    <phoneticPr fontId="2"/>
  </si>
  <si>
    <r>
      <rPr>
        <sz val="11"/>
        <color rgb="FFFF0000"/>
        <rFont val="HG丸ｺﾞｼｯｸM-PRO"/>
        <family val="3"/>
        <charset val="128"/>
      </rPr>
      <t>業務予定なし</t>
    </r>
    <r>
      <rPr>
        <sz val="11"/>
        <color theme="1"/>
        <rFont val="HG丸ｺﾞｼｯｸM-PRO"/>
        <family val="3"/>
        <charset val="128"/>
      </rPr>
      <t xml:space="preserve">
1日の
診療/診療外</t>
    </r>
    <rPh sb="0" eb="2">
      <t>ギョウム</t>
    </rPh>
    <rPh sb="2" eb="4">
      <t>ヨテイ</t>
    </rPh>
    <rPh sb="8" eb="9">
      <t>ヒ</t>
    </rPh>
    <rPh sb="11" eb="13">
      <t>シンリョウ</t>
    </rPh>
    <rPh sb="14" eb="16">
      <t>シンリョウ</t>
    </rPh>
    <rPh sb="16" eb="17">
      <t>ガイ</t>
    </rPh>
    <phoneticPr fontId="2"/>
  </si>
  <si>
    <r>
      <rPr>
        <sz val="11"/>
        <color rgb="FFFF0000"/>
        <rFont val="HG丸ｺﾞｼｯｸM-PRO"/>
        <family val="3"/>
        <charset val="128"/>
      </rPr>
      <t>業務予定なし</t>
    </r>
    <r>
      <rPr>
        <sz val="11"/>
        <color theme="1"/>
        <rFont val="HG丸ｺﾞｼｯｸM-PRO"/>
        <family val="3"/>
        <charset val="128"/>
      </rPr>
      <t xml:space="preserve">
1日の
労働時間</t>
    </r>
    <rPh sb="0" eb="2">
      <t>ギョウム</t>
    </rPh>
    <rPh sb="2" eb="4">
      <t>ヨテイ</t>
    </rPh>
    <rPh sb="8" eb="9">
      <t>ヒ</t>
    </rPh>
    <rPh sb="11" eb="13">
      <t>ロウドウ</t>
    </rPh>
    <rPh sb="13" eb="15">
      <t>ジカン</t>
    </rPh>
    <phoneticPr fontId="2"/>
  </si>
  <si>
    <r>
      <t>業務予定のない日の労働時間</t>
    </r>
    <r>
      <rPr>
        <sz val="11"/>
        <color rgb="FFFF0000"/>
        <rFont val="HG丸ｺﾞｼｯｸM-PRO"/>
        <family val="3"/>
        <charset val="128"/>
      </rPr>
      <t>（待機を含む）</t>
    </r>
    <rPh sb="17" eb="18">
      <t>フク</t>
    </rPh>
    <phoneticPr fontId="2"/>
  </si>
  <si>
    <t>宿日直中の
内訳</t>
    <rPh sb="0" eb="1">
      <t>シュク</t>
    </rPh>
    <rPh sb="1" eb="3">
      <t>ニッチョク</t>
    </rPh>
    <rPh sb="3" eb="4">
      <t>チュウ</t>
    </rPh>
    <rPh sb="6" eb="8">
      <t>ウチワケ</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</si>
  <si>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3">
      <t>シュクニッチョク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</si>
  <si>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宿日直中の</t>
    </r>
    <r>
      <rPr>
        <sz val="11"/>
        <color theme="1"/>
        <rFont val="HG丸ｺﾞｼｯｸM-PRO"/>
        <family val="3"/>
        <charset val="128"/>
      </rPr>
      <t xml:space="preserve">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</si>
  <si>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宿日直中の</t>
    </r>
    <r>
      <rPr>
        <sz val="11"/>
        <color theme="1"/>
        <rFont val="HG丸ｺﾞｼｯｸM-PRO"/>
        <family val="3"/>
        <charset val="128"/>
      </rPr>
      <t xml:space="preserve">
勤務先毎の
労働時間</t>
    </r>
    <rPh sb="0" eb="3">
      <t>シュクニッチョク</t>
    </rPh>
    <rPh sb="3" eb="4">
      <t>チュウ</t>
    </rPh>
    <rPh sb="6" eb="9">
      <t>キンムサキ</t>
    </rPh>
    <rPh sb="9" eb="10">
      <t>ゴト</t>
    </rPh>
    <rPh sb="12" eb="14">
      <t>ロウドウ</t>
    </rPh>
    <rPh sb="14" eb="16">
      <t>ジカン</t>
    </rPh>
    <phoneticPr fontId="2"/>
  </si>
  <si>
    <r>
      <rPr>
        <sz val="11"/>
        <color rgb="FFFF0000"/>
        <rFont val="HG丸ｺﾞｼｯｸM-PRO"/>
        <family val="3"/>
        <charset val="128"/>
      </rPr>
      <t>宿日直中の
1週間</t>
    </r>
    <r>
      <rPr>
        <sz val="11"/>
        <color theme="1"/>
        <rFont val="HG丸ｺﾞｼｯｸM-PRO"/>
        <family val="3"/>
        <charset val="128"/>
      </rPr>
      <t>合計</t>
    </r>
    <rPh sb="0" eb="1">
      <t>シュク</t>
    </rPh>
    <rPh sb="1" eb="3">
      <t>ニッチョク</t>
    </rPh>
    <rPh sb="3" eb="4">
      <t>チュウ</t>
    </rPh>
    <rPh sb="7" eb="9">
      <t>シュウカン</t>
    </rPh>
    <rPh sb="9" eb="11">
      <t>ゴウケイ</t>
    </rPh>
    <phoneticPr fontId="2"/>
  </si>
  <si>
    <r>
      <rPr>
        <sz val="11"/>
        <color rgb="FFFF0000"/>
        <rFont val="HG丸ｺﾞｼｯｸM-PRO"/>
        <family val="3"/>
        <charset val="128"/>
      </rPr>
      <t>宿日直中の</t>
    </r>
    <r>
      <rPr>
        <sz val="11"/>
        <color theme="1"/>
        <rFont val="HG丸ｺﾞｼｯｸM-PRO"/>
        <family val="3"/>
        <charset val="128"/>
      </rPr>
      <t xml:space="preserve">
指示無しを
除く診療外</t>
    </r>
    <rPh sb="0" eb="1">
      <t>シュク</t>
    </rPh>
    <rPh sb="1" eb="3">
      <t>ニッチョク</t>
    </rPh>
    <rPh sb="3" eb="4">
      <t>チュウ</t>
    </rPh>
    <rPh sb="6" eb="8">
      <t>シジ</t>
    </rPh>
    <rPh sb="8" eb="9">
      <t>ナ</t>
    </rPh>
    <rPh sb="12" eb="13">
      <t>ノゾ</t>
    </rPh>
    <rPh sb="14" eb="16">
      <t>シンリョウ</t>
    </rPh>
    <rPh sb="16" eb="17">
      <t>ガイ</t>
    </rPh>
    <phoneticPr fontId="2"/>
  </si>
  <si>
    <r>
      <rPr>
        <sz val="11"/>
        <color rgb="FFFF0000"/>
        <rFont val="HG丸ｺﾞｼｯｸM-PRO"/>
        <family val="3"/>
        <charset val="128"/>
      </rPr>
      <t>宿日直中</t>
    </r>
    <r>
      <rPr>
        <sz val="11"/>
        <color theme="1"/>
        <rFont val="HG丸ｺﾞｼｯｸM-PRO"/>
        <family val="3"/>
        <charset val="128"/>
      </rPr>
      <t>の
診療業務
診療外業務</t>
    </r>
    <rPh sb="0" eb="1">
      <t>シュク</t>
    </rPh>
    <rPh sb="1" eb="3">
      <t>ニッチョク</t>
    </rPh>
    <rPh sb="3" eb="4">
      <t>チュウ</t>
    </rPh>
    <rPh sb="6" eb="8">
      <t>シンリョウ</t>
    </rPh>
    <rPh sb="8" eb="10">
      <t>ギョウム</t>
    </rPh>
    <rPh sb="11" eb="13">
      <t>シンリョウ</t>
    </rPh>
    <rPh sb="13" eb="14">
      <t>ガイ</t>
    </rPh>
    <rPh sb="14" eb="16">
      <t>ギョウム</t>
    </rPh>
    <phoneticPr fontId="2"/>
  </si>
  <si>
    <r>
      <rPr>
        <sz val="11"/>
        <color rgb="FFFF0000"/>
        <rFont val="HG丸ｺﾞｼｯｸM-PRO"/>
        <family val="3"/>
        <charset val="128"/>
      </rPr>
      <t>宿日直中</t>
    </r>
    <r>
      <rPr>
        <sz val="11"/>
        <color theme="1"/>
        <rFont val="HG丸ｺﾞｼｯｸM-PRO"/>
        <family val="3"/>
        <charset val="128"/>
      </rPr>
      <t>の
勤務先毎の
労働時間</t>
    </r>
    <rPh sb="0" eb="1">
      <t>シュク</t>
    </rPh>
    <rPh sb="1" eb="3">
      <t>ニッチョク</t>
    </rPh>
    <rPh sb="3" eb="4">
      <t>チュウ</t>
    </rPh>
    <rPh sb="6" eb="9">
      <t>キンムサキ</t>
    </rPh>
    <rPh sb="9" eb="10">
      <t>ゴト</t>
    </rPh>
    <rPh sb="12" eb="14">
      <t>ロウドウ</t>
    </rPh>
    <rPh sb="14" eb="16">
      <t>ジカン</t>
    </rPh>
    <phoneticPr fontId="2"/>
  </si>
  <si>
    <r>
      <rPr>
        <sz val="11"/>
        <color rgb="FFFF0000"/>
        <rFont val="HG丸ｺﾞｼｯｸM-PRO"/>
        <family val="3"/>
        <charset val="128"/>
      </rPr>
      <t>宿日直中</t>
    </r>
    <r>
      <rPr>
        <sz val="11"/>
        <color theme="1"/>
        <rFont val="HG丸ｺﾞｼｯｸM-PRO"/>
        <family val="3"/>
        <charset val="128"/>
      </rPr>
      <t>の
労働時間</t>
    </r>
    <rPh sb="0" eb="1">
      <t>シュク</t>
    </rPh>
    <rPh sb="1" eb="3">
      <t>ニッチョク</t>
    </rPh>
    <rPh sb="3" eb="4">
      <t>チュウ</t>
    </rPh>
    <rPh sb="6" eb="8">
      <t>ロウドウ</t>
    </rPh>
    <rPh sb="8" eb="10">
      <t>ジカン</t>
    </rPh>
    <phoneticPr fontId="2"/>
  </si>
  <si>
    <t>1日目</t>
    <rPh sb="1" eb="3">
      <t>ニチメ</t>
    </rPh>
    <phoneticPr fontId="2"/>
  </si>
  <si>
    <t>　　6:00</t>
    <phoneticPr fontId="2"/>
  </si>
  <si>
    <t>主たる勤務先での勤務</t>
    <rPh sb="0" eb="1">
      <t>シュ</t>
    </rPh>
    <rPh sb="3" eb="6">
      <t>キンムサキ</t>
    </rPh>
    <rPh sb="8" eb="10">
      <t>キンム</t>
    </rPh>
    <phoneticPr fontId="2"/>
  </si>
  <si>
    <t>診療業務</t>
    <rPh sb="0" eb="2">
      <t>シンリョウ</t>
    </rPh>
    <rPh sb="2" eb="4">
      <t>ギョウム</t>
    </rPh>
    <phoneticPr fontId="2"/>
  </si>
  <si>
    <t>外来</t>
    <rPh sb="0" eb="2">
      <t>ガイライ</t>
    </rPh>
    <phoneticPr fontId="2"/>
  </si>
  <si>
    <t>主たる勤務先での勤務</t>
    <rPh sb="0" eb="1">
      <t>シュ</t>
    </rPh>
    <rPh sb="3" eb="5">
      <t>キンム</t>
    </rPh>
    <rPh sb="5" eb="6">
      <t>サキ</t>
    </rPh>
    <rPh sb="8" eb="10">
      <t>キンム</t>
    </rPh>
    <phoneticPr fontId="2"/>
  </si>
  <si>
    <t>主たる勤務先及び
大学病院以外の合算</t>
    <rPh sb="0" eb="1">
      <t>シュ</t>
    </rPh>
    <rPh sb="3" eb="6">
      <t>キンムサキ</t>
    </rPh>
    <rPh sb="6" eb="7">
      <t>オヨ</t>
    </rPh>
    <rPh sb="9" eb="11">
      <t>ダイガク</t>
    </rPh>
    <rPh sb="11" eb="13">
      <t>ビョウイン</t>
    </rPh>
    <rPh sb="13" eb="15">
      <t>イガイ</t>
    </rPh>
    <rPh sb="16" eb="18">
      <t>ガッサン</t>
    </rPh>
    <phoneticPr fontId="2"/>
  </si>
  <si>
    <t>大学病院及び
大学病院以外の合算</t>
    <rPh sb="0" eb="2">
      <t>ダイガク</t>
    </rPh>
    <rPh sb="2" eb="4">
      <t>ビョウイン</t>
    </rPh>
    <rPh sb="4" eb="5">
      <t>オヨ</t>
    </rPh>
    <rPh sb="7" eb="9">
      <t>ダイガク</t>
    </rPh>
    <rPh sb="9" eb="11">
      <t>ビョウイン</t>
    </rPh>
    <rPh sb="11" eb="13">
      <t>イガイ</t>
    </rPh>
    <rPh sb="14" eb="16">
      <t>ガッサン</t>
    </rPh>
    <phoneticPr fontId="2"/>
  </si>
  <si>
    <t>病棟</t>
    <rPh sb="0" eb="2">
      <t>ビョウトウ</t>
    </rPh>
    <phoneticPr fontId="2"/>
  </si>
  <si>
    <t>在宅</t>
    <rPh sb="0" eb="2">
      <t>ザイタク</t>
    </rPh>
    <phoneticPr fontId="2"/>
  </si>
  <si>
    <t>手術・検査・処置</t>
    <rPh sb="0" eb="2">
      <t>シュジュツ</t>
    </rPh>
    <rPh sb="3" eb="5">
      <t>ケンサ</t>
    </rPh>
    <rPh sb="6" eb="8">
      <t>ショチ</t>
    </rPh>
    <phoneticPr fontId="2"/>
  </si>
  <si>
    <t>その他の診療業務</t>
    <rPh sb="2" eb="3">
      <t>タ</t>
    </rPh>
    <rPh sb="4" eb="6">
      <t>シンリョウ</t>
    </rPh>
    <rPh sb="6" eb="8">
      <t>ギョウム</t>
    </rPh>
    <phoneticPr fontId="2"/>
  </si>
  <si>
    <t>診療外業務</t>
    <phoneticPr fontId="2"/>
  </si>
  <si>
    <t>研究</t>
    <rPh sb="0" eb="2">
      <t>ケンキュウ</t>
    </rPh>
    <phoneticPr fontId="2"/>
  </si>
  <si>
    <t>教育</t>
    <rPh sb="0" eb="2">
      <t>キョウイク</t>
    </rPh>
    <phoneticPr fontId="2"/>
  </si>
  <si>
    <t>研鑽</t>
    <phoneticPr fontId="2"/>
  </si>
  <si>
    <t>その他の診療外業務</t>
    <rPh sb="2" eb="3">
      <t>タ</t>
    </rPh>
    <rPh sb="4" eb="6">
      <t>シンリョウ</t>
    </rPh>
    <rPh sb="6" eb="7">
      <t>ガイ</t>
    </rPh>
    <rPh sb="7" eb="9">
      <t>ギョウム</t>
    </rPh>
    <phoneticPr fontId="2"/>
  </si>
  <si>
    <t>診療外業務のうち、指示無</t>
    <phoneticPr fontId="2"/>
  </si>
  <si>
    <t>宿直・日直</t>
    <rPh sb="0" eb="2">
      <t>シュクチョク</t>
    </rPh>
    <rPh sb="3" eb="5">
      <t>ニッチョク</t>
    </rPh>
    <phoneticPr fontId="2"/>
  </si>
  <si>
    <r>
      <t>宿直・日直の</t>
    </r>
    <r>
      <rPr>
        <sz val="14"/>
        <color rgb="FFFF0000"/>
        <rFont val="HG丸ｺﾞｼｯｸM-PRO"/>
        <family val="3"/>
        <charset val="128"/>
      </rPr>
      <t>待機時間</t>
    </r>
    <rPh sb="0" eb="2">
      <t>シュクチョク</t>
    </rPh>
    <rPh sb="3" eb="5">
      <t>ニッチョク</t>
    </rPh>
    <rPh sb="6" eb="8">
      <t>タイキ</t>
    </rPh>
    <rPh sb="8" eb="10">
      <t>ジカン</t>
    </rPh>
    <phoneticPr fontId="2"/>
  </si>
  <si>
    <t>宅直・オンコール</t>
    <rPh sb="0" eb="1">
      <t>タク</t>
    </rPh>
    <rPh sb="1" eb="2">
      <t>チョク</t>
    </rPh>
    <phoneticPr fontId="2"/>
  </si>
  <si>
    <r>
      <t>宅直・オンコールの</t>
    </r>
    <r>
      <rPr>
        <sz val="12"/>
        <color rgb="FFFF0000"/>
        <rFont val="HG丸ｺﾞｼｯｸM-PRO"/>
        <family val="3"/>
        <charset val="128"/>
      </rPr>
      <t>待機時間</t>
    </r>
    <rPh sb="0" eb="1">
      <t>タク</t>
    </rPh>
    <rPh sb="1" eb="2">
      <t>チョク</t>
    </rPh>
    <rPh sb="9" eb="11">
      <t>タイキ</t>
    </rPh>
    <rPh sb="11" eb="13">
      <t>ジカン</t>
    </rPh>
    <phoneticPr fontId="2"/>
  </si>
  <si>
    <t>ー</t>
    <phoneticPr fontId="2"/>
  </si>
  <si>
    <t>副業・兼業先での勤務</t>
    <rPh sb="0" eb="2">
      <t>フクギョウ</t>
    </rPh>
    <rPh sb="3" eb="5">
      <t>ケンギョウ</t>
    </rPh>
    <rPh sb="5" eb="6">
      <t>サキ</t>
    </rPh>
    <rPh sb="8" eb="10">
      <t>キンム</t>
    </rPh>
    <phoneticPr fontId="2"/>
  </si>
  <si>
    <t>移動時間</t>
    <rPh sb="0" eb="2">
      <t>イドウ</t>
    </rPh>
    <rPh sb="2" eb="4">
      <t>ジカン</t>
    </rPh>
    <phoneticPr fontId="2"/>
  </si>
  <si>
    <t>c</t>
    <phoneticPr fontId="2"/>
  </si>
  <si>
    <t>1日の勤務先毎の労働時間</t>
    <rPh sb="1" eb="2">
      <t>ニチ</t>
    </rPh>
    <rPh sb="3" eb="6">
      <t>キンムサキ</t>
    </rPh>
    <rPh sb="6" eb="7">
      <t>ゴト</t>
    </rPh>
    <rPh sb="8" eb="10">
      <t>ロウドウ</t>
    </rPh>
    <rPh sb="10" eb="12">
      <t>ジカン</t>
    </rPh>
    <phoneticPr fontId="2"/>
  </si>
  <si>
    <t>２日目</t>
    <rPh sb="1" eb="3">
      <t>ニチメ</t>
    </rPh>
    <phoneticPr fontId="2"/>
  </si>
  <si>
    <t>その他の業務</t>
    <rPh sb="2" eb="3">
      <t>タ</t>
    </rPh>
    <rPh sb="4" eb="6">
      <t>ギョウム</t>
    </rPh>
    <phoneticPr fontId="2"/>
  </si>
  <si>
    <t>３日目</t>
    <rPh sb="1" eb="3">
      <t>ニチメ</t>
    </rPh>
    <phoneticPr fontId="2"/>
  </si>
  <si>
    <t>４日目</t>
    <rPh sb="1" eb="3">
      <t>ニチメ</t>
    </rPh>
    <phoneticPr fontId="2"/>
  </si>
  <si>
    <t>５日目</t>
    <rPh sb="1" eb="3">
      <t>ニチメ</t>
    </rPh>
    <phoneticPr fontId="2"/>
  </si>
  <si>
    <t>６日目</t>
    <rPh sb="1" eb="3">
      <t>ニチメ</t>
    </rPh>
    <phoneticPr fontId="2"/>
  </si>
  <si>
    <t>７日目</t>
    <rPh sb="1" eb="3">
      <t>ニチメ</t>
    </rPh>
    <phoneticPr fontId="2"/>
  </si>
  <si>
    <t>○略語等</t>
    <rPh sb="1" eb="3">
      <t>リャクゴ</t>
    </rPh>
    <rPh sb="3" eb="4">
      <t>ナド</t>
    </rPh>
    <phoneticPr fontId="2"/>
  </si>
  <si>
    <t>1週間のまとめ</t>
    <rPh sb="1" eb="3">
      <t>シュウカン</t>
    </rPh>
    <phoneticPr fontId="2"/>
  </si>
  <si>
    <t>【手術】：手術・検査・処置、【診他】：その他診療業務、</t>
    <rPh sb="1" eb="3">
      <t>シュジュツ</t>
    </rPh>
    <rPh sb="5" eb="7">
      <t>シュジュツ</t>
    </rPh>
    <rPh sb="8" eb="10">
      <t>ケンサ</t>
    </rPh>
    <rPh sb="11" eb="13">
      <t>ショチ</t>
    </rPh>
    <rPh sb="15" eb="17">
      <t>シンホカ</t>
    </rPh>
    <rPh sb="21" eb="22">
      <t>タ</t>
    </rPh>
    <rPh sb="22" eb="24">
      <t>シンリョウ</t>
    </rPh>
    <rPh sb="24" eb="26">
      <t>ギョウム</t>
    </rPh>
    <phoneticPr fontId="2"/>
  </si>
  <si>
    <t>【究有】：研究（指示有り）、【究無】：研究（指示無し）、【教有】：教育（指示有り）、【教無】：教育（指示無し）、【鑽有】：研鑽（指示有り）、【鑽無】：研鑽（指示無し）</t>
    <rPh sb="1" eb="2">
      <t>キワム</t>
    </rPh>
    <rPh sb="2" eb="3">
      <t>アリ</t>
    </rPh>
    <rPh sb="5" eb="7">
      <t>ケンキュウ</t>
    </rPh>
    <rPh sb="8" eb="10">
      <t>シジ</t>
    </rPh>
    <rPh sb="10" eb="11">
      <t>ア</t>
    </rPh>
    <rPh sb="15" eb="16">
      <t>キワム</t>
    </rPh>
    <rPh sb="16" eb="17">
      <t>ム</t>
    </rPh>
    <rPh sb="19" eb="21">
      <t>ケンキュウ</t>
    </rPh>
    <rPh sb="22" eb="24">
      <t>シジ</t>
    </rPh>
    <rPh sb="24" eb="25">
      <t>ナ</t>
    </rPh>
    <rPh sb="29" eb="30">
      <t>キョウ</t>
    </rPh>
    <rPh sb="30" eb="31">
      <t>アリ</t>
    </rPh>
    <rPh sb="33" eb="35">
      <t>キョウイク</t>
    </rPh>
    <rPh sb="36" eb="38">
      <t>シジ</t>
    </rPh>
    <rPh sb="38" eb="39">
      <t>ア</t>
    </rPh>
    <rPh sb="43" eb="44">
      <t>キョウ</t>
    </rPh>
    <rPh sb="44" eb="45">
      <t>ム</t>
    </rPh>
    <rPh sb="47" eb="49">
      <t>キョウイク</t>
    </rPh>
    <rPh sb="50" eb="52">
      <t>シジ</t>
    </rPh>
    <rPh sb="52" eb="53">
      <t>ナ</t>
    </rPh>
    <rPh sb="57" eb="58">
      <t>サン</t>
    </rPh>
    <rPh sb="58" eb="59">
      <t>アリ</t>
    </rPh>
    <rPh sb="61" eb="63">
      <t>ケンサン</t>
    </rPh>
    <rPh sb="64" eb="66">
      <t>シジ</t>
    </rPh>
    <rPh sb="66" eb="67">
      <t>ア</t>
    </rPh>
    <rPh sb="71" eb="72">
      <t>キリ</t>
    </rPh>
    <rPh sb="72" eb="73">
      <t>ム</t>
    </rPh>
    <rPh sb="75" eb="77">
      <t>ケンサン</t>
    </rPh>
    <rPh sb="78" eb="80">
      <t>シジ</t>
    </rPh>
    <rPh sb="80" eb="81">
      <t>ナ</t>
    </rPh>
    <phoneticPr fontId="2"/>
  </si>
  <si>
    <t>【他有】：その他診療外業務（指示有り）、【他無】：その他診療外業務（指示無し）、【宿待】：宿日直中の待機時間、【宅待】：宅直・オンコール中の待機時間</t>
    <rPh sb="1" eb="2">
      <t>ホカ</t>
    </rPh>
    <rPh sb="2" eb="3">
      <t>ア</t>
    </rPh>
    <rPh sb="7" eb="8">
      <t>タ</t>
    </rPh>
    <rPh sb="8" eb="10">
      <t>シンリョウ</t>
    </rPh>
    <rPh sb="10" eb="11">
      <t>ガイ</t>
    </rPh>
    <rPh sb="11" eb="13">
      <t>ギョウム</t>
    </rPh>
    <rPh sb="14" eb="16">
      <t>シジ</t>
    </rPh>
    <rPh sb="16" eb="17">
      <t>ア</t>
    </rPh>
    <rPh sb="21" eb="22">
      <t>ホカ</t>
    </rPh>
    <rPh sb="22" eb="23">
      <t>ナ</t>
    </rPh>
    <rPh sb="27" eb="28">
      <t>タ</t>
    </rPh>
    <rPh sb="28" eb="30">
      <t>シンリョウ</t>
    </rPh>
    <rPh sb="30" eb="31">
      <t>ガイ</t>
    </rPh>
    <rPh sb="31" eb="33">
      <t>ギョウム</t>
    </rPh>
    <rPh sb="34" eb="36">
      <t>シジ</t>
    </rPh>
    <rPh sb="36" eb="37">
      <t>ナ</t>
    </rPh>
    <rPh sb="41" eb="42">
      <t>シュク</t>
    </rPh>
    <rPh sb="42" eb="43">
      <t>タイ</t>
    </rPh>
    <rPh sb="45" eb="48">
      <t>シュクニッチョク</t>
    </rPh>
    <rPh sb="48" eb="49">
      <t>チュウ</t>
    </rPh>
    <rPh sb="50" eb="52">
      <t>タイキ</t>
    </rPh>
    <rPh sb="52" eb="54">
      <t>ジカン</t>
    </rPh>
    <rPh sb="56" eb="57">
      <t>タク</t>
    </rPh>
    <rPh sb="57" eb="58">
      <t>タイ</t>
    </rPh>
    <rPh sb="60" eb="61">
      <t>タク</t>
    </rPh>
    <rPh sb="61" eb="62">
      <t>チョク</t>
    </rPh>
    <rPh sb="68" eb="69">
      <t>チュウ</t>
    </rPh>
    <rPh sb="70" eb="72">
      <t>タイキ</t>
    </rPh>
    <rPh sb="72" eb="74">
      <t>ジカン</t>
    </rPh>
    <phoneticPr fontId="2"/>
  </si>
  <si>
    <t>水色</t>
    <rPh sb="0" eb="2">
      <t>ミズイロ</t>
    </rPh>
    <phoneticPr fontId="2"/>
  </si>
  <si>
    <t>：宿日直時間、</t>
    <rPh sb="1" eb="2">
      <t>シュク</t>
    </rPh>
    <rPh sb="2" eb="4">
      <t>ニッチョク</t>
    </rPh>
    <rPh sb="4" eb="6">
      <t>ジカン</t>
    </rPh>
    <phoneticPr fontId="2"/>
  </si>
  <si>
    <t>緑</t>
    <rPh sb="0" eb="1">
      <t>ミドリ</t>
    </rPh>
    <phoneticPr fontId="2"/>
  </si>
  <si>
    <t>：宅直・オンコール時間</t>
    <rPh sb="1" eb="2">
      <t>タク</t>
    </rPh>
    <rPh sb="2" eb="3">
      <t>チョク</t>
    </rPh>
    <rPh sb="9" eb="11">
      <t>ジカン</t>
    </rPh>
    <phoneticPr fontId="2"/>
  </si>
  <si>
    <t>勤務予定</t>
    <rPh sb="0" eb="2">
      <t>キンム</t>
    </rPh>
    <rPh sb="2" eb="4">
      <t>ヨテイ</t>
    </rPh>
    <phoneticPr fontId="2"/>
  </si>
  <si>
    <t>大学</t>
    <rPh sb="0" eb="2">
      <t>ダイガク</t>
    </rPh>
    <phoneticPr fontId="2"/>
  </si>
  <si>
    <t>大学以外</t>
    <rPh sb="0" eb="2">
      <t>ダイガク</t>
    </rPh>
    <rPh sb="2" eb="4">
      <t>イガイ</t>
    </rPh>
    <phoneticPr fontId="2"/>
  </si>
  <si>
    <t>主たる勤務先、副業・兼業先ともに待機除く</t>
    <rPh sb="0" eb="1">
      <t>シュ</t>
    </rPh>
    <rPh sb="3" eb="6">
      <t>キンムサキ</t>
    </rPh>
    <rPh sb="7" eb="9">
      <t>フクギョウ</t>
    </rPh>
    <rPh sb="10" eb="12">
      <t>ケンギョウ</t>
    </rPh>
    <rPh sb="12" eb="13">
      <t>サキ</t>
    </rPh>
    <rPh sb="16" eb="18">
      <t>タイキ</t>
    </rPh>
    <rPh sb="18" eb="19">
      <t>ノゾ</t>
    </rPh>
    <phoneticPr fontId="2"/>
  </si>
  <si>
    <t>主たる勤務先待機除く、副業・兼業先待機含む</t>
    <rPh sb="0" eb="1">
      <t>シュ</t>
    </rPh>
    <rPh sb="3" eb="6">
      <t>キンムサキ</t>
    </rPh>
    <rPh sb="11" eb="13">
      <t>フクギョウ</t>
    </rPh>
    <rPh sb="14" eb="16">
      <t>ケンギョウ</t>
    </rPh>
    <rPh sb="16" eb="17">
      <t>サキ</t>
    </rPh>
    <phoneticPr fontId="2"/>
  </si>
  <si>
    <t>主たる勤務先待機含む、副業・兼業先待機除く</t>
    <rPh sb="0" eb="1">
      <t>シュ</t>
    </rPh>
    <rPh sb="3" eb="6">
      <t>キンムサキ</t>
    </rPh>
    <rPh sb="8" eb="9">
      <t>フク</t>
    </rPh>
    <rPh sb="11" eb="13">
      <t>フクギョウ</t>
    </rPh>
    <rPh sb="14" eb="16">
      <t>ケンギョウ</t>
    </rPh>
    <rPh sb="16" eb="17">
      <t>サキ</t>
    </rPh>
    <rPh sb="19" eb="20">
      <t>ノゾ</t>
    </rPh>
    <phoneticPr fontId="2"/>
  </si>
  <si>
    <t>主たる勤務先、副業・兼業先ともに待機含む</t>
    <rPh sb="0" eb="1">
      <t>シュ</t>
    </rPh>
    <rPh sb="3" eb="6">
      <t>キンムサキ</t>
    </rPh>
    <rPh sb="7" eb="9">
      <t>フクギョウ</t>
    </rPh>
    <rPh sb="10" eb="12">
      <t>ケンギョウ</t>
    </rPh>
    <rPh sb="12" eb="13">
      <t>サキ</t>
    </rPh>
    <rPh sb="16" eb="18">
      <t>タイキ</t>
    </rPh>
    <rPh sb="18" eb="19">
      <t>フク</t>
    </rPh>
    <phoneticPr fontId="2"/>
  </si>
  <si>
    <t>時刻</t>
    <rPh sb="0" eb="2">
      <t>ジコク</t>
    </rPh>
    <phoneticPr fontId="2"/>
  </si>
  <si>
    <t>連続勤務時間</t>
    <rPh sb="0" eb="2">
      <t>レンゾク</t>
    </rPh>
    <rPh sb="2" eb="4">
      <t>キンム</t>
    </rPh>
    <rPh sb="4" eb="6">
      <t>ジカン</t>
    </rPh>
    <phoneticPr fontId="2"/>
  </si>
  <si>
    <t>インターバル</t>
    <phoneticPr fontId="2"/>
  </si>
  <si>
    <r>
      <t>業務開始</t>
    </r>
    <r>
      <rPr>
        <vertAlign val="superscript"/>
        <sz val="12"/>
        <color theme="1"/>
        <rFont val="HG丸ｺﾞｼｯｸM-PRO"/>
        <family val="3"/>
        <charset val="128"/>
      </rPr>
      <t>※</t>
    </r>
    <rPh sb="0" eb="2">
      <t>ギョウム</t>
    </rPh>
    <rPh sb="2" eb="4">
      <t>カイシ</t>
    </rPh>
    <phoneticPr fontId="2"/>
  </si>
  <si>
    <r>
      <t>業務終了</t>
    </r>
    <r>
      <rPr>
        <vertAlign val="superscript"/>
        <sz val="12"/>
        <color theme="1"/>
        <rFont val="HG丸ｺﾞｼｯｸM-PRO"/>
        <family val="3"/>
        <charset val="128"/>
      </rPr>
      <t>※</t>
    </r>
    <rPh sb="0" eb="2">
      <t>ギョウム</t>
    </rPh>
    <rPh sb="2" eb="4">
      <t>シュウリョウ</t>
    </rPh>
    <phoneticPr fontId="2"/>
  </si>
  <si>
    <t>1日目と同じ時刻に業務開始と仮定</t>
    <rPh sb="1" eb="3">
      <t>ニチメ</t>
    </rPh>
    <rPh sb="4" eb="5">
      <t>オナ</t>
    </rPh>
    <rPh sb="6" eb="8">
      <t>ジコク</t>
    </rPh>
    <rPh sb="9" eb="11">
      <t>ギョウム</t>
    </rPh>
    <rPh sb="11" eb="13">
      <t>カイシ</t>
    </rPh>
    <rPh sb="14" eb="16">
      <t>カテイ</t>
    </rPh>
    <phoneticPr fontId="2"/>
  </si>
  <si>
    <r>
      <rPr>
        <sz val="11"/>
        <rFont val="HG丸ｺﾞｼｯｸM-PRO"/>
        <family val="3"/>
        <charset val="128"/>
      </rPr>
      <t>※予定されていなかった時間に発生した業務は連続勤務に含めず代償休息の対象となる可能性があるが、本調査では事前に予定された業務か否かについては情報がないため、6:00以降に発生した最初と最後の業務の時間を、「業務開始時刻」、「業務終了時刻」とした。そのため、実態よりも連続勤務が長くなりインターバルが短く評価されていることに留意が必要。</t>
    </r>
    <r>
      <rPr>
        <sz val="11"/>
        <color rgb="FFFF0000"/>
        <rFont val="HG丸ｺﾞｼｯｸM-PRO"/>
        <family val="3"/>
        <charset val="128"/>
      </rPr>
      <t xml:space="preserve">
「業務開始時刻」と「業務終了時刻」は、手入力で修正可能です。予定されていなかった業務を除いた時間に修正すれば、その時間で再計算されます。
</t>
    </r>
    <r>
      <rPr>
        <sz val="11"/>
        <rFont val="HG丸ｺﾞｼｯｸM-PRO"/>
        <family val="3"/>
        <charset val="128"/>
      </rPr>
      <t>なお、連続勤務及びインターバルの計算の際には、大学院生の「研究」は労働から除く。</t>
    </r>
    <rPh sb="1" eb="3">
      <t>ヨテイ</t>
    </rPh>
    <rPh sb="11" eb="13">
      <t>ジカン</t>
    </rPh>
    <rPh sb="14" eb="16">
      <t>ハッセイ</t>
    </rPh>
    <rPh sb="18" eb="20">
      <t>ギョウム</t>
    </rPh>
    <rPh sb="21" eb="23">
      <t>レンゾク</t>
    </rPh>
    <rPh sb="23" eb="25">
      <t>キンム</t>
    </rPh>
    <rPh sb="26" eb="27">
      <t>フク</t>
    </rPh>
    <rPh sb="29" eb="31">
      <t>ダイショウ</t>
    </rPh>
    <rPh sb="31" eb="33">
      <t>キュウソク</t>
    </rPh>
    <rPh sb="34" eb="36">
      <t>タイショウ</t>
    </rPh>
    <rPh sb="39" eb="42">
      <t>カノウセイ</t>
    </rPh>
    <rPh sb="47" eb="50">
      <t>ホンチョウサ</t>
    </rPh>
    <rPh sb="52" eb="54">
      <t>ジゼン</t>
    </rPh>
    <rPh sb="55" eb="57">
      <t>ヨテイ</t>
    </rPh>
    <rPh sb="60" eb="62">
      <t>ギョウム</t>
    </rPh>
    <rPh sb="63" eb="64">
      <t>イナ</t>
    </rPh>
    <rPh sb="70" eb="72">
      <t>ジョウホウ</t>
    </rPh>
    <rPh sb="82" eb="84">
      <t>イコウ</t>
    </rPh>
    <rPh sb="85" eb="87">
      <t>ハッセイ</t>
    </rPh>
    <rPh sb="89" eb="91">
      <t>サイショ</t>
    </rPh>
    <rPh sb="92" eb="94">
      <t>サイゴ</t>
    </rPh>
    <rPh sb="95" eb="97">
      <t>ギョウム</t>
    </rPh>
    <rPh sb="98" eb="100">
      <t>ジカン</t>
    </rPh>
    <rPh sb="103" eb="105">
      <t>ギョウム</t>
    </rPh>
    <rPh sb="105" eb="107">
      <t>カイシ</t>
    </rPh>
    <rPh sb="107" eb="109">
      <t>ジコク</t>
    </rPh>
    <rPh sb="112" eb="114">
      <t>ギョウム</t>
    </rPh>
    <rPh sb="114" eb="116">
      <t>シュウリョウ</t>
    </rPh>
    <rPh sb="116" eb="118">
      <t>ジコク</t>
    </rPh>
    <rPh sb="128" eb="130">
      <t>ジッタイ</t>
    </rPh>
    <rPh sb="133" eb="135">
      <t>レンゾク</t>
    </rPh>
    <rPh sb="135" eb="137">
      <t>キンム</t>
    </rPh>
    <rPh sb="138" eb="139">
      <t>ナガ</t>
    </rPh>
    <rPh sb="149" eb="150">
      <t>ミジカ</t>
    </rPh>
    <rPh sb="151" eb="153">
      <t>ヒョウカ</t>
    </rPh>
    <rPh sb="161" eb="163">
      <t>リュウイ</t>
    </rPh>
    <rPh sb="164" eb="166">
      <t>ヒツヨウ</t>
    </rPh>
    <rPh sb="169" eb="171">
      <t>ギョウム</t>
    </rPh>
    <rPh sb="171" eb="173">
      <t>カイシ</t>
    </rPh>
    <rPh sb="173" eb="175">
      <t>ジコク</t>
    </rPh>
    <rPh sb="178" eb="180">
      <t>ギョウム</t>
    </rPh>
    <rPh sb="180" eb="182">
      <t>シュウリョウ</t>
    </rPh>
    <rPh sb="182" eb="184">
      <t>ジコク</t>
    </rPh>
    <rPh sb="187" eb="190">
      <t>テニュウリョク</t>
    </rPh>
    <rPh sb="191" eb="193">
      <t>シュウセイ</t>
    </rPh>
    <rPh sb="193" eb="195">
      <t>カノウ</t>
    </rPh>
    <rPh sb="198" eb="200">
      <t>ヨテイ</t>
    </rPh>
    <rPh sb="208" eb="210">
      <t>ギョウム</t>
    </rPh>
    <rPh sb="211" eb="212">
      <t>ノゾ</t>
    </rPh>
    <rPh sb="214" eb="216">
      <t>ジカン</t>
    </rPh>
    <rPh sb="217" eb="219">
      <t>シュウセイ</t>
    </rPh>
    <rPh sb="225" eb="227">
      <t>ジカン</t>
    </rPh>
    <rPh sb="228" eb="231">
      <t>サイケイサン</t>
    </rPh>
    <phoneticPr fontId="2"/>
  </si>
  <si>
    <t>　　　　/　　　/　　（　）</t>
    <phoneticPr fontId="2"/>
  </si>
  <si>
    <t>主たる勤務先及び
副業・兼業先の合算</t>
    <rPh sb="0" eb="1">
      <t>シュ</t>
    </rPh>
    <rPh sb="3" eb="6">
      <t>キンムサキ</t>
    </rPh>
    <rPh sb="6" eb="7">
      <t>オヨ</t>
    </rPh>
    <rPh sb="9" eb="11">
      <t>フクギョウ</t>
    </rPh>
    <rPh sb="12" eb="14">
      <t>ケンギョウ</t>
    </rPh>
    <rPh sb="14" eb="15">
      <t>サキ</t>
    </rPh>
    <rPh sb="16" eb="18">
      <t>ガッサン</t>
    </rPh>
    <phoneticPr fontId="2"/>
  </si>
  <si>
    <t>副業・兼業先</t>
    <rPh sb="0" eb="2">
      <t>フクギョウ</t>
    </rPh>
    <rPh sb="3" eb="5">
      <t>ケンギョウ</t>
    </rPh>
    <rPh sb="5" eb="6">
      <t>サキ</t>
    </rPh>
    <phoneticPr fontId="2"/>
  </si>
  <si>
    <r>
      <t>※予定された休息時間中に発生した業務は、必ずしも連続勤務に含めなくても良い可能性があるが、本集計では事前に予定された休息時間中の業務か否かについては情報がないため、
6:00以降に発生した最初と最後の業務の時間を、「業務開始時刻」、「業務終了時刻」として機械的に集計している。そのため、連続勤務が長く評価されている可能性があることに留意が必要。</t>
    </r>
    <r>
      <rPr>
        <sz val="11"/>
        <color rgb="FFFF0000"/>
        <rFont val="HG丸ｺﾞｼｯｸM-PRO"/>
        <family val="3"/>
        <charset val="128"/>
      </rPr>
      <t xml:space="preserve">
「業務開始時刻」と「業務終了時刻」は、手入力で修正可能です。予定されていなかった業務を除いた時間に修正すれば、その時間で再計算されます。
</t>
    </r>
    <r>
      <rPr>
        <sz val="11"/>
        <rFont val="HG丸ｺﾞｼｯｸM-PRO"/>
        <family val="3"/>
        <charset val="128"/>
      </rPr>
      <t>なお、連続勤務及びインターバルの計算の際には、大学院生の「研究」は労働から除く。</t>
    </r>
    <rPh sb="1" eb="3">
      <t>ヨテイ</t>
    </rPh>
    <rPh sb="6" eb="8">
      <t>キュウソク</t>
    </rPh>
    <rPh sb="8" eb="10">
      <t>ジカン</t>
    </rPh>
    <rPh sb="10" eb="11">
      <t>チュウ</t>
    </rPh>
    <rPh sb="12" eb="14">
      <t>ハッセイ</t>
    </rPh>
    <rPh sb="16" eb="18">
      <t>ギョウム</t>
    </rPh>
    <rPh sb="20" eb="21">
      <t>カナラ</t>
    </rPh>
    <rPh sb="24" eb="26">
      <t>レンゾク</t>
    </rPh>
    <rPh sb="26" eb="28">
      <t>キンム</t>
    </rPh>
    <rPh sb="29" eb="30">
      <t>フク</t>
    </rPh>
    <rPh sb="35" eb="36">
      <t>ヨ</t>
    </rPh>
    <rPh sb="37" eb="40">
      <t>カノウセイ</t>
    </rPh>
    <rPh sb="50" eb="52">
      <t>ジゼン</t>
    </rPh>
    <rPh sb="53" eb="55">
      <t>ヨテイ</t>
    </rPh>
    <rPh sb="58" eb="60">
      <t>キュウソク</t>
    </rPh>
    <rPh sb="60" eb="63">
      <t>ジカンチュウ</t>
    </rPh>
    <rPh sb="64" eb="66">
      <t>ギョウム</t>
    </rPh>
    <rPh sb="67" eb="68">
      <t>イナ</t>
    </rPh>
    <rPh sb="74" eb="76">
      <t>ジョウホウ</t>
    </rPh>
    <rPh sb="87" eb="89">
      <t>イコウ</t>
    </rPh>
    <rPh sb="90" eb="92">
      <t>ハッセイ</t>
    </rPh>
    <rPh sb="94" eb="96">
      <t>サイショ</t>
    </rPh>
    <rPh sb="97" eb="99">
      <t>サイゴ</t>
    </rPh>
    <rPh sb="100" eb="102">
      <t>ギョウム</t>
    </rPh>
    <rPh sb="103" eb="105">
      <t>ジカン</t>
    </rPh>
    <rPh sb="108" eb="110">
      <t>ギョウム</t>
    </rPh>
    <rPh sb="110" eb="112">
      <t>カイシ</t>
    </rPh>
    <rPh sb="112" eb="114">
      <t>ジコク</t>
    </rPh>
    <rPh sb="117" eb="119">
      <t>ギョウム</t>
    </rPh>
    <rPh sb="119" eb="121">
      <t>シュウリョウ</t>
    </rPh>
    <rPh sb="121" eb="123">
      <t>ジコク</t>
    </rPh>
    <rPh sb="127" eb="130">
      <t>キカイテキ</t>
    </rPh>
    <rPh sb="131" eb="133">
      <t>シュウケイ</t>
    </rPh>
    <rPh sb="143" eb="145">
      <t>レンゾク</t>
    </rPh>
    <rPh sb="145" eb="147">
      <t>キンム</t>
    </rPh>
    <rPh sb="148" eb="149">
      <t>ナガ</t>
    </rPh>
    <rPh sb="150" eb="152">
      <t>ヒョウカ</t>
    </rPh>
    <rPh sb="157" eb="160">
      <t>カノウセイ</t>
    </rPh>
    <rPh sb="166" eb="168">
      <t>リュウイ</t>
    </rPh>
    <rPh sb="169" eb="171">
      <t>ヒツヨウ</t>
    </rPh>
    <rPh sb="174" eb="176">
      <t>ギョウム</t>
    </rPh>
    <rPh sb="176" eb="178">
      <t>カイシ</t>
    </rPh>
    <rPh sb="178" eb="180">
      <t>ジコク</t>
    </rPh>
    <rPh sb="183" eb="185">
      <t>ギョウム</t>
    </rPh>
    <rPh sb="185" eb="187">
      <t>シュウリョウ</t>
    </rPh>
    <rPh sb="187" eb="189">
      <t>ジコク</t>
    </rPh>
    <rPh sb="192" eb="195">
      <t>テニュウリョク</t>
    </rPh>
    <rPh sb="196" eb="198">
      <t>シュウセイ</t>
    </rPh>
    <rPh sb="198" eb="200">
      <t>カノウ</t>
    </rPh>
    <rPh sb="203" eb="205">
      <t>ヨテイ</t>
    </rPh>
    <rPh sb="213" eb="215">
      <t>ギョウム</t>
    </rPh>
    <rPh sb="216" eb="217">
      <t>ノゾ</t>
    </rPh>
    <rPh sb="219" eb="221">
      <t>ジカン</t>
    </rPh>
    <rPh sb="222" eb="224">
      <t>シュウセイ</t>
    </rPh>
    <rPh sb="230" eb="232">
      <t>ジカン</t>
    </rPh>
    <rPh sb="233" eb="236">
      <t>サイケイサン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</si>
</sst>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h]:mm"/>
    <numFmt numFmtId="178" formatCode="[$-F800]dddd\,\ mmmm\ dd\,\ yyyy"/>
    <numFmt numFmtId="179" formatCode="m&quot;月&quot;d&quot;日&quot;\ \(aaa\)"/>
    <numFmt numFmtId="180" formatCode="yyyy&quot;年 &quot;m&quot;月 &quot;d&quot;日 &quot;\(aaa\)"/>
    <numFmt numFmtId="181" formatCode="yyyy/m/d\(aaa\)"/>
  </numFmts>
  <fonts count="28">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11"/>
      <color theme="1"/>
      <name val="HG丸ｺﾞｼｯｸM-PRO"/>
      <family val="3"/>
      <charset val="128"/>
    </font>
    <font>
      <b/>
      <u/>
      <sz val="12"/>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4"/>
      <color theme="1"/>
      <name val="HG丸ｺﾞｼｯｸM-PRO"/>
      <family val="3"/>
      <charset val="128"/>
    </font>
    <font>
      <b/>
      <u/>
      <sz val="14"/>
      <color theme="1"/>
      <name val="HG丸ｺﾞｼｯｸM-PRO"/>
      <family val="3"/>
      <charset val="128"/>
    </font>
    <font>
      <sz val="11"/>
      <color rgb="FF9C6500"/>
      <name val="游ゴシック"/>
      <family val="2"/>
      <charset val="128"/>
      <scheme val="minor"/>
    </font>
    <font>
      <sz val="14"/>
      <color rgb="FFFF0000"/>
      <name val="HG丸ｺﾞｼｯｸM-PRO"/>
      <family val="3"/>
      <charset val="128"/>
    </font>
    <font>
      <b/>
      <u/>
      <sz val="14"/>
      <color rgb="FFFF0000"/>
      <name val="HG丸ｺﾞｼｯｸM-PRO"/>
      <family val="3"/>
      <charset val="128"/>
    </font>
    <font>
      <sz val="12"/>
      <color rgb="FFFF0000"/>
      <name val="HG丸ｺﾞｼｯｸM-PRO"/>
      <family val="3"/>
      <charset val="128"/>
    </font>
    <font>
      <b/>
      <sz val="14"/>
      <color rgb="FFFF0000"/>
      <name val="HG丸ｺﾞｼｯｸM-PRO"/>
      <family val="3"/>
      <charset val="128"/>
    </font>
    <font>
      <b/>
      <u/>
      <sz val="14"/>
      <name val="HG丸ｺﾞｼｯｸM-PRO"/>
      <family val="3"/>
      <charset val="128"/>
    </font>
    <font>
      <sz val="20"/>
      <color theme="1"/>
      <name val="HG丸ｺﾞｼｯｸM-PRO"/>
      <family val="3"/>
      <charset val="128"/>
    </font>
    <font>
      <sz val="18"/>
      <color theme="1"/>
      <name val="HG丸ｺﾞｼｯｸM-PRO"/>
      <family val="3"/>
      <charset val="128"/>
    </font>
    <font>
      <sz val="11"/>
      <color theme="1"/>
      <name val="游ゴシック"/>
      <family val="2"/>
      <charset val="128"/>
      <scheme val="minor"/>
    </font>
    <font>
      <b/>
      <u/>
      <sz val="14"/>
      <color theme="0"/>
      <name val="HG丸ｺﾞｼｯｸM-PRO"/>
      <family val="3"/>
      <charset val="128"/>
    </font>
    <font>
      <b/>
      <sz val="11"/>
      <color theme="0"/>
      <name val="HG丸ｺﾞｼｯｸM-PRO"/>
      <family val="3"/>
      <charset val="128"/>
    </font>
    <font>
      <vertAlign val="superscript"/>
      <sz val="12"/>
      <color theme="1"/>
      <name val="HG丸ｺﾞｼｯｸM-PRO"/>
      <family val="3"/>
      <charset val="128"/>
    </font>
    <font>
      <sz val="10"/>
      <color theme="1"/>
      <name val="ＭＳ Ｐゴシック"/>
      <family val="3"/>
      <charset val="128"/>
    </font>
    <font>
      <sz val="11"/>
      <color theme="1"/>
      <name val="Meiryo UI"/>
      <family val="2"/>
      <charset val="128"/>
    </font>
    <font>
      <sz val="11"/>
      <name val="HG丸ｺﾞｼｯｸM-PRO"/>
      <family val="3"/>
      <charset val="128"/>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EB9C"/>
      </patternFill>
    </fill>
    <fill>
      <patternFill patternType="solid">
        <fgColor rgb="FFFFFFCC"/>
        <bgColor indexed="64"/>
      </patternFill>
    </fill>
    <fill>
      <patternFill patternType="solid">
        <fgColor rgb="FFCCCCFF"/>
        <bgColor indexed="64"/>
      </patternFill>
    </fill>
    <fill>
      <patternFill patternType="solid">
        <fgColor rgb="FFFFE7FF"/>
        <bgColor indexed="64"/>
      </patternFill>
    </fill>
    <fill>
      <patternFill patternType="solid">
        <fgColor rgb="FFFFA3A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69696"/>
        <bgColor indexed="64"/>
      </patternFill>
    </fill>
    <fill>
      <patternFill patternType="solid">
        <fgColor rgb="FFFF7DB2"/>
        <bgColor indexed="64"/>
      </patternFill>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auto="1"/>
      </left>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s>
  <cellStyleXfs count="13">
    <xf numFmtId="0" fontId="0" fillId="0" borderId="0">
      <alignment vertical="center"/>
    </xf>
    <xf numFmtId="0" fontId="13" fillId="4" borderId="0" applyNumberFormat="0" applyBorder="0" applyAlignment="0" applyProtection="0">
      <alignment vertical="center"/>
    </xf>
    <xf numFmtId="0" fontId="21" fillId="0" borderId="0">
      <alignment vertical="center"/>
    </xf>
    <xf numFmtId="0" fontId="26" fillId="0" borderId="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cellStyleXfs>
  <cellXfs count="321">
    <xf numFmtId="0" fontId="0" fillId="0" borderId="0" xfId="0">
      <alignment vertical="center"/>
    </xf>
    <xf numFmtId="0" fontId="1" fillId="0" borderId="0" xfId="0" applyFont="1" applyProtection="1">
      <alignment vertical="center"/>
      <protection hidden="1"/>
    </xf>
    <xf numFmtId="0" fontId="1" fillId="2" borderId="0" xfId="0" applyFont="1" applyFill="1" applyProtection="1">
      <alignment vertical="center"/>
      <protection hidden="1"/>
    </xf>
    <xf numFmtId="0" fontId="4" fillId="2" borderId="0" xfId="0" applyFont="1" applyFill="1" applyProtection="1">
      <alignment vertical="center"/>
      <protection hidden="1"/>
    </xf>
    <xf numFmtId="0" fontId="3" fillId="2" borderId="0" xfId="0" applyFont="1" applyFill="1" applyProtection="1">
      <alignment vertical="center"/>
      <protection hidden="1"/>
    </xf>
    <xf numFmtId="0" fontId="5" fillId="2" borderId="0" xfId="0" applyFont="1" applyFill="1" applyProtection="1">
      <alignment vertical="center"/>
      <protection hidden="1"/>
    </xf>
    <xf numFmtId="0" fontId="8" fillId="2" borderId="0" xfId="0" applyFont="1" applyFill="1" applyProtection="1">
      <alignment vertical="center"/>
      <protection hidden="1"/>
    </xf>
    <xf numFmtId="0" fontId="1" fillId="6" borderId="0" xfId="0" applyFont="1" applyFill="1" applyAlignment="1" applyProtection="1">
      <alignment vertical="top" textRotation="255"/>
      <protection hidden="1"/>
    </xf>
    <xf numFmtId="0" fontId="11" fillId="6" borderId="0" xfId="0" applyFont="1" applyFill="1" applyProtection="1">
      <alignment vertical="center"/>
      <protection hidden="1"/>
    </xf>
    <xf numFmtId="0" fontId="12" fillId="6" borderId="0" xfId="1" applyFont="1" applyFill="1" applyAlignment="1" applyProtection="1">
      <alignment vertical="center"/>
      <protection hidden="1"/>
    </xf>
    <xf numFmtId="0" fontId="1" fillId="5" borderId="0" xfId="0" applyFont="1" applyFill="1" applyAlignment="1" applyProtection="1">
      <alignment vertical="top" textRotation="255"/>
      <protection hidden="1"/>
    </xf>
    <xf numFmtId="0" fontId="12" fillId="5" borderId="0" xfId="1" applyFont="1" applyFill="1" applyAlignment="1" applyProtection="1">
      <alignment vertical="center"/>
      <protection hidden="1"/>
    </xf>
    <xf numFmtId="0" fontId="1" fillId="7" borderId="0" xfId="0" applyFont="1" applyFill="1" applyProtection="1">
      <alignment vertical="center"/>
      <protection hidden="1"/>
    </xf>
    <xf numFmtId="0" fontId="12" fillId="7" borderId="0" xfId="0" applyFont="1" applyFill="1" applyProtection="1">
      <alignment vertical="center"/>
      <protection hidden="1"/>
    </xf>
    <xf numFmtId="0" fontId="1" fillId="7" borderId="0" xfId="0" applyFont="1" applyFill="1" applyAlignment="1" applyProtection="1">
      <alignment horizontal="center" vertical="center"/>
      <protection hidden="1"/>
    </xf>
    <xf numFmtId="0" fontId="1" fillId="8" borderId="0" xfId="0" applyFont="1" applyFill="1" applyProtection="1">
      <alignment vertical="center"/>
      <protection hidden="1"/>
    </xf>
    <xf numFmtId="0" fontId="12" fillId="8" borderId="0" xfId="0" applyFont="1" applyFill="1" applyProtection="1">
      <alignment vertical="center"/>
      <protection hidden="1"/>
    </xf>
    <xf numFmtId="0" fontId="1" fillId="8" borderId="0" xfId="0" applyFont="1" applyFill="1" applyAlignment="1" applyProtection="1">
      <alignment horizontal="center" vertical="center"/>
      <protection hidden="1"/>
    </xf>
    <xf numFmtId="0" fontId="5" fillId="11" borderId="0" xfId="0" applyFont="1" applyFill="1" applyProtection="1">
      <alignment vertical="center"/>
      <protection hidden="1"/>
    </xf>
    <xf numFmtId="0" fontId="22" fillId="11" borderId="0" xfId="0" applyFont="1" applyFill="1" applyProtection="1">
      <alignment vertical="center"/>
      <protection hidden="1"/>
    </xf>
    <xf numFmtId="0" fontId="12" fillId="11" borderId="0" xfId="0" applyFont="1" applyFill="1" applyProtection="1">
      <alignment vertical="center"/>
      <protection hidden="1"/>
    </xf>
    <xf numFmtId="0" fontId="1" fillId="11" borderId="0" xfId="0" applyFont="1" applyFill="1" applyProtection="1">
      <alignment vertical="center"/>
      <protection hidden="1"/>
    </xf>
    <xf numFmtId="0" fontId="1" fillId="11" borderId="0" xfId="0" applyFont="1" applyFill="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7" fillId="2" borderId="0" xfId="0" applyFont="1" applyFill="1" applyProtection="1">
      <alignment vertical="center"/>
      <protection hidden="1"/>
    </xf>
    <xf numFmtId="0" fontId="11" fillId="0" borderId="0" xfId="0" applyFont="1" applyProtection="1">
      <alignment vertical="center"/>
      <protection hidden="1"/>
    </xf>
    <xf numFmtId="0" fontId="12" fillId="0" borderId="0" xfId="1" applyFont="1" applyFill="1" applyAlignment="1" applyProtection="1">
      <alignment vertical="center"/>
      <protection hidden="1"/>
    </xf>
    <xf numFmtId="0" fontId="12" fillId="0" borderId="0" xfId="0" applyFont="1" applyProtection="1">
      <alignment vertical="center"/>
      <protection hidden="1"/>
    </xf>
    <xf numFmtId="0" fontId="1" fillId="0" borderId="0" xfId="0" applyFont="1" applyAlignment="1" applyProtection="1">
      <alignment horizontal="center" vertical="center"/>
      <protection hidden="1"/>
    </xf>
    <xf numFmtId="0" fontId="15" fillId="2" borderId="0" xfId="0" applyFont="1" applyFill="1" applyProtection="1">
      <alignment vertical="center"/>
      <protection hidden="1"/>
    </xf>
    <xf numFmtId="0" fontId="12" fillId="2" borderId="0" xfId="0" applyFont="1" applyFill="1" applyProtection="1">
      <alignment vertical="center"/>
      <protection hidden="1"/>
    </xf>
    <xf numFmtId="0" fontId="6" fillId="2" borderId="0" xfId="0" applyFont="1" applyFill="1" applyProtection="1">
      <alignment vertical="center"/>
      <protection hidden="1"/>
    </xf>
    <xf numFmtId="20" fontId="7" fillId="0" borderId="0" xfId="0" applyNumberFormat="1" applyFont="1" applyProtection="1">
      <alignment vertical="center"/>
      <protection hidden="1"/>
    </xf>
    <xf numFmtId="20" fontId="7" fillId="2" borderId="0" xfId="0" applyNumberFormat="1" applyFont="1" applyFill="1" applyProtection="1">
      <alignment vertical="center"/>
      <protection hidden="1"/>
    </xf>
    <xf numFmtId="0" fontId="3" fillId="2" borderId="7" xfId="0" applyFont="1" applyFill="1" applyBorder="1" applyProtection="1">
      <alignment vertical="center"/>
      <protection hidden="1"/>
    </xf>
    <xf numFmtId="0" fontId="1" fillId="2" borderId="13" xfId="0" applyFont="1" applyFill="1" applyBorder="1" applyProtection="1">
      <alignment vertical="center"/>
      <protection hidden="1"/>
    </xf>
    <xf numFmtId="0" fontId="1" fillId="2" borderId="3" xfId="0" applyFont="1" applyFill="1" applyBorder="1" applyProtection="1">
      <alignment vertical="center"/>
      <protection hidden="1"/>
    </xf>
    <xf numFmtId="0" fontId="1" fillId="2" borderId="14" xfId="0" applyFont="1" applyFill="1" applyBorder="1" applyProtection="1">
      <alignment vertical="center"/>
      <protection hidden="1"/>
    </xf>
    <xf numFmtId="177" fontId="7" fillId="2" borderId="0" xfId="0" applyNumberFormat="1" applyFont="1" applyFill="1" applyAlignment="1" applyProtection="1">
      <alignment horizontal="center" vertical="center"/>
      <protection hidden="1"/>
    </xf>
    <xf numFmtId="0" fontId="1" fillId="2" borderId="7" xfId="0" applyFont="1" applyFill="1" applyBorder="1" applyProtection="1">
      <alignment vertical="center"/>
      <protection hidden="1"/>
    </xf>
    <xf numFmtId="0" fontId="1" fillId="2" borderId="0" xfId="0" applyFont="1" applyFill="1" applyAlignment="1" applyProtection="1">
      <alignment horizontal="center" vertical="center"/>
      <protection hidden="1"/>
    </xf>
    <xf numFmtId="177" fontId="7" fillId="2" borderId="0" xfId="0" applyNumberFormat="1" applyFont="1" applyFill="1" applyProtection="1">
      <alignment vertical="center"/>
      <protection hidden="1"/>
    </xf>
    <xf numFmtId="177" fontId="7" fillId="0" borderId="0" xfId="0" applyNumberFormat="1" applyFont="1" applyProtection="1">
      <alignment vertical="center"/>
      <protection hidden="1"/>
    </xf>
    <xf numFmtId="177" fontId="1" fillId="0" borderId="1" xfId="0" applyNumberFormat="1" applyFont="1" applyBorder="1" applyProtection="1">
      <alignment vertical="center"/>
      <protection hidden="1"/>
    </xf>
    <xf numFmtId="177" fontId="1" fillId="0" borderId="0" xfId="0" applyNumberFormat="1" applyFont="1" applyProtection="1">
      <alignment vertical="center"/>
      <protection hidden="1"/>
    </xf>
    <xf numFmtId="177" fontId="1" fillId="0" borderId="1" xfId="0" applyNumberFormat="1" applyFont="1" applyBorder="1" applyAlignment="1" applyProtection="1">
      <alignment horizontal="right" vertical="center"/>
      <protection hidden="1"/>
    </xf>
    <xf numFmtId="177" fontId="1" fillId="3" borderId="1" xfId="0" applyNumberFormat="1" applyFont="1" applyFill="1" applyBorder="1" applyProtection="1">
      <alignment vertical="center"/>
      <protection hidden="1"/>
    </xf>
    <xf numFmtId="177" fontId="1" fillId="3" borderId="1" xfId="0" applyNumberFormat="1" applyFont="1" applyFill="1" applyBorder="1" applyAlignment="1" applyProtection="1">
      <alignment horizontal="right" vertical="center"/>
      <protection hidden="1"/>
    </xf>
    <xf numFmtId="0" fontId="10" fillId="2" borderId="0" xfId="0" applyFont="1" applyFill="1" applyAlignment="1" applyProtection="1">
      <protection hidden="1"/>
    </xf>
    <xf numFmtId="0" fontId="9" fillId="2" borderId="0" xfId="0" applyFont="1" applyFill="1" applyProtection="1">
      <alignment vertical="center"/>
      <protection hidden="1"/>
    </xf>
    <xf numFmtId="0" fontId="1" fillId="2" borderId="0" xfId="0" applyFont="1" applyFill="1" applyAlignment="1" applyProtection="1">
      <alignment horizontal="right" vertical="center"/>
      <protection hidden="1"/>
    </xf>
    <xf numFmtId="177" fontId="1" fillId="3" borderId="4" xfId="0" applyNumberFormat="1" applyFont="1" applyFill="1" applyBorder="1" applyProtection="1">
      <alignment vertical="center"/>
      <protection hidden="1"/>
    </xf>
    <xf numFmtId="177" fontId="1" fillId="3" borderId="12" xfId="0" applyNumberFormat="1" applyFont="1" applyFill="1" applyBorder="1" applyProtection="1">
      <alignment vertical="center"/>
      <protection hidden="1"/>
    </xf>
    <xf numFmtId="177" fontId="1" fillId="0" borderId="4" xfId="0" applyNumberFormat="1" applyFont="1" applyBorder="1" applyProtection="1">
      <alignment vertical="center"/>
      <protection hidden="1"/>
    </xf>
    <xf numFmtId="177" fontId="1" fillId="0" borderId="12" xfId="0" applyNumberFormat="1" applyFont="1" applyBorder="1" applyProtection="1">
      <alignment vertical="center"/>
      <protection hidden="1"/>
    </xf>
    <xf numFmtId="0" fontId="3" fillId="2" borderId="6" xfId="0" applyFont="1" applyFill="1" applyBorder="1" applyProtection="1">
      <alignment vertical="center"/>
      <protection hidden="1"/>
    </xf>
    <xf numFmtId="0" fontId="1" fillId="2" borderId="10" xfId="0" applyFont="1" applyFill="1" applyBorder="1" applyProtection="1">
      <alignment vertical="center"/>
      <protection hidden="1"/>
    </xf>
    <xf numFmtId="0" fontId="1" fillId="2" borderId="9" xfId="0" applyFont="1" applyFill="1" applyBorder="1" applyProtection="1">
      <alignment vertical="center"/>
      <protection hidden="1"/>
    </xf>
    <xf numFmtId="0" fontId="1" fillId="2" borderId="6" xfId="0" applyFont="1" applyFill="1" applyBorder="1" applyProtection="1">
      <alignment vertical="center"/>
      <protection hidden="1"/>
    </xf>
    <xf numFmtId="177" fontId="1" fillId="2" borderId="0" xfId="0" applyNumberFormat="1" applyFont="1" applyFill="1" applyProtection="1">
      <alignment vertical="center"/>
      <protection hidden="1"/>
    </xf>
    <xf numFmtId="0" fontId="7" fillId="0" borderId="0" xfId="0" applyFont="1" applyProtection="1">
      <alignment vertical="center"/>
      <protection hidden="1"/>
    </xf>
    <xf numFmtId="0" fontId="1" fillId="5" borderId="0" xfId="0" applyFont="1" applyFill="1" applyProtection="1">
      <alignment vertical="center"/>
      <protection hidden="1"/>
    </xf>
    <xf numFmtId="0" fontId="1" fillId="6" borderId="0" xfId="0" applyFont="1" applyFill="1" applyProtection="1">
      <alignment vertical="center"/>
      <protection hidden="1"/>
    </xf>
    <xf numFmtId="0" fontId="7" fillId="6" borderId="0" xfId="0" applyFont="1" applyFill="1" applyAlignment="1" applyProtection="1">
      <alignment horizontal="center" vertical="center"/>
      <protection hidden="1"/>
    </xf>
    <xf numFmtId="20" fontId="7" fillId="5" borderId="0" xfId="0" applyNumberFormat="1" applyFont="1" applyFill="1" applyProtection="1">
      <alignment vertical="center"/>
      <protection hidden="1"/>
    </xf>
    <xf numFmtId="20" fontId="7" fillId="7" borderId="0" xfId="0" applyNumberFormat="1" applyFont="1" applyFill="1" applyProtection="1">
      <alignment vertical="center"/>
      <protection hidden="1"/>
    </xf>
    <xf numFmtId="20" fontId="7" fillId="8" borderId="0" xfId="0" applyNumberFormat="1" applyFont="1" applyFill="1" applyProtection="1">
      <alignment vertical="center"/>
      <protection hidden="1"/>
    </xf>
    <xf numFmtId="0" fontId="1" fillId="9" borderId="0" xfId="0" applyFont="1" applyFill="1" applyAlignment="1" applyProtection="1">
      <alignment horizontal="center" vertical="center"/>
      <protection hidden="1"/>
    </xf>
    <xf numFmtId="0" fontId="1" fillId="2" borderId="13" xfId="0" applyFont="1" applyFill="1" applyBorder="1" applyAlignment="1" applyProtection="1">
      <alignment horizontal="right" vertical="center"/>
      <protection hidden="1"/>
    </xf>
    <xf numFmtId="178" fontId="3" fillId="2" borderId="12" xfId="0" applyNumberFormat="1" applyFont="1" applyFill="1" applyBorder="1" applyAlignment="1" applyProtection="1">
      <alignment horizontal="center" vertical="center" wrapText="1"/>
      <protection hidden="1"/>
    </xf>
    <xf numFmtId="0" fontId="7" fillId="0" borderId="11" xfId="0" applyFont="1" applyBorder="1" applyAlignment="1" applyProtection="1">
      <alignment horizontal="center" vertical="center"/>
      <protection hidden="1"/>
    </xf>
    <xf numFmtId="0" fontId="1" fillId="2" borderId="3" xfId="0" applyFont="1" applyFill="1" applyBorder="1" applyAlignment="1" applyProtection="1">
      <alignment vertical="center" textRotation="255"/>
      <protection hidden="1"/>
    </xf>
    <xf numFmtId="0" fontId="1" fillId="2" borderId="15" xfId="0" applyFont="1" applyFill="1" applyBorder="1" applyAlignment="1" applyProtection="1">
      <alignment vertical="center" textRotation="255"/>
      <protection hidden="1"/>
    </xf>
    <xf numFmtId="178" fontId="3" fillId="3" borderId="0" xfId="0" applyNumberFormat="1" applyFont="1" applyFill="1" applyAlignment="1" applyProtection="1">
      <alignment horizontal="center" vertical="center" wrapText="1"/>
      <protection hidden="1"/>
    </xf>
    <xf numFmtId="0" fontId="7" fillId="3" borderId="11" xfId="0" applyFont="1" applyFill="1" applyBorder="1" applyAlignment="1" applyProtection="1">
      <alignment horizontal="center" vertical="center"/>
      <protection hidden="1"/>
    </xf>
    <xf numFmtId="0" fontId="1" fillId="3" borderId="4" xfId="0" applyFont="1" applyFill="1" applyBorder="1" applyAlignment="1" applyProtection="1">
      <alignment vertical="center" textRotation="255"/>
      <protection hidden="1"/>
    </xf>
    <xf numFmtId="0" fontId="1" fillId="3" borderId="18" xfId="0" applyFont="1" applyFill="1" applyBorder="1" applyAlignment="1" applyProtection="1">
      <alignment vertical="center" textRotation="255"/>
      <protection hidden="1"/>
    </xf>
    <xf numFmtId="0" fontId="1" fillId="3" borderId="19" xfId="0" applyFont="1" applyFill="1" applyBorder="1" applyAlignment="1" applyProtection="1">
      <alignment vertical="center" textRotation="255"/>
      <protection hidden="1"/>
    </xf>
    <xf numFmtId="0" fontId="1" fillId="3" borderId="11" xfId="0" applyFont="1" applyFill="1" applyBorder="1" applyAlignment="1" applyProtection="1">
      <alignment vertical="center" textRotation="255"/>
      <protection hidden="1"/>
    </xf>
    <xf numFmtId="0" fontId="1" fillId="2" borderId="4" xfId="0" applyFont="1" applyFill="1" applyBorder="1" applyAlignment="1" applyProtection="1">
      <alignment vertical="center" textRotation="255"/>
      <protection hidden="1"/>
    </xf>
    <xf numFmtId="0" fontId="1" fillId="2" borderId="18" xfId="0" applyFont="1" applyFill="1" applyBorder="1" applyAlignment="1" applyProtection="1">
      <alignment vertical="center" textRotation="255"/>
      <protection hidden="1"/>
    </xf>
    <xf numFmtId="0" fontId="1" fillId="2" borderId="19" xfId="0" applyFont="1" applyFill="1" applyBorder="1" applyAlignment="1" applyProtection="1">
      <alignment vertical="center" textRotation="255"/>
      <protection hidden="1"/>
    </xf>
    <xf numFmtId="0" fontId="1" fillId="2" borderId="11" xfId="0" applyFont="1" applyFill="1" applyBorder="1" applyAlignment="1" applyProtection="1">
      <alignment vertical="center" textRotation="255"/>
      <protection hidden="1"/>
    </xf>
    <xf numFmtId="0" fontId="1" fillId="3" borderId="9" xfId="0" applyFont="1" applyFill="1" applyBorder="1" applyAlignment="1" applyProtection="1">
      <alignment vertical="center" textRotation="255"/>
      <protection hidden="1"/>
    </xf>
    <xf numFmtId="0" fontId="1" fillId="3" borderId="16" xfId="0" applyFont="1" applyFill="1" applyBorder="1" applyAlignment="1" applyProtection="1">
      <alignment vertical="center" textRotation="255"/>
      <protection hidden="1"/>
    </xf>
    <xf numFmtId="0" fontId="1" fillId="3" borderId="17" xfId="0" applyFont="1" applyFill="1" applyBorder="1" applyAlignment="1" applyProtection="1">
      <alignment vertical="center" textRotation="255"/>
      <protection hidden="1"/>
    </xf>
    <xf numFmtId="0" fontId="1" fillId="3" borderId="10" xfId="0" applyFont="1" applyFill="1" applyBorder="1" applyAlignment="1" applyProtection="1">
      <alignment vertical="center" textRotation="255"/>
      <protection hidden="1"/>
    </xf>
    <xf numFmtId="0" fontId="1" fillId="2" borderId="9" xfId="0" applyFont="1" applyFill="1" applyBorder="1" applyAlignment="1" applyProtection="1">
      <alignment vertical="center" textRotation="255"/>
      <protection hidden="1"/>
    </xf>
    <xf numFmtId="0" fontId="1" fillId="2" borderId="16" xfId="0" applyFont="1" applyFill="1" applyBorder="1" applyAlignment="1" applyProtection="1">
      <alignment vertical="center" textRotation="255"/>
      <protection hidden="1"/>
    </xf>
    <xf numFmtId="0" fontId="1" fillId="2" borderId="17" xfId="0" applyFont="1" applyFill="1" applyBorder="1" applyAlignment="1" applyProtection="1">
      <alignment vertical="center" textRotation="255"/>
      <protection hidden="1"/>
    </xf>
    <xf numFmtId="0" fontId="1" fillId="2" borderId="10" xfId="0" applyFont="1" applyFill="1" applyBorder="1" applyAlignment="1" applyProtection="1">
      <alignment vertical="center" textRotation="255"/>
      <protection hidden="1"/>
    </xf>
    <xf numFmtId="178" fontId="3" fillId="3" borderId="12" xfId="0" applyNumberFormat="1" applyFont="1" applyFill="1" applyBorder="1" applyAlignment="1" applyProtection="1">
      <alignment horizontal="center" vertical="center" wrapText="1"/>
      <protection hidden="1"/>
    </xf>
    <xf numFmtId="0" fontId="1" fillId="2" borderId="6" xfId="0" applyFont="1" applyFill="1" applyBorder="1" applyAlignment="1" applyProtection="1">
      <alignment vertical="center" textRotation="255"/>
      <protection hidden="1"/>
    </xf>
    <xf numFmtId="178" fontId="1" fillId="2" borderId="0" xfId="0" applyNumberFormat="1" applyFont="1" applyFill="1" applyAlignment="1" applyProtection="1">
      <alignment horizontal="center" vertical="center" wrapText="1"/>
      <protection hidden="1"/>
    </xf>
    <xf numFmtId="178" fontId="3" fillId="0" borderId="0" xfId="0" applyNumberFormat="1" applyFont="1" applyAlignment="1" applyProtection="1">
      <alignment horizontal="center" vertical="center" wrapText="1"/>
      <protection hidden="1"/>
    </xf>
    <xf numFmtId="0" fontId="7" fillId="12" borderId="21" xfId="0" applyFont="1" applyFill="1" applyBorder="1" applyAlignment="1" applyProtection="1">
      <alignment horizontal="centerContinuous" vertical="center"/>
      <protection hidden="1"/>
    </xf>
    <xf numFmtId="0" fontId="1" fillId="12" borderId="23" xfId="0" applyFont="1" applyFill="1" applyBorder="1" applyAlignment="1" applyProtection="1">
      <alignment horizontal="centerContinuous" vertical="center"/>
      <protection hidden="1"/>
    </xf>
    <xf numFmtId="0" fontId="1" fillId="12" borderId="22" xfId="0" applyFont="1" applyFill="1" applyBorder="1" applyAlignment="1" applyProtection="1">
      <alignment horizontal="centerContinuous" vertical="center"/>
      <protection hidden="1"/>
    </xf>
    <xf numFmtId="0" fontId="1" fillId="5" borderId="21" xfId="0" applyFont="1" applyFill="1" applyBorder="1" applyAlignment="1" applyProtection="1">
      <alignment horizontal="centerContinuous" vertical="center"/>
      <protection hidden="1"/>
    </xf>
    <xf numFmtId="0" fontId="1" fillId="5" borderId="23" xfId="0" applyFont="1" applyFill="1" applyBorder="1" applyAlignment="1" applyProtection="1">
      <alignment horizontal="centerContinuous" vertical="center"/>
      <protection hidden="1"/>
    </xf>
    <xf numFmtId="0" fontId="1" fillId="5" borderId="22" xfId="0" applyFont="1" applyFill="1" applyBorder="1" applyAlignment="1" applyProtection="1">
      <alignment horizontal="centerContinuous" vertical="center"/>
      <protection hidden="1"/>
    </xf>
    <xf numFmtId="0" fontId="1" fillId="6" borderId="21" xfId="0" applyFont="1" applyFill="1" applyBorder="1" applyAlignment="1" applyProtection="1">
      <alignment horizontal="centerContinuous" vertical="center"/>
      <protection hidden="1"/>
    </xf>
    <xf numFmtId="0" fontId="1" fillId="6" borderId="23" xfId="0" applyFont="1" applyFill="1" applyBorder="1" applyAlignment="1" applyProtection="1">
      <alignment horizontal="centerContinuous" vertical="center"/>
      <protection hidden="1"/>
    </xf>
    <xf numFmtId="0" fontId="1" fillId="6" borderId="22" xfId="0" applyFont="1" applyFill="1" applyBorder="1" applyAlignment="1" applyProtection="1">
      <alignment horizontal="centerContinuous" vertical="center"/>
      <protection hidden="1"/>
    </xf>
    <xf numFmtId="0" fontId="1" fillId="7" borderId="21" xfId="0" applyFont="1" applyFill="1" applyBorder="1" applyAlignment="1" applyProtection="1">
      <alignment horizontal="centerContinuous" vertical="center"/>
      <protection hidden="1"/>
    </xf>
    <xf numFmtId="0" fontId="1" fillId="7" borderId="23" xfId="0" applyFont="1" applyFill="1" applyBorder="1" applyAlignment="1" applyProtection="1">
      <alignment horizontal="centerContinuous" vertical="center"/>
      <protection hidden="1"/>
    </xf>
    <xf numFmtId="0" fontId="1" fillId="7" borderId="22" xfId="0" applyFont="1" applyFill="1" applyBorder="1" applyAlignment="1" applyProtection="1">
      <alignment horizontal="centerContinuous" vertical="center"/>
      <protection hidden="1"/>
    </xf>
    <xf numFmtId="0" fontId="1" fillId="2" borderId="14" xfId="0" applyFont="1" applyFill="1" applyBorder="1" applyAlignment="1" applyProtection="1">
      <alignment horizontal="center" vertical="center"/>
      <protection hidden="1"/>
    </xf>
    <xf numFmtId="0" fontId="1" fillId="2" borderId="14" xfId="0" applyFont="1" applyFill="1" applyBorder="1" applyAlignment="1" applyProtection="1">
      <alignment horizontal="centerContinuous" vertical="center"/>
      <protection hidden="1"/>
    </xf>
    <xf numFmtId="0" fontId="1" fillId="2" borderId="0" xfId="0" applyFont="1" applyFill="1" applyAlignment="1" applyProtection="1">
      <alignment horizontal="centerContinuous" vertical="center"/>
      <protection hidden="1"/>
    </xf>
    <xf numFmtId="0" fontId="1" fillId="2" borderId="20" xfId="0" applyFont="1" applyFill="1" applyBorder="1" applyAlignment="1" applyProtection="1">
      <alignment horizontal="centerContinuous" vertical="center"/>
      <protection hidden="1"/>
    </xf>
    <xf numFmtId="0" fontId="1" fillId="2" borderId="24" xfId="0" applyFont="1" applyFill="1" applyBorder="1" applyAlignment="1" applyProtection="1">
      <alignment horizontal="centerContinuous" vertical="center"/>
      <protection hidden="1"/>
    </xf>
    <xf numFmtId="0" fontId="1" fillId="2" borderId="25" xfId="0" applyFont="1" applyFill="1" applyBorder="1" applyAlignment="1" applyProtection="1">
      <alignment horizontal="centerContinuous" vertical="center"/>
      <protection hidden="1"/>
    </xf>
    <xf numFmtId="0" fontId="1" fillId="2" borderId="26" xfId="0" applyFont="1" applyFill="1" applyBorder="1" applyAlignment="1" applyProtection="1">
      <alignment horizontal="centerContinuous" vertical="center"/>
      <protection hidden="1"/>
    </xf>
    <xf numFmtId="178" fontId="3" fillId="2" borderId="27" xfId="0" applyNumberFormat="1" applyFont="1" applyFill="1" applyBorder="1" applyAlignment="1" applyProtection="1">
      <alignment horizontal="center" vertical="center" wrapText="1"/>
      <protection hidden="1"/>
    </xf>
    <xf numFmtId="0" fontId="9" fillId="0" borderId="0" xfId="0" applyFont="1" applyAlignment="1" applyProtection="1">
      <alignment vertical="top" textRotation="255"/>
      <protection hidden="1"/>
    </xf>
    <xf numFmtId="0" fontId="5" fillId="0" borderId="0" xfId="0" applyFont="1" applyProtection="1">
      <alignment vertical="center"/>
      <protection hidden="1"/>
    </xf>
    <xf numFmtId="178" fontId="3" fillId="2" borderId="29" xfId="0" applyNumberFormat="1" applyFont="1" applyFill="1" applyBorder="1" applyAlignment="1" applyProtection="1">
      <alignment horizontal="center" vertical="center" wrapText="1"/>
      <protection hidden="1"/>
    </xf>
    <xf numFmtId="0" fontId="1" fillId="0" borderId="7" xfId="0" applyFont="1" applyBorder="1" applyProtection="1">
      <alignment vertical="center"/>
      <protection hidden="1"/>
    </xf>
    <xf numFmtId="0" fontId="1" fillId="0" borderId="0" xfId="0" applyFont="1" applyAlignment="1" applyProtection="1">
      <alignment vertical="center" textRotation="255"/>
      <protection hidden="1"/>
    </xf>
    <xf numFmtId="0" fontId="5" fillId="2" borderId="0" xfId="0" applyFont="1" applyFill="1" applyProtection="1">
      <alignment vertical="center"/>
      <protection locked="0" hidden="1"/>
    </xf>
    <xf numFmtId="177" fontId="7" fillId="0" borderId="28" xfId="0" applyNumberFormat="1" applyFont="1" applyBorder="1" applyAlignment="1" applyProtection="1">
      <alignment horizontal="center" vertical="center"/>
      <protection locked="0" hidden="1"/>
    </xf>
    <xf numFmtId="0" fontId="1" fillId="13" borderId="4" xfId="0" applyFont="1" applyFill="1" applyBorder="1" applyAlignment="1" applyProtection="1">
      <alignment horizontal="centerContinuous" vertical="center"/>
      <protection locked="0" hidden="1"/>
    </xf>
    <xf numFmtId="0" fontId="1" fillId="13" borderId="12" xfId="0" applyFont="1" applyFill="1" applyBorder="1" applyAlignment="1" applyProtection="1">
      <alignment horizontal="centerContinuous" vertical="center"/>
      <protection locked="0" hidden="1"/>
    </xf>
    <xf numFmtId="0" fontId="1" fillId="13" borderId="11" xfId="0" applyFont="1" applyFill="1" applyBorder="1" applyAlignment="1" applyProtection="1">
      <alignment horizontal="centerContinuous" vertical="center"/>
      <protection locked="0" hidden="1"/>
    </xf>
    <xf numFmtId="177" fontId="7" fillId="2" borderId="28" xfId="0" applyNumberFormat="1" applyFont="1" applyFill="1" applyBorder="1" applyAlignment="1" applyProtection="1">
      <alignment horizontal="centerContinuous" vertical="center"/>
      <protection locked="0" hidden="1"/>
    </xf>
    <xf numFmtId="177" fontId="7" fillId="2" borderId="27" xfId="0" applyNumberFormat="1" applyFont="1" applyFill="1" applyBorder="1" applyAlignment="1" applyProtection="1">
      <alignment horizontal="centerContinuous" vertical="center"/>
      <protection locked="0" hidden="1"/>
    </xf>
    <xf numFmtId="177" fontId="7" fillId="0" borderId="30" xfId="0" applyNumberFormat="1" applyFont="1" applyBorder="1" applyAlignment="1" applyProtection="1">
      <alignment horizontal="center" vertical="center"/>
      <protection locked="0" hidden="1"/>
    </xf>
    <xf numFmtId="177" fontId="7" fillId="2" borderId="30" xfId="0" applyNumberFormat="1" applyFont="1" applyFill="1" applyBorder="1" applyAlignment="1" applyProtection="1">
      <alignment horizontal="centerContinuous" vertical="center"/>
      <protection locked="0" hidden="1"/>
    </xf>
    <xf numFmtId="177" fontId="7" fillId="2" borderId="29" xfId="0" applyNumberFormat="1" applyFont="1" applyFill="1" applyBorder="1" applyAlignment="1" applyProtection="1">
      <alignment horizontal="centerContinuous" vertical="center"/>
      <protection locked="0" hidden="1"/>
    </xf>
    <xf numFmtId="177" fontId="7" fillId="0" borderId="2" xfId="0" applyNumberFormat="1" applyFont="1" applyBorder="1" applyAlignment="1" applyProtection="1">
      <alignment horizontal="center" vertical="center"/>
      <protection locked="0" hidden="1"/>
    </xf>
    <xf numFmtId="0" fontId="1" fillId="13" borderId="7" xfId="0" applyFont="1" applyFill="1" applyBorder="1" applyAlignment="1" applyProtection="1">
      <alignment horizontal="centerContinuous" vertical="center"/>
      <protection locked="0" hidden="1"/>
    </xf>
    <xf numFmtId="177" fontId="7" fillId="0" borderId="2" xfId="0" applyNumberFormat="1" applyFont="1" applyBorder="1" applyAlignment="1" applyProtection="1">
      <alignment horizontal="centerContinuous" vertical="center"/>
      <protection locked="0" hidden="1"/>
    </xf>
    <xf numFmtId="0" fontId="1" fillId="0" borderId="13" xfId="0" applyFont="1" applyBorder="1" applyAlignment="1" applyProtection="1">
      <alignment horizontal="centerContinuous" vertical="center"/>
      <protection locked="0" hidden="1"/>
    </xf>
    <xf numFmtId="0" fontId="1" fillId="0" borderId="3"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8" fillId="0" borderId="12" xfId="0" applyFont="1" applyBorder="1" applyProtection="1">
      <alignment vertical="center"/>
      <protection hidden="1"/>
    </xf>
    <xf numFmtId="0" fontId="8" fillId="0" borderId="11" xfId="0" applyFont="1" applyBorder="1" applyProtection="1">
      <alignment vertical="center"/>
      <protection hidden="1"/>
    </xf>
    <xf numFmtId="0" fontId="8" fillId="3" borderId="12" xfId="0" applyFont="1" applyFill="1" applyBorder="1" applyProtection="1">
      <alignment vertical="center"/>
      <protection hidden="1"/>
    </xf>
    <xf numFmtId="0" fontId="8" fillId="3" borderId="11" xfId="0" applyFont="1" applyFill="1" applyBorder="1" applyProtection="1">
      <alignment vertical="center"/>
      <protection hidden="1"/>
    </xf>
    <xf numFmtId="0" fontId="8" fillId="0" borderId="7" xfId="0" applyFont="1" applyBorder="1" applyProtection="1">
      <alignment vertical="center"/>
      <protection hidden="1"/>
    </xf>
    <xf numFmtId="0" fontId="8" fillId="0" borderId="13" xfId="0" applyFont="1" applyBorder="1" applyProtection="1">
      <alignment vertical="center"/>
      <protection hidden="1"/>
    </xf>
    <xf numFmtId="0" fontId="8" fillId="3" borderId="12" xfId="0" applyFont="1" applyFill="1" applyBorder="1" applyAlignment="1" applyProtection="1">
      <alignment vertical="center" wrapText="1"/>
      <protection hidden="1"/>
    </xf>
    <xf numFmtId="0" fontId="8" fillId="3" borderId="11" xfId="0" applyFont="1" applyFill="1" applyBorder="1" applyAlignment="1" applyProtection="1">
      <alignment vertical="center" wrapText="1"/>
      <protection hidden="1"/>
    </xf>
    <xf numFmtId="0" fontId="8" fillId="0" borderId="12" xfId="0" applyFont="1" applyBorder="1" applyAlignment="1" applyProtection="1">
      <alignment vertical="center" wrapText="1"/>
      <protection hidden="1"/>
    </xf>
    <xf numFmtId="0" fontId="8" fillId="0" borderId="11" xfId="0" applyFont="1" applyBorder="1" applyAlignment="1" applyProtection="1">
      <alignment vertical="center" wrapText="1"/>
      <protection hidden="1"/>
    </xf>
    <xf numFmtId="0" fontId="7" fillId="3" borderId="11" xfId="0" applyFont="1" applyFill="1" applyBorder="1" applyAlignment="1" applyProtection="1">
      <alignment vertical="top" wrapText="1"/>
      <protection hidden="1"/>
    </xf>
    <xf numFmtId="0" fontId="7" fillId="3" borderId="12" xfId="0" applyFont="1" applyFill="1" applyBorder="1" applyAlignment="1" applyProtection="1">
      <alignment vertical="top"/>
      <protection hidden="1"/>
    </xf>
    <xf numFmtId="0" fontId="7" fillId="3" borderId="11" xfId="0" applyFont="1" applyFill="1" applyBorder="1" applyAlignment="1" applyProtection="1">
      <alignment vertical="top"/>
      <protection hidden="1"/>
    </xf>
    <xf numFmtId="0" fontId="8" fillId="3" borderId="4" xfId="0" applyFont="1" applyFill="1" applyBorder="1" applyProtection="1">
      <alignment vertical="center"/>
      <protection hidden="1"/>
    </xf>
    <xf numFmtId="180" fontId="12" fillId="0" borderId="0" xfId="0" applyNumberFormat="1" applyFont="1" applyProtection="1">
      <alignment vertical="center"/>
      <protection locked="0" hidden="1"/>
    </xf>
    <xf numFmtId="180" fontId="12" fillId="2" borderId="0" xfId="0" applyNumberFormat="1" applyFont="1" applyFill="1" applyProtection="1">
      <alignment vertical="center"/>
      <protection hidden="1"/>
    </xf>
    <xf numFmtId="0" fontId="8" fillId="0" borderId="4" xfId="0" applyFont="1" applyBorder="1" applyProtection="1">
      <alignment vertical="center"/>
      <protection hidden="1"/>
    </xf>
    <xf numFmtId="0" fontId="8" fillId="2" borderId="11" xfId="0" applyFont="1" applyFill="1" applyBorder="1" applyAlignment="1" applyProtection="1">
      <alignment vertical="center" wrapText="1"/>
      <protection hidden="1"/>
    </xf>
    <xf numFmtId="0" fontId="8" fillId="2" borderId="4" xfId="0" applyFont="1" applyFill="1" applyBorder="1" applyProtection="1">
      <alignment vertical="center"/>
      <protection hidden="1"/>
    </xf>
    <xf numFmtId="0" fontId="8" fillId="2" borderId="12" xfId="0" applyFont="1" applyFill="1" applyBorder="1" applyProtection="1">
      <alignment vertical="center"/>
      <protection hidden="1"/>
    </xf>
    <xf numFmtId="0" fontId="8" fillId="2" borderId="11" xfId="0" applyFont="1" applyFill="1" applyBorder="1" applyAlignment="1" applyProtection="1">
      <alignment horizontal="left" vertical="center"/>
      <protection hidden="1"/>
    </xf>
    <xf numFmtId="0" fontId="8" fillId="2" borderId="11" xfId="0" applyFont="1" applyFill="1" applyBorder="1" applyProtection="1">
      <alignment vertical="center"/>
      <protection hidden="1"/>
    </xf>
    <xf numFmtId="0" fontId="1" fillId="3" borderId="1" xfId="0" applyFont="1" applyFill="1" applyBorder="1" applyAlignment="1" applyProtection="1">
      <alignment horizontal="centerContinuous" vertical="center"/>
      <protection hidden="1"/>
    </xf>
    <xf numFmtId="0" fontId="1" fillId="3" borderId="4" xfId="0" applyFont="1" applyFill="1" applyBorder="1" applyAlignment="1" applyProtection="1">
      <alignment horizontal="centerContinuous" vertical="center"/>
      <protection hidden="1"/>
    </xf>
    <xf numFmtId="0" fontId="1" fillId="3" borderId="12" xfId="0" applyFont="1" applyFill="1" applyBorder="1" applyAlignment="1" applyProtection="1">
      <alignment horizontal="centerContinuous" vertical="center"/>
      <protection hidden="1"/>
    </xf>
    <xf numFmtId="0" fontId="1" fillId="3" borderId="11" xfId="0" applyFont="1" applyFill="1" applyBorder="1" applyAlignment="1" applyProtection="1">
      <alignment horizontal="centerContinuous" vertical="center"/>
      <protection hidden="1"/>
    </xf>
    <xf numFmtId="0" fontId="1" fillId="2" borderId="1" xfId="0" applyFont="1" applyFill="1" applyBorder="1" applyAlignment="1" applyProtection="1">
      <alignment horizontal="center" vertical="center"/>
      <protection hidden="1"/>
    </xf>
    <xf numFmtId="0" fontId="18" fillId="8" borderId="0" xfId="0" applyFont="1" applyFill="1" applyProtection="1">
      <alignment vertical="center"/>
      <protection hidden="1"/>
    </xf>
    <xf numFmtId="0" fontId="1" fillId="0" borderId="7" xfId="0" applyFont="1" applyBorder="1" applyAlignment="1" applyProtection="1">
      <alignment horizontal="centerContinuous" vertical="center"/>
      <protection hidden="1"/>
    </xf>
    <xf numFmtId="0" fontId="1" fillId="5" borderId="21" xfId="0" applyFont="1" applyFill="1" applyBorder="1" applyAlignment="1" applyProtection="1">
      <alignment horizontal="centerContinuous" vertical="center" shrinkToFit="1"/>
      <protection hidden="1"/>
    </xf>
    <xf numFmtId="0" fontId="1" fillId="6" borderId="21" xfId="0" applyFont="1" applyFill="1" applyBorder="1" applyAlignment="1" applyProtection="1">
      <alignment horizontal="centerContinuous" vertical="center" shrinkToFit="1"/>
      <protection hidden="1"/>
    </xf>
    <xf numFmtId="0" fontId="1" fillId="7" borderId="21" xfId="0" applyFont="1" applyFill="1" applyBorder="1" applyAlignment="1" applyProtection="1">
      <alignment horizontal="centerContinuous" vertical="center" shrinkToFit="1"/>
      <protection hidden="1"/>
    </xf>
    <xf numFmtId="0" fontId="7" fillId="2" borderId="0" xfId="0" applyFont="1" applyFill="1" applyAlignment="1" applyProtection="1">
      <alignment horizontal="center" vertical="center"/>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177" fontId="1" fillId="0" borderId="0" xfId="0" applyNumberFormat="1" applyFont="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1"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12" xfId="0" applyFont="1" applyBorder="1" applyAlignment="1" applyProtection="1">
      <alignment horizontal="center" vertical="center" shrinkToFit="1"/>
      <protection hidden="1"/>
    </xf>
    <xf numFmtId="0" fontId="9" fillId="0" borderId="0" xfId="0" applyFont="1" applyProtection="1">
      <alignment vertical="center"/>
      <protection locked="0"/>
    </xf>
    <xf numFmtId="0" fontId="1" fillId="0" borderId="0" xfId="0" applyFont="1" applyProtection="1">
      <alignment vertical="center"/>
      <protection locked="0"/>
    </xf>
    <xf numFmtId="180" fontId="12" fillId="0" borderId="0" xfId="0" applyNumberFormat="1" applyFont="1" applyProtection="1">
      <alignment vertical="center"/>
      <protection hidden="1"/>
    </xf>
    <xf numFmtId="0" fontId="1" fillId="0" borderId="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9" fillId="0" borderId="0" xfId="0" applyFont="1" applyProtection="1">
      <alignment vertical="center"/>
      <protection hidden="1"/>
    </xf>
    <xf numFmtId="177" fontId="7" fillId="0" borderId="28" xfId="0" applyNumberFormat="1" applyFont="1" applyBorder="1" applyAlignment="1" applyProtection="1">
      <alignment horizontal="center" vertical="center"/>
      <protection hidden="1"/>
    </xf>
    <xf numFmtId="0" fontId="1" fillId="13" borderId="4" xfId="0" applyFont="1" applyFill="1" applyBorder="1" applyAlignment="1" applyProtection="1">
      <alignment horizontal="centerContinuous" vertical="center"/>
      <protection hidden="1"/>
    </xf>
    <xf numFmtId="0" fontId="1" fillId="13" borderId="12" xfId="0" applyFont="1" applyFill="1" applyBorder="1" applyAlignment="1" applyProtection="1">
      <alignment horizontal="centerContinuous" vertical="center"/>
      <protection hidden="1"/>
    </xf>
    <xf numFmtId="0" fontId="1" fillId="13" borderId="11" xfId="0" applyFont="1" applyFill="1" applyBorder="1" applyAlignment="1" applyProtection="1">
      <alignment horizontal="centerContinuous" vertical="center"/>
      <protection hidden="1"/>
    </xf>
    <xf numFmtId="177" fontId="7" fillId="2" borderId="28" xfId="0" applyNumberFormat="1" applyFont="1" applyFill="1" applyBorder="1" applyAlignment="1" applyProtection="1">
      <alignment horizontal="centerContinuous" vertical="center"/>
      <protection hidden="1"/>
    </xf>
    <xf numFmtId="177" fontId="7" fillId="2" borderId="27" xfId="0" applyNumberFormat="1" applyFont="1" applyFill="1" applyBorder="1" applyAlignment="1" applyProtection="1">
      <alignment horizontal="centerContinuous" vertical="center"/>
      <protection hidden="1"/>
    </xf>
    <xf numFmtId="177" fontId="7" fillId="0" borderId="30" xfId="0" applyNumberFormat="1" applyFont="1" applyBorder="1" applyAlignment="1" applyProtection="1">
      <alignment horizontal="center" vertical="center"/>
      <protection hidden="1"/>
    </xf>
    <xf numFmtId="177" fontId="7" fillId="2" borderId="30" xfId="0" applyNumberFormat="1" applyFont="1" applyFill="1" applyBorder="1" applyAlignment="1" applyProtection="1">
      <alignment horizontal="centerContinuous" vertical="center"/>
      <protection hidden="1"/>
    </xf>
    <xf numFmtId="177" fontId="7" fillId="2" borderId="29" xfId="0" applyNumberFormat="1" applyFont="1" applyFill="1" applyBorder="1" applyAlignment="1" applyProtection="1">
      <alignment horizontal="centerContinuous" vertical="center"/>
      <protection hidden="1"/>
    </xf>
    <xf numFmtId="177" fontId="7" fillId="0" borderId="2" xfId="0" applyNumberFormat="1" applyFont="1" applyBorder="1" applyAlignment="1" applyProtection="1">
      <alignment horizontal="center" vertical="center"/>
      <protection hidden="1"/>
    </xf>
    <xf numFmtId="0" fontId="1" fillId="13" borderId="7" xfId="0" applyFont="1" applyFill="1" applyBorder="1" applyAlignment="1" applyProtection="1">
      <alignment horizontal="centerContinuous" vertical="center"/>
      <protection hidden="1"/>
    </xf>
    <xf numFmtId="177" fontId="7" fillId="0" borderId="2" xfId="0" applyNumberFormat="1" applyFont="1" applyBorder="1" applyAlignment="1" applyProtection="1">
      <alignment horizontal="centerContinuous" vertical="center"/>
      <protection hidden="1"/>
    </xf>
    <xf numFmtId="0" fontId="1" fillId="0" borderId="13" xfId="0" applyFont="1" applyBorder="1" applyAlignment="1" applyProtection="1">
      <alignment horizontal="centerContinuous" vertical="center"/>
      <protection hidden="1"/>
    </xf>
    <xf numFmtId="0" fontId="1" fillId="0" borderId="12" xfId="0" applyFont="1" applyBorder="1" applyAlignment="1" applyProtection="1">
      <alignment horizontal="center" vertical="center" shrinkToFit="1"/>
      <protection locked="0" hidden="1"/>
    </xf>
    <xf numFmtId="177" fontId="1" fillId="14" borderId="1" xfId="0" applyNumberFormat="1" applyFont="1" applyFill="1" applyBorder="1" applyProtection="1">
      <alignment vertical="center"/>
      <protection hidden="1"/>
    </xf>
    <xf numFmtId="177" fontId="1" fillId="2" borderId="1" xfId="0" applyNumberFormat="1" applyFont="1" applyFill="1" applyBorder="1" applyProtection="1">
      <alignment vertical="center"/>
      <protection hidden="1"/>
    </xf>
    <xf numFmtId="177" fontId="1" fillId="0" borderId="9" xfId="0" applyNumberFormat="1" applyFont="1" applyBorder="1" applyAlignment="1" applyProtection="1">
      <alignment horizontal="center" vertical="center"/>
      <protection hidden="1"/>
    </xf>
    <xf numFmtId="177" fontId="1" fillId="0" borderId="6" xfId="0" applyNumberFormat="1" applyFont="1" applyBorder="1" applyAlignment="1" applyProtection="1">
      <alignment horizontal="center" vertical="center"/>
      <protection hidden="1"/>
    </xf>
    <xf numFmtId="177" fontId="1" fillId="0" borderId="10" xfId="0" applyNumberFormat="1" applyFont="1" applyBorder="1" applyAlignment="1" applyProtection="1">
      <alignment horizontal="center" vertical="center"/>
      <protection hidden="1"/>
    </xf>
    <xf numFmtId="177" fontId="1" fillId="0" borderId="3" xfId="0" applyNumberFormat="1" applyFont="1" applyBorder="1" applyAlignment="1" applyProtection="1">
      <alignment horizontal="center" vertical="center"/>
      <protection hidden="1"/>
    </xf>
    <xf numFmtId="177" fontId="1" fillId="0" borderId="7" xfId="0" applyNumberFormat="1" applyFont="1" applyBorder="1" applyAlignment="1" applyProtection="1">
      <alignment horizontal="center" vertical="center"/>
      <protection hidden="1"/>
    </xf>
    <xf numFmtId="177" fontId="1" fillId="0" borderId="13" xfId="0" applyNumberFormat="1" applyFont="1" applyBorder="1" applyAlignment="1" applyProtection="1">
      <alignment horizontal="center" vertical="center"/>
      <protection hidden="1"/>
    </xf>
    <xf numFmtId="0" fontId="9" fillId="0" borderId="0" xfId="0" applyFont="1" applyAlignment="1" applyProtection="1">
      <alignment horizontal="left" vertical="center" wrapText="1"/>
      <protection hidden="1"/>
    </xf>
    <xf numFmtId="179" fontId="3" fillId="2" borderId="9" xfId="0" applyNumberFormat="1" applyFont="1" applyFill="1" applyBorder="1" applyAlignment="1" applyProtection="1">
      <alignment horizontal="center" vertical="center" wrapText="1"/>
      <protection hidden="1"/>
    </xf>
    <xf numFmtId="179" fontId="3" fillId="2" borderId="6" xfId="0" applyNumberFormat="1" applyFont="1" applyFill="1" applyBorder="1" applyAlignment="1" applyProtection="1">
      <alignment horizontal="center" vertical="center" wrapText="1"/>
      <protection hidden="1"/>
    </xf>
    <xf numFmtId="179" fontId="3" fillId="2" borderId="3" xfId="0" applyNumberFormat="1" applyFont="1" applyFill="1" applyBorder="1" applyAlignment="1" applyProtection="1">
      <alignment horizontal="center" vertical="center" wrapText="1"/>
      <protection hidden="1"/>
    </xf>
    <xf numFmtId="179" fontId="3" fillId="2" borderId="7" xfId="0" applyNumberFormat="1" applyFont="1" applyFill="1" applyBorder="1" applyAlignment="1" applyProtection="1">
      <alignment horizontal="center" vertical="center" wrapText="1"/>
      <protection hidden="1"/>
    </xf>
    <xf numFmtId="177" fontId="1" fillId="2" borderId="9" xfId="0" applyNumberFormat="1" applyFont="1" applyFill="1" applyBorder="1" applyAlignment="1" applyProtection="1">
      <alignment horizontal="center" vertical="center"/>
      <protection hidden="1"/>
    </xf>
    <xf numFmtId="177" fontId="1" fillId="2" borderId="6" xfId="0" applyNumberFormat="1" applyFont="1" applyFill="1" applyBorder="1" applyAlignment="1" applyProtection="1">
      <alignment horizontal="center" vertical="center"/>
      <protection hidden="1"/>
    </xf>
    <xf numFmtId="177" fontId="1" fillId="2" borderId="10" xfId="0" applyNumberFormat="1" applyFont="1" applyFill="1" applyBorder="1" applyAlignment="1" applyProtection="1">
      <alignment horizontal="center" vertical="center"/>
      <protection hidden="1"/>
    </xf>
    <xf numFmtId="177" fontId="1" fillId="2" borderId="3" xfId="0" applyNumberFormat="1" applyFont="1" applyFill="1" applyBorder="1" applyAlignment="1" applyProtection="1">
      <alignment horizontal="center" vertical="center"/>
      <protection hidden="1"/>
    </xf>
    <xf numFmtId="177" fontId="1" fillId="2" borderId="7" xfId="0" applyNumberFormat="1" applyFont="1" applyFill="1" applyBorder="1" applyAlignment="1" applyProtection="1">
      <alignment horizontal="center" vertical="center"/>
      <protection hidden="1"/>
    </xf>
    <xf numFmtId="177" fontId="1" fillId="2" borderId="13" xfId="0" applyNumberFormat="1" applyFont="1" applyFill="1" applyBorder="1" applyAlignment="1" applyProtection="1">
      <alignment horizontal="center" vertical="center"/>
      <protection hidden="1"/>
    </xf>
    <xf numFmtId="20" fontId="7" fillId="2" borderId="0" xfId="0" applyNumberFormat="1"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19" fillId="2" borderId="0" xfId="0" applyFont="1" applyFill="1" applyAlignment="1" applyProtection="1">
      <alignment horizontal="left" vertical="center"/>
      <protection hidden="1"/>
    </xf>
    <xf numFmtId="0" fontId="1" fillId="10" borderId="0" xfId="0" applyFont="1" applyFill="1" applyAlignment="1" applyProtection="1">
      <alignment horizontal="center" vertical="center"/>
      <protection hidden="1"/>
    </xf>
    <xf numFmtId="176" fontId="7" fillId="2" borderId="0" xfId="0" applyNumberFormat="1" applyFont="1" applyFill="1" applyAlignment="1" applyProtection="1">
      <alignment horizontal="center" vertical="center"/>
      <protection hidden="1"/>
    </xf>
    <xf numFmtId="0" fontId="8" fillId="3" borderId="12" xfId="0" applyFont="1" applyFill="1" applyBorder="1" applyAlignment="1" applyProtection="1">
      <alignment horizontal="left" vertical="center" wrapText="1"/>
      <protection hidden="1"/>
    </xf>
    <xf numFmtId="0" fontId="8" fillId="3" borderId="11" xfId="0" applyFont="1" applyFill="1" applyBorder="1" applyAlignment="1" applyProtection="1">
      <alignment horizontal="left" vertical="center" wrapText="1"/>
      <protection hidden="1"/>
    </xf>
    <xf numFmtId="0" fontId="3" fillId="3" borderId="4" xfId="0" applyFont="1" applyFill="1" applyBorder="1" applyAlignment="1" applyProtection="1">
      <alignment horizontal="left" vertical="center" wrapText="1"/>
      <protection hidden="1"/>
    </xf>
    <xf numFmtId="0" fontId="3" fillId="3" borderId="12"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center" vertical="top" wrapText="1"/>
      <protection hidden="1"/>
    </xf>
    <xf numFmtId="0" fontId="7" fillId="3" borderId="11" xfId="0" applyFont="1" applyFill="1" applyBorder="1" applyAlignment="1" applyProtection="1">
      <alignment horizontal="center" vertical="top" wrapText="1"/>
      <protection hidden="1"/>
    </xf>
    <xf numFmtId="0" fontId="8" fillId="2" borderId="12" xfId="0" applyFont="1" applyFill="1" applyBorder="1" applyAlignment="1" applyProtection="1">
      <alignment horizontal="left" vertical="center" wrapText="1"/>
      <protection hidden="1"/>
    </xf>
    <xf numFmtId="0" fontId="8" fillId="2" borderId="11" xfId="0" applyFont="1" applyFill="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12"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3" fillId="3" borderId="9" xfId="0" applyFont="1" applyFill="1" applyBorder="1" applyAlignment="1" applyProtection="1">
      <alignment horizontal="center" vertical="center" textRotation="255"/>
      <protection hidden="1"/>
    </xf>
    <xf numFmtId="0" fontId="3" fillId="3" borderId="14" xfId="0" applyFont="1" applyFill="1" applyBorder="1" applyAlignment="1" applyProtection="1">
      <alignment horizontal="center" vertical="center" textRotation="255"/>
      <protection hidden="1"/>
    </xf>
    <xf numFmtId="0" fontId="3" fillId="3" borderId="3" xfId="0" applyFont="1" applyFill="1" applyBorder="1" applyAlignment="1" applyProtection="1">
      <alignment horizontal="center" vertical="center" textRotation="255"/>
      <protection hidden="1"/>
    </xf>
    <xf numFmtId="0" fontId="3" fillId="3" borderId="9" xfId="0" applyFont="1" applyFill="1" applyBorder="1" applyAlignment="1" applyProtection="1">
      <alignment horizontal="center" vertical="center" textRotation="255" wrapText="1"/>
      <protection hidden="1"/>
    </xf>
    <xf numFmtId="0" fontId="3" fillId="3" borderId="14" xfId="0" applyFont="1" applyFill="1" applyBorder="1" applyAlignment="1" applyProtection="1">
      <alignment horizontal="center" vertical="center" textRotation="255" wrapText="1"/>
      <protection hidden="1"/>
    </xf>
    <xf numFmtId="0" fontId="3" fillId="3" borderId="3" xfId="0" applyFont="1" applyFill="1" applyBorder="1" applyAlignment="1" applyProtection="1">
      <alignment horizontal="center" vertical="center" textRotation="255" wrapText="1"/>
      <protection hidden="1"/>
    </xf>
    <xf numFmtId="177" fontId="1" fillId="3" borderId="1" xfId="0" applyNumberFormat="1" applyFont="1" applyFill="1" applyBorder="1" applyAlignment="1" applyProtection="1">
      <alignment horizontal="center" vertical="center"/>
      <protection hidden="1"/>
    </xf>
    <xf numFmtId="177" fontId="1" fillId="0" borderId="0" xfId="0" applyNumberFormat="1" applyFont="1" applyAlignment="1" applyProtection="1">
      <alignment horizontal="center" vertical="center"/>
      <protection hidden="1"/>
    </xf>
    <xf numFmtId="0" fontId="8" fillId="3" borderId="12" xfId="0" applyFont="1" applyFill="1" applyBorder="1" applyAlignment="1" applyProtection="1">
      <alignment horizontal="left" vertical="center"/>
      <protection hidden="1"/>
    </xf>
    <xf numFmtId="0" fontId="8" fillId="3" borderId="11" xfId="0" applyFont="1" applyFill="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8" fillId="0" borderId="7" xfId="0" applyFont="1" applyBorder="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3" fillId="0" borderId="9"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textRotation="255"/>
      <protection hidden="1"/>
    </xf>
    <xf numFmtId="0" fontId="3" fillId="0" borderId="3" xfId="0" applyFont="1" applyBorder="1" applyAlignment="1" applyProtection="1">
      <alignment horizontal="center" vertical="center" textRotation="255"/>
      <protection hidden="1"/>
    </xf>
    <xf numFmtId="177" fontId="1" fillId="0" borderId="1" xfId="0" applyNumberFormat="1" applyFont="1" applyBorder="1" applyAlignment="1" applyProtection="1">
      <alignment horizontal="center" vertical="center"/>
      <protection hidden="1"/>
    </xf>
    <xf numFmtId="0" fontId="3" fillId="2" borderId="1" xfId="0" applyFont="1" applyFill="1" applyBorder="1" applyAlignment="1" applyProtection="1">
      <alignment horizontal="center" vertical="center" textRotation="255" wrapText="1"/>
      <protection hidden="1"/>
    </xf>
    <xf numFmtId="0" fontId="20" fillId="2" borderId="1" xfId="0" applyFont="1" applyFill="1" applyBorder="1" applyAlignment="1" applyProtection="1">
      <alignment horizontal="center" vertical="center" textRotation="255" wrapText="1"/>
      <protection hidden="1"/>
    </xf>
    <xf numFmtId="0" fontId="8" fillId="3" borderId="4" xfId="0" applyFont="1" applyFill="1" applyBorder="1" applyAlignment="1" applyProtection="1">
      <alignment horizontal="left" vertical="center"/>
      <protection hidden="1"/>
    </xf>
    <xf numFmtId="0" fontId="3" fillId="2" borderId="5" xfId="0" applyFont="1" applyFill="1" applyBorder="1" applyAlignment="1" applyProtection="1">
      <alignment horizontal="center" vertical="center" textRotation="255" wrapText="1"/>
      <protection hidden="1"/>
    </xf>
    <xf numFmtId="0" fontId="3" fillId="2" borderId="8" xfId="0" applyFont="1" applyFill="1" applyBorder="1" applyAlignment="1" applyProtection="1">
      <alignment horizontal="center" vertical="center" textRotation="255" wrapText="1"/>
      <protection hidden="1"/>
    </xf>
    <xf numFmtId="0" fontId="3" fillId="2" borderId="2" xfId="0" applyFont="1" applyFill="1" applyBorder="1" applyAlignment="1" applyProtection="1">
      <alignment horizontal="center" vertical="center" textRotation="255" wrapText="1"/>
      <protection hidden="1"/>
    </xf>
    <xf numFmtId="0" fontId="8" fillId="2" borderId="4" xfId="0" applyFont="1" applyFill="1" applyBorder="1" applyAlignment="1" applyProtection="1">
      <alignment horizontal="left" vertical="center" wrapText="1"/>
      <protection hidden="1"/>
    </xf>
    <xf numFmtId="177" fontId="1" fillId="0" borderId="1" xfId="0" applyNumberFormat="1" applyFont="1" applyBorder="1" applyAlignment="1" applyProtection="1">
      <alignment horizontal="center" vertical="center" textRotation="255" wrapText="1"/>
      <protection hidden="1"/>
    </xf>
    <xf numFmtId="177" fontId="1" fillId="0" borderId="1" xfId="0" applyNumberFormat="1" applyFont="1" applyBorder="1" applyAlignment="1" applyProtection="1">
      <alignment horizontal="center" vertical="center" textRotation="255"/>
      <protection hidden="1"/>
    </xf>
    <xf numFmtId="0" fontId="8" fillId="3" borderId="4" xfId="0" applyFont="1" applyFill="1" applyBorder="1" applyAlignment="1" applyProtection="1">
      <alignment horizontal="left" vertical="center" wrapText="1"/>
      <protection hidden="1"/>
    </xf>
    <xf numFmtId="0" fontId="20" fillId="2" borderId="5" xfId="0" applyFont="1" applyFill="1" applyBorder="1" applyAlignment="1" applyProtection="1">
      <alignment horizontal="center" vertical="center" textRotation="255" wrapText="1"/>
      <protection hidden="1"/>
    </xf>
    <xf numFmtId="0" fontId="20" fillId="2" borderId="8" xfId="0" applyFont="1" applyFill="1" applyBorder="1" applyAlignment="1" applyProtection="1">
      <alignment horizontal="center" vertical="center" textRotation="255" wrapText="1"/>
      <protection hidden="1"/>
    </xf>
    <xf numFmtId="0" fontId="20" fillId="2" borderId="2" xfId="0" applyFont="1" applyFill="1" applyBorder="1" applyAlignment="1" applyProtection="1">
      <alignment horizontal="center" vertical="center" textRotation="255" wrapText="1"/>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wrapText="1"/>
      <protection hidden="1"/>
    </xf>
    <xf numFmtId="0" fontId="9"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1" fillId="8" borderId="0" xfId="0" applyFont="1" applyFill="1" applyAlignment="1" applyProtection="1">
      <alignment horizontal="center" vertical="top" textRotation="255"/>
      <protection hidden="1"/>
    </xf>
    <xf numFmtId="0" fontId="23" fillId="11" borderId="0" xfId="0" applyFont="1" applyFill="1" applyAlignment="1" applyProtection="1">
      <alignment horizontal="center" vertical="top" textRotation="255"/>
      <protection hidden="1"/>
    </xf>
    <xf numFmtId="181" fontId="12" fillId="2" borderId="0" xfId="0" applyNumberFormat="1" applyFont="1" applyFill="1" applyAlignment="1" applyProtection="1">
      <alignment horizontal="center" vertical="center"/>
      <protection hidden="1"/>
    </xf>
    <xf numFmtId="0" fontId="1" fillId="6" borderId="0" xfId="0" applyFont="1" applyFill="1" applyAlignment="1" applyProtection="1">
      <alignment horizontal="center" vertical="top" textRotation="255"/>
      <protection hidden="1"/>
    </xf>
    <xf numFmtId="0" fontId="1" fillId="5" borderId="0" xfId="0" applyFont="1" applyFill="1" applyAlignment="1" applyProtection="1">
      <alignment horizontal="center" vertical="top" textRotation="255"/>
      <protection hidden="1"/>
    </xf>
    <xf numFmtId="0" fontId="9" fillId="7" borderId="0" xfId="0" applyFont="1" applyFill="1" applyAlignment="1" applyProtection="1">
      <alignment horizontal="left" vertical="top" textRotation="255"/>
      <protection hidden="1"/>
    </xf>
    <xf numFmtId="0" fontId="27" fillId="8" borderId="0" xfId="0" applyFont="1" applyFill="1" applyAlignment="1" applyProtection="1">
      <alignment horizontal="center" vertical="top" textRotation="255"/>
      <protection hidden="1"/>
    </xf>
    <xf numFmtId="180" fontId="12" fillId="2" borderId="0" xfId="0" applyNumberFormat="1" applyFont="1" applyFill="1" applyAlignment="1" applyProtection="1">
      <alignment horizontal="center" vertical="center"/>
      <protection hidden="1"/>
    </xf>
    <xf numFmtId="0" fontId="1" fillId="0" borderId="0" xfId="0" applyFont="1" applyAlignment="1" applyProtection="1">
      <alignment horizontal="center"/>
      <protection hidden="1"/>
    </xf>
    <xf numFmtId="177" fontId="1" fillId="0" borderId="5" xfId="0" applyNumberFormat="1" applyFont="1" applyBorder="1" applyAlignment="1" applyProtection="1">
      <alignment horizontal="center" vertical="center"/>
      <protection hidden="1"/>
    </xf>
    <xf numFmtId="177" fontId="1" fillId="0" borderId="8" xfId="0" applyNumberFormat="1" applyFont="1" applyBorder="1" applyAlignment="1" applyProtection="1">
      <alignment horizontal="center" vertical="center"/>
      <protection hidden="1"/>
    </xf>
    <xf numFmtId="177" fontId="1" fillId="0" borderId="2"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shrinkToFit="1"/>
      <protection hidden="1"/>
    </xf>
    <xf numFmtId="0" fontId="1" fillId="0" borderId="12" xfId="0" applyFont="1" applyBorder="1" applyAlignment="1" applyProtection="1">
      <alignment horizontal="center" vertical="center" shrinkToFit="1"/>
      <protection hidden="1"/>
    </xf>
    <xf numFmtId="0" fontId="1" fillId="0" borderId="1" xfId="0" applyFont="1" applyBorder="1" applyAlignment="1" applyProtection="1">
      <alignment horizontal="center" vertical="center" shrinkToFit="1"/>
      <protection hidden="1"/>
    </xf>
    <xf numFmtId="0" fontId="1" fillId="0" borderId="31" xfId="0" applyFont="1" applyBorder="1" applyAlignment="1" applyProtection="1">
      <alignment horizontal="center" vertical="center" shrinkToFit="1"/>
      <protection hidden="1"/>
    </xf>
    <xf numFmtId="0" fontId="1" fillId="0" borderId="11" xfId="0" applyFont="1" applyBorder="1" applyAlignment="1" applyProtection="1">
      <alignment horizontal="center" vertical="center" shrinkToFit="1"/>
      <protection hidden="1"/>
    </xf>
    <xf numFmtId="176" fontId="1" fillId="0" borderId="4" xfId="0" applyNumberFormat="1" applyFont="1" applyBorder="1" applyAlignment="1" applyProtection="1">
      <alignment horizontal="center" vertical="center"/>
      <protection hidden="1"/>
    </xf>
    <xf numFmtId="176" fontId="1" fillId="0" borderId="12" xfId="0" applyNumberFormat="1" applyFont="1" applyBorder="1" applyAlignment="1" applyProtection="1">
      <alignment horizontal="center" vertical="center"/>
      <protection hidden="1"/>
    </xf>
    <xf numFmtId="177" fontId="1" fillId="0" borderId="12" xfId="0" applyNumberFormat="1" applyFont="1" applyBorder="1" applyAlignment="1" applyProtection="1">
      <alignment horizontal="center" vertical="center"/>
      <protection hidden="1"/>
    </xf>
    <xf numFmtId="177" fontId="1" fillId="0" borderId="11" xfId="0" applyNumberFormat="1" applyFont="1" applyBorder="1" applyAlignment="1" applyProtection="1">
      <alignment horizontal="center" vertical="center"/>
      <protection hidden="1"/>
    </xf>
    <xf numFmtId="181" fontId="12" fillId="0" borderId="0" xfId="0" applyNumberFormat="1" applyFont="1" applyAlignment="1" applyProtection="1">
      <alignment horizontal="center" vertical="center"/>
      <protection hidden="1"/>
    </xf>
    <xf numFmtId="177" fontId="1" fillId="0" borderId="9" xfId="0" applyNumberFormat="1" applyFont="1" applyBorder="1" applyAlignment="1" applyProtection="1">
      <alignment horizontal="center" vertical="center"/>
      <protection locked="0" hidden="1"/>
    </xf>
    <xf numFmtId="177" fontId="1" fillId="0" borderId="6" xfId="0" applyNumberFormat="1" applyFont="1" applyBorder="1" applyAlignment="1" applyProtection="1">
      <alignment horizontal="center" vertical="center"/>
      <protection locked="0" hidden="1"/>
    </xf>
    <xf numFmtId="177" fontId="1" fillId="0" borderId="10" xfId="0" applyNumberFormat="1" applyFont="1" applyBorder="1" applyAlignment="1" applyProtection="1">
      <alignment horizontal="center" vertical="center"/>
      <protection locked="0" hidden="1"/>
    </xf>
    <xf numFmtId="177" fontId="1" fillId="0" borderId="3" xfId="0" applyNumberFormat="1" applyFont="1" applyBorder="1" applyAlignment="1" applyProtection="1">
      <alignment horizontal="center" vertical="center"/>
      <protection locked="0" hidden="1"/>
    </xf>
    <xf numFmtId="177" fontId="1" fillId="0" borderId="7" xfId="0" applyNumberFormat="1" applyFont="1" applyBorder="1" applyAlignment="1" applyProtection="1">
      <alignment horizontal="center" vertical="center"/>
      <protection locked="0" hidden="1"/>
    </xf>
    <xf numFmtId="177" fontId="1" fillId="0" borderId="13" xfId="0" applyNumberFormat="1" applyFont="1" applyBorder="1" applyAlignment="1" applyProtection="1">
      <alignment horizontal="center" vertical="center"/>
      <protection locked="0" hidden="1"/>
    </xf>
    <xf numFmtId="0" fontId="27" fillId="0" borderId="0" xfId="0" applyFont="1" applyAlignment="1" applyProtection="1">
      <alignment horizontal="left" vertical="center" wrapText="1"/>
      <protection hidden="1"/>
    </xf>
    <xf numFmtId="177" fontId="1" fillId="2" borderId="9" xfId="0" applyNumberFormat="1" applyFont="1" applyFill="1" applyBorder="1" applyAlignment="1" applyProtection="1">
      <alignment horizontal="center" vertical="center"/>
      <protection locked="0" hidden="1"/>
    </xf>
    <xf numFmtId="177" fontId="1" fillId="2" borderId="6" xfId="0" applyNumberFormat="1" applyFont="1" applyFill="1" applyBorder="1" applyAlignment="1" applyProtection="1">
      <alignment horizontal="center" vertical="center"/>
      <protection locked="0" hidden="1"/>
    </xf>
    <xf numFmtId="177" fontId="1" fillId="2" borderId="10" xfId="0" applyNumberFormat="1" applyFont="1" applyFill="1" applyBorder="1" applyAlignment="1" applyProtection="1">
      <alignment horizontal="center" vertical="center"/>
      <protection locked="0" hidden="1"/>
    </xf>
    <xf numFmtId="177" fontId="1" fillId="2" borderId="3" xfId="0" applyNumberFormat="1" applyFont="1" applyFill="1" applyBorder="1" applyAlignment="1" applyProtection="1">
      <alignment horizontal="center" vertical="center"/>
      <protection locked="0" hidden="1"/>
    </xf>
    <xf numFmtId="177" fontId="1" fillId="2" borderId="7" xfId="0" applyNumberFormat="1" applyFont="1" applyFill="1" applyBorder="1" applyAlignment="1" applyProtection="1">
      <alignment horizontal="center" vertical="center"/>
      <protection locked="0" hidden="1"/>
    </xf>
    <xf numFmtId="177" fontId="1" fillId="2" borderId="13" xfId="0" applyNumberFormat="1" applyFont="1" applyFill="1" applyBorder="1" applyAlignment="1" applyProtection="1">
      <alignment horizontal="center" vertical="center"/>
      <protection locked="0" hidden="1"/>
    </xf>
    <xf numFmtId="181" fontId="12" fillId="0" borderId="0" xfId="0" applyNumberFormat="1" applyFont="1" applyAlignment="1" applyProtection="1">
      <alignment horizontal="center" vertical="center"/>
      <protection locked="0" hidden="1"/>
    </xf>
    <xf numFmtId="0" fontId="1" fillId="0" borderId="4" xfId="0" applyFont="1" applyBorder="1" applyAlignment="1" applyProtection="1">
      <alignment horizontal="center" vertical="center" shrinkToFit="1"/>
      <protection locked="0" hidden="1"/>
    </xf>
    <xf numFmtId="0" fontId="1" fillId="0" borderId="12" xfId="0" applyFont="1" applyBorder="1" applyAlignment="1" applyProtection="1">
      <alignment horizontal="center" vertical="center" shrinkToFit="1"/>
      <protection locked="0" hidden="1"/>
    </xf>
    <xf numFmtId="0" fontId="1" fillId="0" borderId="11" xfId="0" applyFont="1" applyBorder="1" applyAlignment="1" applyProtection="1">
      <alignment horizontal="center" vertical="center" shrinkToFit="1"/>
      <protection locked="0" hidden="1"/>
    </xf>
    <xf numFmtId="176" fontId="1" fillId="0" borderId="4" xfId="0" applyNumberFormat="1" applyFont="1" applyBorder="1" applyAlignment="1" applyProtection="1">
      <alignment horizontal="center" vertical="center"/>
      <protection locked="0" hidden="1"/>
    </xf>
    <xf numFmtId="176" fontId="1" fillId="0" borderId="12" xfId="0" applyNumberFormat="1" applyFont="1" applyBorder="1" applyAlignment="1" applyProtection="1">
      <alignment horizontal="center" vertical="center"/>
      <protection locked="0" hidden="1"/>
    </xf>
    <xf numFmtId="177" fontId="1" fillId="0" borderId="12" xfId="0" applyNumberFormat="1" applyFont="1" applyBorder="1" applyAlignment="1" applyProtection="1">
      <alignment horizontal="center" vertical="center"/>
      <protection locked="0" hidden="1"/>
    </xf>
    <xf numFmtId="177" fontId="1" fillId="0" borderId="11" xfId="0" applyNumberFormat="1" applyFont="1" applyBorder="1" applyAlignment="1" applyProtection="1">
      <alignment horizontal="center" vertical="center"/>
      <protection locked="0" hidden="1"/>
    </xf>
    <xf numFmtId="0" fontId="1" fillId="0" borderId="1" xfId="0" applyFont="1" applyBorder="1" applyAlignment="1" applyProtection="1">
      <alignment horizontal="center" vertical="center" shrinkToFit="1"/>
      <protection locked="0" hidden="1"/>
    </xf>
    <xf numFmtId="0" fontId="8" fillId="0" borderId="12" xfId="0" applyFont="1" applyBorder="1" applyAlignment="1" applyProtection="1">
      <alignment vertical="center"/>
      <protection hidden="1"/>
    </xf>
    <xf numFmtId="0" fontId="8" fillId="0" borderId="11" xfId="0" applyFont="1" applyBorder="1" applyAlignment="1" applyProtection="1">
      <alignment vertical="center"/>
      <protection hidden="1"/>
    </xf>
  </cellXfs>
  <cellStyles count="13">
    <cellStyle name="どちらでもない" xfId="1" builtinId="28"/>
    <cellStyle name="パーセント 2" xfId="5" xr:uid="{00000000-0005-0000-0000-000001000000}"/>
    <cellStyle name="パーセント 3" xfId="8" xr:uid="{00000000-0005-0000-0000-000002000000}"/>
    <cellStyle name="パーセント 4" xfId="11" xr:uid="{00000000-0005-0000-0000-000003000000}"/>
    <cellStyle name="桁区切り 2" xfId="6" xr:uid="{00000000-0005-0000-0000-000004000000}"/>
    <cellStyle name="桁区切り 3" xfId="9" xr:uid="{00000000-0005-0000-0000-000005000000}"/>
    <cellStyle name="桁区切り 4" xfId="12" xr:uid="{00000000-0005-0000-0000-000006000000}"/>
    <cellStyle name="標準" xfId="0" builtinId="0"/>
    <cellStyle name="標準 2" xfId="4" xr:uid="{00000000-0005-0000-0000-000008000000}"/>
    <cellStyle name="標準 3" xfId="7" xr:uid="{00000000-0005-0000-0000-000009000000}"/>
    <cellStyle name="標準 4" xfId="10" xr:uid="{00000000-0005-0000-0000-00000A000000}"/>
    <cellStyle name="標準 5" xfId="2" xr:uid="{00000000-0005-0000-0000-00000B000000}"/>
    <cellStyle name="標準 6" xfId="3" xr:uid="{00000000-0005-0000-0000-00000C000000}"/>
  </cellStyles>
  <dxfs count="336">
    <dxf>
      <font>
        <b/>
        <i val="0"/>
        <color rgb="FFFF0000"/>
      </font>
    </dxf>
    <dxf>
      <font>
        <b/>
        <i val="0"/>
        <color rgb="FFFF0000"/>
      </font>
    </dxf>
    <dxf>
      <font>
        <b/>
        <i val="0"/>
        <color rgb="FFFF0000"/>
      </font>
    </dxf>
    <dxf>
      <font>
        <b/>
        <i val="0"/>
        <color rgb="FFFF0000"/>
      </font>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FF99"/>
        </patternFill>
      </fill>
    </dxf>
    <dxf>
      <fill>
        <patternFill>
          <bgColor rgb="FFFFFF99"/>
        </patternFill>
      </fill>
    </dxf>
    <dxf>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FF0000"/>
      </font>
      <fill>
        <patternFill patternType="none">
          <bgColor auto="1"/>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0000"/>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border>
        <left style="dotted">
          <color auto="1"/>
        </left>
        <right style="thin">
          <color auto="1"/>
        </right>
        <top style="thin">
          <color auto="1"/>
        </top>
        <bottom style="thin">
          <color auto="1"/>
        </bottom>
        <vertical/>
        <horizontal/>
      </border>
    </dxf>
    <dxf>
      <fill>
        <patternFill patternType="none">
          <bgColor auto="1"/>
        </patternFill>
      </fill>
      <border>
        <left style="thin">
          <color auto="1"/>
        </left>
        <right style="dotted">
          <color auto="1"/>
        </right>
        <top style="thin">
          <color auto="1"/>
        </top>
        <bottom style="thin">
          <color auto="1"/>
        </bottom>
      </border>
    </dxf>
    <dxf>
      <fill>
        <patternFill>
          <bgColor theme="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s>
  <tableStyles count="0" defaultTableStyle="TableStyleMedium2" defaultPivotStyle="PivotStyleLight16"/>
  <colors>
    <mruColors>
      <color rgb="FFFF5050"/>
      <color rgb="FFCCFFCC"/>
      <color rgb="FF97FFC6"/>
      <color rgb="FFFFFF99"/>
      <color rgb="FFDBB7FF"/>
      <color rgb="FFEEDDFF"/>
      <color rgb="FFFFD9FF"/>
      <color rgb="FFFDEDFC"/>
      <color rgb="FFFFEBEB"/>
      <color rgb="FFD6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219076</xdr:colOff>
      <xdr:row>17</xdr:row>
      <xdr:rowOff>190501</xdr:rowOff>
    </xdr:from>
    <xdr:to>
      <xdr:col>10</xdr:col>
      <xdr:colOff>409576</xdr:colOff>
      <xdr:row>34</xdr:row>
      <xdr:rowOff>161926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9076" y="4238626"/>
          <a:ext cx="7048500" cy="40195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≪入力方法≫</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a:t>
          </a:r>
          <a:r>
            <a:rPr lang="ja-JP" altLang="en-US" sz="1200" b="1" u="sng">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での勤務だけでなく、</a:t>
          </a:r>
          <a:r>
            <a:rPr lang="ja-JP" altLang="en-US" sz="12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200" b="1" u="sng">
              <a:solidFill>
                <a:schemeClr val="dk1"/>
              </a:solidFill>
              <a:effectLst/>
              <a:latin typeface="Meiryo UI" panose="020B0604030504040204" pitchFamily="50" charset="-128"/>
              <a:ea typeface="Meiryo UI" panose="020B0604030504040204" pitchFamily="50" charset="-128"/>
              <a:cs typeface="+mn-cs"/>
            </a:rPr>
            <a:t>の労働時間等についてもあわせて記入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a:t>
          </a:r>
          <a:r>
            <a:rPr lang="ja-JP" altLang="en-US" sz="1200" b="1">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200" b="1">
              <a:solidFill>
                <a:schemeClr val="dk1"/>
              </a:solidFill>
              <a:effectLst/>
              <a:latin typeface="Meiryo UI" panose="020B0604030504040204" pitchFamily="50" charset="-128"/>
              <a:ea typeface="Meiryo UI" panose="020B0604030504040204" pitchFamily="50" charset="-128"/>
              <a:cs typeface="+mn-cs"/>
            </a:rPr>
            <a:t>での勤務予定」、「大学病院以外での勤務予定」</a:t>
          </a:r>
          <a:r>
            <a:rPr lang="ja-JP" altLang="ja-JP" sz="1200">
              <a:solidFill>
                <a:schemeClr val="dk1"/>
              </a:solidFill>
              <a:effectLst/>
              <a:latin typeface="Meiryo UI" panose="020B0604030504040204" pitchFamily="50" charset="-128"/>
              <a:ea typeface="Meiryo UI" panose="020B0604030504040204" pitchFamily="50" charset="-128"/>
              <a:cs typeface="+mn-cs"/>
            </a:rPr>
            <a:t>それぞれの勤務先で事前に予定された勤務の有無について、「あり」「なし」の該当する方</a:t>
          </a:r>
          <a:r>
            <a:rPr lang="ja-JP" altLang="en-US" sz="1200">
              <a:solidFill>
                <a:schemeClr val="dk1"/>
              </a:solidFill>
              <a:effectLst/>
              <a:latin typeface="Meiryo UI" panose="020B0604030504040204" pitchFamily="50" charset="-128"/>
              <a:ea typeface="Meiryo UI" panose="020B0604030504040204" pitchFamily="50" charset="-128"/>
              <a:cs typeface="+mn-cs"/>
            </a:rPr>
            <a:t>いずれかで</a:t>
          </a:r>
          <a:r>
            <a:rPr lang="ja-JP" altLang="ja-JP" sz="1200">
              <a:solidFill>
                <a:schemeClr val="dk1"/>
              </a:solidFill>
              <a:effectLst/>
              <a:latin typeface="Meiryo UI" panose="020B0604030504040204" pitchFamily="50" charset="-128"/>
              <a:ea typeface="Meiryo UI" panose="020B0604030504040204" pitchFamily="50" charset="-128"/>
              <a:cs typeface="+mn-cs"/>
            </a:rPr>
            <a:t>「✔」を</a:t>
          </a:r>
          <a:r>
            <a:rPr lang="ja-JP" altLang="en-US" sz="1200">
              <a:solidFill>
                <a:schemeClr val="dk1"/>
              </a:solidFill>
              <a:effectLst/>
              <a:latin typeface="Meiryo UI" panose="020B0604030504040204" pitchFamily="50" charset="-128"/>
              <a:ea typeface="Meiryo UI" panose="020B0604030504040204" pitchFamily="50" charset="-128"/>
              <a:cs typeface="+mn-cs"/>
            </a:rPr>
            <a:t>選択</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当該勤務先で事前に予定されていない業務（患者急変対応など）のために勤務した場合は「なし」）。また、当該勤務先で、予定された業務が当直あけの業務のみもしくは宅直・オンコール待機のみで、その他予定された業務がない場合は、「なし」と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・労働時間は</a:t>
          </a:r>
          <a:r>
            <a:rPr lang="en-US" altLang="ja-JP" sz="1200" b="1" u="sng">
              <a:solidFill>
                <a:schemeClr val="dk1"/>
              </a:solidFill>
              <a:effectLst/>
              <a:latin typeface="Meiryo UI" panose="020B0604030504040204" pitchFamily="50" charset="-128"/>
              <a:ea typeface="Meiryo UI" panose="020B0604030504040204" pitchFamily="50" charset="-128"/>
              <a:cs typeface="+mn-cs"/>
            </a:rPr>
            <a:t>30</a:t>
          </a:r>
          <a:r>
            <a:rPr lang="ja-JP" altLang="ja-JP" sz="1200" b="1" u="sng">
              <a:solidFill>
                <a:schemeClr val="dk1"/>
              </a:solidFill>
              <a:effectLst/>
              <a:latin typeface="Meiryo UI" panose="020B0604030504040204" pitchFamily="50" charset="-128"/>
              <a:ea typeface="Meiryo UI" panose="020B0604030504040204" pitchFamily="50" charset="-128"/>
              <a:cs typeface="+mn-cs"/>
            </a:rPr>
            <a:t>分単位で記入</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分に満たない場合は、その</a:t>
          </a:r>
          <a:r>
            <a:rPr lang="en-US" altLang="ja-JP" sz="1200">
              <a:solidFill>
                <a:schemeClr val="dk1"/>
              </a:solidFill>
              <a:effectLst/>
              <a:latin typeface="Meiryo UI" panose="020B0604030504040204" pitchFamily="50" charset="-128"/>
              <a:ea typeface="Meiryo UI" panose="020B0604030504040204" pitchFamily="50" charset="-128"/>
              <a:cs typeface="+mn-cs"/>
            </a:rPr>
            <a:t>30</a:t>
          </a:r>
          <a:r>
            <a:rPr lang="ja-JP" altLang="ja-JP" sz="1200">
              <a:solidFill>
                <a:schemeClr val="dk1"/>
              </a:solidFill>
              <a:effectLst/>
              <a:latin typeface="Meiryo UI" panose="020B0604030504040204" pitchFamily="50" charset="-128"/>
              <a:ea typeface="Meiryo UI" panose="020B0604030504040204" pitchFamily="50" charset="-128"/>
              <a:cs typeface="+mn-cs"/>
            </a:rPr>
            <a:t>分で最も多くの時間を費やした業務を選んで</a:t>
          </a:r>
          <a:r>
            <a:rPr lang="ja-JP" altLang="en-US" sz="1200">
              <a:solidFill>
                <a:schemeClr val="dk1"/>
              </a:solidFill>
              <a:effectLst/>
              <a:latin typeface="Meiryo UI" panose="020B0604030504040204" pitchFamily="50" charset="-128"/>
              <a:ea typeface="Meiryo UI" panose="020B0604030504040204" pitchFamily="50" charset="-128"/>
              <a:cs typeface="+mn-cs"/>
            </a:rPr>
            <a:t>「</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a:solidFill>
                <a:schemeClr val="dk1"/>
              </a:solidFill>
              <a:effectLst/>
              <a:latin typeface="Meiryo UI" panose="020B0604030504040204" pitchFamily="50" charset="-128"/>
              <a:ea typeface="Meiryo UI" panose="020B0604030504040204" pitchFamily="50" charset="-128"/>
              <a:cs typeface="+mn-cs"/>
            </a:rPr>
            <a:t>」「</a:t>
          </a:r>
          <a:r>
            <a:rPr lang="ja-JP" altLang="ja-JP" sz="1200" b="1">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a:solidFill>
                <a:schemeClr val="dk1"/>
              </a:solidFill>
              <a:effectLst/>
              <a:latin typeface="Meiryo UI" panose="020B0604030504040204" pitchFamily="50" charset="-128"/>
              <a:ea typeface="Meiryo UI" panose="020B0604030504040204" pitchFamily="50" charset="-128"/>
              <a:cs typeface="+mn-cs"/>
            </a:rPr>
            <a:t>」には該当する時間</a:t>
          </a:r>
          <a:r>
            <a:rPr lang="ja-JP" altLang="en-US" sz="1200">
              <a:solidFill>
                <a:schemeClr val="dk1"/>
              </a:solidFill>
              <a:effectLst/>
              <a:latin typeface="Meiryo UI" panose="020B0604030504040204" pitchFamily="50" charset="-128"/>
              <a:ea typeface="Meiryo UI" panose="020B0604030504040204" pitchFamily="50" charset="-128"/>
              <a:cs typeface="+mn-cs"/>
            </a:rPr>
            <a:t>に「</a:t>
          </a:r>
          <a:r>
            <a:rPr lang="en-US" altLang="ja-JP" sz="1200">
              <a:solidFill>
                <a:schemeClr val="dk1"/>
              </a:solidFill>
              <a:effectLst/>
              <a:latin typeface="Meiryo UI" panose="020B0604030504040204" pitchFamily="50" charset="-128"/>
              <a:ea typeface="Meiryo UI" panose="020B0604030504040204" pitchFamily="50" charset="-128"/>
              <a:cs typeface="+mn-cs"/>
            </a:rPr>
            <a:t>1</a:t>
          </a:r>
          <a:r>
            <a:rPr lang="ja-JP" altLang="en-US" sz="1200">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a:t>
          </a:r>
          <a:r>
            <a:rPr lang="ja-JP" altLang="ja-JP" sz="1200" u="sng">
              <a:solidFill>
                <a:schemeClr val="dk1"/>
              </a:solidFill>
              <a:effectLst/>
              <a:latin typeface="Meiryo UI" panose="020B0604030504040204" pitchFamily="50" charset="-128"/>
              <a:ea typeface="Meiryo UI" panose="020B0604030504040204" pitchFamily="50" charset="-128"/>
              <a:cs typeface="+mn-cs"/>
            </a:rPr>
            <a:t>そのうち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実際に患者に対して診療等の対応を行った時間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診療外業務を行った時間</a:t>
          </a:r>
          <a:r>
            <a:rPr lang="ja-JP" altLang="ja-JP" sz="1200" u="sng">
              <a:solidFill>
                <a:schemeClr val="dk1"/>
              </a:solidFill>
              <a:effectLst/>
              <a:latin typeface="Meiryo UI" panose="020B0604030504040204" pitchFamily="50" charset="-128"/>
              <a:ea typeface="Meiryo UI" panose="020B0604030504040204" pitchFamily="50" charset="-128"/>
              <a:cs typeface="+mn-cs"/>
            </a:rPr>
            <a:t>を「</a:t>
          </a:r>
          <a:r>
            <a:rPr lang="ja-JP" altLang="ja-JP" sz="1200" b="1" u="sng">
              <a:solidFill>
                <a:schemeClr val="dk1"/>
              </a:solidFill>
              <a:effectLst/>
              <a:latin typeface="Meiryo UI" panose="020B0604030504040204" pitchFamily="50" charset="-128"/>
              <a:ea typeface="Meiryo UI" panose="020B0604030504040204" pitchFamily="50" charset="-128"/>
              <a:cs typeface="+mn-cs"/>
            </a:rPr>
            <a:t>診療外</a:t>
          </a:r>
          <a:r>
            <a:rPr lang="ja-JP" altLang="en-US" sz="1200" b="1" u="sng">
              <a:solidFill>
                <a:schemeClr val="dk1"/>
              </a:solidFill>
              <a:effectLst/>
              <a:latin typeface="Meiryo UI" panose="020B0604030504040204" pitchFamily="50" charset="-128"/>
              <a:ea typeface="Meiryo UI" panose="020B0604030504040204" pitchFamily="50" charset="-128"/>
              <a:cs typeface="+mn-cs"/>
            </a:rPr>
            <a:t>業務</a:t>
          </a:r>
          <a:r>
            <a:rPr lang="ja-JP" altLang="ja-JP" sz="1200" u="sng">
              <a:solidFill>
                <a:schemeClr val="dk1"/>
              </a:solidFill>
              <a:effectLst/>
              <a:latin typeface="Meiryo UI" panose="020B0604030504040204" pitchFamily="50" charset="-128"/>
              <a:ea typeface="Meiryo UI" panose="020B0604030504040204" pitchFamily="50" charset="-128"/>
              <a:cs typeface="+mn-cs"/>
            </a:rPr>
            <a:t>」欄に</a:t>
          </a:r>
          <a:r>
            <a:rPr lang="ja-JP" altLang="en-US" sz="1200" u="sng">
              <a:solidFill>
                <a:schemeClr val="dk1"/>
              </a:solidFill>
              <a:effectLst/>
              <a:latin typeface="Meiryo UI" panose="020B0604030504040204" pitchFamily="50" charset="-128"/>
              <a:ea typeface="Meiryo UI" panose="020B0604030504040204" pitchFamily="50" charset="-128"/>
              <a:cs typeface="+mn-cs"/>
            </a:rPr>
            <a:t>「</a:t>
          </a:r>
          <a:r>
            <a:rPr lang="en-US" altLang="ja-JP" sz="1200" u="sng">
              <a:solidFill>
                <a:schemeClr val="dk1"/>
              </a:solidFill>
              <a:effectLst/>
              <a:latin typeface="Meiryo UI" panose="020B0604030504040204" pitchFamily="50" charset="-128"/>
              <a:ea typeface="Meiryo UI" panose="020B0604030504040204" pitchFamily="50" charset="-128"/>
              <a:cs typeface="+mn-cs"/>
            </a:rPr>
            <a:t>1</a:t>
          </a:r>
          <a:r>
            <a:rPr lang="ja-JP" altLang="en-US" sz="1200"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200" u="sng">
              <a:solidFill>
                <a:schemeClr val="dk1"/>
              </a:solidFill>
              <a:effectLst/>
              <a:latin typeface="Meiryo UI" panose="020B0604030504040204" pitchFamily="50" charset="-128"/>
              <a:ea typeface="Meiryo UI" panose="020B0604030504040204" pitchFamily="50" charset="-128"/>
              <a:cs typeface="+mn-cs"/>
            </a:rPr>
            <a:t>」「</a:t>
          </a:r>
          <a:r>
            <a:rPr lang="ja-JP" altLang="ja-JP" sz="1200" b="1" u="sng">
              <a:solidFill>
                <a:schemeClr val="dk1"/>
              </a:solidFill>
              <a:effectLst/>
              <a:latin typeface="Meiryo UI" panose="020B0604030504040204" pitchFamily="50" charset="-128"/>
              <a:ea typeface="Meiryo UI" panose="020B0604030504040204" pitchFamily="50" charset="-128"/>
              <a:cs typeface="+mn-cs"/>
            </a:rPr>
            <a:t>宅直・オンコール</a:t>
          </a:r>
          <a:r>
            <a:rPr lang="ja-JP" altLang="ja-JP" sz="1200" u="sng">
              <a:solidFill>
                <a:schemeClr val="dk1"/>
              </a:solidFill>
              <a:effectLst/>
              <a:latin typeface="Meiryo UI" panose="020B0604030504040204" pitchFamily="50" charset="-128"/>
              <a:ea typeface="Meiryo UI" panose="020B0604030504040204" pitchFamily="50" charset="-128"/>
              <a:cs typeface="+mn-cs"/>
            </a:rPr>
            <a:t>」として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・「診療外業務のうち、</a:t>
          </a:r>
          <a:r>
            <a:rPr lang="ja-JP" altLang="ja-JP" sz="1200" b="1">
              <a:solidFill>
                <a:schemeClr val="dk1"/>
              </a:solidFill>
              <a:effectLst/>
              <a:latin typeface="Meiryo UI" panose="020B0604030504040204" pitchFamily="50" charset="-128"/>
              <a:ea typeface="Meiryo UI" panose="020B0604030504040204" pitchFamily="50" charset="-128"/>
              <a:cs typeface="+mn-cs"/>
            </a:rPr>
            <a:t>指示無</a:t>
          </a:r>
          <a:r>
            <a:rPr lang="ja-JP" altLang="ja-JP" sz="1200">
              <a:solidFill>
                <a:schemeClr val="dk1"/>
              </a:solidFill>
              <a:effectLst/>
              <a:latin typeface="Meiryo UI" panose="020B0604030504040204" pitchFamily="50" charset="-128"/>
              <a:ea typeface="Meiryo UI" panose="020B0604030504040204" pitchFamily="50" charset="-128"/>
              <a:cs typeface="+mn-cs"/>
            </a:rPr>
            <a:t>」には、診療外業務のうち、</a:t>
          </a:r>
          <a:r>
            <a:rPr lang="ja-JP" altLang="ja-JP" sz="1200" b="1" u="sng">
              <a:solidFill>
                <a:schemeClr val="dk1"/>
              </a:solidFill>
              <a:effectLst/>
              <a:latin typeface="Meiryo UI" panose="020B0604030504040204" pitchFamily="50" charset="-128"/>
              <a:ea typeface="Meiryo UI" panose="020B0604030504040204" pitchFamily="50" charset="-128"/>
              <a:cs typeface="+mn-cs"/>
            </a:rPr>
            <a:t>上司等からの指示（黙示的な指示を含む。）がない時間</a:t>
          </a:r>
          <a:r>
            <a:rPr lang="ja-JP" altLang="ja-JP" sz="1200">
              <a:solidFill>
                <a:schemeClr val="dk1"/>
              </a:solidFill>
              <a:effectLst/>
              <a:latin typeface="Meiryo UI" panose="020B0604030504040204" pitchFamily="50" charset="-128"/>
              <a:ea typeface="Meiryo UI" panose="020B0604030504040204" pitchFamily="50" charset="-128"/>
              <a:cs typeface="+mn-cs"/>
            </a:rPr>
            <a:t>について</a:t>
          </a:r>
          <a:r>
            <a:rPr lang="ja-JP" altLang="ja-JP" sz="1200" b="1" u="sng">
              <a:solidFill>
                <a:schemeClr val="dk1"/>
              </a:solidFill>
              <a:effectLst/>
              <a:latin typeface="Meiryo UI" panose="020B0604030504040204" pitchFamily="50" charset="-128"/>
              <a:ea typeface="Meiryo UI" panose="020B0604030504040204" pitchFamily="50" charset="-128"/>
              <a:cs typeface="+mn-cs"/>
            </a:rPr>
            <a:t>重複して</a:t>
          </a:r>
          <a:r>
            <a:rPr lang="ja-JP" altLang="en-US" sz="1200" b="1" u="sng">
              <a:solidFill>
                <a:schemeClr val="dk1"/>
              </a:solidFill>
              <a:effectLst/>
              <a:latin typeface="Meiryo UI" panose="020B0604030504040204" pitchFamily="50" charset="-128"/>
              <a:ea typeface="Meiryo UI" panose="020B0604030504040204" pitchFamily="50" charset="-128"/>
              <a:cs typeface="+mn-cs"/>
            </a:rPr>
            <a:t>「</a:t>
          </a:r>
          <a:r>
            <a:rPr lang="en-US" altLang="ja-JP" sz="1200" b="1" u="sng">
              <a:solidFill>
                <a:schemeClr val="dk1"/>
              </a:solidFill>
              <a:effectLst/>
              <a:latin typeface="Meiryo UI" panose="020B0604030504040204" pitchFamily="50" charset="-128"/>
              <a:ea typeface="Meiryo UI" panose="020B0604030504040204" pitchFamily="50" charset="-128"/>
              <a:cs typeface="+mn-cs"/>
            </a:rPr>
            <a:t>1</a:t>
          </a:r>
          <a:r>
            <a:rPr lang="ja-JP" altLang="en-US" sz="1200" b="1" u="sng">
              <a:solidFill>
                <a:schemeClr val="dk1"/>
              </a:solidFill>
              <a:effectLst/>
              <a:latin typeface="Meiryo UI" panose="020B0604030504040204" pitchFamily="50" charset="-128"/>
              <a:ea typeface="Meiryo UI" panose="020B0604030504040204" pitchFamily="50" charset="-128"/>
              <a:cs typeface="+mn-cs"/>
            </a:rPr>
            <a:t>」を入力</a:t>
          </a:r>
          <a:r>
            <a:rPr lang="ja-JP" altLang="ja-JP" sz="1200">
              <a:solidFill>
                <a:schemeClr val="dk1"/>
              </a:solidFill>
              <a:effectLst/>
              <a:latin typeface="Meiryo UI" panose="020B0604030504040204" pitchFamily="50" charset="-128"/>
              <a:ea typeface="Meiryo UI" panose="020B0604030504040204" pitchFamily="50" charset="-128"/>
              <a:cs typeface="+mn-cs"/>
            </a:rPr>
            <a:t>してください。</a:t>
          </a:r>
        </a:p>
        <a:p>
          <a:r>
            <a:rPr lang="ja-JP" altLang="ja-JP" sz="1200">
              <a:solidFill>
                <a:schemeClr val="dk1"/>
              </a:solidFill>
              <a:effectLst/>
              <a:latin typeface="Meiryo UI" panose="020B0604030504040204" pitchFamily="50" charset="-128"/>
              <a:ea typeface="Meiryo UI" panose="020B0604030504040204" pitchFamily="50" charset="-128"/>
              <a:cs typeface="+mn-cs"/>
            </a:rPr>
            <a:t>・休憩時間（業務を行わず、食事や休養等に費やした時間）は、</a:t>
          </a:r>
          <a:r>
            <a:rPr lang="ja-JP" altLang="ja-JP" sz="1200" b="1" u="sng">
              <a:solidFill>
                <a:schemeClr val="dk1"/>
              </a:solidFill>
              <a:effectLst/>
              <a:latin typeface="Meiryo UI" panose="020B0604030504040204" pitchFamily="50" charset="-128"/>
              <a:ea typeface="Meiryo UI" panose="020B0604030504040204" pitchFamily="50" charset="-128"/>
              <a:cs typeface="+mn-cs"/>
            </a:rPr>
            <a:t>空欄</a:t>
          </a:r>
          <a:r>
            <a:rPr lang="ja-JP" altLang="ja-JP" sz="1200" b="0" u="none">
              <a:solidFill>
                <a:schemeClr val="dk1"/>
              </a:solidFill>
              <a:effectLst/>
              <a:latin typeface="Meiryo UI" panose="020B0604030504040204" pitchFamily="50" charset="-128"/>
              <a:ea typeface="Meiryo UI" panose="020B0604030504040204" pitchFamily="50" charset="-128"/>
              <a:cs typeface="+mn-cs"/>
            </a:rPr>
            <a:t>にして</a:t>
          </a:r>
          <a:r>
            <a:rPr lang="ja-JP" altLang="ja-JP" sz="1200">
              <a:solidFill>
                <a:schemeClr val="dk1"/>
              </a:solidFill>
              <a:effectLst/>
              <a:latin typeface="Meiryo UI" panose="020B0604030504040204" pitchFamily="50" charset="-128"/>
              <a:ea typeface="Meiryo UI" panose="020B0604030504040204" pitchFamily="50" charset="-128"/>
              <a:cs typeface="+mn-cs"/>
            </a:rPr>
            <a:t>ください。</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0</xdr:col>
      <xdr:colOff>266700</xdr:colOff>
      <xdr:row>0</xdr:row>
      <xdr:rowOff>133349</xdr:rowOff>
    </xdr:from>
    <xdr:to>
      <xdr:col>10</xdr:col>
      <xdr:colOff>438149</xdr:colOff>
      <xdr:row>16</xdr:row>
      <xdr:rowOff>19050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66700" y="133349"/>
          <a:ext cx="7029449" cy="3695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400" b="0" u="none">
              <a:solidFill>
                <a:schemeClr val="dk1"/>
              </a:solidFill>
              <a:effectLst/>
              <a:latin typeface="Meiryo UI" panose="020B0604030504040204" pitchFamily="50" charset="-128"/>
              <a:ea typeface="Meiryo UI" panose="020B0604030504040204" pitchFamily="50" charset="-128"/>
              <a:cs typeface="+mn-cs"/>
            </a:rPr>
            <a:t>≪本エクセルについて≫</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本エクセルは、「新型コロナウイルス感染症への対応を踏まえた医師の働き方改革が大学病院勤務医師の働き方に与える影響の検証とその対策に資する研究」で集計に用いたエクセルを、研究班の許可を得て大学病院以外の医療機関でもできるよう厚生労働省で一部改変したものです。</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b="0" u="none">
              <a:solidFill>
                <a:schemeClr val="dk1"/>
              </a:solidFill>
              <a:effectLst/>
              <a:latin typeface="Meiryo UI" panose="020B0604030504040204" pitchFamily="50" charset="-128"/>
              <a:ea typeface="Meiryo UI" panose="020B0604030504040204" pitchFamily="50" charset="-128"/>
              <a:cs typeface="+mn-cs"/>
            </a:rPr>
            <a:t>・同研究の成果物である「医師の勤務実態把握マニュアル」をご一読の上、本エクセルをご利用ください。</a:t>
          </a:r>
          <a:endParaRPr lang="en-US" altLang="ja-JP" sz="1200" b="0" u="none">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chemeClr val="dk1"/>
              </a:solidFill>
              <a:effectLst/>
              <a:latin typeface="Meiryo UI" panose="020B0604030504040204" pitchFamily="50" charset="-128"/>
              <a:ea typeface="Meiryo UI" panose="020B0604030504040204" pitchFamily="50" charset="-128"/>
              <a:cs typeface="+mn-cs"/>
            </a:rPr>
            <a:t>・入力項目は、以下の黄色のセルです。</a:t>
          </a:r>
          <a:endParaRPr lang="en-US" altLang="ja-JP" sz="1200">
            <a:solidFill>
              <a:schemeClr val="dk1"/>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必要事項を入力すれば、集計及びグラフの作成は自動で行われます。</a:t>
          </a:r>
          <a:endParaRPr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ysClr val="windowText" lastClr="000000"/>
              </a:solidFill>
              <a:effectLst/>
              <a:latin typeface="Meiryo UI" panose="020B0604030504040204" pitchFamily="50" charset="-128"/>
              <a:ea typeface="Meiryo UI" panose="020B0604030504040204" pitchFamily="50" charset="-128"/>
              <a:cs typeface="+mn-cs"/>
            </a:rPr>
            <a:t>・「集計結果シート」の、</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最長連続勤務時間</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200" u="sng">
              <a:solidFill>
                <a:sysClr val="windowText" lastClr="000000"/>
              </a:solidFill>
              <a:effectLst/>
              <a:latin typeface="Meiryo UI" panose="020B0604030504040204" pitchFamily="50" charset="-128"/>
              <a:ea typeface="Meiryo UI" panose="020B0604030504040204" pitchFamily="50" charset="-128"/>
              <a:cs typeface="+mn-cs"/>
            </a:rPr>
            <a:t>最小勤務間インターバル</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は、</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日の最初の業務と最後の業務の時間から機械的に算出したもので、宿日直中の待機や休憩の時間等は考慮していないので、あくまでも参考値となります。より実態に即した時間とされたい場合は、「入力用</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シート」の</a:t>
          </a:r>
          <a:r>
            <a:rPr lang="en-US" altLang="ja-JP" sz="1200" u="none">
              <a:solidFill>
                <a:sysClr val="windowText" lastClr="000000"/>
              </a:solidFill>
              <a:effectLst/>
              <a:latin typeface="Meiryo UI" panose="020B0604030504040204" pitchFamily="50" charset="-128"/>
              <a:ea typeface="Meiryo UI" panose="020B0604030504040204" pitchFamily="50" charset="-128"/>
              <a:cs typeface="+mn-cs"/>
            </a:rPr>
            <a:t>266</a:t>
          </a:r>
          <a:r>
            <a:rPr lang="ja-JP" altLang="en-US" sz="1200" u="none">
              <a:solidFill>
                <a:sysClr val="windowText" lastClr="000000"/>
              </a:solidFill>
              <a:effectLst/>
              <a:latin typeface="Meiryo UI" panose="020B0604030504040204" pitchFamily="50" charset="-128"/>
              <a:ea typeface="Meiryo UI" panose="020B0604030504040204" pitchFamily="50" charset="-128"/>
              <a:cs typeface="+mn-cs"/>
            </a:rPr>
            <a:t>行目以降にある業務開始時間と終了時間を適切な時間に修正してください。</a:t>
          </a:r>
          <a:endParaRPr lang="en-US" altLang="ja-JP" sz="1200" u="none">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・入力項目以外には、自動集計用の関数が入力されておりますので、誤って修正や削除をしないようにしてください。</a:t>
          </a:r>
          <a:endParaRPr lang="en-US" altLang="ja-JP" sz="1200">
            <a:solidFill>
              <a:srgbClr val="FF0000"/>
            </a:solidFill>
            <a:effectLst/>
            <a:latin typeface="Meiryo UI" panose="020B0604030504040204" pitchFamily="50" charset="-128"/>
            <a:ea typeface="Meiryo UI" panose="020B0604030504040204" pitchFamily="50" charset="-128"/>
            <a:cs typeface="+mn-cs"/>
          </a:endParaRPr>
        </a:p>
        <a:p>
          <a:r>
            <a:rPr lang="ja-JP" altLang="en-US" sz="1200">
              <a:solidFill>
                <a:srgbClr val="FF0000"/>
              </a:solidFill>
              <a:effectLst/>
              <a:latin typeface="Meiryo UI" panose="020B0604030504040204" pitchFamily="50" charset="-128"/>
              <a:ea typeface="Meiryo UI" panose="020B0604030504040204" pitchFamily="50" charset="-128"/>
              <a:cs typeface="+mn-cs"/>
            </a:rPr>
            <a:t>・「入力用（</a:t>
          </a:r>
          <a:r>
            <a:rPr lang="en-US" altLang="ja-JP" sz="1200">
              <a:solidFill>
                <a:srgbClr val="FF0000"/>
              </a:solidFill>
              <a:effectLst/>
              <a:latin typeface="Meiryo UI" panose="020B0604030504040204" pitchFamily="50" charset="-128"/>
              <a:ea typeface="Meiryo UI" panose="020B0604030504040204" pitchFamily="50" charset="-128"/>
              <a:cs typeface="+mn-cs"/>
            </a:rPr>
            <a:t>1</a:t>
          </a:r>
          <a:r>
            <a:rPr lang="ja-JP" altLang="en-US" sz="1200">
              <a:solidFill>
                <a:srgbClr val="FF0000"/>
              </a:solidFill>
              <a:effectLst/>
              <a:latin typeface="Meiryo UI" panose="020B0604030504040204" pitchFamily="50" charset="-128"/>
              <a:ea typeface="Meiryo UI" panose="020B0604030504040204" pitchFamily="50" charset="-128"/>
              <a:cs typeface="+mn-cs"/>
            </a:rPr>
            <a:t>）シート」のシート名が変更されると、集計時に自動集計されませんのでシート名は変更しないでください。</a:t>
          </a:r>
          <a:endParaRPr lang="ja-JP" altLang="ja-JP" sz="12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10</xdr:col>
      <xdr:colOff>561976</xdr:colOff>
      <xdr:row>0</xdr:row>
      <xdr:rowOff>133350</xdr:rowOff>
    </xdr:from>
    <xdr:to>
      <xdr:col>21</xdr:col>
      <xdr:colOff>161925</xdr:colOff>
      <xdr:row>34</xdr:row>
      <xdr:rowOff>180975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419976" y="133350"/>
          <a:ext cx="7143749" cy="81438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400" b="0">
              <a:solidFill>
                <a:schemeClr val="dk1"/>
              </a:solidFill>
              <a:effectLst/>
              <a:latin typeface="Meiryo UI" panose="020B0604030504040204" pitchFamily="50" charset="-128"/>
              <a:ea typeface="Meiryo UI" panose="020B0604030504040204" pitchFamily="50" charset="-128"/>
              <a:cs typeface="+mn-cs"/>
            </a:rPr>
            <a:t>≪</a:t>
          </a:r>
          <a:r>
            <a:rPr lang="ja-JP" altLang="en-US" sz="1400" b="0">
              <a:solidFill>
                <a:schemeClr val="dk1"/>
              </a:solidFill>
              <a:effectLst/>
              <a:latin typeface="Meiryo UI" panose="020B0604030504040204" pitchFamily="50" charset="-128"/>
              <a:ea typeface="Meiryo UI" panose="020B0604030504040204" pitchFamily="50" charset="-128"/>
              <a:cs typeface="+mn-cs"/>
            </a:rPr>
            <a:t>本調査票における</a:t>
          </a:r>
          <a:r>
            <a:rPr lang="ja-JP" altLang="ja-JP" sz="1400" b="0">
              <a:solidFill>
                <a:schemeClr val="dk1"/>
              </a:solidFill>
              <a:effectLst/>
              <a:latin typeface="Meiryo UI" panose="020B0604030504040204" pitchFamily="50" charset="-128"/>
              <a:ea typeface="Meiryo UI" panose="020B0604030504040204" pitchFamily="50" charset="-128"/>
              <a:cs typeface="+mn-cs"/>
            </a:rPr>
            <a:t>用語の定義≫</a:t>
          </a: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外来</a:t>
          </a:r>
          <a:r>
            <a:rPr lang="ja-JP" altLang="ja-JP" sz="1100">
              <a:solidFill>
                <a:schemeClr val="dk1"/>
              </a:solidFill>
              <a:effectLst/>
              <a:latin typeface="Meiryo UI" panose="020B0604030504040204" pitchFamily="50" charset="-128"/>
              <a:ea typeface="Meiryo UI" panose="020B0604030504040204" pitchFamily="50" charset="-128"/>
              <a:cs typeface="+mn-cs"/>
            </a:rPr>
            <a:t>　外来で行う診察やそれに伴う軽微な検査・処置、説明等及びその準備に費やした時間。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病棟</a:t>
          </a:r>
          <a:r>
            <a:rPr lang="ja-JP" altLang="ja-JP" sz="1100">
              <a:solidFill>
                <a:schemeClr val="dk1"/>
              </a:solidFill>
              <a:effectLst/>
              <a:latin typeface="Meiryo UI" panose="020B0604030504040204" pitchFamily="50" charset="-128"/>
              <a:ea typeface="Meiryo UI" panose="020B0604030504040204" pitchFamily="50" charset="-128"/>
              <a:cs typeface="+mn-cs"/>
            </a:rPr>
            <a:t>　病棟で行う診察やそれに伴う軽微な検査・処置、説明等及びその準備に費やした時間。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在宅</a:t>
          </a:r>
          <a:r>
            <a:rPr lang="ja-JP"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在宅で行う診察やそれに伴う軽微な検査・処置、説明等及び在宅診療のための移動や準備に費やした時間。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手術・検査・処置</a:t>
          </a:r>
          <a:r>
            <a:rPr lang="ja-JP" altLang="ja-JP" sz="1100">
              <a:solidFill>
                <a:schemeClr val="dk1"/>
              </a:solidFill>
              <a:effectLst/>
              <a:latin typeface="Meiryo UI" panose="020B0604030504040204" pitchFamily="50" charset="-128"/>
              <a:ea typeface="Meiryo UI" panose="020B0604030504040204" pitchFamily="50" charset="-128"/>
              <a:cs typeface="+mn-cs"/>
            </a:rPr>
            <a:t>　手術・検査・処置及びその準備や後片付け等に費やした時間。外来、病棟、在宅で行う軽微なものを除く。</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その他の診療業務</a:t>
          </a:r>
          <a:r>
            <a:rPr lang="ja-JP" altLang="ja-JP" sz="1100">
              <a:solidFill>
                <a:schemeClr val="dk1"/>
              </a:solidFill>
              <a:effectLst/>
              <a:latin typeface="Meiryo UI" panose="020B0604030504040204" pitchFamily="50" charset="-128"/>
              <a:ea typeface="Meiryo UI" panose="020B0604030504040204" pitchFamily="50" charset="-128"/>
              <a:cs typeface="+mn-cs"/>
            </a:rPr>
            <a:t>　診療のために行った事務作業やカンファレンスの時間、診療のための調査や学習の時間。</a:t>
          </a:r>
        </a:p>
        <a:p>
          <a:r>
            <a:rPr lang="ja-JP" altLang="ja-JP" sz="1100">
              <a:solidFill>
                <a:schemeClr val="dk1"/>
              </a:solidFill>
              <a:effectLst/>
              <a:latin typeface="Meiryo UI" panose="020B0604030504040204" pitchFamily="50" charset="-128"/>
              <a:ea typeface="Meiryo UI" panose="020B0604030504040204" pitchFamily="50" charset="-128"/>
              <a:cs typeface="+mn-cs"/>
            </a:rPr>
            <a:t>自身が診療に当たると同時に研修医等へ教育を行った場合など、診療と診療外業務を同時に行った時間については、</a:t>
          </a:r>
          <a:r>
            <a:rPr lang="ja-JP" altLang="ja-JP" sz="1100" u="sng">
              <a:solidFill>
                <a:schemeClr val="dk1"/>
              </a:solidFill>
              <a:effectLst/>
              <a:latin typeface="Meiryo UI" panose="020B0604030504040204" pitchFamily="50" charset="-128"/>
              <a:ea typeface="Meiryo UI" panose="020B0604030504040204" pitchFamily="50" charset="-128"/>
              <a:cs typeface="+mn-cs"/>
            </a:rPr>
            <a:t>診療業務のなかで該当するものに矢印を記入</a:t>
          </a:r>
          <a:r>
            <a:rPr lang="ja-JP" altLang="ja-JP" sz="1100">
              <a:solidFill>
                <a:schemeClr val="dk1"/>
              </a:solidFill>
              <a:effectLst/>
              <a:latin typeface="Meiryo UI" panose="020B0604030504040204" pitchFamily="50" charset="-128"/>
              <a:ea typeface="Meiryo UI" panose="020B0604030504040204" pitchFamily="50" charset="-128"/>
              <a:cs typeface="+mn-cs"/>
            </a:rPr>
            <a:t>してください。</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診療外業務</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研究</a:t>
          </a:r>
          <a:r>
            <a:rPr lang="ja-JP" altLang="ja-JP" sz="1100">
              <a:solidFill>
                <a:schemeClr val="dk1"/>
              </a:solidFill>
              <a:effectLst/>
              <a:latin typeface="Meiryo UI" panose="020B0604030504040204" pitchFamily="50" charset="-128"/>
              <a:ea typeface="Meiryo UI" panose="020B0604030504040204" pitchFamily="50" charset="-128"/>
              <a:cs typeface="+mn-cs"/>
            </a:rPr>
            <a:t>　実験や調査、論文執筆等に費やした時間。また、研究に伴う事務作業やカンファレンスの時間。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教育</a:t>
          </a:r>
          <a:r>
            <a:rPr lang="ja-JP" altLang="ja-JP" sz="1100">
              <a:solidFill>
                <a:schemeClr val="dk1"/>
              </a:solidFill>
              <a:effectLst/>
              <a:latin typeface="Meiryo UI" panose="020B0604030504040204" pitchFamily="50" charset="-128"/>
              <a:ea typeface="Meiryo UI" panose="020B0604030504040204" pitchFamily="50" charset="-128"/>
              <a:cs typeface="+mn-cs"/>
            </a:rPr>
            <a:t>　医学部等学生・研修医・看護師等コメディカル職種・事務職員への教育やその準備に費やした時間。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研鑽</a:t>
          </a:r>
          <a:r>
            <a:rPr lang="ja-JP" altLang="ja-JP" sz="1100">
              <a:solidFill>
                <a:schemeClr val="dk1"/>
              </a:solidFill>
              <a:effectLst/>
              <a:latin typeface="Meiryo UI" panose="020B0604030504040204" pitchFamily="50" charset="-128"/>
              <a:ea typeface="Meiryo UI" panose="020B0604030504040204" pitchFamily="50" charset="-128"/>
              <a:cs typeface="+mn-cs"/>
            </a:rPr>
            <a:t>　学習（例：医学雑誌や医学書に目を通す）や研修（例：講習会・講演会・説明会等への参加）のために費やした時間。</a:t>
          </a:r>
        </a:p>
        <a:p>
          <a:r>
            <a:rPr lang="ja-JP" altLang="ja-JP" sz="1100" b="1">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その他の診療外業務</a:t>
          </a:r>
          <a:r>
            <a:rPr lang="ja-JP" altLang="ja-JP" sz="1100">
              <a:solidFill>
                <a:schemeClr val="dk1"/>
              </a:solidFill>
              <a:effectLst/>
              <a:latin typeface="Meiryo UI" panose="020B0604030504040204" pitchFamily="50" charset="-128"/>
              <a:ea typeface="Meiryo UI" panose="020B0604030504040204" pitchFamily="50" charset="-128"/>
              <a:cs typeface="+mn-cs"/>
            </a:rPr>
            <a:t>　会議・管理業務（診療業務に直接関係のない会議や委員会への参加、経営・人事等に関する業務）や学校医・産業医等の地域医療活動、講演などに費やした時間。</a:t>
          </a:r>
        </a:p>
        <a:p>
          <a:r>
            <a:rPr lang="en-US" altLang="ja-JP" sz="1100" b="1">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宿直・日直</a:t>
          </a:r>
          <a:r>
            <a:rPr lang="ja-JP" altLang="ja-JP" sz="1100" u="sng">
              <a:solidFill>
                <a:schemeClr val="dk1"/>
              </a:solidFill>
              <a:effectLst/>
              <a:latin typeface="Meiryo UI" panose="020B0604030504040204" pitchFamily="50" charset="-128"/>
              <a:ea typeface="Meiryo UI" panose="020B0604030504040204" pitchFamily="50" charset="-128"/>
              <a:cs typeface="+mn-cs"/>
            </a:rPr>
            <a:t>　</a:t>
          </a: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院内に待機して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応急患者に対して診療等の対応を行う勤務で、労働基準監督署の</a:t>
          </a:r>
          <a:r>
            <a:rPr lang="ja-JP" altLang="ja-JP" sz="1100" u="sng">
              <a:solidFill>
                <a:schemeClr val="dk1"/>
              </a:solidFill>
              <a:effectLst/>
              <a:latin typeface="Meiryo UI" panose="020B0604030504040204" pitchFamily="50" charset="-128"/>
              <a:ea typeface="Meiryo UI" panose="020B0604030504040204" pitchFamily="50" charset="-128"/>
              <a:cs typeface="+mn-cs"/>
            </a:rPr>
            <a:t>宿日直許可基準の届出の有無を問わない。</a:t>
          </a:r>
          <a:r>
            <a:rPr lang="ja-JP" altLang="ja-JP" sz="1100">
              <a:solidFill>
                <a:schemeClr val="dk1"/>
              </a:solidFill>
              <a:effectLst/>
              <a:latin typeface="Meiryo UI" panose="020B0604030504040204" pitchFamily="50" charset="-128"/>
              <a:ea typeface="Meiryo UI" panose="020B0604030504040204" pitchFamily="50" charset="-128"/>
              <a:cs typeface="+mn-cs"/>
            </a:rPr>
            <a:t>（なお、宿直は夜間の勤務帯に行うものを指します。）</a:t>
          </a:r>
        </a:p>
        <a:p>
          <a:r>
            <a:rPr lang="en-US" altLang="ja-JP" sz="1100">
              <a:solidFill>
                <a:schemeClr val="dk1"/>
              </a:solidFill>
              <a:effectLst/>
              <a:latin typeface="Meiryo UI" panose="020B0604030504040204" pitchFamily="50" charset="-128"/>
              <a:ea typeface="Meiryo UI" panose="020B0604030504040204" pitchFamily="50" charset="-128"/>
              <a:cs typeface="+mn-cs"/>
            </a:rPr>
            <a:t> </a:t>
          </a:r>
          <a:endParaRPr lang="ja-JP" altLang="ja-JP" sz="1100">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宅直・オンコール</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通常の勤務時間とは別に、</a:t>
          </a:r>
          <a:r>
            <a:rPr lang="ja-JP" altLang="ja-JP" sz="1100" b="1" u="sng">
              <a:solidFill>
                <a:schemeClr val="dk1"/>
              </a:solidFill>
              <a:effectLst/>
              <a:latin typeface="Meiryo UI" panose="020B0604030504040204" pitchFamily="50" charset="-128"/>
              <a:ea typeface="Meiryo UI" panose="020B0604030504040204" pitchFamily="50" charset="-128"/>
              <a:cs typeface="+mn-cs"/>
            </a:rPr>
            <a:t>院外に待機して</a:t>
          </a:r>
          <a:r>
            <a:rPr lang="ja-JP" altLang="ja-JP" sz="1100">
              <a:solidFill>
                <a:schemeClr val="dk1"/>
              </a:solidFill>
              <a:effectLst/>
              <a:latin typeface="Meiryo UI" panose="020B0604030504040204" pitchFamily="50" charset="-128"/>
              <a:ea typeface="Meiryo UI" panose="020B0604030504040204" pitchFamily="50" charset="-128"/>
              <a:cs typeface="+mn-cs"/>
            </a:rPr>
            <a:t>応急患者に対して診療等の対応を行う勤務で、所属する診療科等で呼び出しに備えて当番制で行う待機勤務。</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en-US" sz="1100" b="1" u="sng">
              <a:solidFill>
                <a:schemeClr val="dk1"/>
              </a:solidFill>
              <a:effectLst/>
              <a:latin typeface="Meiryo UI" panose="020B0604030504040204" pitchFamily="50" charset="-128"/>
              <a:ea typeface="Meiryo UI" panose="020B0604030504040204" pitchFamily="50" charset="-128"/>
              <a:cs typeface="+mn-cs"/>
            </a:rPr>
            <a:t>副業・兼業先</a:t>
          </a:r>
          <a:r>
            <a:rPr lang="ja-JP" altLang="ja-JP" sz="1100" b="1" u="sng">
              <a:solidFill>
                <a:schemeClr val="dk1"/>
              </a:solidFill>
              <a:effectLst/>
              <a:latin typeface="Meiryo UI" panose="020B0604030504040204" pitchFamily="50" charset="-128"/>
              <a:ea typeface="Meiryo UI" panose="020B0604030504040204" pitchFamily="50" charset="-128"/>
              <a:cs typeface="+mn-cs"/>
            </a:rPr>
            <a:t>での勤務</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を退勤後、又は</a:t>
          </a:r>
          <a:r>
            <a:rPr lang="ja-JP" altLang="en-US" sz="1100">
              <a:solidFill>
                <a:schemeClr val="dk1"/>
              </a:solidFill>
              <a:effectLst/>
              <a:latin typeface="Meiryo UI" panose="020B0604030504040204" pitchFamily="50" charset="-128"/>
              <a:ea typeface="Meiryo UI" panose="020B0604030504040204" pitchFamily="50" charset="-128"/>
              <a:cs typeface="+mn-cs"/>
            </a:rPr>
            <a:t>主たる勤務先</a:t>
          </a:r>
          <a:r>
            <a:rPr lang="ja-JP" altLang="ja-JP" sz="1100">
              <a:solidFill>
                <a:schemeClr val="dk1"/>
              </a:solidFill>
              <a:effectLst/>
              <a:latin typeface="Meiryo UI" panose="020B0604030504040204" pitchFamily="50" charset="-128"/>
              <a:ea typeface="Meiryo UI" panose="020B0604030504040204" pitchFamily="50" charset="-128"/>
              <a:cs typeface="+mn-cs"/>
            </a:rPr>
            <a:t>で勤務せずその他の医療機関で勤務した場合には、その時間を　</a:t>
          </a:r>
          <a:r>
            <a:rPr lang="ja-JP" altLang="ja-JP" sz="1100" b="1" u="sng">
              <a:solidFill>
                <a:schemeClr val="dk1"/>
              </a:solidFill>
              <a:effectLst/>
              <a:latin typeface="Meiryo UI" panose="020B0604030504040204" pitchFamily="50" charset="-128"/>
              <a:ea typeface="Meiryo UI" panose="020B0604030504040204" pitchFamily="50" charset="-128"/>
              <a:cs typeface="+mn-cs"/>
            </a:rPr>
            <a:t>勤務の種別ごとに</a:t>
          </a:r>
          <a:r>
            <a:rPr lang="ja-JP" altLang="ja-JP" sz="1100">
              <a:solidFill>
                <a:schemeClr val="dk1"/>
              </a:solidFill>
              <a:effectLst/>
              <a:latin typeface="Meiryo UI" panose="020B0604030504040204" pitchFamily="50" charset="-128"/>
              <a:ea typeface="Meiryo UI" panose="020B0604030504040204" pitchFamily="50" charset="-128"/>
              <a:cs typeface="+mn-cs"/>
            </a:rPr>
            <a:t>矢印で記入してください。（※勤務の種別は、大学病院での勤務の種別（診療業務・診療外業務）を参照してください。）</a:t>
          </a:r>
        </a:p>
        <a:p>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ja-JP" sz="1100" b="1" u="sng">
              <a:solidFill>
                <a:schemeClr val="dk1"/>
              </a:solidFill>
              <a:effectLst/>
              <a:latin typeface="Meiryo UI" panose="020B0604030504040204" pitchFamily="50" charset="-128"/>
              <a:ea typeface="Meiryo UI" panose="020B0604030504040204" pitchFamily="50" charset="-128"/>
              <a:cs typeface="+mn-cs"/>
            </a:rPr>
            <a:t>移動時間</a:t>
          </a:r>
          <a:endParaRPr lang="ja-JP" altLang="ja-JP" sz="1100" u="sng">
            <a:solidFill>
              <a:schemeClr val="dk1"/>
            </a:solidFill>
            <a:effectLst/>
            <a:latin typeface="Meiryo UI" panose="020B0604030504040204" pitchFamily="50" charset="-128"/>
            <a:ea typeface="Meiryo UI" panose="020B0604030504040204" pitchFamily="50" charset="-128"/>
            <a:cs typeface="+mn-cs"/>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大学病院以外の勤務先へ移動もしくは大学病院以外の勤務先からの移動するための移動時間について、記入してください。（自宅と大学病院間の移動時間については、記入不要です。）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40820</xdr:colOff>
      <xdr:row>42</xdr:row>
      <xdr:rowOff>13606</xdr:rowOff>
    </xdr:from>
    <xdr:to>
      <xdr:col>53</xdr:col>
      <xdr:colOff>13606</xdr:colOff>
      <xdr:row>67</xdr:row>
      <xdr:rowOff>231322</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279320" y="9171213"/>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81644</xdr:colOff>
      <xdr:row>40</xdr:row>
      <xdr:rowOff>149678</xdr:rowOff>
    </xdr:from>
    <xdr:to>
      <xdr:col>23</xdr:col>
      <xdr:colOff>217715</xdr:colOff>
      <xdr:row>45</xdr:row>
      <xdr:rowOff>190499</xdr:rowOff>
    </xdr:to>
    <xdr:sp macro="" textlink="">
      <xdr:nvSpPr>
        <xdr:cNvPr id="24" name="角丸四角形吹き出し 42">
          <a:extLst>
            <a:ext uri="{FF2B5EF4-FFF2-40B4-BE49-F238E27FC236}">
              <a16:creationId xmlns:a16="http://schemas.microsoft.com/office/drawing/2014/main" id="{00000000-0008-0000-0100-000018000000}"/>
            </a:ext>
          </a:extLst>
        </xdr:cNvPr>
        <xdr:cNvSpPr/>
      </xdr:nvSpPr>
      <xdr:spPr>
        <a:xfrm>
          <a:off x="5129894" y="9048749"/>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eiryo UI" panose="020B0604030504040204" pitchFamily="50" charset="-128"/>
              <a:ea typeface="Meiryo UI" panose="020B0604030504040204" pitchFamily="50" charset="-128"/>
              <a:cs typeface="+mn-cs"/>
            </a:rPr>
            <a:t>当該勤務先で、予定された業務が</a:t>
          </a:r>
          <a:r>
            <a:rPr kumimoji="1" lang="ja-JP" altLang="en-US" sz="1000">
              <a:solidFill>
                <a:schemeClr val="dk1"/>
              </a:solidFill>
              <a:effectLst/>
              <a:latin typeface="Meiryo UI" panose="020B0604030504040204" pitchFamily="50" charset="-128"/>
              <a:ea typeface="Meiryo UI" panose="020B0604030504040204" pitchFamily="50" charset="-128"/>
              <a:cs typeface="+mn-cs"/>
            </a:rPr>
            <a:t>前日からの宿直</a:t>
          </a:r>
          <a:r>
            <a:rPr kumimoji="1" lang="ja-JP" altLang="ja-JP" sz="1000">
              <a:solidFill>
                <a:schemeClr val="dk1"/>
              </a:solidFill>
              <a:effectLst/>
              <a:latin typeface="Meiryo UI" panose="020B0604030504040204" pitchFamily="50" charset="-128"/>
              <a:ea typeface="Meiryo UI" panose="020B0604030504040204" pitchFamily="50" charset="-128"/>
              <a:cs typeface="+mn-cs"/>
            </a:rPr>
            <a:t>の業務のみで</a:t>
          </a:r>
          <a:r>
            <a:rPr kumimoji="1" lang="ja-JP" altLang="en-US" sz="1000">
              <a:solidFill>
                <a:schemeClr val="dk1"/>
              </a:solidFill>
              <a:effectLst/>
              <a:latin typeface="Meiryo UI" panose="020B0604030504040204" pitchFamily="50" charset="-128"/>
              <a:ea typeface="Meiryo UI" panose="020B0604030504040204" pitchFamily="50" charset="-128"/>
              <a:cs typeface="+mn-cs"/>
            </a:rPr>
            <a:t>、</a:t>
          </a:r>
          <a:r>
            <a:rPr kumimoji="1" lang="ja-JP" altLang="ja-JP" sz="1000">
              <a:solidFill>
                <a:schemeClr val="dk1"/>
              </a:solidFill>
              <a:effectLst/>
              <a:latin typeface="Meiryo UI" panose="020B0604030504040204" pitchFamily="50" charset="-128"/>
              <a:ea typeface="Meiryo UI" panose="020B0604030504040204" pitchFamily="50" charset="-128"/>
              <a:cs typeface="+mn-cs"/>
            </a:rPr>
            <a:t>その他予定された業務がない場合は、「なし」としてください。</a:t>
          </a:r>
          <a:endParaRPr lang="ja-JP" altLang="ja-JP" sz="1000">
            <a:effectLst/>
            <a:latin typeface="Meiryo UI" panose="020B0604030504040204" pitchFamily="50" charset="-128"/>
            <a:ea typeface="Meiryo UI" panose="020B0604030504040204" pitchFamily="50" charset="-128"/>
          </a:endParaRPr>
        </a:p>
      </xdr:txBody>
    </xdr:sp>
    <xdr:clientData/>
  </xdr:twoCellAnchor>
  <xdr:twoCellAnchor>
    <xdr:from>
      <xdr:col>1</xdr:col>
      <xdr:colOff>326572</xdr:colOff>
      <xdr:row>3</xdr:row>
      <xdr:rowOff>108857</xdr:rowOff>
    </xdr:from>
    <xdr:to>
      <xdr:col>3</xdr:col>
      <xdr:colOff>911680</xdr:colOff>
      <xdr:row>4</xdr:row>
      <xdr:rowOff>217714</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489858" y="762000"/>
          <a:ext cx="1877786" cy="353785"/>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37</xdr:row>
      <xdr:rowOff>27214</xdr:rowOff>
    </xdr:from>
    <xdr:to>
      <xdr:col>21</xdr:col>
      <xdr:colOff>190500</xdr:colOff>
      <xdr:row>39</xdr:row>
      <xdr:rowOff>54429</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0572" y="8341178"/>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27214</xdr:colOff>
      <xdr:row>8</xdr:row>
      <xdr:rowOff>40820</xdr:rowOff>
    </xdr:from>
    <xdr:to>
      <xdr:col>53</xdr:col>
      <xdr:colOff>0</xdr:colOff>
      <xdr:row>34</xdr:row>
      <xdr:rowOff>13607</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3265714" y="1537606"/>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27215</xdr:colOff>
      <xdr:row>8</xdr:row>
      <xdr:rowOff>0</xdr:rowOff>
    </xdr:from>
    <xdr:to>
      <xdr:col>19</xdr:col>
      <xdr:colOff>244929</xdr:colOff>
      <xdr:row>19</xdr:row>
      <xdr:rowOff>205014</xdr:rowOff>
    </xdr:to>
    <xdr:sp macro="" textlink="">
      <xdr:nvSpPr>
        <xdr:cNvPr id="12" name="角丸四角形 16">
          <a:extLst>
            <a:ext uri="{FF2B5EF4-FFF2-40B4-BE49-F238E27FC236}">
              <a16:creationId xmlns:a16="http://schemas.microsoft.com/office/drawing/2014/main" id="{00000000-0008-0000-0100-00000C000000}"/>
            </a:ext>
          </a:extLst>
        </xdr:cNvPr>
        <xdr:cNvSpPr/>
      </xdr:nvSpPr>
      <xdr:spPr>
        <a:xfrm>
          <a:off x="6626679" y="47393679"/>
          <a:ext cx="476250"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721179</xdr:colOff>
      <xdr:row>2</xdr:row>
      <xdr:rowOff>40822</xdr:rowOff>
    </xdr:from>
    <xdr:to>
      <xdr:col>5</xdr:col>
      <xdr:colOff>163286</xdr:colOff>
      <xdr:row>3</xdr:row>
      <xdr:rowOff>136072</xdr:rowOff>
    </xdr:to>
    <xdr:sp macro="" textlink="">
      <xdr:nvSpPr>
        <xdr:cNvPr id="13" name="角丸四角形吹き出し 42">
          <a:extLst>
            <a:ext uri="{FF2B5EF4-FFF2-40B4-BE49-F238E27FC236}">
              <a16:creationId xmlns:a16="http://schemas.microsoft.com/office/drawing/2014/main" id="{00000000-0008-0000-0100-00000D000000}"/>
            </a:ext>
          </a:extLst>
        </xdr:cNvPr>
        <xdr:cNvSpPr/>
      </xdr:nvSpPr>
      <xdr:spPr>
        <a:xfrm>
          <a:off x="884465" y="476251"/>
          <a:ext cx="2517321" cy="312964"/>
        </a:xfrm>
        <a:prstGeom prst="wedgeRoundRectCallout">
          <a:avLst>
            <a:gd name="adj1" fmla="val 611"/>
            <a:gd name="adj2" fmla="val 67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00" b="0">
              <a:solidFill>
                <a:sysClr val="windowText" lastClr="000000"/>
              </a:solidFill>
              <a:effectLst/>
              <a:latin typeface="Meiryo UI" panose="020B0604030504040204" pitchFamily="50" charset="-128"/>
              <a:ea typeface="Meiryo UI" panose="020B0604030504040204" pitchFamily="50" charset="-128"/>
              <a:cs typeface="+mn-cs"/>
            </a:rPr>
            <a:t>2021/1/1</a:t>
          </a:r>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」の形式で入力してください。</a:t>
          </a:r>
          <a:endParaRPr kumimoji="1" lang="ja-JP" altLang="en-US" sz="1000" b="0" u="sng">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28</xdr:col>
      <xdr:colOff>54429</xdr:colOff>
      <xdr:row>8</xdr:row>
      <xdr:rowOff>13607</xdr:rowOff>
    </xdr:from>
    <xdr:to>
      <xdr:col>36</xdr:col>
      <xdr:colOff>231322</xdr:colOff>
      <xdr:row>19</xdr:row>
      <xdr:rowOff>205014</xdr:rowOff>
    </xdr:to>
    <xdr:sp macro="" textlink="">
      <xdr:nvSpPr>
        <xdr:cNvPr id="14" name="角丸四角形 16">
          <a:extLst>
            <a:ext uri="{FF2B5EF4-FFF2-40B4-BE49-F238E27FC236}">
              <a16:creationId xmlns:a16="http://schemas.microsoft.com/office/drawing/2014/main" id="{00000000-0008-0000-0100-00000E000000}"/>
            </a:ext>
          </a:extLst>
        </xdr:cNvPr>
        <xdr:cNvSpPr/>
      </xdr:nvSpPr>
      <xdr:spPr>
        <a:xfrm>
          <a:off x="9239250" y="47407286"/>
          <a:ext cx="2245179" cy="2885621"/>
        </a:xfrm>
        <a:prstGeom prst="roundRect">
          <a:avLst>
            <a:gd name="adj" fmla="val 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27214</xdr:colOff>
      <xdr:row>8</xdr:row>
      <xdr:rowOff>0</xdr:rowOff>
    </xdr:from>
    <xdr:to>
      <xdr:col>27</xdr:col>
      <xdr:colOff>231322</xdr:colOff>
      <xdr:row>19</xdr:row>
      <xdr:rowOff>205014</xdr:rowOff>
    </xdr:to>
    <xdr:sp macro="" textlink="">
      <xdr:nvSpPr>
        <xdr:cNvPr id="15" name="角丸四角形 16">
          <a:extLst>
            <a:ext uri="{FF2B5EF4-FFF2-40B4-BE49-F238E27FC236}">
              <a16:creationId xmlns:a16="http://schemas.microsoft.com/office/drawing/2014/main" id="{00000000-0008-0000-0100-00000F000000}"/>
            </a:ext>
          </a:extLst>
        </xdr:cNvPr>
        <xdr:cNvSpPr/>
      </xdr:nvSpPr>
      <xdr:spPr>
        <a:xfrm>
          <a:off x="8953500" y="47393679"/>
          <a:ext cx="204108" cy="2899228"/>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40823</xdr:colOff>
      <xdr:row>8</xdr:row>
      <xdr:rowOff>13607</xdr:rowOff>
    </xdr:from>
    <xdr:to>
      <xdr:col>40</xdr:col>
      <xdr:colOff>217714</xdr:colOff>
      <xdr:row>19</xdr:row>
      <xdr:rowOff>205014</xdr:rowOff>
    </xdr:to>
    <xdr:sp macro="" textlink="">
      <xdr:nvSpPr>
        <xdr:cNvPr id="16" name="角丸四角形 16">
          <a:extLst>
            <a:ext uri="{FF2B5EF4-FFF2-40B4-BE49-F238E27FC236}">
              <a16:creationId xmlns:a16="http://schemas.microsoft.com/office/drawing/2014/main" id="{00000000-0008-0000-0100-000010000000}"/>
            </a:ext>
          </a:extLst>
        </xdr:cNvPr>
        <xdr:cNvSpPr/>
      </xdr:nvSpPr>
      <xdr:spPr>
        <a:xfrm>
          <a:off x="11552466" y="1510393"/>
          <a:ext cx="952498" cy="2885621"/>
        </a:xfrm>
        <a:prstGeom prst="roundRect">
          <a:avLst>
            <a:gd name="adj" fmla="val 13486"/>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54430</xdr:colOff>
      <xdr:row>8</xdr:row>
      <xdr:rowOff>13607</xdr:rowOff>
    </xdr:from>
    <xdr:to>
      <xdr:col>52</xdr:col>
      <xdr:colOff>231321</xdr:colOff>
      <xdr:row>19</xdr:row>
      <xdr:rowOff>205014</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2600216" y="47407286"/>
          <a:ext cx="3020784" cy="2885621"/>
        </a:xfrm>
        <a:prstGeom prst="roundRect">
          <a:avLst>
            <a:gd name="adj" fmla="val 2071"/>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176894</xdr:colOff>
      <xdr:row>22</xdr:row>
      <xdr:rowOff>40822</xdr:rowOff>
    </xdr:from>
    <xdr:to>
      <xdr:col>39</xdr:col>
      <xdr:colOff>95168</xdr:colOff>
      <xdr:row>23</xdr:row>
      <xdr:rowOff>163287</xdr:rowOff>
    </xdr:to>
    <xdr:sp macro="" textlink="">
      <xdr:nvSpPr>
        <xdr:cNvPr id="18" name="角丸四角形吹き出し 30">
          <a:extLst>
            <a:ext uri="{FF2B5EF4-FFF2-40B4-BE49-F238E27FC236}">
              <a16:creationId xmlns:a16="http://schemas.microsoft.com/office/drawing/2014/main" id="{00000000-0008-0000-0100-000012000000}"/>
            </a:ext>
          </a:extLst>
        </xdr:cNvPr>
        <xdr:cNvSpPr/>
      </xdr:nvSpPr>
      <xdr:spPr>
        <a:xfrm>
          <a:off x="9878787" y="4871358"/>
          <a:ext cx="2245095" cy="367393"/>
        </a:xfrm>
        <a:prstGeom prst="wedgeRoundRectCallout">
          <a:avLst>
            <a:gd name="adj1" fmla="val 85271"/>
            <a:gd name="adj2" fmla="val -17578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endParaRPr lang="en-US"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29</xdr:col>
      <xdr:colOff>0</xdr:colOff>
      <xdr:row>22</xdr:row>
      <xdr:rowOff>13607</xdr:rowOff>
    </xdr:from>
    <xdr:to>
      <xdr:col>40</xdr:col>
      <xdr:colOff>81643</xdr:colOff>
      <xdr:row>25</xdr:row>
      <xdr:rowOff>163286</xdr:rowOff>
    </xdr:to>
    <xdr:sp macro="" textlink="">
      <xdr:nvSpPr>
        <xdr:cNvPr id="19" name="角丸四角形吹き出し 30">
          <a:extLst>
            <a:ext uri="{FF2B5EF4-FFF2-40B4-BE49-F238E27FC236}">
              <a16:creationId xmlns:a16="http://schemas.microsoft.com/office/drawing/2014/main" id="{00000000-0008-0000-0100-000013000000}"/>
            </a:ext>
          </a:extLst>
        </xdr:cNvPr>
        <xdr:cNvSpPr/>
      </xdr:nvSpPr>
      <xdr:spPr>
        <a:xfrm>
          <a:off x="9443357" y="50741036"/>
          <a:ext cx="2925536" cy="884464"/>
        </a:xfrm>
        <a:prstGeom prst="wedgeRoundRectCallout">
          <a:avLst>
            <a:gd name="adj1" fmla="val -65209"/>
            <a:gd name="adj2" fmla="val -9658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宿直・日直時間中に休憩・睡眠した時間は、「宿直・日直」のみに「</a:t>
          </a:r>
          <a:r>
            <a:rPr lang="en-US" altLang="ja-JP" sz="10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」を入力し、その他は、</a:t>
          </a:r>
          <a:r>
            <a:rPr lang="ja-JP" altLang="en-US" sz="1000" b="0" u="none">
              <a:solidFill>
                <a:sysClr val="windowText" lastClr="000000"/>
              </a:solidFill>
              <a:effectLst/>
              <a:latin typeface="Meiryo UI" panose="020B0604030504040204" pitchFamily="50" charset="-128"/>
              <a:ea typeface="Meiryo UI" panose="020B0604030504040204" pitchFamily="50" charset="-128"/>
              <a:cs typeface="+mn-cs"/>
            </a:rPr>
            <a:t>空欄にしてください</a:t>
          </a:r>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0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29</xdr:col>
      <xdr:colOff>122465</xdr:colOff>
      <xdr:row>10</xdr:row>
      <xdr:rowOff>13606</xdr:rowOff>
    </xdr:from>
    <xdr:to>
      <xdr:col>38</xdr:col>
      <xdr:colOff>136072</xdr:colOff>
      <xdr:row>13</xdr:row>
      <xdr:rowOff>190500</xdr:rowOff>
    </xdr:to>
    <xdr:sp macro="" textlink="">
      <xdr:nvSpPr>
        <xdr:cNvPr id="20" name="角丸四角形吹き出し 33">
          <a:extLst>
            <a:ext uri="{FF2B5EF4-FFF2-40B4-BE49-F238E27FC236}">
              <a16:creationId xmlns:a16="http://schemas.microsoft.com/office/drawing/2014/main" id="{00000000-0008-0000-0100-000014000000}"/>
            </a:ext>
          </a:extLst>
        </xdr:cNvPr>
        <xdr:cNvSpPr/>
      </xdr:nvSpPr>
      <xdr:spPr>
        <a:xfrm>
          <a:off x="9565822" y="47897142"/>
          <a:ext cx="2340429" cy="911679"/>
        </a:xfrm>
        <a:prstGeom prst="wedgeRoundRectCallout">
          <a:avLst>
            <a:gd name="adj1" fmla="val -49937"/>
            <a:gd name="adj2" fmla="val -7604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宿直・日直時間中に診療業務や診療外業務を行った時間について、</a:t>
          </a:r>
          <a:r>
            <a:rPr lang="ja-JP" altLang="en-US" sz="1000" b="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en-US" altLang="ja-JP" sz="1000" b="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00" b="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en-US" sz="1000" b="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en-US" sz="1000" b="0">
              <a:solidFill>
                <a:sysClr val="windowText" lastClr="000000"/>
              </a:solidFill>
              <a:effectLst/>
              <a:latin typeface="Meiryo UI" panose="020B0604030504040204" pitchFamily="50" charset="-128"/>
              <a:ea typeface="Meiryo UI" panose="020B0604030504040204" pitchFamily="50" charset="-128"/>
              <a:cs typeface="+mn-cs"/>
            </a:rPr>
            <a:t>。　</a:t>
          </a:r>
          <a:endParaRPr kumimoji="1" lang="ja-JP" altLang="en-US" sz="10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41</xdr:col>
      <xdr:colOff>149678</xdr:colOff>
      <xdr:row>12</xdr:row>
      <xdr:rowOff>176893</xdr:rowOff>
    </xdr:from>
    <xdr:to>
      <xdr:col>51</xdr:col>
      <xdr:colOff>29616</xdr:colOff>
      <xdr:row>16</xdr:row>
      <xdr:rowOff>111578</xdr:rowOff>
    </xdr:to>
    <xdr:sp macro="" textlink="">
      <xdr:nvSpPr>
        <xdr:cNvPr id="21" name="角丸四角形吹き出し 31">
          <a:extLst>
            <a:ext uri="{FF2B5EF4-FFF2-40B4-BE49-F238E27FC236}">
              <a16:creationId xmlns:a16="http://schemas.microsoft.com/office/drawing/2014/main" id="{00000000-0008-0000-0100-000015000000}"/>
            </a:ext>
          </a:extLst>
        </xdr:cNvPr>
        <xdr:cNvSpPr/>
      </xdr:nvSpPr>
      <xdr:spPr>
        <a:xfrm>
          <a:off x="12695464" y="48550286"/>
          <a:ext cx="2465295" cy="914399"/>
        </a:xfrm>
        <a:prstGeom prst="wedgeRoundRectCallout">
          <a:avLst>
            <a:gd name="adj1" fmla="val -67222"/>
            <a:gd name="adj2" fmla="val 6316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000" b="0">
              <a:solidFill>
                <a:sysClr val="windowText" lastClr="000000"/>
              </a:solidFill>
              <a:latin typeface="Meiryo UI" panose="020B0604030504040204" pitchFamily="50" charset="-128"/>
              <a:ea typeface="Meiryo UI" panose="020B0604030504040204" pitchFamily="50" charset="-128"/>
            </a:rPr>
            <a:t>宿直業務をしながら、上司等から</a:t>
          </a:r>
          <a:r>
            <a:rPr kumimoji="1" lang="ja-JP" altLang="en-US" sz="1000" b="0" u="sng">
              <a:solidFill>
                <a:sysClr val="windowText" lastClr="000000"/>
              </a:solidFill>
              <a:latin typeface="Meiryo UI" panose="020B0604030504040204" pitchFamily="50" charset="-128"/>
              <a:ea typeface="Meiryo UI" panose="020B0604030504040204" pitchFamily="50" charset="-128"/>
            </a:rPr>
            <a:t>指示のない</a:t>
          </a:r>
          <a:r>
            <a:rPr kumimoji="1" lang="ja-JP" altLang="en-US" sz="1000" b="0">
              <a:solidFill>
                <a:sysClr val="windowText" lastClr="000000"/>
              </a:solidFill>
              <a:latin typeface="Meiryo UI" panose="020B0604030504040204" pitchFamily="50" charset="-128"/>
              <a:ea typeface="Meiryo UI" panose="020B0604030504040204" pitchFamily="50" charset="-128"/>
            </a:rPr>
            <a:t>診療外業務をした場合、</a:t>
          </a:r>
          <a:r>
            <a:rPr kumimoji="1" lang="ja-JP" altLang="en-US" sz="1000" b="0" u="sng">
              <a:solidFill>
                <a:sysClr val="windowText" lastClr="000000"/>
              </a:solidFill>
              <a:latin typeface="Meiryo UI" panose="020B0604030504040204" pitchFamily="50" charset="-128"/>
              <a:ea typeface="Meiryo UI" panose="020B0604030504040204" pitchFamily="50" charset="-128"/>
            </a:rPr>
            <a:t>３行に重複して「１」記入</a:t>
          </a:r>
          <a:r>
            <a:rPr kumimoji="1" lang="ja-JP" altLang="en-US" sz="1000" b="0">
              <a:solidFill>
                <a:sysClr val="windowText" lastClr="000000"/>
              </a:solidFill>
              <a:latin typeface="Meiryo UI" panose="020B0604030504040204" pitchFamily="50" charset="-128"/>
              <a:ea typeface="Meiryo UI" panose="020B0604030504040204" pitchFamily="50" charset="-128"/>
            </a:rPr>
            <a:t>してください。</a:t>
          </a:r>
        </a:p>
      </xdr:txBody>
    </xdr:sp>
    <xdr:clientData/>
  </xdr:twoCellAnchor>
  <xdr:twoCellAnchor>
    <xdr:from>
      <xdr:col>5</xdr:col>
      <xdr:colOff>95251</xdr:colOff>
      <xdr:row>17</xdr:row>
      <xdr:rowOff>149678</xdr:rowOff>
    </xdr:from>
    <xdr:to>
      <xdr:col>17</xdr:col>
      <xdr:colOff>40822</xdr:colOff>
      <xdr:row>25</xdr:row>
      <xdr:rowOff>176893</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3333751" y="3850821"/>
          <a:ext cx="3048000" cy="1891393"/>
        </a:xfrm>
        <a:prstGeom prst="wedgeRoundRectCallout">
          <a:avLst>
            <a:gd name="adj1" fmla="val -60885"/>
            <a:gd name="adj2" fmla="val -5145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000" b="1">
              <a:solidFill>
                <a:sysClr val="windowText" lastClr="000000"/>
              </a:solidFill>
              <a:effectLst/>
              <a:latin typeface="Meiryo UI" panose="020B0604030504040204" pitchFamily="50" charset="-128"/>
              <a:ea typeface="Meiryo UI" panose="020B0604030504040204" pitchFamily="50" charset="-128"/>
              <a:cs typeface="+mn-cs"/>
            </a:rPr>
            <a:t>指示無</a:t>
          </a: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」には、診療外</a:t>
          </a:r>
          <a:r>
            <a:rPr lang="ja-JP" altLang="en-US" sz="1000">
              <a:solidFill>
                <a:sysClr val="windowText" lastClr="000000"/>
              </a:solidFill>
              <a:effectLst/>
              <a:latin typeface="Meiryo UI" panose="020B0604030504040204" pitchFamily="50" charset="-128"/>
              <a:ea typeface="Meiryo UI" panose="020B0604030504040204" pitchFamily="50" charset="-128"/>
              <a:cs typeface="+mn-cs"/>
            </a:rPr>
            <a:t>業務</a:t>
          </a: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のうち、上司等からの指示（黙示的な指示を含む。）がない時間について</a:t>
          </a:r>
          <a:r>
            <a:rPr lang="ja-JP" altLang="ja-JP" sz="1000" u="sng">
              <a:solidFill>
                <a:sysClr val="windowText" lastClr="000000"/>
              </a:solidFill>
              <a:effectLst/>
              <a:latin typeface="Meiryo UI" panose="020B0604030504040204" pitchFamily="50" charset="-128"/>
              <a:ea typeface="Meiryo UI" panose="020B0604030504040204" pitchFamily="50" charset="-128"/>
              <a:cs typeface="+mn-cs"/>
            </a:rPr>
            <a:t>重複して</a:t>
          </a:r>
          <a:r>
            <a:rPr lang="ja-JP" altLang="en-US" sz="100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0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00" u="sng">
              <a:solidFill>
                <a:sysClr val="windowText" lastClr="000000"/>
              </a:solidFill>
              <a:effectLst/>
              <a:latin typeface="Meiryo UI" panose="020B0604030504040204" pitchFamily="50" charset="-128"/>
              <a:ea typeface="Meiryo UI" panose="020B0604030504040204" pitchFamily="50" charset="-128"/>
              <a:cs typeface="+mn-cs"/>
            </a:rPr>
            <a:t>」を入力</a:t>
          </a:r>
          <a:r>
            <a:rPr lang="ja-JP" altLang="ja-JP" sz="1000" u="none">
              <a:solidFill>
                <a:sysClr val="windowText" lastClr="000000"/>
              </a:solidFill>
              <a:effectLst/>
              <a:latin typeface="Meiryo UI" panose="020B0604030504040204" pitchFamily="50" charset="-128"/>
              <a:ea typeface="Meiryo UI" panose="020B0604030504040204" pitchFamily="50" charset="-128"/>
              <a:cs typeface="+mn-cs"/>
            </a:rPr>
            <a:t>してください</a:t>
          </a: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p>
        <a:p>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　※上司等からの明示的な指示がなくても、勤務先から当然求められていると考えられる水準の研鑽行為であれば、上司等からの指示があったものとして</a:t>
          </a:r>
          <a:r>
            <a:rPr lang="ja-JP" altLang="en-US" sz="1000" u="sng">
              <a:solidFill>
                <a:sysClr val="windowText" lastClr="000000"/>
              </a:solidFill>
              <a:effectLst/>
              <a:latin typeface="Meiryo UI" panose="020B0604030504040204" pitchFamily="50" charset="-128"/>
              <a:ea typeface="Meiryo UI" panose="020B0604030504040204" pitchFamily="50" charset="-128"/>
              <a:cs typeface="+mn-cs"/>
            </a:rPr>
            <a:t>「</a:t>
          </a:r>
          <a:r>
            <a:rPr lang="en-US" altLang="ja-JP" sz="1000" u="sng">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000" u="sng">
              <a:solidFill>
                <a:sysClr val="windowText" lastClr="000000"/>
              </a:solidFill>
              <a:effectLst/>
              <a:latin typeface="Meiryo UI" panose="020B0604030504040204" pitchFamily="50" charset="-128"/>
              <a:ea typeface="Meiryo UI" panose="020B0604030504040204" pitchFamily="50" charset="-128"/>
              <a:cs typeface="+mn-cs"/>
            </a:rPr>
            <a:t>」を入力しない</a:t>
          </a:r>
          <a:r>
            <a:rPr lang="ja-JP" altLang="en-US" sz="1000">
              <a:solidFill>
                <a:sysClr val="windowText" lastClr="000000"/>
              </a:solidFill>
              <a:effectLst/>
              <a:latin typeface="Meiryo UI" panose="020B0604030504040204" pitchFamily="50" charset="-128"/>
              <a:ea typeface="Meiryo UI" panose="020B0604030504040204" pitchFamily="50" charset="-128"/>
              <a:cs typeface="+mn-cs"/>
            </a:rPr>
            <a:t>でください</a:t>
          </a: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272142</xdr:colOff>
      <xdr:row>35</xdr:row>
      <xdr:rowOff>163286</xdr:rowOff>
    </xdr:from>
    <xdr:to>
      <xdr:col>5</xdr:col>
      <xdr:colOff>54429</xdr:colOff>
      <xdr:row>37</xdr:row>
      <xdr:rowOff>40821</xdr:rowOff>
    </xdr:to>
    <xdr:sp macro="" textlink="">
      <xdr:nvSpPr>
        <xdr:cNvPr id="23" name="角丸四角形吹き出し 42">
          <a:extLst>
            <a:ext uri="{FF2B5EF4-FFF2-40B4-BE49-F238E27FC236}">
              <a16:creationId xmlns:a16="http://schemas.microsoft.com/office/drawing/2014/main" id="{00000000-0008-0000-0100-000017000000}"/>
            </a:ext>
          </a:extLst>
        </xdr:cNvPr>
        <xdr:cNvSpPr/>
      </xdr:nvSpPr>
      <xdr:spPr>
        <a:xfrm>
          <a:off x="435428" y="8014607"/>
          <a:ext cx="2857501" cy="340178"/>
        </a:xfrm>
        <a:prstGeom prst="wedgeRoundRectCallout">
          <a:avLst>
            <a:gd name="adj1" fmla="val 2534"/>
            <a:gd name="adj2" fmla="val 75087"/>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lang="en-US" altLang="ja-JP" sz="1100" b="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日目の日付を入力すると自動計算されます。</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7</xdr:col>
      <xdr:colOff>54430</xdr:colOff>
      <xdr:row>57</xdr:row>
      <xdr:rowOff>149677</xdr:rowOff>
    </xdr:from>
    <xdr:to>
      <xdr:col>18</xdr:col>
      <xdr:colOff>190501</xdr:colOff>
      <xdr:row>61</xdr:row>
      <xdr:rowOff>204106</xdr:rowOff>
    </xdr:to>
    <xdr:sp macro="" textlink="">
      <xdr:nvSpPr>
        <xdr:cNvPr id="25" name="角丸四角形吹き出し 42">
          <a:extLst>
            <a:ext uri="{FF2B5EF4-FFF2-40B4-BE49-F238E27FC236}">
              <a16:creationId xmlns:a16="http://schemas.microsoft.com/office/drawing/2014/main" id="{00000000-0008-0000-0100-000019000000}"/>
            </a:ext>
          </a:extLst>
        </xdr:cNvPr>
        <xdr:cNvSpPr/>
      </xdr:nvSpPr>
      <xdr:spPr>
        <a:xfrm>
          <a:off x="3810001" y="12885963"/>
          <a:ext cx="2979964" cy="1034143"/>
        </a:xfrm>
        <a:prstGeom prst="wedgeRoundRectCallout">
          <a:avLst>
            <a:gd name="adj1" fmla="val 2058"/>
            <a:gd name="adj2" fmla="val -8735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自宅又は主たる勤務先と副業・兼業先との往復の移動時間について、「</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」を入力してください。</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（自宅と主たる勤務先との往復は不要です。）</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27216</xdr:colOff>
      <xdr:row>8</xdr:row>
      <xdr:rowOff>1</xdr:rowOff>
    </xdr:from>
    <xdr:to>
      <xdr:col>23</xdr:col>
      <xdr:colOff>244930</xdr:colOff>
      <xdr:row>34</xdr:row>
      <xdr:rowOff>27214</xdr:rowOff>
    </xdr:to>
    <xdr:sp macro="" textlink="">
      <xdr:nvSpPr>
        <xdr:cNvPr id="26" name="角丸四角形 16">
          <a:extLst>
            <a:ext uri="{FF2B5EF4-FFF2-40B4-BE49-F238E27FC236}">
              <a16:creationId xmlns:a16="http://schemas.microsoft.com/office/drawing/2014/main" id="{00000000-0008-0000-0100-00001A000000}"/>
            </a:ext>
          </a:extLst>
        </xdr:cNvPr>
        <xdr:cNvSpPr/>
      </xdr:nvSpPr>
      <xdr:spPr>
        <a:xfrm>
          <a:off x="7660823" y="1496787"/>
          <a:ext cx="476250" cy="6300106"/>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258533</xdr:colOff>
      <xdr:row>28</xdr:row>
      <xdr:rowOff>176894</xdr:rowOff>
    </xdr:from>
    <xdr:to>
      <xdr:col>39</xdr:col>
      <xdr:colOff>108857</xdr:colOff>
      <xdr:row>33</xdr:row>
      <xdr:rowOff>149679</xdr:rowOff>
    </xdr:to>
    <xdr:sp macro="" textlink="">
      <xdr:nvSpPr>
        <xdr:cNvPr id="27" name="角丸四角形吹き出し 42">
          <a:extLst>
            <a:ext uri="{FF2B5EF4-FFF2-40B4-BE49-F238E27FC236}">
              <a16:creationId xmlns:a16="http://schemas.microsoft.com/office/drawing/2014/main" id="{00000000-0008-0000-0100-00001B000000}"/>
            </a:ext>
          </a:extLst>
        </xdr:cNvPr>
        <xdr:cNvSpPr/>
      </xdr:nvSpPr>
      <xdr:spPr>
        <a:xfrm>
          <a:off x="8409212" y="6477001"/>
          <a:ext cx="3728359" cy="1197428"/>
        </a:xfrm>
        <a:prstGeom prst="wedgeRoundRectCallout">
          <a:avLst>
            <a:gd name="adj1" fmla="val -57912"/>
            <a:gd name="adj2" fmla="val -31905"/>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同一の時間帯で複数の業務を入力した場合、</a:t>
          </a:r>
          <a:r>
            <a:rPr kumimoji="1" lang="ja-JP" altLang="en-US" sz="10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になります。その</a:t>
          </a:r>
          <a:r>
            <a:rPr kumimoji="1" lang="en-US" altLang="ja-JP" sz="1000">
              <a:solidFill>
                <a:schemeClr val="dk1"/>
              </a:solidFill>
              <a:effectLst/>
              <a:latin typeface="Meiryo UI" panose="020B0604030504040204" pitchFamily="50" charset="-128"/>
              <a:ea typeface="Meiryo UI" panose="020B0604030504040204" pitchFamily="50" charset="-128"/>
              <a:cs typeface="+mn-cs"/>
            </a:rPr>
            <a:t>30</a:t>
          </a:r>
          <a:r>
            <a:rPr kumimoji="1" lang="ja-JP" altLang="en-US" sz="1000">
              <a:solidFill>
                <a:schemeClr val="dk1"/>
              </a:solidFill>
              <a:effectLst/>
              <a:latin typeface="Meiryo UI" panose="020B0604030504040204" pitchFamily="50" charset="-128"/>
              <a:ea typeface="Meiryo UI" panose="020B0604030504040204" pitchFamily="50" charset="-128"/>
              <a:cs typeface="+mn-cs"/>
            </a:rPr>
            <a:t>分で最も多く時間を費やした業務のみに「</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」を入力してください。（主たる勤務先と副業・兼業先で複数入力した場合も</a:t>
          </a:r>
          <a:r>
            <a:rPr kumimoji="1" lang="ja-JP" altLang="en-US" sz="10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になります。）</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190499</xdr:colOff>
      <xdr:row>13</xdr:row>
      <xdr:rowOff>40821</xdr:rowOff>
    </xdr:from>
    <xdr:to>
      <xdr:col>23</xdr:col>
      <xdr:colOff>108858</xdr:colOff>
      <xdr:row>17</xdr:row>
      <xdr:rowOff>54428</xdr:rowOff>
    </xdr:to>
    <xdr:sp macro="" textlink="">
      <xdr:nvSpPr>
        <xdr:cNvPr id="29" name="角丸四角形吹き出し 42">
          <a:extLst>
            <a:ext uri="{FF2B5EF4-FFF2-40B4-BE49-F238E27FC236}">
              <a16:creationId xmlns:a16="http://schemas.microsoft.com/office/drawing/2014/main" id="{00000000-0008-0000-0100-00001D000000}"/>
            </a:ext>
          </a:extLst>
        </xdr:cNvPr>
        <xdr:cNvSpPr/>
      </xdr:nvSpPr>
      <xdr:spPr>
        <a:xfrm>
          <a:off x="3687535" y="2762250"/>
          <a:ext cx="4313466" cy="993321"/>
        </a:xfrm>
        <a:prstGeom prst="wedgeRoundRectCallout">
          <a:avLst>
            <a:gd name="adj1" fmla="val 53643"/>
            <a:gd name="adj2" fmla="val 1922"/>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「診療外業務」のいずれにも「</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」が入力されおらず「指示無」に「</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」を入力した場合、</a:t>
          </a:r>
          <a:r>
            <a:rPr kumimoji="1" lang="ja-JP" altLang="en-US" sz="1000">
              <a:solidFill>
                <a:srgbClr val="FF0000"/>
              </a:solidFill>
              <a:effectLst/>
              <a:latin typeface="Meiryo UI" panose="020B0604030504040204" pitchFamily="50" charset="-128"/>
              <a:ea typeface="Meiryo UI" panose="020B0604030504040204" pitchFamily="50" charset="-128"/>
              <a:cs typeface="+mn-cs"/>
            </a:rPr>
            <a:t>赤字</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になります。「診療外業務」のいずれかに「</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」を入力しするか、「指示無し」に入力された「</a:t>
          </a:r>
          <a:r>
            <a:rPr kumimoji="1" lang="en-US" altLang="ja-JP" sz="1000">
              <a:solidFill>
                <a:schemeClr val="dk1"/>
              </a:solidFill>
              <a:effectLst/>
              <a:latin typeface="Meiryo UI" panose="020B0604030504040204" pitchFamily="50" charset="-128"/>
              <a:ea typeface="Meiryo UI" panose="020B0604030504040204" pitchFamily="50" charset="-128"/>
              <a:cs typeface="+mn-cs"/>
            </a:rPr>
            <a:t>1</a:t>
          </a:r>
          <a:r>
            <a:rPr kumimoji="1" lang="ja-JP" altLang="en-US" sz="1000">
              <a:solidFill>
                <a:schemeClr val="dk1"/>
              </a:solidFill>
              <a:effectLst/>
              <a:latin typeface="Meiryo UI" panose="020B0604030504040204" pitchFamily="50" charset="-128"/>
              <a:ea typeface="Meiryo UI" panose="020B0604030504040204" pitchFamily="50" charset="-128"/>
              <a:cs typeface="+mn-cs"/>
            </a:rPr>
            <a:t>」を削除してください。</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23</xdr:col>
      <xdr:colOff>231319</xdr:colOff>
      <xdr:row>13</xdr:row>
      <xdr:rowOff>1</xdr:rowOff>
    </xdr:from>
    <xdr:to>
      <xdr:col>27</xdr:col>
      <xdr:colOff>-1</xdr:colOff>
      <xdr:row>18</xdr:row>
      <xdr:rowOff>27216</xdr:rowOff>
    </xdr:to>
    <xdr:sp macro="" textlink="">
      <xdr:nvSpPr>
        <xdr:cNvPr id="30" name="角丸四角形 16">
          <a:extLst>
            <a:ext uri="{FF2B5EF4-FFF2-40B4-BE49-F238E27FC236}">
              <a16:creationId xmlns:a16="http://schemas.microsoft.com/office/drawing/2014/main" id="{00000000-0008-0000-0100-00001E000000}"/>
            </a:ext>
          </a:extLst>
        </xdr:cNvPr>
        <xdr:cNvSpPr/>
      </xdr:nvSpPr>
      <xdr:spPr>
        <a:xfrm>
          <a:off x="8123462" y="2721430"/>
          <a:ext cx="802823" cy="1251857"/>
        </a:xfrm>
        <a:prstGeom prst="roundRect">
          <a:avLst/>
        </a:prstGeom>
        <a:no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217714</xdr:colOff>
      <xdr:row>7</xdr:row>
      <xdr:rowOff>54428</xdr:rowOff>
    </xdr:from>
    <xdr:to>
      <xdr:col>17</xdr:col>
      <xdr:colOff>68035</xdr:colOff>
      <xdr:row>10</xdr:row>
      <xdr:rowOff>108856</xdr:rowOff>
    </xdr:to>
    <xdr:sp macro="" textlink="">
      <xdr:nvSpPr>
        <xdr:cNvPr id="31" name="角丸四角形吹き出し 42">
          <a:extLst>
            <a:ext uri="{FF2B5EF4-FFF2-40B4-BE49-F238E27FC236}">
              <a16:creationId xmlns:a16="http://schemas.microsoft.com/office/drawing/2014/main" id="{00000000-0008-0000-0100-00001F000000}"/>
            </a:ext>
          </a:extLst>
        </xdr:cNvPr>
        <xdr:cNvSpPr/>
      </xdr:nvSpPr>
      <xdr:spPr>
        <a:xfrm>
          <a:off x="4748893" y="1469571"/>
          <a:ext cx="1660071" cy="625928"/>
        </a:xfrm>
        <a:prstGeom prst="wedgeRoundRectCallout">
          <a:avLst>
            <a:gd name="adj1" fmla="val 59157"/>
            <a:gd name="adj2" fmla="val 7473"/>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eiryo UI" panose="020B0604030504040204" pitchFamily="50" charset="-128"/>
              <a:ea typeface="Meiryo UI" panose="020B0604030504040204" pitchFamily="50" charset="-128"/>
              <a:cs typeface="+mn-cs"/>
            </a:rPr>
            <a:t>昼食（休憩）時間は、空欄にしてください。</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xdr:col>
      <xdr:colOff>163287</xdr:colOff>
      <xdr:row>245</xdr:row>
      <xdr:rowOff>13606</xdr:rowOff>
    </xdr:from>
    <xdr:to>
      <xdr:col>3</xdr:col>
      <xdr:colOff>1020536</xdr:colOff>
      <xdr:row>249</xdr:row>
      <xdr:rowOff>149678</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a:xfrm>
          <a:off x="326573" y="54850392"/>
          <a:ext cx="2149927" cy="843643"/>
        </a:xfrm>
        <a:prstGeom prst="wedgeRoundRectCallout">
          <a:avLst>
            <a:gd name="adj1" fmla="val -32760"/>
            <a:gd name="adj2" fmla="val -5978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各医師の</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週間の勤務内容をまとめたものです</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上記の勤務実態に基づき自動で作成されます。</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43</xdr:col>
      <xdr:colOff>190500</xdr:colOff>
      <xdr:row>272</xdr:row>
      <xdr:rowOff>190501</xdr:rowOff>
    </xdr:from>
    <xdr:to>
      <xdr:col>53</xdr:col>
      <xdr:colOff>54429</xdr:colOff>
      <xdr:row>279</xdr:row>
      <xdr:rowOff>122464</xdr:rowOff>
    </xdr:to>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a:xfrm>
          <a:off x="13253357" y="63001072"/>
          <a:ext cx="2449286" cy="1551213"/>
        </a:xfrm>
        <a:prstGeom prst="wedgeRoundRectCallout">
          <a:avLst>
            <a:gd name="adj1" fmla="val -50747"/>
            <a:gd name="adj2" fmla="val -6247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lIns="72000" tIns="0" rIns="72000" bIns="0" rtlCol="0" anchor="t"/>
        <a:lstStyle/>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それぞれの日の連続勤務時間と勤務間のインターバルを、上記の勤務実態に基づき機械的に計算されます。</a:t>
          </a:r>
          <a:endParaRPr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入力は不要ですが、機械的に計算された「業界開始」</a:t>
          </a:r>
          <a:r>
            <a:rPr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「業務終了」時刻が適切でない場合は、修正してください。</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55</xdr:col>
      <xdr:colOff>285750</xdr:colOff>
      <xdr:row>33</xdr:row>
      <xdr:rowOff>190500</xdr:rowOff>
    </xdr:from>
    <xdr:to>
      <xdr:col>59</xdr:col>
      <xdr:colOff>260937</xdr:colOff>
      <xdr:row>38</xdr:row>
      <xdr:rowOff>70756</xdr:rowOff>
    </xdr:to>
    <xdr:sp macro="" textlink="">
      <xdr:nvSpPr>
        <xdr:cNvPr id="33" name="角丸四角形吹き出し 31">
          <a:extLst>
            <a:ext uri="{FF2B5EF4-FFF2-40B4-BE49-F238E27FC236}">
              <a16:creationId xmlns:a16="http://schemas.microsoft.com/office/drawing/2014/main" id="{00000000-0008-0000-0100-000021000000}"/>
            </a:ext>
          </a:extLst>
        </xdr:cNvPr>
        <xdr:cNvSpPr/>
      </xdr:nvSpPr>
      <xdr:spPr>
        <a:xfrm>
          <a:off x="16423821" y="7715250"/>
          <a:ext cx="2465295" cy="914399"/>
        </a:xfrm>
        <a:prstGeom prst="wedgeRoundRectCallout">
          <a:avLst>
            <a:gd name="adj1" fmla="val -67222"/>
            <a:gd name="adj2" fmla="val 63166"/>
            <a:gd name="adj3" fmla="val 16667"/>
          </a:avLst>
        </a:prstGeom>
        <a:solidFill>
          <a:schemeClr val="bg1"/>
        </a:solidFill>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100" b="0">
              <a:solidFill>
                <a:sysClr val="windowText" lastClr="000000"/>
              </a:solidFill>
              <a:latin typeface="Meiryo UI" panose="020B0604030504040204" pitchFamily="50" charset="-128"/>
              <a:ea typeface="Meiryo UI" panose="020B0604030504040204" pitchFamily="50" charset="-128"/>
            </a:rPr>
            <a:t>これより右のセルは集計用のセルのですので入力不要です。</a:t>
          </a:r>
        </a:p>
      </xdr:txBody>
    </xdr:sp>
    <xdr:clientData/>
  </xdr:twoCellAnchor>
  <xdr:twoCellAnchor>
    <xdr:from>
      <xdr:col>2</xdr:col>
      <xdr:colOff>0</xdr:colOff>
      <xdr:row>1</xdr:row>
      <xdr:rowOff>1</xdr:rowOff>
    </xdr:from>
    <xdr:to>
      <xdr:col>54</xdr:col>
      <xdr:colOff>40821</xdr:colOff>
      <xdr:row>2</xdr:row>
      <xdr:rowOff>13606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15786" y="217715"/>
          <a:ext cx="14818178" cy="23132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27215</xdr:colOff>
      <xdr:row>2</xdr:row>
      <xdr:rowOff>204106</xdr:rowOff>
    </xdr:from>
    <xdr:to>
      <xdr:col>21</xdr:col>
      <xdr:colOff>122464</xdr:colOff>
      <xdr:row>5</xdr:row>
      <xdr:rowOff>13607</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5592536" y="639535"/>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13606</xdr:colOff>
      <xdr:row>75</xdr:row>
      <xdr:rowOff>68034</xdr:rowOff>
    </xdr:from>
    <xdr:to>
      <xdr:col>52</xdr:col>
      <xdr:colOff>244927</xdr:colOff>
      <xdr:row>101</xdr:row>
      <xdr:rowOff>217714</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252106" y="16804820"/>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71</xdr:row>
      <xdr:rowOff>-1</xdr:rowOff>
    </xdr:from>
    <xdr:to>
      <xdr:col>21</xdr:col>
      <xdr:colOff>190500</xdr:colOff>
      <xdr:row>73</xdr:row>
      <xdr:rowOff>27214</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5660572" y="15974785"/>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13606</xdr:colOff>
      <xdr:row>143</xdr:row>
      <xdr:rowOff>81641</xdr:rowOff>
    </xdr:from>
    <xdr:to>
      <xdr:col>52</xdr:col>
      <xdr:colOff>244927</xdr:colOff>
      <xdr:row>169</xdr:row>
      <xdr:rowOff>217714</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3252106" y="32112855"/>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139</xdr:row>
      <xdr:rowOff>13606</xdr:rowOff>
    </xdr:from>
    <xdr:to>
      <xdr:col>21</xdr:col>
      <xdr:colOff>190500</xdr:colOff>
      <xdr:row>141</xdr:row>
      <xdr:rowOff>40821</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660572" y="31282820"/>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13606</xdr:colOff>
      <xdr:row>177</xdr:row>
      <xdr:rowOff>68033</xdr:rowOff>
    </xdr:from>
    <xdr:to>
      <xdr:col>52</xdr:col>
      <xdr:colOff>244927</xdr:colOff>
      <xdr:row>203</xdr:row>
      <xdr:rowOff>217713</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3252106" y="39746462"/>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172</xdr:row>
      <xdr:rowOff>272141</xdr:rowOff>
    </xdr:from>
    <xdr:to>
      <xdr:col>21</xdr:col>
      <xdr:colOff>190500</xdr:colOff>
      <xdr:row>175</xdr:row>
      <xdr:rowOff>27213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5660572" y="38916427"/>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13606</xdr:colOff>
      <xdr:row>212</xdr:row>
      <xdr:rowOff>27212</xdr:rowOff>
    </xdr:from>
    <xdr:to>
      <xdr:col>52</xdr:col>
      <xdr:colOff>244927</xdr:colOff>
      <xdr:row>238</xdr:row>
      <xdr:rowOff>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3252106" y="47420891"/>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207</xdr:row>
      <xdr:rowOff>40820</xdr:rowOff>
    </xdr:from>
    <xdr:to>
      <xdr:col>21</xdr:col>
      <xdr:colOff>190500</xdr:colOff>
      <xdr:row>209</xdr:row>
      <xdr:rowOff>68035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660572" y="46590856"/>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xdr:colOff>
      <xdr:row>266</xdr:row>
      <xdr:rowOff>190500</xdr:rowOff>
    </xdr:from>
    <xdr:to>
      <xdr:col>5</xdr:col>
      <xdr:colOff>13607</xdr:colOff>
      <xdr:row>282</xdr:row>
      <xdr:rowOff>40820</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707822" y="61613143"/>
          <a:ext cx="544285" cy="3551463"/>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xdr:colOff>
      <xdr:row>266</xdr:row>
      <xdr:rowOff>190500</xdr:rowOff>
    </xdr:from>
    <xdr:to>
      <xdr:col>15</xdr:col>
      <xdr:colOff>27215</xdr:colOff>
      <xdr:row>282</xdr:row>
      <xdr:rowOff>40820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5306787" y="61613143"/>
          <a:ext cx="544285" cy="3551463"/>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xdr:colOff>
      <xdr:row>266</xdr:row>
      <xdr:rowOff>190500</xdr:rowOff>
    </xdr:from>
    <xdr:to>
      <xdr:col>25</xdr:col>
      <xdr:colOff>27215</xdr:colOff>
      <xdr:row>282</xdr:row>
      <xdr:rowOff>40820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7892144" y="61613143"/>
          <a:ext cx="544285" cy="3551463"/>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xdr:colOff>
      <xdr:row>266</xdr:row>
      <xdr:rowOff>190500</xdr:rowOff>
    </xdr:from>
    <xdr:to>
      <xdr:col>35</xdr:col>
      <xdr:colOff>27215</xdr:colOff>
      <xdr:row>282</xdr:row>
      <xdr:rowOff>40820</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10477501" y="61613143"/>
          <a:ext cx="544285" cy="3551463"/>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190500</xdr:colOff>
      <xdr:row>2</xdr:row>
      <xdr:rowOff>176892</xdr:rowOff>
    </xdr:from>
    <xdr:to>
      <xdr:col>53</xdr:col>
      <xdr:colOff>163286</xdr:colOff>
      <xdr:row>5</xdr:row>
      <xdr:rowOff>54429</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3770429" y="612321"/>
          <a:ext cx="2041071" cy="585108"/>
        </a:xfrm>
        <a:prstGeom prst="wedgeRectCallout">
          <a:avLst>
            <a:gd name="adj1" fmla="val -33613"/>
            <a:gd name="adj2" fmla="val -75159"/>
          </a:avLst>
        </a:prstGeom>
        <a:solidFill>
          <a:schemeClr val="bg1"/>
        </a:solid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赤枠で囲ったところが入力箇所です。</a:t>
          </a:r>
        </a:p>
      </xdr:txBody>
    </xdr:sp>
    <xdr:clientData/>
  </xdr:twoCellAnchor>
  <xdr:twoCellAnchor>
    <xdr:from>
      <xdr:col>5</xdr:col>
      <xdr:colOff>13606</xdr:colOff>
      <xdr:row>110</xdr:row>
      <xdr:rowOff>27213</xdr:rowOff>
    </xdr:from>
    <xdr:to>
      <xdr:col>52</xdr:col>
      <xdr:colOff>244927</xdr:colOff>
      <xdr:row>136</xdr:row>
      <xdr:rowOff>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3252106" y="24492856"/>
          <a:ext cx="12382500" cy="6245680"/>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95251</xdr:colOff>
      <xdr:row>105</xdr:row>
      <xdr:rowOff>40821</xdr:rowOff>
    </xdr:from>
    <xdr:to>
      <xdr:col>21</xdr:col>
      <xdr:colOff>190500</xdr:colOff>
      <xdr:row>107</xdr:row>
      <xdr:rowOff>68036</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5660572" y="23662821"/>
          <a:ext cx="1904999" cy="517072"/>
        </a:xfrm>
        <a:prstGeom prst="rect">
          <a:avLst/>
        </a:prstGeom>
        <a:noFill/>
        <a:ln w="57150">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050"/>
  </sheetPr>
  <dimension ref="A1"/>
  <sheetViews>
    <sheetView workbookViewId="0"/>
  </sheetViews>
  <sheetFormatPr defaultRowHeight="18.75"/>
  <sheetData/>
  <sheetProtection password="E929"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2">
    <tabColor rgb="FF7030A0"/>
    <outlinePr summaryBelow="0" summaryRight="0"/>
    <pageSetUpPr autoPageBreaks="0" fitToPage="1"/>
  </sheetPr>
  <dimension ref="B1:GP284"/>
  <sheetViews>
    <sheetView showGridLines="0" zoomScale="70" zoomScaleNormal="70" zoomScaleSheetLayoutView="85" workbookViewId="0">
      <pane xSplit="1" ySplit="2" topLeftCell="B3" activePane="bottomRight" state="frozen"/>
      <selection pane="bottomRight" activeCell="B1" sqref="B1"/>
      <selection pane="bottomLeft" activeCell="X2" sqref="X2:Z2"/>
      <selection pane="topRight" activeCell="X2" sqref="X2:Z2"/>
    </sheetView>
  </sheetViews>
  <sheetFormatPr defaultColWidth="9" defaultRowHeight="13.5"/>
  <cols>
    <col min="1" max="1" width="2.125" style="2" customWidth="1"/>
    <col min="2" max="2" width="12.5" style="2" customWidth="1"/>
    <col min="3" max="3" width="4.375" style="2" customWidth="1"/>
    <col min="4" max="4" width="16.5" style="2" customWidth="1"/>
    <col min="5" max="5" width="7" style="2" customWidth="1"/>
    <col min="6" max="53" width="3.375" style="2" customWidth="1"/>
    <col min="54" max="55" width="3.125" style="2" customWidth="1"/>
    <col min="56" max="56" width="4.875" style="2" customWidth="1"/>
    <col min="57" max="57" width="4.375" style="2" customWidth="1"/>
    <col min="58" max="58" width="16.5" style="2" customWidth="1"/>
    <col min="59" max="59" width="7" style="2" customWidth="1"/>
    <col min="60" max="63" width="12.5" style="40" customWidth="1"/>
    <col min="64" max="64" width="3.375" style="40" customWidth="1"/>
    <col min="65" max="68" width="12.5" style="2" customWidth="1"/>
    <col min="69" max="69" width="3.125" style="1" customWidth="1"/>
    <col min="70" max="70" width="8.75" style="1" customWidth="1"/>
    <col min="71" max="71" width="4.375" style="2" customWidth="1"/>
    <col min="72" max="72" width="16.5" style="2" customWidth="1"/>
    <col min="73" max="73" width="7.125" style="2" customWidth="1"/>
    <col min="74" max="74" width="12.5" style="2" customWidth="1"/>
    <col min="75" max="78" width="12.5" style="40" customWidth="1"/>
    <col min="79" max="79" width="3.375" style="40" customWidth="1"/>
    <col min="80" max="84" width="12.5" style="2" customWidth="1"/>
    <col min="85" max="85" width="3.125" style="1" customWidth="1"/>
    <col min="86" max="86" width="4.875" style="2" customWidth="1"/>
    <col min="87" max="87" width="4.375" style="2" customWidth="1"/>
    <col min="88" max="88" width="16.5" style="2" customWidth="1"/>
    <col min="89" max="89" width="7" style="2" customWidth="1"/>
    <col min="90" max="93" width="12.5" style="40" customWidth="1"/>
    <col min="94" max="94" width="3.375" style="40" customWidth="1"/>
    <col min="95" max="98" width="12.5" style="2" customWidth="1"/>
    <col min="99" max="99" width="3.125" style="1" customWidth="1"/>
    <col min="100" max="100" width="8.75" style="1" customWidth="1"/>
    <col min="101" max="101" width="4.375" style="2" customWidth="1"/>
    <col min="102" max="102" width="16.5" style="2" customWidth="1"/>
    <col min="103" max="103" width="7.125" style="2" customWidth="1"/>
    <col min="104" max="104" width="12.5" style="2" customWidth="1"/>
    <col min="105" max="108" width="12.5" style="40" customWidth="1"/>
    <col min="109" max="109" width="3.375" style="40" customWidth="1"/>
    <col min="110" max="114" width="12.5" style="2" customWidth="1"/>
    <col min="115" max="115" width="3.125" style="1" customWidth="1"/>
    <col min="116" max="116" width="4.875" style="2" customWidth="1"/>
    <col min="117" max="117" width="4.375" style="2" customWidth="1"/>
    <col min="118" max="118" width="16.5" style="2" customWidth="1"/>
    <col min="119" max="119" width="7" style="2" customWidth="1"/>
    <col min="120" max="123" width="12.5" style="40" customWidth="1"/>
    <col min="124" max="124" width="3.375" style="40" customWidth="1"/>
    <col min="125" max="128" width="12.5" style="2" customWidth="1"/>
    <col min="129" max="129" width="3.125" style="1" customWidth="1"/>
    <col min="130" max="130" width="8.75" style="1" customWidth="1"/>
    <col min="131" max="131" width="4.375" style="2" customWidth="1"/>
    <col min="132" max="132" width="16.5" style="2" customWidth="1"/>
    <col min="133" max="133" width="7.125" style="2" customWidth="1"/>
    <col min="134" max="134" width="12.5" style="2" customWidth="1"/>
    <col min="135" max="137" width="12.5" style="40" customWidth="1"/>
    <col min="138" max="138" width="3.375" style="40" customWidth="1"/>
    <col min="139" max="142" width="12.5" style="2" customWidth="1"/>
    <col min="143" max="143" width="3.125" style="1" customWidth="1"/>
    <col min="144" max="144" width="4.875" style="2" customWidth="1"/>
    <col min="145" max="145" width="4.375" style="2" customWidth="1"/>
    <col min="146" max="146" width="16.5" style="2" customWidth="1"/>
    <col min="147" max="147" width="7" style="2" customWidth="1"/>
    <col min="148" max="151" width="12.5" style="40" customWidth="1"/>
    <col min="152" max="152" width="3.375" style="40" customWidth="1"/>
    <col min="153" max="156" width="12.5" style="2" customWidth="1"/>
    <col min="157" max="157" width="3.125" style="1" customWidth="1"/>
    <col min="158" max="158" width="8.75" style="1" customWidth="1"/>
    <col min="159" max="159" width="4.375" style="2" customWidth="1"/>
    <col min="160" max="160" width="16.5" style="2" customWidth="1"/>
    <col min="161" max="161" width="7.125" style="2" customWidth="1"/>
    <col min="162" max="162" width="12.5" style="2" customWidth="1"/>
    <col min="163" max="165" width="12.5" style="40" customWidth="1"/>
    <col min="166" max="166" width="3.375" style="40" customWidth="1"/>
    <col min="167" max="170" width="12.5" style="2" customWidth="1"/>
    <col min="171" max="171" width="3.125" style="116" customWidth="1"/>
    <col min="172" max="172" width="4.875" style="2" customWidth="1"/>
    <col min="173" max="173" width="4.375" style="2" customWidth="1"/>
    <col min="174" max="174" width="16.5" style="2" customWidth="1"/>
    <col min="175" max="175" width="7" style="2" customWidth="1"/>
    <col min="176" max="179" width="12.5" style="40" customWidth="1"/>
    <col min="180" max="180" width="3.375" style="40" customWidth="1"/>
    <col min="181" max="184" width="12.5" style="2" customWidth="1"/>
    <col min="185" max="185" width="3.125" style="1" customWidth="1"/>
    <col min="186" max="186" width="8.75" style="1" customWidth="1"/>
    <col min="187" max="187" width="4.375" style="2" customWidth="1"/>
    <col min="188" max="188" width="16.5" style="2" customWidth="1"/>
    <col min="189" max="189" width="7.125" style="2" customWidth="1"/>
    <col min="190" max="190" width="12.5" style="2" customWidth="1"/>
    <col min="191" max="193" width="12.5" style="40" customWidth="1"/>
    <col min="194" max="194" width="3.375" style="40" customWidth="1"/>
    <col min="195" max="198" width="12.5" style="2" customWidth="1"/>
    <col min="199" max="16384" width="9" style="2"/>
  </cols>
  <sheetData>
    <row r="1" spans="2:198" ht="17.25" customHeight="1">
      <c r="B1" s="158" t="s">
        <v>0</v>
      </c>
      <c r="C1" s="159" t="s">
        <v>1</v>
      </c>
      <c r="D1" s="160"/>
      <c r="E1" s="161"/>
      <c r="F1" s="158" t="s">
        <v>2</v>
      </c>
      <c r="G1" s="158"/>
      <c r="H1" s="158" t="s">
        <v>3</v>
      </c>
      <c r="I1" s="158"/>
      <c r="J1" s="158"/>
      <c r="K1" s="158" t="s">
        <v>4</v>
      </c>
      <c r="L1" s="158"/>
      <c r="M1" s="158"/>
      <c r="N1" s="158"/>
      <c r="O1" s="158"/>
      <c r="P1" s="158"/>
      <c r="Q1" s="159"/>
      <c r="R1" s="158" t="s">
        <v>5</v>
      </c>
      <c r="S1" s="158"/>
      <c r="T1" s="158"/>
      <c r="U1" s="158"/>
      <c r="V1" s="158"/>
      <c r="W1" s="158" t="s">
        <v>6</v>
      </c>
      <c r="X1" s="158"/>
      <c r="Y1" s="158"/>
      <c r="Z1" s="158"/>
      <c r="AA1" s="158"/>
      <c r="AB1" s="158"/>
      <c r="AC1" s="158"/>
      <c r="AD1" s="158"/>
      <c r="AE1" s="158"/>
      <c r="AF1" s="158" t="s">
        <v>7</v>
      </c>
      <c r="AG1" s="158"/>
      <c r="AH1" s="158"/>
      <c r="AI1" s="158"/>
      <c r="AJ1" s="158"/>
      <c r="AK1" s="158"/>
      <c r="AL1" s="158" t="s">
        <v>8</v>
      </c>
      <c r="AM1" s="158"/>
      <c r="AN1" s="158"/>
      <c r="AO1" s="158"/>
      <c r="AP1" s="158"/>
      <c r="AQ1" s="158"/>
      <c r="AR1" s="158" t="s">
        <v>9</v>
      </c>
      <c r="AS1" s="158"/>
      <c r="AT1" s="158"/>
      <c r="AU1" s="158"/>
      <c r="AV1" s="159" t="s">
        <v>10</v>
      </c>
      <c r="AW1" s="160"/>
      <c r="AX1" s="160"/>
      <c r="AY1" s="160"/>
      <c r="AZ1" s="160"/>
      <c r="BA1" s="160"/>
      <c r="BB1" s="161"/>
      <c r="BF1" s="40"/>
      <c r="BG1" s="40"/>
      <c r="BK1" s="2"/>
      <c r="BL1" s="2"/>
      <c r="BP1" s="1"/>
      <c r="BQ1" s="2"/>
      <c r="BR1" s="2"/>
      <c r="BS1" s="3"/>
      <c r="BT1" s="4"/>
      <c r="BU1" s="40"/>
      <c r="BV1" s="40"/>
      <c r="BZ1" s="2"/>
      <c r="CA1" s="2"/>
      <c r="CD1" s="1"/>
      <c r="CE1" s="1"/>
      <c r="CG1" s="2"/>
      <c r="CJ1" s="40"/>
      <c r="CK1" s="40"/>
      <c r="CO1" s="2"/>
      <c r="CP1" s="2"/>
      <c r="CT1" s="1"/>
      <c r="CU1" s="2"/>
      <c r="CV1" s="2"/>
      <c r="CW1" s="3"/>
      <c r="CX1" s="4"/>
      <c r="CY1" s="40"/>
      <c r="CZ1" s="40"/>
      <c r="DD1" s="2"/>
      <c r="DE1" s="2"/>
      <c r="DH1" s="1"/>
      <c r="DI1" s="1"/>
      <c r="DK1" s="2"/>
      <c r="DN1" s="40"/>
      <c r="DO1" s="40"/>
      <c r="DR1" s="2"/>
      <c r="DS1" s="2"/>
      <c r="DT1" s="2"/>
      <c r="DW1" s="1"/>
      <c r="DY1" s="2"/>
      <c r="DZ1" s="3"/>
      <c r="EA1" s="4"/>
      <c r="EB1" s="40"/>
      <c r="ED1" s="1"/>
      <c r="EE1" s="2"/>
      <c r="EF1" s="2"/>
      <c r="EG1" s="2"/>
      <c r="EH1" s="2"/>
      <c r="EM1" s="2"/>
      <c r="EP1" s="40"/>
      <c r="EQ1" s="40"/>
      <c r="ET1" s="2"/>
      <c r="EU1" s="2"/>
      <c r="EV1" s="2"/>
      <c r="EY1" s="1"/>
      <c r="FA1" s="2"/>
      <c r="FB1" s="3"/>
      <c r="FC1" s="4"/>
      <c r="FD1" s="40"/>
      <c r="FF1" s="1"/>
      <c r="FG1" s="2"/>
      <c r="FH1" s="2"/>
      <c r="FI1" s="2"/>
      <c r="FJ1" s="2"/>
      <c r="FN1" s="5"/>
      <c r="FO1" s="2"/>
      <c r="FR1" s="40"/>
      <c r="FS1" s="40"/>
      <c r="FV1" s="2"/>
      <c r="FW1" s="2"/>
      <c r="FX1" s="2"/>
      <c r="GA1" s="1"/>
      <c r="GC1" s="2"/>
      <c r="GD1" s="3"/>
      <c r="GE1" s="4"/>
      <c r="GF1" s="40"/>
      <c r="GH1" s="1"/>
      <c r="GI1" s="2"/>
      <c r="GJ1" s="2"/>
      <c r="GK1" s="2"/>
      <c r="GL1" s="2"/>
    </row>
    <row r="2" spans="2:198" ht="17.25">
      <c r="B2" s="162" t="str">
        <f ca="1">RIGHT(CELL("filename",A1),LEN(CELL("filename",A1))-FIND("]",CELL("filename",A1)))</f>
        <v>記載例</v>
      </c>
      <c r="C2" s="287" t="s">
        <v>11</v>
      </c>
      <c r="D2" s="288"/>
      <c r="E2" s="291"/>
      <c r="F2" s="287" t="s">
        <v>12</v>
      </c>
      <c r="G2" s="291"/>
      <c r="H2" s="287" t="s">
        <v>13</v>
      </c>
      <c r="I2" s="288"/>
      <c r="J2" s="288"/>
      <c r="K2" s="287" t="s">
        <v>14</v>
      </c>
      <c r="L2" s="288"/>
      <c r="M2" s="288"/>
      <c r="N2" s="288"/>
      <c r="O2" s="288"/>
      <c r="P2" s="288"/>
      <c r="Q2" s="288"/>
      <c r="R2" s="289" t="s">
        <v>15</v>
      </c>
      <c r="S2" s="289"/>
      <c r="T2" s="289"/>
      <c r="U2" s="289"/>
      <c r="V2" s="289"/>
      <c r="W2" s="180" t="s">
        <v>16</v>
      </c>
      <c r="X2" s="288" t="s">
        <v>17</v>
      </c>
      <c r="Y2" s="288"/>
      <c r="Z2" s="290"/>
      <c r="AA2" s="180" t="s">
        <v>18</v>
      </c>
      <c r="AB2" s="288" t="s">
        <v>19</v>
      </c>
      <c r="AC2" s="288"/>
      <c r="AD2" s="288"/>
      <c r="AE2" s="291"/>
      <c r="AF2" s="287" t="s">
        <v>20</v>
      </c>
      <c r="AG2" s="288"/>
      <c r="AH2" s="288"/>
      <c r="AI2" s="288"/>
      <c r="AJ2" s="288"/>
      <c r="AK2" s="291"/>
      <c r="AL2" s="287" t="s">
        <v>21</v>
      </c>
      <c r="AM2" s="288"/>
      <c r="AN2" s="288"/>
      <c r="AO2" s="288"/>
      <c r="AP2" s="288"/>
      <c r="AQ2" s="291"/>
      <c r="AR2" s="287" t="s">
        <v>22</v>
      </c>
      <c r="AS2" s="288"/>
      <c r="AT2" s="288"/>
      <c r="AU2" s="291"/>
      <c r="AV2" s="292">
        <v>0.35416666666666669</v>
      </c>
      <c r="AW2" s="293"/>
      <c r="AX2" s="293"/>
      <c r="AY2" s="164" t="s">
        <v>23</v>
      </c>
      <c r="AZ2" s="294">
        <v>0.72916666666666663</v>
      </c>
      <c r="BA2" s="294"/>
      <c r="BB2" s="295"/>
      <c r="BH2" s="2"/>
      <c r="BI2" s="2"/>
      <c r="BJ2" s="2"/>
      <c r="BK2" s="2"/>
      <c r="BL2" s="2"/>
      <c r="BM2" s="6"/>
      <c r="BN2" s="3"/>
      <c r="BO2" s="4"/>
      <c r="BP2" s="40"/>
      <c r="BQ2" s="40"/>
      <c r="BR2" s="40"/>
      <c r="BS2" s="40"/>
      <c r="BT2" s="40"/>
      <c r="BW2" s="2"/>
      <c r="BX2" s="2"/>
      <c r="BY2" s="1"/>
      <c r="BZ2" s="1"/>
      <c r="CA2" s="2"/>
      <c r="CE2" s="40"/>
      <c r="CF2" s="40"/>
      <c r="CG2" s="40"/>
      <c r="CH2" s="40"/>
      <c r="CI2" s="40"/>
      <c r="CL2" s="2"/>
      <c r="CM2" s="2"/>
      <c r="CN2" s="2"/>
      <c r="CO2" s="1"/>
      <c r="CP2" s="2"/>
      <c r="CQ2" s="6"/>
      <c r="CR2" s="3"/>
      <c r="CS2" s="4"/>
      <c r="CT2" s="40"/>
      <c r="CU2" s="40"/>
      <c r="CV2" s="40"/>
      <c r="CW2" s="40"/>
      <c r="CX2" s="40"/>
      <c r="DA2" s="2"/>
      <c r="DB2" s="2"/>
      <c r="DC2" s="1"/>
      <c r="DD2" s="1"/>
      <c r="DE2" s="2"/>
      <c r="DI2" s="40"/>
      <c r="DJ2" s="40"/>
      <c r="DK2" s="40"/>
      <c r="DL2" s="40"/>
      <c r="DM2" s="40"/>
      <c r="DP2" s="2"/>
      <c r="DQ2" s="2"/>
      <c r="DR2" s="2"/>
      <c r="DS2" s="1"/>
      <c r="DT2" s="2"/>
      <c r="DU2" s="6"/>
      <c r="DV2" s="3"/>
      <c r="DW2" s="4"/>
      <c r="DX2" s="40"/>
      <c r="DY2" s="40"/>
      <c r="DZ2" s="40"/>
      <c r="EA2" s="40"/>
      <c r="EB2" s="40"/>
      <c r="EE2" s="2"/>
      <c r="EF2" s="2"/>
      <c r="EG2" s="1"/>
      <c r="EH2" s="1"/>
      <c r="EL2" s="40"/>
      <c r="EM2" s="40"/>
      <c r="EN2" s="40"/>
      <c r="EO2" s="40"/>
      <c r="ER2" s="2"/>
      <c r="ES2" s="2"/>
      <c r="ET2" s="2"/>
      <c r="EU2" s="1"/>
      <c r="EV2" s="2"/>
      <c r="EW2" s="6"/>
      <c r="EX2" s="3"/>
      <c r="EY2" s="4"/>
      <c r="EZ2" s="40"/>
      <c r="FA2" s="40"/>
      <c r="FB2" s="40"/>
      <c r="FC2" s="40"/>
      <c r="FD2" s="40"/>
      <c r="FG2" s="2"/>
      <c r="FH2" s="2"/>
      <c r="FI2" s="1"/>
      <c r="FJ2" s="1"/>
      <c r="FN2" s="5"/>
      <c r="FO2" s="40"/>
      <c r="FP2" s="40"/>
      <c r="FQ2" s="40"/>
      <c r="FT2" s="2"/>
      <c r="FU2" s="2"/>
      <c r="FV2" s="2"/>
      <c r="FW2" s="1"/>
      <c r="FX2" s="2"/>
      <c r="FY2" s="6"/>
      <c r="FZ2" s="3"/>
      <c r="GA2" s="4"/>
      <c r="GB2" s="40"/>
      <c r="GC2" s="40"/>
      <c r="GD2" s="40"/>
      <c r="GE2" s="40"/>
      <c r="GF2" s="40"/>
      <c r="GI2" s="2"/>
      <c r="GJ2" s="2"/>
      <c r="GK2" s="1"/>
      <c r="GL2" s="1"/>
    </row>
    <row r="3" spans="2:198" ht="17.25">
      <c r="D3" s="3"/>
      <c r="E3" s="4"/>
      <c r="F3" s="4"/>
      <c r="G3" s="4"/>
      <c r="H3" s="4"/>
      <c r="I3" s="4"/>
      <c r="AH3" s="4"/>
      <c r="AI3" s="4"/>
      <c r="BC3" s="7"/>
      <c r="BD3" s="8" t="s">
        <v>24</v>
      </c>
      <c r="BE3" s="8"/>
      <c r="BF3" s="8"/>
      <c r="BG3" s="8"/>
      <c r="BH3" s="8"/>
      <c r="BI3" s="8"/>
      <c r="BJ3" s="8"/>
      <c r="BK3" s="8"/>
      <c r="BL3" s="8"/>
      <c r="BM3" s="8"/>
      <c r="BN3" s="9"/>
      <c r="BO3" s="9"/>
      <c r="BP3" s="9"/>
      <c r="BQ3" s="9"/>
      <c r="BR3" s="9"/>
      <c r="BS3" s="9"/>
      <c r="BT3" s="9"/>
      <c r="BU3" s="9"/>
      <c r="BV3" s="9"/>
      <c r="BW3" s="9"/>
      <c r="BX3" s="9"/>
      <c r="BY3" s="9"/>
      <c r="BZ3" s="9"/>
      <c r="CA3" s="9"/>
      <c r="CB3" s="9"/>
      <c r="CC3" s="9"/>
      <c r="CD3" s="9"/>
      <c r="CE3" s="9"/>
      <c r="CF3" s="9"/>
      <c r="CG3" s="10"/>
      <c r="CH3" s="11" t="s">
        <v>25</v>
      </c>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2"/>
      <c r="DL3" s="13" t="s">
        <v>26</v>
      </c>
      <c r="DM3" s="13"/>
      <c r="DN3" s="13"/>
      <c r="DO3" s="13"/>
      <c r="DP3" s="12"/>
      <c r="DQ3" s="12"/>
      <c r="DR3" s="12"/>
      <c r="DS3" s="12"/>
      <c r="DT3" s="12"/>
      <c r="DU3" s="12"/>
      <c r="DV3" s="12"/>
      <c r="DW3" s="12"/>
      <c r="DX3" s="12"/>
      <c r="DY3" s="12"/>
      <c r="DZ3" s="12"/>
      <c r="EA3" s="12"/>
      <c r="EB3" s="12"/>
      <c r="EC3" s="12"/>
      <c r="ED3" s="12"/>
      <c r="EE3" s="14"/>
      <c r="EF3" s="14"/>
      <c r="EG3" s="14"/>
      <c r="EH3" s="14"/>
      <c r="EI3" s="12"/>
      <c r="EJ3" s="12"/>
      <c r="EK3" s="12"/>
      <c r="EL3" s="12"/>
      <c r="EM3" s="15"/>
      <c r="EN3" s="163" t="s">
        <v>27</v>
      </c>
      <c r="EO3" s="16"/>
      <c r="EP3" s="16"/>
      <c r="EQ3" s="16"/>
      <c r="ER3" s="15"/>
      <c r="ES3" s="15"/>
      <c r="ET3" s="15"/>
      <c r="EU3" s="15"/>
      <c r="EV3" s="15"/>
      <c r="EW3" s="15"/>
      <c r="EX3" s="15"/>
      <c r="EY3" s="15"/>
      <c r="EZ3" s="15"/>
      <c r="FA3" s="15"/>
      <c r="FB3" s="15"/>
      <c r="FC3" s="15"/>
      <c r="FD3" s="15"/>
      <c r="FE3" s="15"/>
      <c r="FF3" s="15"/>
      <c r="FG3" s="17"/>
      <c r="FH3" s="17"/>
      <c r="FI3" s="17"/>
      <c r="FJ3" s="17"/>
      <c r="FK3" s="15"/>
      <c r="FL3" s="15"/>
      <c r="FM3" s="15"/>
      <c r="FN3" s="15"/>
      <c r="FO3" s="18"/>
      <c r="FP3" s="19" t="s">
        <v>28</v>
      </c>
      <c r="FQ3" s="20"/>
      <c r="FR3" s="20"/>
      <c r="FS3" s="20"/>
      <c r="FT3" s="21"/>
      <c r="FU3" s="21"/>
      <c r="FV3" s="21"/>
      <c r="FW3" s="21"/>
      <c r="FX3" s="21"/>
      <c r="FY3" s="21"/>
      <c r="FZ3" s="21"/>
      <c r="GA3" s="21"/>
      <c r="GB3" s="21"/>
      <c r="GC3" s="21"/>
      <c r="GD3" s="21"/>
      <c r="GE3" s="21"/>
      <c r="GF3" s="21"/>
      <c r="GG3" s="21"/>
      <c r="GH3" s="21"/>
      <c r="GI3" s="22"/>
      <c r="GJ3" s="22"/>
      <c r="GK3" s="22"/>
      <c r="GL3" s="22"/>
      <c r="GM3" s="21"/>
      <c r="GN3" s="21"/>
      <c r="GO3" s="21"/>
      <c r="GP3" s="21"/>
    </row>
    <row r="4" spans="2:198" ht="19.5" customHeight="1">
      <c r="B4" s="296">
        <v>44197</v>
      </c>
      <c r="C4" s="296"/>
      <c r="D4" s="296"/>
      <c r="E4" s="183"/>
      <c r="F4" s="3" t="s">
        <v>29</v>
      </c>
      <c r="G4" s="5"/>
      <c r="H4" s="5"/>
      <c r="I4" s="5"/>
      <c r="J4" s="5"/>
      <c r="K4" s="5"/>
      <c r="L4" s="5"/>
      <c r="M4" s="5"/>
      <c r="N4" s="5"/>
      <c r="O4" s="23" t="s">
        <v>30</v>
      </c>
      <c r="P4" s="5" t="s">
        <v>18</v>
      </c>
      <c r="Q4" s="5" t="s">
        <v>31</v>
      </c>
      <c r="R4" s="5"/>
      <c r="S4" s="5" t="s">
        <v>16</v>
      </c>
      <c r="T4" s="5" t="s">
        <v>32</v>
      </c>
      <c r="U4" s="5"/>
      <c r="V4" s="5" t="s">
        <v>33</v>
      </c>
      <c r="W4" s="24" t="s">
        <v>34</v>
      </c>
      <c r="BC4" s="7"/>
      <c r="BD4" s="25"/>
      <c r="BE4" s="25"/>
      <c r="BF4" s="25"/>
      <c r="BG4" s="25"/>
      <c r="BH4" s="25"/>
      <c r="BI4" s="25"/>
      <c r="BJ4" s="25"/>
      <c r="BK4" s="25"/>
      <c r="BL4" s="25"/>
      <c r="BM4" s="25"/>
      <c r="BN4" s="26"/>
      <c r="BO4" s="26"/>
      <c r="BP4" s="26"/>
      <c r="BQ4" s="26"/>
      <c r="BR4" s="26"/>
      <c r="BS4" s="26"/>
      <c r="BT4" s="26"/>
      <c r="BU4" s="26"/>
      <c r="BV4" s="26"/>
      <c r="BW4" s="26"/>
      <c r="BX4" s="26"/>
      <c r="BY4" s="26"/>
      <c r="BZ4" s="26"/>
      <c r="CA4" s="26"/>
      <c r="CB4" s="26"/>
      <c r="CC4" s="26"/>
      <c r="CD4" s="26"/>
      <c r="CE4" s="26"/>
      <c r="CF4" s="26"/>
      <c r="CG4" s="10"/>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12"/>
      <c r="DL4" s="27"/>
      <c r="DM4" s="27"/>
      <c r="DN4" s="27"/>
      <c r="DO4" s="27"/>
      <c r="DP4" s="1"/>
      <c r="DQ4" s="1"/>
      <c r="DR4" s="1"/>
      <c r="DS4" s="1"/>
      <c r="DT4" s="1"/>
      <c r="DU4" s="1"/>
      <c r="DV4" s="1"/>
      <c r="DW4" s="1"/>
      <c r="DX4" s="1"/>
      <c r="EA4" s="1"/>
      <c r="EB4" s="1"/>
      <c r="EC4" s="1"/>
      <c r="ED4" s="1"/>
      <c r="EE4" s="28"/>
      <c r="EF4" s="28"/>
      <c r="EG4" s="28"/>
      <c r="EH4" s="28"/>
      <c r="EI4" s="1"/>
      <c r="EJ4" s="1"/>
      <c r="EK4" s="1"/>
      <c r="EL4" s="1"/>
      <c r="EM4" s="15"/>
      <c r="EN4" s="27"/>
      <c r="EO4" s="27"/>
      <c r="EP4" s="27"/>
      <c r="EQ4" s="27"/>
      <c r="ER4" s="1"/>
      <c r="ES4" s="1"/>
      <c r="ET4" s="1"/>
      <c r="EU4" s="1"/>
      <c r="EV4" s="1"/>
      <c r="EW4" s="1"/>
      <c r="EX4" s="1"/>
      <c r="EY4" s="1"/>
      <c r="EZ4" s="1"/>
      <c r="FC4" s="1"/>
      <c r="FD4" s="1"/>
      <c r="FE4" s="1"/>
      <c r="FF4" s="1"/>
      <c r="FG4" s="28"/>
      <c r="FH4" s="28"/>
      <c r="FI4" s="28"/>
      <c r="FJ4" s="28"/>
      <c r="FK4" s="1"/>
      <c r="FL4" s="1"/>
      <c r="FM4" s="1"/>
      <c r="FN4" s="1"/>
      <c r="FO4" s="18"/>
      <c r="FP4" s="27"/>
      <c r="FQ4" s="27"/>
      <c r="FR4" s="27"/>
      <c r="FS4" s="27"/>
      <c r="FT4" s="1"/>
      <c r="FU4" s="1"/>
      <c r="FV4" s="1"/>
      <c r="FW4" s="1"/>
      <c r="FX4" s="1"/>
      <c r="FY4" s="1"/>
      <c r="FZ4" s="1"/>
      <c r="GA4" s="1"/>
      <c r="GB4" s="1"/>
      <c r="GE4" s="1"/>
      <c r="GF4" s="1"/>
      <c r="GG4" s="1"/>
      <c r="GH4" s="1"/>
      <c r="GI4" s="28"/>
      <c r="GJ4" s="28"/>
      <c r="GK4" s="28"/>
      <c r="GL4" s="28"/>
      <c r="GM4" s="1"/>
      <c r="GN4" s="1"/>
      <c r="GO4" s="1"/>
      <c r="GP4" s="1"/>
    </row>
    <row r="5" spans="2:198" ht="19.5" customHeight="1">
      <c r="B5" s="296"/>
      <c r="C5" s="296"/>
      <c r="D5" s="296"/>
      <c r="E5" s="183"/>
      <c r="F5" s="3" t="s">
        <v>35</v>
      </c>
      <c r="O5" s="23" t="s">
        <v>30</v>
      </c>
      <c r="P5" s="5" t="s">
        <v>16</v>
      </c>
      <c r="Q5" s="5" t="s">
        <v>31</v>
      </c>
      <c r="R5" s="5"/>
      <c r="S5" s="5" t="s">
        <v>18</v>
      </c>
      <c r="T5" s="5" t="s">
        <v>32</v>
      </c>
      <c r="U5" s="5"/>
      <c r="V5" s="5" t="s">
        <v>33</v>
      </c>
      <c r="W5" s="24" t="s">
        <v>36</v>
      </c>
      <c r="BC5" s="278" t="s">
        <v>37</v>
      </c>
      <c r="BD5" s="29"/>
      <c r="BE5" s="30"/>
      <c r="BF5" s="30"/>
      <c r="BG5" s="30"/>
      <c r="BH5" s="274" t="s">
        <v>38</v>
      </c>
      <c r="BI5" s="270" t="s">
        <v>39</v>
      </c>
      <c r="BJ5" s="270" t="s">
        <v>40</v>
      </c>
      <c r="BK5" s="272" t="s">
        <v>41</v>
      </c>
      <c r="BL5" s="177"/>
      <c r="BM5" s="274" t="s">
        <v>42</v>
      </c>
      <c r="BN5" s="270" t="s">
        <v>43</v>
      </c>
      <c r="BO5" s="270" t="s">
        <v>44</v>
      </c>
      <c r="BP5" s="272" t="s">
        <v>45</v>
      </c>
      <c r="BV5" s="40"/>
      <c r="BW5" s="270" t="s">
        <v>39</v>
      </c>
      <c r="BX5" s="270" t="s">
        <v>40</v>
      </c>
      <c r="BY5" s="272" t="s">
        <v>46</v>
      </c>
      <c r="BZ5" s="270" t="s">
        <v>47</v>
      </c>
      <c r="CA5" s="177"/>
      <c r="CB5" s="274" t="s">
        <v>42</v>
      </c>
      <c r="CC5" s="270" t="s">
        <v>43</v>
      </c>
      <c r="CD5" s="270" t="s">
        <v>44</v>
      </c>
      <c r="CE5" s="272" t="s">
        <v>48</v>
      </c>
      <c r="CF5" s="270" t="s">
        <v>49</v>
      </c>
      <c r="CG5" s="279" t="s">
        <v>50</v>
      </c>
      <c r="CH5" s="29"/>
      <c r="CI5" s="30"/>
      <c r="CJ5" s="30"/>
      <c r="CK5" s="30"/>
      <c r="CL5" s="274" t="s">
        <v>38</v>
      </c>
      <c r="CM5" s="270" t="s">
        <v>39</v>
      </c>
      <c r="CN5" s="270" t="s">
        <v>40</v>
      </c>
      <c r="CO5" s="272" t="s">
        <v>41</v>
      </c>
      <c r="CP5" s="177"/>
      <c r="CQ5" s="274" t="s">
        <v>42</v>
      </c>
      <c r="CR5" s="270" t="s">
        <v>43</v>
      </c>
      <c r="CS5" s="270" t="s">
        <v>44</v>
      </c>
      <c r="CT5" s="272" t="s">
        <v>45</v>
      </c>
      <c r="CZ5" s="40"/>
      <c r="DA5" s="270" t="s">
        <v>39</v>
      </c>
      <c r="DB5" s="270" t="s">
        <v>40</v>
      </c>
      <c r="DC5" s="272" t="s">
        <v>46</v>
      </c>
      <c r="DD5" s="270" t="s">
        <v>47</v>
      </c>
      <c r="DE5" s="177"/>
      <c r="DF5" s="274" t="s">
        <v>42</v>
      </c>
      <c r="DG5" s="270" t="s">
        <v>43</v>
      </c>
      <c r="DH5" s="270" t="s">
        <v>44</v>
      </c>
      <c r="DI5" s="272" t="s">
        <v>48</v>
      </c>
      <c r="DJ5" s="270" t="s">
        <v>49</v>
      </c>
      <c r="DK5" s="280" t="s">
        <v>51</v>
      </c>
      <c r="DL5" s="29"/>
      <c r="DM5" s="30"/>
      <c r="DN5" s="30"/>
      <c r="DO5" s="30"/>
      <c r="DP5" s="272" t="s">
        <v>52</v>
      </c>
      <c r="DQ5" s="270" t="s">
        <v>53</v>
      </c>
      <c r="DR5" s="270" t="s">
        <v>54</v>
      </c>
      <c r="DS5" s="272" t="s">
        <v>55</v>
      </c>
      <c r="DT5" s="177"/>
      <c r="DU5" s="272" t="s">
        <v>56</v>
      </c>
      <c r="DV5" s="270" t="s">
        <v>43</v>
      </c>
      <c r="DW5" s="270" t="s">
        <v>44</v>
      </c>
      <c r="DX5" s="272" t="s">
        <v>45</v>
      </c>
      <c r="ED5" s="272" t="s">
        <v>57</v>
      </c>
      <c r="EE5" s="270" t="s">
        <v>53</v>
      </c>
      <c r="EF5" s="270" t="s">
        <v>58</v>
      </c>
      <c r="EG5" s="272" t="s">
        <v>59</v>
      </c>
      <c r="EH5" s="177"/>
      <c r="EI5" s="272" t="s">
        <v>56</v>
      </c>
      <c r="EJ5" s="270" t="s">
        <v>43</v>
      </c>
      <c r="EK5" s="270" t="s">
        <v>44</v>
      </c>
      <c r="EL5" s="272" t="s">
        <v>45</v>
      </c>
      <c r="EM5" s="281" t="s">
        <v>60</v>
      </c>
      <c r="EN5" s="29"/>
      <c r="EO5" s="30"/>
      <c r="EP5" s="30"/>
      <c r="EQ5" s="30"/>
      <c r="ER5" s="272" t="s">
        <v>52</v>
      </c>
      <c r="ES5" s="270" t="s">
        <v>53</v>
      </c>
      <c r="ET5" s="270" t="s">
        <v>54</v>
      </c>
      <c r="EU5" s="272" t="s">
        <v>55</v>
      </c>
      <c r="EV5" s="177"/>
      <c r="EW5" s="272" t="s">
        <v>56</v>
      </c>
      <c r="EX5" s="270" t="s">
        <v>43</v>
      </c>
      <c r="EY5" s="270" t="s">
        <v>44</v>
      </c>
      <c r="EZ5" s="272" t="s">
        <v>45</v>
      </c>
      <c r="FF5" s="272" t="s">
        <v>57</v>
      </c>
      <c r="FG5" s="270" t="s">
        <v>53</v>
      </c>
      <c r="FH5" s="270" t="s">
        <v>58</v>
      </c>
      <c r="FI5" s="272" t="s">
        <v>59</v>
      </c>
      <c r="FJ5" s="177"/>
      <c r="FK5" s="272" t="s">
        <v>56</v>
      </c>
      <c r="FL5" s="270" t="s">
        <v>43</v>
      </c>
      <c r="FM5" s="270" t="s">
        <v>44</v>
      </c>
      <c r="FN5" s="272" t="s">
        <v>45</v>
      </c>
      <c r="FO5" s="276" t="s">
        <v>28</v>
      </c>
      <c r="FP5" s="29"/>
      <c r="FQ5" s="30"/>
      <c r="FR5" s="30"/>
      <c r="FS5" s="30"/>
      <c r="FT5" s="273" t="s">
        <v>61</v>
      </c>
      <c r="FU5" s="270" t="s">
        <v>62</v>
      </c>
      <c r="FV5" s="270" t="s">
        <v>63</v>
      </c>
      <c r="FW5" s="272" t="s">
        <v>64</v>
      </c>
      <c r="FX5" s="177"/>
      <c r="FY5" s="272" t="s">
        <v>65</v>
      </c>
      <c r="FZ5" s="270" t="s">
        <v>66</v>
      </c>
      <c r="GA5" s="270" t="s">
        <v>67</v>
      </c>
      <c r="GB5" s="272" t="s">
        <v>68</v>
      </c>
      <c r="GH5" s="273" t="s">
        <v>61</v>
      </c>
      <c r="GI5" s="270" t="s">
        <v>62</v>
      </c>
      <c r="GJ5" s="270" t="s">
        <v>63</v>
      </c>
      <c r="GK5" s="272" t="s">
        <v>64</v>
      </c>
      <c r="GL5" s="177"/>
      <c r="GM5" s="272" t="s">
        <v>65</v>
      </c>
      <c r="GN5" s="270" t="s">
        <v>66</v>
      </c>
      <c r="GO5" s="270" t="s">
        <v>67</v>
      </c>
      <c r="GP5" s="272" t="s">
        <v>69</v>
      </c>
    </row>
    <row r="6" spans="2:198" ht="7.5" customHeight="1">
      <c r="B6" s="31"/>
      <c r="U6" s="5"/>
      <c r="BC6" s="278"/>
      <c r="BD6" s="31"/>
      <c r="BH6" s="274"/>
      <c r="BI6" s="270"/>
      <c r="BJ6" s="271"/>
      <c r="BK6" s="272"/>
      <c r="BL6" s="178"/>
      <c r="BM6" s="274"/>
      <c r="BN6" s="270"/>
      <c r="BO6" s="271"/>
      <c r="BP6" s="272"/>
      <c r="BW6" s="270"/>
      <c r="BX6" s="271"/>
      <c r="BY6" s="272"/>
      <c r="BZ6" s="270"/>
      <c r="CA6" s="178"/>
      <c r="CB6" s="274"/>
      <c r="CC6" s="270"/>
      <c r="CD6" s="271"/>
      <c r="CE6" s="272"/>
      <c r="CF6" s="270"/>
      <c r="CG6" s="279"/>
      <c r="CH6" s="31"/>
      <c r="CL6" s="274"/>
      <c r="CM6" s="270"/>
      <c r="CN6" s="271"/>
      <c r="CO6" s="272"/>
      <c r="CP6" s="178"/>
      <c r="CQ6" s="274"/>
      <c r="CR6" s="270"/>
      <c r="CS6" s="271"/>
      <c r="CT6" s="272"/>
      <c r="DA6" s="270"/>
      <c r="DB6" s="271"/>
      <c r="DC6" s="272"/>
      <c r="DD6" s="270"/>
      <c r="DE6" s="178"/>
      <c r="DF6" s="274"/>
      <c r="DG6" s="270"/>
      <c r="DH6" s="271"/>
      <c r="DI6" s="272"/>
      <c r="DJ6" s="270"/>
      <c r="DK6" s="280"/>
      <c r="DL6" s="31"/>
      <c r="DP6" s="274"/>
      <c r="DQ6" s="270"/>
      <c r="DR6" s="271"/>
      <c r="DS6" s="272"/>
      <c r="DT6" s="178"/>
      <c r="DU6" s="274"/>
      <c r="DV6" s="270"/>
      <c r="DW6" s="271"/>
      <c r="DX6" s="272"/>
      <c r="ED6" s="274"/>
      <c r="EE6" s="270"/>
      <c r="EF6" s="271"/>
      <c r="EG6" s="272"/>
      <c r="EH6" s="178"/>
      <c r="EI6" s="274"/>
      <c r="EJ6" s="270"/>
      <c r="EK6" s="271"/>
      <c r="EL6" s="272"/>
      <c r="EM6" s="281"/>
      <c r="EN6" s="31"/>
      <c r="ER6" s="274"/>
      <c r="ES6" s="270"/>
      <c r="ET6" s="271"/>
      <c r="EU6" s="272"/>
      <c r="EV6" s="178"/>
      <c r="EW6" s="274"/>
      <c r="EX6" s="270"/>
      <c r="EY6" s="271"/>
      <c r="EZ6" s="272"/>
      <c r="FF6" s="274"/>
      <c r="FG6" s="270"/>
      <c r="FH6" s="271"/>
      <c r="FI6" s="272"/>
      <c r="FJ6" s="178"/>
      <c r="FK6" s="274"/>
      <c r="FL6" s="270"/>
      <c r="FM6" s="271"/>
      <c r="FN6" s="272"/>
      <c r="FO6" s="276"/>
      <c r="FP6" s="31"/>
      <c r="FT6" s="274"/>
      <c r="FU6" s="270"/>
      <c r="FV6" s="271"/>
      <c r="FW6" s="272"/>
      <c r="FX6" s="178"/>
      <c r="FY6" s="274"/>
      <c r="FZ6" s="270"/>
      <c r="GA6" s="271"/>
      <c r="GB6" s="272"/>
      <c r="GH6" s="274"/>
      <c r="GI6" s="270"/>
      <c r="GJ6" s="271"/>
      <c r="GK6" s="272"/>
      <c r="GL6" s="178"/>
      <c r="GM6" s="274"/>
      <c r="GN6" s="270"/>
      <c r="GO6" s="271"/>
      <c r="GP6" s="272"/>
    </row>
    <row r="7" spans="2:198" ht="14.25">
      <c r="B7" s="3" t="s">
        <v>70</v>
      </c>
      <c r="E7" s="226" t="s">
        <v>71</v>
      </c>
      <c r="F7" s="226"/>
      <c r="G7" s="222">
        <v>0.29166666666666702</v>
      </c>
      <c r="H7" s="223"/>
      <c r="I7" s="222">
        <v>0.33333333333333298</v>
      </c>
      <c r="J7" s="223"/>
      <c r="K7" s="222">
        <v>0.375</v>
      </c>
      <c r="L7" s="223"/>
      <c r="M7" s="222">
        <v>0.41666666666666702</v>
      </c>
      <c r="N7" s="223"/>
      <c r="O7" s="222">
        <v>0.45833333333333298</v>
      </c>
      <c r="P7" s="223"/>
      <c r="Q7" s="222">
        <v>0.5</v>
      </c>
      <c r="R7" s="223"/>
      <c r="S7" s="222">
        <v>0.54166666666666696</v>
      </c>
      <c r="T7" s="223"/>
      <c r="U7" s="222">
        <v>0.58333333333333304</v>
      </c>
      <c r="V7" s="223"/>
      <c r="W7" s="222">
        <v>0.625</v>
      </c>
      <c r="X7" s="223"/>
      <c r="Y7" s="222">
        <v>0.66666666666666696</v>
      </c>
      <c r="Z7" s="223"/>
      <c r="AA7" s="222">
        <v>0.70833333333333304</v>
      </c>
      <c r="AB7" s="223"/>
      <c r="AC7" s="222">
        <v>0.75</v>
      </c>
      <c r="AD7" s="223"/>
      <c r="AE7" s="222">
        <v>0.79166666666666696</v>
      </c>
      <c r="AF7" s="223"/>
      <c r="AG7" s="222">
        <v>0.83333333333333304</v>
      </c>
      <c r="AH7" s="223"/>
      <c r="AI7" s="222">
        <v>0.875</v>
      </c>
      <c r="AJ7" s="223"/>
      <c r="AK7" s="222">
        <v>0.91666666666666696</v>
      </c>
      <c r="AL7" s="223"/>
      <c r="AM7" s="222">
        <v>0.95833333333333304</v>
      </c>
      <c r="AN7" s="223"/>
      <c r="AO7" s="222">
        <v>1</v>
      </c>
      <c r="AP7" s="223"/>
      <c r="AQ7" s="222">
        <v>1.0416666666666701</v>
      </c>
      <c r="AR7" s="223"/>
      <c r="AS7" s="222">
        <v>1.0833333333333399</v>
      </c>
      <c r="AT7" s="223"/>
      <c r="AU7" s="222">
        <v>1.12500000000001</v>
      </c>
      <c r="AV7" s="223"/>
      <c r="AW7" s="222">
        <v>1.1666666666666701</v>
      </c>
      <c r="AX7" s="223"/>
      <c r="AY7" s="222">
        <v>1.2083333333333399</v>
      </c>
      <c r="AZ7" s="223"/>
      <c r="BA7" s="222">
        <v>1.25000000000001</v>
      </c>
      <c r="BB7" s="223"/>
      <c r="BC7" s="278"/>
      <c r="BG7" s="168"/>
      <c r="BH7" s="274"/>
      <c r="BI7" s="270"/>
      <c r="BJ7" s="271"/>
      <c r="BK7" s="272"/>
      <c r="BL7" s="178"/>
      <c r="BM7" s="274"/>
      <c r="BN7" s="270"/>
      <c r="BO7" s="271"/>
      <c r="BP7" s="272"/>
      <c r="BQ7" s="32"/>
      <c r="BR7" s="32"/>
      <c r="BS7" s="24"/>
      <c r="BT7" s="33"/>
      <c r="BU7" s="24"/>
      <c r="BV7" s="40" t="s">
        <v>38</v>
      </c>
      <c r="BW7" s="270"/>
      <c r="BX7" s="271"/>
      <c r="BY7" s="272"/>
      <c r="BZ7" s="270"/>
      <c r="CA7" s="178"/>
      <c r="CB7" s="274"/>
      <c r="CC7" s="270"/>
      <c r="CD7" s="271"/>
      <c r="CE7" s="272"/>
      <c r="CF7" s="270"/>
      <c r="CG7" s="279"/>
      <c r="CK7" s="168"/>
      <c r="CL7" s="274"/>
      <c r="CM7" s="270"/>
      <c r="CN7" s="271"/>
      <c r="CO7" s="272"/>
      <c r="CP7" s="178"/>
      <c r="CQ7" s="274"/>
      <c r="CR7" s="270"/>
      <c r="CS7" s="271"/>
      <c r="CT7" s="272"/>
      <c r="CU7" s="32"/>
      <c r="CV7" s="32"/>
      <c r="CW7" s="24"/>
      <c r="CX7" s="33"/>
      <c r="CY7" s="24"/>
      <c r="CZ7" s="40" t="s">
        <v>38</v>
      </c>
      <c r="DA7" s="270"/>
      <c r="DB7" s="271"/>
      <c r="DC7" s="272"/>
      <c r="DD7" s="270"/>
      <c r="DE7" s="178"/>
      <c r="DF7" s="274"/>
      <c r="DG7" s="270"/>
      <c r="DH7" s="271"/>
      <c r="DI7" s="272"/>
      <c r="DJ7" s="270"/>
      <c r="DK7" s="280"/>
      <c r="DO7" s="168"/>
      <c r="DP7" s="274"/>
      <c r="DQ7" s="270"/>
      <c r="DR7" s="271"/>
      <c r="DS7" s="272"/>
      <c r="DT7" s="178"/>
      <c r="DU7" s="274"/>
      <c r="DV7" s="270"/>
      <c r="DW7" s="271"/>
      <c r="DX7" s="272"/>
      <c r="DY7" s="32"/>
      <c r="DZ7" s="32"/>
      <c r="EA7" s="24"/>
      <c r="EB7" s="33"/>
      <c r="EC7" s="24"/>
      <c r="ED7" s="274"/>
      <c r="EE7" s="270"/>
      <c r="EF7" s="271"/>
      <c r="EG7" s="272"/>
      <c r="EH7" s="178"/>
      <c r="EI7" s="274"/>
      <c r="EJ7" s="270"/>
      <c r="EK7" s="271"/>
      <c r="EL7" s="272"/>
      <c r="EM7" s="281"/>
      <c r="EQ7" s="168"/>
      <c r="ER7" s="274"/>
      <c r="ES7" s="270"/>
      <c r="ET7" s="271"/>
      <c r="EU7" s="272"/>
      <c r="EV7" s="178"/>
      <c r="EW7" s="274"/>
      <c r="EX7" s="270"/>
      <c r="EY7" s="271"/>
      <c r="EZ7" s="272"/>
      <c r="FA7" s="32"/>
      <c r="FB7" s="32"/>
      <c r="FC7" s="24"/>
      <c r="FD7" s="33"/>
      <c r="FE7" s="24"/>
      <c r="FF7" s="274"/>
      <c r="FG7" s="270"/>
      <c r="FH7" s="271"/>
      <c r="FI7" s="272"/>
      <c r="FJ7" s="178"/>
      <c r="FK7" s="274"/>
      <c r="FL7" s="270"/>
      <c r="FM7" s="271"/>
      <c r="FN7" s="272"/>
      <c r="FO7" s="276"/>
      <c r="FS7" s="168"/>
      <c r="FT7" s="274"/>
      <c r="FU7" s="270"/>
      <c r="FV7" s="271"/>
      <c r="FW7" s="272"/>
      <c r="FX7" s="178"/>
      <c r="FY7" s="274"/>
      <c r="FZ7" s="270"/>
      <c r="GA7" s="271"/>
      <c r="GB7" s="272"/>
      <c r="GC7" s="32"/>
      <c r="GD7" s="32"/>
      <c r="GE7" s="24"/>
      <c r="GF7" s="33"/>
      <c r="GG7" s="24"/>
      <c r="GH7" s="274"/>
      <c r="GI7" s="270"/>
      <c r="GJ7" s="271"/>
      <c r="GK7" s="272"/>
      <c r="GL7" s="178"/>
      <c r="GM7" s="274"/>
      <c r="GN7" s="270"/>
      <c r="GO7" s="271"/>
      <c r="GP7" s="272"/>
    </row>
    <row r="8" spans="2:198" ht="6" customHeight="1">
      <c r="C8" s="34"/>
      <c r="D8" s="34"/>
      <c r="E8" s="35"/>
      <c r="F8" s="36"/>
      <c r="G8" s="35"/>
      <c r="H8" s="36"/>
      <c r="I8" s="35"/>
      <c r="J8" s="36"/>
      <c r="K8" s="35"/>
      <c r="L8" s="36"/>
      <c r="M8" s="35"/>
      <c r="N8" s="36"/>
      <c r="O8" s="35"/>
      <c r="P8" s="36"/>
      <c r="Q8" s="35"/>
      <c r="R8" s="36"/>
      <c r="S8" s="35"/>
      <c r="T8" s="36"/>
      <c r="U8" s="35"/>
      <c r="V8" s="36"/>
      <c r="W8" s="35"/>
      <c r="X8" s="36"/>
      <c r="Y8" s="35"/>
      <c r="Z8" s="36"/>
      <c r="AA8" s="35"/>
      <c r="AB8" s="36"/>
      <c r="AC8" s="35"/>
      <c r="AD8" s="36"/>
      <c r="AE8" s="35"/>
      <c r="AF8" s="36"/>
      <c r="AG8" s="35"/>
      <c r="AH8" s="36"/>
      <c r="AI8" s="35"/>
      <c r="AJ8" s="36"/>
      <c r="AK8" s="35"/>
      <c r="AL8" s="36"/>
      <c r="AM8" s="35"/>
      <c r="AN8" s="36"/>
      <c r="AO8" s="35"/>
      <c r="AP8" s="36"/>
      <c r="AQ8" s="35"/>
      <c r="AR8" s="36"/>
      <c r="AS8" s="35"/>
      <c r="AT8" s="36"/>
      <c r="AU8" s="35"/>
      <c r="AV8" s="36"/>
      <c r="AW8" s="35"/>
      <c r="AX8" s="36"/>
      <c r="AY8" s="35"/>
      <c r="AZ8" s="36"/>
      <c r="BA8" s="35"/>
      <c r="BB8" s="37"/>
      <c r="BC8" s="278"/>
      <c r="BE8" s="34"/>
      <c r="BF8" s="34"/>
      <c r="BG8" s="35"/>
      <c r="BH8" s="38"/>
      <c r="BI8" s="38"/>
      <c r="BJ8" s="39"/>
      <c r="BM8" s="41"/>
      <c r="BN8" s="41"/>
      <c r="BO8" s="41"/>
      <c r="BP8" s="41"/>
      <c r="BQ8" s="42"/>
      <c r="BR8" s="42"/>
      <c r="BS8" s="41"/>
      <c r="BT8" s="33"/>
      <c r="BU8" s="24"/>
      <c r="BV8" s="33"/>
      <c r="BW8" s="38"/>
      <c r="BX8" s="39"/>
      <c r="CB8" s="41"/>
      <c r="CC8" s="41"/>
      <c r="CD8" s="41"/>
      <c r="CE8" s="41"/>
      <c r="CF8" s="41"/>
      <c r="CG8" s="279"/>
      <c r="CI8" s="34"/>
      <c r="CJ8" s="34"/>
      <c r="CK8" s="35"/>
      <c r="CL8" s="38"/>
      <c r="CM8" s="38"/>
      <c r="CN8" s="39"/>
      <c r="CQ8" s="41"/>
      <c r="CR8" s="41"/>
      <c r="CS8" s="41"/>
      <c r="CT8" s="41"/>
      <c r="CU8" s="42"/>
      <c r="CV8" s="42"/>
      <c r="CW8" s="41"/>
      <c r="CX8" s="33"/>
      <c r="CY8" s="24"/>
      <c r="CZ8" s="33"/>
      <c r="DA8" s="38"/>
      <c r="DB8" s="39"/>
      <c r="DF8" s="41"/>
      <c r="DG8" s="41"/>
      <c r="DH8" s="41"/>
      <c r="DI8" s="41"/>
      <c r="DJ8" s="41"/>
      <c r="DK8" s="280"/>
      <c r="DM8" s="34"/>
      <c r="DN8" s="34"/>
      <c r="DO8" s="35"/>
      <c r="DP8" s="38"/>
      <c r="DQ8" s="38"/>
      <c r="DR8" s="39"/>
      <c r="DU8" s="41"/>
      <c r="DV8" s="41"/>
      <c r="DW8" s="41"/>
      <c r="DX8" s="41"/>
      <c r="DY8" s="42"/>
      <c r="DZ8" s="42"/>
      <c r="EA8" s="41"/>
      <c r="EB8" s="33"/>
      <c r="EC8" s="24"/>
      <c r="ED8" s="33"/>
      <c r="EE8" s="38"/>
      <c r="EF8" s="39"/>
      <c r="EI8" s="41"/>
      <c r="EJ8" s="41"/>
      <c r="EK8" s="41"/>
      <c r="EL8" s="41"/>
      <c r="EM8" s="281"/>
      <c r="EO8" s="34"/>
      <c r="EP8" s="34"/>
      <c r="EQ8" s="35"/>
      <c r="ER8" s="38"/>
      <c r="ES8" s="38"/>
      <c r="ET8" s="39"/>
      <c r="EW8" s="41"/>
      <c r="EX8" s="41"/>
      <c r="EY8" s="41"/>
      <c r="EZ8" s="41"/>
      <c r="FA8" s="42"/>
      <c r="FB8" s="42"/>
      <c r="FC8" s="41"/>
      <c r="FD8" s="33"/>
      <c r="FE8" s="24"/>
      <c r="FF8" s="33"/>
      <c r="FG8" s="38"/>
      <c r="FH8" s="39"/>
      <c r="FK8" s="41"/>
      <c r="FL8" s="41"/>
      <c r="FM8" s="41"/>
      <c r="FN8" s="41"/>
      <c r="FO8" s="276"/>
      <c r="FQ8" s="34"/>
      <c r="FR8" s="34"/>
      <c r="FS8" s="35"/>
      <c r="FT8" s="38"/>
      <c r="FU8" s="38"/>
      <c r="FV8" s="39"/>
      <c r="FY8" s="41"/>
      <c r="FZ8" s="41"/>
      <c r="GA8" s="41"/>
      <c r="GB8" s="41"/>
      <c r="GC8" s="42"/>
      <c r="GD8" s="42"/>
      <c r="GE8" s="41"/>
      <c r="GF8" s="33"/>
      <c r="GG8" s="24"/>
      <c r="GH8" s="33"/>
      <c r="GI8" s="38"/>
      <c r="GJ8" s="39"/>
      <c r="GM8" s="41"/>
      <c r="GN8" s="41"/>
      <c r="GO8" s="41"/>
      <c r="GP8" s="41"/>
    </row>
    <row r="9" spans="2:198" ht="18.75" customHeight="1">
      <c r="B9" s="267" t="s">
        <v>72</v>
      </c>
      <c r="C9" s="253" t="s">
        <v>73</v>
      </c>
      <c r="D9" s="136" t="s">
        <v>74</v>
      </c>
      <c r="E9" s="137"/>
      <c r="F9" s="184"/>
      <c r="G9" s="184"/>
      <c r="H9" s="184"/>
      <c r="I9" s="184"/>
      <c r="J9" s="184"/>
      <c r="K9" s="184"/>
      <c r="L9" s="184"/>
      <c r="M9" s="184"/>
      <c r="N9" s="184"/>
      <c r="O9" s="184"/>
      <c r="P9" s="184"/>
      <c r="Q9" s="184"/>
      <c r="R9" s="184"/>
      <c r="S9" s="184"/>
      <c r="T9" s="184"/>
      <c r="U9" s="184"/>
      <c r="V9" s="184"/>
      <c r="W9" s="184"/>
      <c r="X9" s="184"/>
      <c r="Y9" s="184"/>
      <c r="Z9" s="184"/>
      <c r="AA9" s="184"/>
      <c r="AB9" s="184"/>
      <c r="AC9" s="184">
        <v>1</v>
      </c>
      <c r="AD9" s="184">
        <v>1</v>
      </c>
      <c r="AE9" s="184">
        <v>1</v>
      </c>
      <c r="AF9" s="184">
        <v>1</v>
      </c>
      <c r="AG9" s="184">
        <v>1</v>
      </c>
      <c r="AH9" s="184"/>
      <c r="AI9" s="184"/>
      <c r="AJ9" s="184"/>
      <c r="AK9" s="184"/>
      <c r="AL9" s="184"/>
      <c r="AM9" s="184"/>
      <c r="AN9" s="184"/>
      <c r="AO9" s="184"/>
      <c r="AP9" s="184"/>
      <c r="AQ9" s="184"/>
      <c r="AR9" s="184"/>
      <c r="AS9" s="184"/>
      <c r="AT9" s="184"/>
      <c r="AU9" s="184"/>
      <c r="AV9" s="184"/>
      <c r="AW9" s="185"/>
      <c r="AX9" s="184"/>
      <c r="AY9" s="185"/>
      <c r="AZ9" s="184"/>
      <c r="BA9" s="185"/>
      <c r="BB9" s="37"/>
      <c r="BC9" s="278"/>
      <c r="BD9" s="260" t="s">
        <v>75</v>
      </c>
      <c r="BE9" s="253" t="s">
        <v>73</v>
      </c>
      <c r="BF9" s="319" t="s">
        <v>74</v>
      </c>
      <c r="BG9" s="320"/>
      <c r="BH9" s="43">
        <f>SUM(F9:BA9)/2/24</f>
        <v>0.10416666666666667</v>
      </c>
      <c r="BI9" s="246"/>
      <c r="BJ9" s="256">
        <f>SUM(BH9:BH13)</f>
        <v>0.35416666666666669</v>
      </c>
      <c r="BK9" s="256">
        <f>SUM(BJ9:BJ17)</f>
        <v>0.4375</v>
      </c>
      <c r="BL9" s="173"/>
      <c r="BM9" s="43">
        <f t="shared" ref="BM9:BM20" si="0">BH9+BH43+BH77+BH111+BH145+BH179+BH213</f>
        <v>0.10416666666666667</v>
      </c>
      <c r="BN9" s="246"/>
      <c r="BO9" s="284">
        <f>SUM(BM9:BM13)</f>
        <v>1.5208333333333333</v>
      </c>
      <c r="BP9" s="256">
        <f>BO9+BO14</f>
        <v>1.6458333333333333</v>
      </c>
      <c r="BQ9" s="44"/>
      <c r="BR9" s="264" t="s">
        <v>76</v>
      </c>
      <c r="BS9" s="253" t="s">
        <v>73</v>
      </c>
      <c r="BT9" s="319" t="s">
        <v>74</v>
      </c>
      <c r="BU9" s="320"/>
      <c r="BV9" s="43">
        <f t="shared" ref="BV9:BW20" si="1">BH9+BH23</f>
        <v>0.10416666666666667</v>
      </c>
      <c r="BW9" s="246"/>
      <c r="BX9" s="256">
        <f>SUM(BV9:BV13)</f>
        <v>0.39583333333333331</v>
      </c>
      <c r="BY9" s="256">
        <f>BX9+BX14</f>
        <v>0.47916666666666663</v>
      </c>
      <c r="BZ9" s="256">
        <f>IF(BY9-8/24&gt;0,BY9-8/24,0)</f>
        <v>0.14583333333333331</v>
      </c>
      <c r="CA9" s="173"/>
      <c r="CB9" s="43">
        <f t="shared" ref="CB9:CB20" si="2">BV9+BV43+BV77+BV111+BV145+BV179+BV213</f>
        <v>0.27083333333333331</v>
      </c>
      <c r="CC9" s="246"/>
      <c r="CD9" s="284">
        <f>SUM(CB9:CB13)</f>
        <v>1.7291666666666663</v>
      </c>
      <c r="CE9" s="256">
        <f>CD9+CD14</f>
        <v>1.8541666666666663</v>
      </c>
      <c r="CF9" s="256">
        <f>IF((CE9-(BZ9+BZ43+BZ77+BZ111+BZ145+BZ179+BZ213))&lt;=40/24,(BZ9+BZ43+BZ77+BZ111+BZ145+BZ179+BZ213),(CE9-40/24))</f>
        <v>0.27083333333333343</v>
      </c>
      <c r="CG9" s="279"/>
      <c r="CH9" s="260" t="s">
        <v>75</v>
      </c>
      <c r="CI9" s="253" t="s">
        <v>73</v>
      </c>
      <c r="CJ9" s="319" t="s">
        <v>74</v>
      </c>
      <c r="CK9" s="320"/>
      <c r="CL9" s="43">
        <f>SUM($F9:$BA9)/2/24</f>
        <v>0.10416666666666667</v>
      </c>
      <c r="CM9" s="246"/>
      <c r="CN9" s="256">
        <f>SUM(CL9:CL13)</f>
        <v>0.35416666666666669</v>
      </c>
      <c r="CO9" s="256">
        <f>SUM(CN9:CN17)+CL19</f>
        <v>0.79166666666666663</v>
      </c>
      <c r="CP9" s="173"/>
      <c r="CQ9" s="43">
        <f t="shared" ref="CQ9:CQ20" si="3">CL9+CL43+CL77+CL111+CL145+CL179+CL213</f>
        <v>0.10416666666666667</v>
      </c>
      <c r="CR9" s="246"/>
      <c r="CS9" s="256">
        <f>SUM(CQ9:CQ13)</f>
        <v>1.5208333333333333</v>
      </c>
      <c r="CT9" s="256">
        <f>CS9+CS14+CQ19</f>
        <v>2.0416666666666665</v>
      </c>
      <c r="CU9" s="44"/>
      <c r="CV9" s="264" t="s">
        <v>77</v>
      </c>
      <c r="CW9" s="253" t="s">
        <v>73</v>
      </c>
      <c r="CX9" s="319" t="s">
        <v>74</v>
      </c>
      <c r="CY9" s="320"/>
      <c r="CZ9" s="43">
        <f t="shared" ref="CZ9:DA20" si="4">CL9+CL23</f>
        <v>0.10416666666666667</v>
      </c>
      <c r="DA9" s="246"/>
      <c r="DB9" s="256">
        <f>SUM(CZ9:CZ13)</f>
        <v>0.39583333333333331</v>
      </c>
      <c r="DC9" s="256">
        <f>DB9+DB14+CZ19</f>
        <v>0.83333333333333326</v>
      </c>
      <c r="DD9" s="256">
        <f>IF(DC9-8/24&gt;0,DC9-8/24,0)</f>
        <v>0.49999999999999994</v>
      </c>
      <c r="DE9" s="173"/>
      <c r="DF9" s="43">
        <f>CZ9+CZ43+CZ77+CZ111+CZ145+CZ179+CZ213</f>
        <v>0.27083333333333331</v>
      </c>
      <c r="DG9" s="246"/>
      <c r="DH9" s="256">
        <f>SUM(DF9:DF13)</f>
        <v>1.7291666666666663</v>
      </c>
      <c r="DI9" s="256">
        <f>DH9+DH14+DF19</f>
        <v>3.270833333333333</v>
      </c>
      <c r="DJ9" s="256">
        <f>IF((DI9-(DD9+DD43+DD77+DD111+DD145+DD179+DD213))&lt;=40/24,(DD9+DD43+DD77+DD111+DD145+DD179+DD213),(DI9-40/24))</f>
        <v>1.6041666666666663</v>
      </c>
      <c r="DK9" s="280"/>
      <c r="DL9" s="260" t="s">
        <v>75</v>
      </c>
      <c r="DM9" s="253" t="s">
        <v>73</v>
      </c>
      <c r="DN9" s="319" t="s">
        <v>74</v>
      </c>
      <c r="DO9" s="320"/>
      <c r="DP9" s="43">
        <f>IF($S4="✔",SUM($F9:$BA9)/2/24,0)</f>
        <v>0</v>
      </c>
      <c r="DQ9" s="246"/>
      <c r="DR9" s="256">
        <f>SUM(DP9:DP13)</f>
        <v>0</v>
      </c>
      <c r="DS9" s="256">
        <f>DR9+DR14</f>
        <v>0</v>
      </c>
      <c r="DT9" s="173"/>
      <c r="DU9" s="43">
        <f t="shared" ref="DU9:DU20" si="5">DP9+DP43+DP77+DP111+DP145+DP179+DP213</f>
        <v>0</v>
      </c>
      <c r="DV9" s="246"/>
      <c r="DW9" s="256">
        <f>SUM(DU9:DU13)</f>
        <v>4.1666666666666664E-2</v>
      </c>
      <c r="DX9" s="256">
        <f>DW9+DW14</f>
        <v>4.1666666666666664E-2</v>
      </c>
      <c r="DY9" s="44"/>
      <c r="DZ9" s="264" t="s">
        <v>77</v>
      </c>
      <c r="EA9" s="253" t="s">
        <v>73</v>
      </c>
      <c r="EB9" s="319" t="s">
        <v>74</v>
      </c>
      <c r="EC9" s="320"/>
      <c r="ED9" s="43">
        <f t="shared" ref="ED9:ED20" si="6">DP9+DP23</f>
        <v>0</v>
      </c>
      <c r="EE9" s="246"/>
      <c r="EF9" s="256">
        <f>SUM(ED9:ED13)</f>
        <v>4.1666666666666664E-2</v>
      </c>
      <c r="EG9" s="256">
        <f>EF9+EF14</f>
        <v>4.1666666666666664E-2</v>
      </c>
      <c r="EH9" s="173"/>
      <c r="EI9" s="43">
        <f>ED9+ED43+ED77+ED111+ED145+ED179+ED213</f>
        <v>0</v>
      </c>
      <c r="EJ9" s="246"/>
      <c r="EK9" s="256">
        <f>SUM(EI9:EI13)</f>
        <v>8.3333333333333329E-2</v>
      </c>
      <c r="EL9" s="256">
        <f>EK9+EK14</f>
        <v>8.3333333333333329E-2</v>
      </c>
      <c r="EM9" s="281"/>
      <c r="EN9" s="260" t="s">
        <v>75</v>
      </c>
      <c r="EO9" s="253" t="s">
        <v>73</v>
      </c>
      <c r="EP9" s="319" t="s">
        <v>74</v>
      </c>
      <c r="EQ9" s="320"/>
      <c r="ER9" s="43">
        <f>IF($S4="✔",SUM($F9:$BA9)/2/24,0)</f>
        <v>0</v>
      </c>
      <c r="ES9" s="246"/>
      <c r="ET9" s="256">
        <f>SUM(ER9:ER13)</f>
        <v>8.3333333333333329E-2</v>
      </c>
      <c r="EU9" s="256">
        <f>ET9+ET14+ER19</f>
        <v>8.3333333333333329E-2</v>
      </c>
      <c r="EV9" s="173"/>
      <c r="EW9" s="43">
        <f>ER9+ER43+ER77+ER111+ER145+ER179+ER213</f>
        <v>0</v>
      </c>
      <c r="EX9" s="246"/>
      <c r="EY9" s="256">
        <f>SUM(EW9:EW13)</f>
        <v>0.39583333333333331</v>
      </c>
      <c r="EZ9" s="256">
        <f>EY9+EY14+EW19</f>
        <v>0.39583333333333331</v>
      </c>
      <c r="FA9" s="44"/>
      <c r="FB9" s="264" t="s">
        <v>77</v>
      </c>
      <c r="FC9" s="253" t="s">
        <v>73</v>
      </c>
      <c r="FD9" s="319" t="s">
        <v>74</v>
      </c>
      <c r="FE9" s="320"/>
      <c r="FF9" s="43">
        <f t="shared" ref="FF9:FF20" si="7">ER9+ER23</f>
        <v>0</v>
      </c>
      <c r="FG9" s="246"/>
      <c r="FH9" s="256">
        <f>SUM(FF9:FF13)</f>
        <v>8.3333333333333329E-2</v>
      </c>
      <c r="FI9" s="256">
        <f>FH9+FH14+FF19</f>
        <v>8.3333333333333329E-2</v>
      </c>
      <c r="FJ9" s="173"/>
      <c r="FK9" s="43">
        <f>FF9+FF43+FF77+FF111+FF145+FF179+FF213</f>
        <v>0</v>
      </c>
      <c r="FL9" s="246"/>
      <c r="FM9" s="256">
        <f>SUM(FK9:FK13)</f>
        <v>0.39583333333333331</v>
      </c>
      <c r="FN9" s="256">
        <f>FM9+FM14+FK19</f>
        <v>0.39583333333333331</v>
      </c>
      <c r="FO9" s="276"/>
      <c r="FP9" s="260" t="s">
        <v>75</v>
      </c>
      <c r="FQ9" s="253" t="s">
        <v>73</v>
      </c>
      <c r="FR9" s="319" t="s">
        <v>74</v>
      </c>
      <c r="FS9" s="320"/>
      <c r="FT9" s="43">
        <f>SUMIFS(F9:BA9,$F19:$BA19,1)/2/24</f>
        <v>0.10416666666666667</v>
      </c>
      <c r="FU9" s="246"/>
      <c r="FV9" s="256">
        <f>SUM(FT9:FT13)</f>
        <v>0.10416666666666667</v>
      </c>
      <c r="FW9" s="256">
        <f>FV9+FV14+FT19</f>
        <v>0.54166666666666663</v>
      </c>
      <c r="FX9" s="173"/>
      <c r="FY9" s="45">
        <f>FT9+FT43+FT77+FT111+FT145+FT179+FT213</f>
        <v>0.10416666666666667</v>
      </c>
      <c r="FZ9" s="246"/>
      <c r="GA9" s="256">
        <f>SUM(FY9:FY13)</f>
        <v>0.14583333333333334</v>
      </c>
      <c r="GB9" s="256">
        <f>GA9+GA14+FY19</f>
        <v>0.625</v>
      </c>
      <c r="GC9" s="44"/>
      <c r="GD9" s="264" t="s">
        <v>77</v>
      </c>
      <c r="GE9" s="253" t="s">
        <v>73</v>
      </c>
      <c r="GF9" s="319" t="s">
        <v>74</v>
      </c>
      <c r="GG9" s="320"/>
      <c r="GH9" s="43">
        <f t="shared" ref="GH9:GH19" si="8">FT9+FT23</f>
        <v>0.10416666666666667</v>
      </c>
      <c r="GI9" s="246"/>
      <c r="GJ9" s="256">
        <f>SUM(GH9:GH13)</f>
        <v>0.10416666666666667</v>
      </c>
      <c r="GK9" s="256">
        <f>GJ9+GJ14</f>
        <v>0.1875</v>
      </c>
      <c r="GL9" s="173"/>
      <c r="GM9" s="43">
        <f t="shared" ref="GM9:GN19" si="9">GH9+GH43+GH77+GH111+GH145+GH179+GH213</f>
        <v>0.10416666666666667</v>
      </c>
      <c r="GN9" s="246"/>
      <c r="GO9" s="256">
        <f>SUM(GM9:GM13)</f>
        <v>0.14583333333333334</v>
      </c>
      <c r="GP9" s="256">
        <f>GO9+GO14</f>
        <v>0.22916666666666669</v>
      </c>
    </row>
    <row r="10" spans="2:198" ht="18.75" customHeight="1">
      <c r="B10" s="268"/>
      <c r="C10" s="254"/>
      <c r="D10" s="138" t="s">
        <v>78</v>
      </c>
      <c r="E10" s="139"/>
      <c r="F10" s="184"/>
      <c r="G10" s="185"/>
      <c r="H10" s="184"/>
      <c r="I10" s="184"/>
      <c r="J10" s="184"/>
      <c r="K10" s="185"/>
      <c r="L10" s="184"/>
      <c r="M10" s="185"/>
      <c r="N10" s="184"/>
      <c r="O10" s="185"/>
      <c r="P10" s="184"/>
      <c r="Q10" s="185"/>
      <c r="R10" s="184"/>
      <c r="S10" s="185"/>
      <c r="T10" s="184"/>
      <c r="U10" s="184">
        <v>1</v>
      </c>
      <c r="V10" s="184">
        <v>1</v>
      </c>
      <c r="W10" s="186">
        <v>1</v>
      </c>
      <c r="X10" s="186">
        <v>1</v>
      </c>
      <c r="Y10" s="185"/>
      <c r="Z10" s="184"/>
      <c r="AA10" s="185"/>
      <c r="AB10" s="184"/>
      <c r="AC10" s="185"/>
      <c r="AD10" s="184"/>
      <c r="AE10" s="185"/>
      <c r="AF10" s="184"/>
      <c r="AG10" s="185"/>
      <c r="AH10" s="184"/>
      <c r="AI10" s="185"/>
      <c r="AJ10" s="184"/>
      <c r="AK10" s="185"/>
      <c r="AL10" s="184"/>
      <c r="AM10" s="185"/>
      <c r="AN10" s="184"/>
      <c r="AO10" s="185"/>
      <c r="AP10" s="184"/>
      <c r="AQ10" s="185"/>
      <c r="AR10" s="184"/>
      <c r="AS10" s="185"/>
      <c r="AT10" s="184"/>
      <c r="AU10" s="185"/>
      <c r="AV10" s="184"/>
      <c r="AW10" s="185"/>
      <c r="AX10" s="184"/>
      <c r="AY10" s="185"/>
      <c r="AZ10" s="184"/>
      <c r="BA10" s="185"/>
      <c r="BC10" s="278"/>
      <c r="BD10" s="261"/>
      <c r="BE10" s="254"/>
      <c r="BF10" s="247" t="s">
        <v>78</v>
      </c>
      <c r="BG10" s="248"/>
      <c r="BH10" s="46">
        <f t="shared" ref="BH10:BH20" si="10">SUM(F10:BA10)/2/24</f>
        <v>8.3333333333333329E-2</v>
      </c>
      <c r="BI10" s="246"/>
      <c r="BJ10" s="256"/>
      <c r="BK10" s="256"/>
      <c r="BL10" s="173"/>
      <c r="BM10" s="46">
        <f t="shared" si="0"/>
        <v>0.4375</v>
      </c>
      <c r="BN10" s="246"/>
      <c r="BO10" s="285"/>
      <c r="BP10" s="256"/>
      <c r="BQ10" s="44"/>
      <c r="BR10" s="265"/>
      <c r="BS10" s="254"/>
      <c r="BT10" s="247" t="s">
        <v>78</v>
      </c>
      <c r="BU10" s="248"/>
      <c r="BV10" s="46">
        <f t="shared" si="1"/>
        <v>8.3333333333333329E-2</v>
      </c>
      <c r="BW10" s="246"/>
      <c r="BX10" s="256"/>
      <c r="BY10" s="256"/>
      <c r="BZ10" s="256"/>
      <c r="CA10" s="173"/>
      <c r="CB10" s="46">
        <f t="shared" si="2"/>
        <v>0.4375</v>
      </c>
      <c r="CC10" s="246"/>
      <c r="CD10" s="285"/>
      <c r="CE10" s="256"/>
      <c r="CF10" s="256"/>
      <c r="CG10" s="279"/>
      <c r="CH10" s="261"/>
      <c r="CI10" s="254"/>
      <c r="CJ10" s="247" t="s">
        <v>78</v>
      </c>
      <c r="CK10" s="248"/>
      <c r="CL10" s="46">
        <f t="shared" ref="CL10:CL18" si="11">SUM($F10:$BA10)/2/24</f>
        <v>8.3333333333333329E-2</v>
      </c>
      <c r="CM10" s="246"/>
      <c r="CN10" s="256"/>
      <c r="CO10" s="256"/>
      <c r="CP10" s="173"/>
      <c r="CQ10" s="46">
        <f t="shared" si="3"/>
        <v>0.4375</v>
      </c>
      <c r="CR10" s="246"/>
      <c r="CS10" s="256"/>
      <c r="CT10" s="256"/>
      <c r="CU10" s="44"/>
      <c r="CV10" s="265"/>
      <c r="CW10" s="254"/>
      <c r="CX10" s="247" t="s">
        <v>78</v>
      </c>
      <c r="CY10" s="248"/>
      <c r="CZ10" s="46">
        <f t="shared" si="4"/>
        <v>8.3333333333333329E-2</v>
      </c>
      <c r="DA10" s="246"/>
      <c r="DB10" s="256"/>
      <c r="DC10" s="256"/>
      <c r="DD10" s="256"/>
      <c r="DE10" s="173"/>
      <c r="DF10" s="46">
        <f t="shared" ref="DF10:DF20" si="12">CZ10+CZ44+CZ78+CZ112+CZ146+CZ180+CZ214</f>
        <v>0.4375</v>
      </c>
      <c r="DG10" s="246"/>
      <c r="DH10" s="256"/>
      <c r="DI10" s="256"/>
      <c r="DJ10" s="256"/>
      <c r="DK10" s="280"/>
      <c r="DL10" s="261"/>
      <c r="DM10" s="254"/>
      <c r="DN10" s="247" t="s">
        <v>78</v>
      </c>
      <c r="DO10" s="248"/>
      <c r="DP10" s="46">
        <f>IF($S4="✔",SUM($F10:$BA10)/2/24,0)</f>
        <v>0</v>
      </c>
      <c r="DQ10" s="246"/>
      <c r="DR10" s="256"/>
      <c r="DS10" s="256"/>
      <c r="DT10" s="173"/>
      <c r="DU10" s="46">
        <f t="shared" si="5"/>
        <v>4.1666666666666664E-2</v>
      </c>
      <c r="DV10" s="246"/>
      <c r="DW10" s="256"/>
      <c r="DX10" s="256"/>
      <c r="DY10" s="44"/>
      <c r="DZ10" s="265"/>
      <c r="EA10" s="254"/>
      <c r="EB10" s="247" t="s">
        <v>78</v>
      </c>
      <c r="EC10" s="248"/>
      <c r="ED10" s="46">
        <f t="shared" si="6"/>
        <v>0</v>
      </c>
      <c r="EE10" s="246"/>
      <c r="EF10" s="256"/>
      <c r="EG10" s="256"/>
      <c r="EH10" s="173"/>
      <c r="EI10" s="46">
        <f t="shared" ref="EI10:EJ20" si="13">ED10+ED44+ED78+ED112+ED146+ED180+ED214</f>
        <v>4.1666666666666664E-2</v>
      </c>
      <c r="EJ10" s="246"/>
      <c r="EK10" s="256"/>
      <c r="EL10" s="256"/>
      <c r="EM10" s="281"/>
      <c r="EN10" s="261"/>
      <c r="EO10" s="254"/>
      <c r="EP10" s="247" t="s">
        <v>78</v>
      </c>
      <c r="EQ10" s="248"/>
      <c r="ER10" s="46">
        <f t="shared" ref="ER10:ER20" si="14">IF($S5="✔",SUM($F10:$BA10)/2/24,0)</f>
        <v>8.3333333333333329E-2</v>
      </c>
      <c r="ES10" s="246"/>
      <c r="ET10" s="256"/>
      <c r="EU10" s="256"/>
      <c r="EV10" s="173"/>
      <c r="EW10" s="46">
        <f>ER10+ER44+ER78+ER112+ER146+ER180+ER214</f>
        <v>0.39583333333333331</v>
      </c>
      <c r="EX10" s="246"/>
      <c r="EY10" s="256"/>
      <c r="EZ10" s="256"/>
      <c r="FA10" s="44"/>
      <c r="FB10" s="265"/>
      <c r="FC10" s="254"/>
      <c r="FD10" s="247" t="s">
        <v>78</v>
      </c>
      <c r="FE10" s="248"/>
      <c r="FF10" s="46">
        <f t="shared" si="7"/>
        <v>8.3333333333333329E-2</v>
      </c>
      <c r="FG10" s="246"/>
      <c r="FH10" s="256"/>
      <c r="FI10" s="256"/>
      <c r="FJ10" s="173"/>
      <c r="FK10" s="46">
        <f t="shared" ref="FK10:FL20" si="15">FF10+FF44+FF78+FF112+FF146+FF180+FF214</f>
        <v>0.39583333333333331</v>
      </c>
      <c r="FL10" s="246"/>
      <c r="FM10" s="256"/>
      <c r="FN10" s="256"/>
      <c r="FO10" s="276"/>
      <c r="FP10" s="261"/>
      <c r="FQ10" s="254"/>
      <c r="FR10" s="247" t="s">
        <v>78</v>
      </c>
      <c r="FS10" s="248"/>
      <c r="FT10" s="46">
        <f>SUMIFS(F10:BA10,$F19:$BA19,1)/2/24</f>
        <v>0</v>
      </c>
      <c r="FU10" s="246"/>
      <c r="FV10" s="256"/>
      <c r="FW10" s="256"/>
      <c r="FX10" s="173"/>
      <c r="FY10" s="47">
        <f>FT10+FT44+FT78+FT112+FT146+FT180+FT214</f>
        <v>4.1666666666666664E-2</v>
      </c>
      <c r="FZ10" s="246"/>
      <c r="GA10" s="256"/>
      <c r="GB10" s="256"/>
      <c r="GC10" s="44"/>
      <c r="GD10" s="265"/>
      <c r="GE10" s="254"/>
      <c r="GF10" s="247" t="s">
        <v>78</v>
      </c>
      <c r="GG10" s="248"/>
      <c r="GH10" s="46">
        <f t="shared" si="8"/>
        <v>0</v>
      </c>
      <c r="GI10" s="246"/>
      <c r="GJ10" s="256"/>
      <c r="GK10" s="256"/>
      <c r="GL10" s="173"/>
      <c r="GM10" s="46">
        <f t="shared" si="9"/>
        <v>4.1666666666666664E-2</v>
      </c>
      <c r="GN10" s="246"/>
      <c r="GO10" s="256"/>
      <c r="GP10" s="256"/>
    </row>
    <row r="11" spans="2:198" ht="18.75" customHeight="1">
      <c r="B11" s="268"/>
      <c r="C11" s="254"/>
      <c r="D11" s="136" t="s">
        <v>79</v>
      </c>
      <c r="E11" s="137"/>
      <c r="F11" s="184"/>
      <c r="G11" s="184"/>
      <c r="H11" s="184"/>
      <c r="I11" s="184"/>
      <c r="J11" s="184"/>
      <c r="K11" s="184"/>
      <c r="L11" s="184"/>
      <c r="M11" s="184"/>
      <c r="N11" s="184"/>
      <c r="O11" s="184"/>
      <c r="P11" s="184"/>
      <c r="Q11" s="184"/>
      <c r="R11" s="184"/>
      <c r="S11" s="184"/>
      <c r="T11" s="184"/>
      <c r="U11" s="184"/>
      <c r="V11" s="184"/>
      <c r="W11" s="186"/>
      <c r="X11" s="186"/>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5"/>
      <c r="AX11" s="184"/>
      <c r="AY11" s="185"/>
      <c r="AZ11" s="184"/>
      <c r="BA11" s="185"/>
      <c r="BC11" s="278"/>
      <c r="BD11" s="261"/>
      <c r="BE11" s="254"/>
      <c r="BF11" s="249" t="s">
        <v>79</v>
      </c>
      <c r="BG11" s="250"/>
      <c r="BH11" s="43">
        <f t="shared" si="10"/>
        <v>0</v>
      </c>
      <c r="BI11" s="246"/>
      <c r="BJ11" s="256"/>
      <c r="BK11" s="256"/>
      <c r="BL11" s="173"/>
      <c r="BM11" s="43">
        <f t="shared" si="0"/>
        <v>0</v>
      </c>
      <c r="BN11" s="246"/>
      <c r="BO11" s="285"/>
      <c r="BP11" s="256"/>
      <c r="BQ11" s="44"/>
      <c r="BR11" s="265"/>
      <c r="BS11" s="254"/>
      <c r="BT11" s="249" t="s">
        <v>79</v>
      </c>
      <c r="BU11" s="250"/>
      <c r="BV11" s="43">
        <f t="shared" si="1"/>
        <v>4.1666666666666664E-2</v>
      </c>
      <c r="BW11" s="246"/>
      <c r="BX11" s="256"/>
      <c r="BY11" s="256"/>
      <c r="BZ11" s="256"/>
      <c r="CA11" s="173"/>
      <c r="CB11" s="43">
        <f t="shared" si="2"/>
        <v>4.1666666666666664E-2</v>
      </c>
      <c r="CC11" s="246"/>
      <c r="CD11" s="285"/>
      <c r="CE11" s="256"/>
      <c r="CF11" s="256"/>
      <c r="CG11" s="279"/>
      <c r="CH11" s="261"/>
      <c r="CI11" s="254"/>
      <c r="CJ11" s="249" t="s">
        <v>79</v>
      </c>
      <c r="CK11" s="250"/>
      <c r="CL11" s="43">
        <f t="shared" si="11"/>
        <v>0</v>
      </c>
      <c r="CM11" s="246"/>
      <c r="CN11" s="256"/>
      <c r="CO11" s="256"/>
      <c r="CP11" s="173"/>
      <c r="CQ11" s="43">
        <f t="shared" si="3"/>
        <v>0</v>
      </c>
      <c r="CR11" s="246"/>
      <c r="CS11" s="256"/>
      <c r="CT11" s="256"/>
      <c r="CU11" s="44"/>
      <c r="CV11" s="265"/>
      <c r="CW11" s="254"/>
      <c r="CX11" s="249" t="s">
        <v>79</v>
      </c>
      <c r="CY11" s="250"/>
      <c r="CZ11" s="43">
        <f t="shared" si="4"/>
        <v>4.1666666666666664E-2</v>
      </c>
      <c r="DA11" s="246"/>
      <c r="DB11" s="256"/>
      <c r="DC11" s="256"/>
      <c r="DD11" s="256"/>
      <c r="DE11" s="173"/>
      <c r="DF11" s="43">
        <f t="shared" si="12"/>
        <v>4.1666666666666664E-2</v>
      </c>
      <c r="DG11" s="246"/>
      <c r="DH11" s="256"/>
      <c r="DI11" s="256"/>
      <c r="DJ11" s="256"/>
      <c r="DK11" s="280"/>
      <c r="DL11" s="261"/>
      <c r="DM11" s="254"/>
      <c r="DN11" s="249" t="s">
        <v>79</v>
      </c>
      <c r="DO11" s="250"/>
      <c r="DP11" s="43">
        <f>IF($S4="✔",SUM($F11:$BA11)/2/24,0)</f>
        <v>0</v>
      </c>
      <c r="DQ11" s="246"/>
      <c r="DR11" s="256"/>
      <c r="DS11" s="256"/>
      <c r="DT11" s="173"/>
      <c r="DU11" s="43">
        <f t="shared" si="5"/>
        <v>0</v>
      </c>
      <c r="DV11" s="246"/>
      <c r="DW11" s="256"/>
      <c r="DX11" s="256"/>
      <c r="DY11" s="44"/>
      <c r="DZ11" s="265"/>
      <c r="EA11" s="254"/>
      <c r="EB11" s="249" t="s">
        <v>79</v>
      </c>
      <c r="EC11" s="250"/>
      <c r="ED11" s="43">
        <f t="shared" si="6"/>
        <v>4.1666666666666664E-2</v>
      </c>
      <c r="EE11" s="246"/>
      <c r="EF11" s="256"/>
      <c r="EG11" s="256"/>
      <c r="EH11" s="173"/>
      <c r="EI11" s="43">
        <f t="shared" si="13"/>
        <v>4.1666666666666664E-2</v>
      </c>
      <c r="EJ11" s="246"/>
      <c r="EK11" s="256"/>
      <c r="EL11" s="256"/>
      <c r="EM11" s="281"/>
      <c r="EN11" s="261"/>
      <c r="EO11" s="254"/>
      <c r="EP11" s="249" t="s">
        <v>79</v>
      </c>
      <c r="EQ11" s="250"/>
      <c r="ER11" s="43">
        <f t="shared" si="14"/>
        <v>0</v>
      </c>
      <c r="ES11" s="246"/>
      <c r="ET11" s="256"/>
      <c r="EU11" s="256"/>
      <c r="EV11" s="173"/>
      <c r="EW11" s="43">
        <f t="shared" ref="EW11:EW20" si="16">ER11+ER45+ER79+ER113+ER147+ER181+ER215</f>
        <v>0</v>
      </c>
      <c r="EX11" s="246"/>
      <c r="EY11" s="256"/>
      <c r="EZ11" s="256"/>
      <c r="FA11" s="44"/>
      <c r="FB11" s="265"/>
      <c r="FC11" s="254"/>
      <c r="FD11" s="249" t="s">
        <v>79</v>
      </c>
      <c r="FE11" s="250"/>
      <c r="FF11" s="43">
        <f t="shared" si="7"/>
        <v>0</v>
      </c>
      <c r="FG11" s="246"/>
      <c r="FH11" s="256"/>
      <c r="FI11" s="256"/>
      <c r="FJ11" s="173"/>
      <c r="FK11" s="43">
        <f t="shared" si="15"/>
        <v>0</v>
      </c>
      <c r="FL11" s="246"/>
      <c r="FM11" s="256"/>
      <c r="FN11" s="256"/>
      <c r="FO11" s="276"/>
      <c r="FP11" s="261"/>
      <c r="FQ11" s="254"/>
      <c r="FR11" s="249" t="s">
        <v>79</v>
      </c>
      <c r="FS11" s="250"/>
      <c r="FT11" s="43">
        <f>SUMIFS(F11:BA11,$F19:$BA19,1)/2/24</f>
        <v>0</v>
      </c>
      <c r="FU11" s="246"/>
      <c r="FV11" s="256"/>
      <c r="FW11" s="256"/>
      <c r="FX11" s="173"/>
      <c r="FY11" s="45">
        <f t="shared" ref="FY11:FY19" si="17">FT11+FT45+FT79+FT113+FT147+FT181+FT215</f>
        <v>0</v>
      </c>
      <c r="FZ11" s="246"/>
      <c r="GA11" s="256"/>
      <c r="GB11" s="256"/>
      <c r="GC11" s="44"/>
      <c r="GD11" s="265"/>
      <c r="GE11" s="254"/>
      <c r="GF11" s="249" t="s">
        <v>79</v>
      </c>
      <c r="GG11" s="250"/>
      <c r="GH11" s="43">
        <f t="shared" si="8"/>
        <v>0</v>
      </c>
      <c r="GI11" s="246"/>
      <c r="GJ11" s="256"/>
      <c r="GK11" s="256"/>
      <c r="GL11" s="173"/>
      <c r="GM11" s="43">
        <f t="shared" si="9"/>
        <v>0</v>
      </c>
      <c r="GN11" s="246"/>
      <c r="GO11" s="256"/>
      <c r="GP11" s="256"/>
    </row>
    <row r="12" spans="2:198" ht="18.75" customHeight="1">
      <c r="B12" s="268"/>
      <c r="C12" s="254"/>
      <c r="D12" s="138" t="s">
        <v>80</v>
      </c>
      <c r="E12" s="139"/>
      <c r="F12" s="184"/>
      <c r="G12" s="185"/>
      <c r="H12" s="185"/>
      <c r="I12" s="185"/>
      <c r="J12" s="185"/>
      <c r="K12" s="185"/>
      <c r="L12" s="185">
        <v>1</v>
      </c>
      <c r="M12" s="185">
        <v>1</v>
      </c>
      <c r="N12" s="185">
        <v>1</v>
      </c>
      <c r="O12" s="185">
        <v>1</v>
      </c>
      <c r="P12" s="185">
        <v>1</v>
      </c>
      <c r="Q12" s="185">
        <v>1</v>
      </c>
      <c r="R12" s="185">
        <v>1</v>
      </c>
      <c r="S12" s="185"/>
      <c r="T12" s="185"/>
      <c r="U12" s="185"/>
      <c r="V12" s="185"/>
      <c r="W12" s="187"/>
      <c r="X12" s="187"/>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4"/>
      <c r="AW12" s="185"/>
      <c r="AX12" s="184"/>
      <c r="AY12" s="185"/>
      <c r="AZ12" s="184"/>
      <c r="BA12" s="185"/>
      <c r="BC12" s="278"/>
      <c r="BD12" s="261"/>
      <c r="BE12" s="254"/>
      <c r="BF12" s="247" t="s">
        <v>80</v>
      </c>
      <c r="BG12" s="248"/>
      <c r="BH12" s="46">
        <f t="shared" si="10"/>
        <v>0.14583333333333334</v>
      </c>
      <c r="BI12" s="246"/>
      <c r="BJ12" s="256"/>
      <c r="BK12" s="256"/>
      <c r="BL12" s="173"/>
      <c r="BM12" s="46">
        <f t="shared" si="0"/>
        <v>0.83333333333333326</v>
      </c>
      <c r="BN12" s="246"/>
      <c r="BO12" s="285"/>
      <c r="BP12" s="256"/>
      <c r="BQ12" s="44"/>
      <c r="BR12" s="265"/>
      <c r="BS12" s="254"/>
      <c r="BT12" s="247" t="s">
        <v>80</v>
      </c>
      <c r="BU12" s="248"/>
      <c r="BV12" s="46">
        <f t="shared" si="1"/>
        <v>0.14583333333333334</v>
      </c>
      <c r="BW12" s="246"/>
      <c r="BX12" s="256"/>
      <c r="BY12" s="256"/>
      <c r="BZ12" s="256"/>
      <c r="CA12" s="173"/>
      <c r="CB12" s="46">
        <f t="shared" si="2"/>
        <v>0.83333333333333326</v>
      </c>
      <c r="CC12" s="246"/>
      <c r="CD12" s="285"/>
      <c r="CE12" s="256"/>
      <c r="CF12" s="256"/>
      <c r="CG12" s="279"/>
      <c r="CH12" s="261"/>
      <c r="CI12" s="254"/>
      <c r="CJ12" s="247" t="s">
        <v>80</v>
      </c>
      <c r="CK12" s="248"/>
      <c r="CL12" s="46">
        <f t="shared" si="11"/>
        <v>0.14583333333333334</v>
      </c>
      <c r="CM12" s="246"/>
      <c r="CN12" s="256"/>
      <c r="CO12" s="256"/>
      <c r="CP12" s="173"/>
      <c r="CQ12" s="46">
        <f t="shared" si="3"/>
        <v>0.83333333333333326</v>
      </c>
      <c r="CR12" s="246"/>
      <c r="CS12" s="256"/>
      <c r="CT12" s="256"/>
      <c r="CU12" s="44"/>
      <c r="CV12" s="265"/>
      <c r="CW12" s="254"/>
      <c r="CX12" s="247" t="s">
        <v>80</v>
      </c>
      <c r="CY12" s="248"/>
      <c r="CZ12" s="46">
        <f t="shared" si="4"/>
        <v>0.14583333333333334</v>
      </c>
      <c r="DA12" s="246"/>
      <c r="DB12" s="256"/>
      <c r="DC12" s="256"/>
      <c r="DD12" s="256"/>
      <c r="DE12" s="173"/>
      <c r="DF12" s="46">
        <f t="shared" si="12"/>
        <v>0.83333333333333326</v>
      </c>
      <c r="DG12" s="246"/>
      <c r="DH12" s="256"/>
      <c r="DI12" s="256"/>
      <c r="DJ12" s="256"/>
      <c r="DK12" s="280"/>
      <c r="DL12" s="261"/>
      <c r="DM12" s="254"/>
      <c r="DN12" s="247" t="s">
        <v>80</v>
      </c>
      <c r="DO12" s="248"/>
      <c r="DP12" s="46">
        <f>IF($S4="✔",SUM($F12:$BA12)/2/24,0)</f>
        <v>0</v>
      </c>
      <c r="DQ12" s="246"/>
      <c r="DR12" s="256"/>
      <c r="DS12" s="256"/>
      <c r="DT12" s="173"/>
      <c r="DU12" s="46">
        <f t="shared" si="5"/>
        <v>0</v>
      </c>
      <c r="DV12" s="246"/>
      <c r="DW12" s="256"/>
      <c r="DX12" s="256"/>
      <c r="DY12" s="44"/>
      <c r="DZ12" s="265"/>
      <c r="EA12" s="254"/>
      <c r="EB12" s="247" t="s">
        <v>80</v>
      </c>
      <c r="EC12" s="248"/>
      <c r="ED12" s="46">
        <f t="shared" si="6"/>
        <v>0</v>
      </c>
      <c r="EE12" s="246"/>
      <c r="EF12" s="256"/>
      <c r="EG12" s="256"/>
      <c r="EH12" s="173"/>
      <c r="EI12" s="46">
        <f t="shared" si="13"/>
        <v>0</v>
      </c>
      <c r="EJ12" s="246"/>
      <c r="EK12" s="256"/>
      <c r="EL12" s="256"/>
      <c r="EM12" s="281"/>
      <c r="EN12" s="261"/>
      <c r="EO12" s="254"/>
      <c r="EP12" s="247" t="s">
        <v>80</v>
      </c>
      <c r="EQ12" s="248"/>
      <c r="ER12" s="46">
        <f t="shared" si="14"/>
        <v>0</v>
      </c>
      <c r="ES12" s="246"/>
      <c r="ET12" s="256"/>
      <c r="EU12" s="256"/>
      <c r="EV12" s="173"/>
      <c r="EW12" s="46">
        <f t="shared" si="16"/>
        <v>0</v>
      </c>
      <c r="EX12" s="246"/>
      <c r="EY12" s="256"/>
      <c r="EZ12" s="256"/>
      <c r="FA12" s="44"/>
      <c r="FB12" s="265"/>
      <c r="FC12" s="254"/>
      <c r="FD12" s="247" t="s">
        <v>80</v>
      </c>
      <c r="FE12" s="248"/>
      <c r="FF12" s="46">
        <f t="shared" si="7"/>
        <v>0</v>
      </c>
      <c r="FG12" s="246"/>
      <c r="FH12" s="256"/>
      <c r="FI12" s="256"/>
      <c r="FJ12" s="173"/>
      <c r="FK12" s="46">
        <f t="shared" si="15"/>
        <v>0</v>
      </c>
      <c r="FL12" s="246"/>
      <c r="FM12" s="256"/>
      <c r="FN12" s="256"/>
      <c r="FO12" s="276"/>
      <c r="FP12" s="261"/>
      <c r="FQ12" s="254"/>
      <c r="FR12" s="247" t="s">
        <v>80</v>
      </c>
      <c r="FS12" s="248"/>
      <c r="FT12" s="46">
        <f>SUMIFS(F12:BA12,$F19:$BA19,1)/2/24</f>
        <v>0</v>
      </c>
      <c r="FU12" s="246"/>
      <c r="FV12" s="256"/>
      <c r="FW12" s="256"/>
      <c r="FX12" s="173"/>
      <c r="FY12" s="47">
        <f t="shared" si="17"/>
        <v>0</v>
      </c>
      <c r="FZ12" s="246"/>
      <c r="GA12" s="256"/>
      <c r="GB12" s="256"/>
      <c r="GC12" s="44"/>
      <c r="GD12" s="265"/>
      <c r="GE12" s="254"/>
      <c r="GF12" s="247" t="s">
        <v>80</v>
      </c>
      <c r="GG12" s="248"/>
      <c r="GH12" s="46">
        <f t="shared" si="8"/>
        <v>0</v>
      </c>
      <c r="GI12" s="246"/>
      <c r="GJ12" s="256"/>
      <c r="GK12" s="256"/>
      <c r="GL12" s="173"/>
      <c r="GM12" s="46">
        <f t="shared" si="9"/>
        <v>0</v>
      </c>
      <c r="GN12" s="246"/>
      <c r="GO12" s="256"/>
      <c r="GP12" s="256"/>
    </row>
    <row r="13" spans="2:198" ht="18.75" customHeight="1">
      <c r="B13" s="268"/>
      <c r="C13" s="255"/>
      <c r="D13" s="140" t="s">
        <v>81</v>
      </c>
      <c r="E13" s="141"/>
      <c r="F13" s="184"/>
      <c r="G13" s="185"/>
      <c r="H13" s="185"/>
      <c r="I13" s="185"/>
      <c r="J13" s="185"/>
      <c r="K13" s="185">
        <v>1</v>
      </c>
      <c r="L13" s="185"/>
      <c r="M13" s="185"/>
      <c r="N13" s="185"/>
      <c r="O13" s="185"/>
      <c r="P13" s="185"/>
      <c r="Q13" s="185"/>
      <c r="R13" s="185"/>
      <c r="S13" s="185"/>
      <c r="T13" s="185"/>
      <c r="U13" s="185"/>
      <c r="V13" s="185"/>
      <c r="W13" s="187"/>
      <c r="X13" s="187"/>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4"/>
      <c r="AV13" s="184"/>
      <c r="AW13" s="185"/>
      <c r="AX13" s="184"/>
      <c r="AY13" s="185"/>
      <c r="AZ13" s="184"/>
      <c r="BA13" s="185"/>
      <c r="BC13" s="278"/>
      <c r="BD13" s="261"/>
      <c r="BE13" s="255"/>
      <c r="BF13" s="251" t="s">
        <v>81</v>
      </c>
      <c r="BG13" s="252"/>
      <c r="BH13" s="43">
        <f t="shared" si="10"/>
        <v>2.0833333333333332E-2</v>
      </c>
      <c r="BI13" s="246"/>
      <c r="BJ13" s="256"/>
      <c r="BK13" s="256"/>
      <c r="BL13" s="173"/>
      <c r="BM13" s="43">
        <f t="shared" si="0"/>
        <v>0.14583333333333331</v>
      </c>
      <c r="BN13" s="246"/>
      <c r="BO13" s="286"/>
      <c r="BP13" s="256"/>
      <c r="BQ13" s="44"/>
      <c r="BR13" s="265"/>
      <c r="BS13" s="255"/>
      <c r="BT13" s="249" t="s">
        <v>81</v>
      </c>
      <c r="BU13" s="250"/>
      <c r="BV13" s="43">
        <f t="shared" si="1"/>
        <v>2.0833333333333332E-2</v>
      </c>
      <c r="BW13" s="246"/>
      <c r="BX13" s="256"/>
      <c r="BY13" s="256"/>
      <c r="BZ13" s="256"/>
      <c r="CA13" s="173"/>
      <c r="CB13" s="43">
        <f t="shared" si="2"/>
        <v>0.14583333333333331</v>
      </c>
      <c r="CC13" s="246"/>
      <c r="CD13" s="286"/>
      <c r="CE13" s="256"/>
      <c r="CF13" s="256"/>
      <c r="CG13" s="279"/>
      <c r="CH13" s="261"/>
      <c r="CI13" s="255"/>
      <c r="CJ13" s="251" t="s">
        <v>81</v>
      </c>
      <c r="CK13" s="252"/>
      <c r="CL13" s="43">
        <f t="shared" si="11"/>
        <v>2.0833333333333332E-2</v>
      </c>
      <c r="CM13" s="246"/>
      <c r="CN13" s="256"/>
      <c r="CO13" s="256"/>
      <c r="CP13" s="173"/>
      <c r="CQ13" s="43">
        <f t="shared" si="3"/>
        <v>0.14583333333333331</v>
      </c>
      <c r="CR13" s="246"/>
      <c r="CS13" s="256"/>
      <c r="CT13" s="256"/>
      <c r="CU13" s="44"/>
      <c r="CV13" s="265"/>
      <c r="CW13" s="255"/>
      <c r="CX13" s="249" t="s">
        <v>81</v>
      </c>
      <c r="CY13" s="250"/>
      <c r="CZ13" s="43">
        <f t="shared" si="4"/>
        <v>2.0833333333333332E-2</v>
      </c>
      <c r="DA13" s="246"/>
      <c r="DB13" s="256"/>
      <c r="DC13" s="256"/>
      <c r="DD13" s="256"/>
      <c r="DE13" s="173"/>
      <c r="DF13" s="43">
        <f t="shared" si="12"/>
        <v>0.14583333333333331</v>
      </c>
      <c r="DG13" s="246"/>
      <c r="DH13" s="256"/>
      <c r="DI13" s="256"/>
      <c r="DJ13" s="256"/>
      <c r="DK13" s="280"/>
      <c r="DL13" s="261"/>
      <c r="DM13" s="255"/>
      <c r="DN13" s="251" t="s">
        <v>81</v>
      </c>
      <c r="DO13" s="252"/>
      <c r="DP13" s="43">
        <f>IF($S4="✔",SUM($F13:$BA13)/2/24,0)</f>
        <v>0</v>
      </c>
      <c r="DQ13" s="246"/>
      <c r="DR13" s="256"/>
      <c r="DS13" s="256"/>
      <c r="DT13" s="173"/>
      <c r="DU13" s="43">
        <f t="shared" si="5"/>
        <v>0</v>
      </c>
      <c r="DV13" s="246"/>
      <c r="DW13" s="256"/>
      <c r="DX13" s="256"/>
      <c r="DY13" s="44"/>
      <c r="DZ13" s="265"/>
      <c r="EA13" s="255"/>
      <c r="EB13" s="249" t="s">
        <v>81</v>
      </c>
      <c r="EC13" s="250"/>
      <c r="ED13" s="43">
        <f t="shared" si="6"/>
        <v>0</v>
      </c>
      <c r="EE13" s="246"/>
      <c r="EF13" s="256"/>
      <c r="EG13" s="256"/>
      <c r="EH13" s="173"/>
      <c r="EI13" s="43">
        <f t="shared" si="13"/>
        <v>0</v>
      </c>
      <c r="EJ13" s="246"/>
      <c r="EK13" s="256"/>
      <c r="EL13" s="256"/>
      <c r="EM13" s="281"/>
      <c r="EN13" s="261"/>
      <c r="EO13" s="255"/>
      <c r="EP13" s="251" t="s">
        <v>81</v>
      </c>
      <c r="EQ13" s="252"/>
      <c r="ER13" s="43">
        <f t="shared" si="14"/>
        <v>0</v>
      </c>
      <c r="ES13" s="246"/>
      <c r="ET13" s="256"/>
      <c r="EU13" s="256"/>
      <c r="EV13" s="173"/>
      <c r="EW13" s="43">
        <f t="shared" si="16"/>
        <v>0</v>
      </c>
      <c r="EX13" s="246"/>
      <c r="EY13" s="256"/>
      <c r="EZ13" s="256"/>
      <c r="FA13" s="44"/>
      <c r="FB13" s="265"/>
      <c r="FC13" s="255"/>
      <c r="FD13" s="251" t="s">
        <v>81</v>
      </c>
      <c r="FE13" s="252"/>
      <c r="FF13" s="43">
        <f t="shared" si="7"/>
        <v>0</v>
      </c>
      <c r="FG13" s="246"/>
      <c r="FH13" s="256"/>
      <c r="FI13" s="256"/>
      <c r="FJ13" s="173"/>
      <c r="FK13" s="43">
        <f t="shared" si="15"/>
        <v>0</v>
      </c>
      <c r="FL13" s="246"/>
      <c r="FM13" s="256"/>
      <c r="FN13" s="256"/>
      <c r="FO13" s="276"/>
      <c r="FP13" s="261"/>
      <c r="FQ13" s="255"/>
      <c r="FR13" s="251" t="s">
        <v>81</v>
      </c>
      <c r="FS13" s="252"/>
      <c r="FT13" s="43">
        <f>SUMIFS(F13:BA13,$F19:$BA19,1)/2/24</f>
        <v>0</v>
      </c>
      <c r="FU13" s="246"/>
      <c r="FV13" s="256"/>
      <c r="FW13" s="256"/>
      <c r="FX13" s="173"/>
      <c r="FY13" s="45">
        <f t="shared" si="17"/>
        <v>0</v>
      </c>
      <c r="FZ13" s="246"/>
      <c r="GA13" s="256"/>
      <c r="GB13" s="256"/>
      <c r="GC13" s="44"/>
      <c r="GD13" s="265"/>
      <c r="GE13" s="255"/>
      <c r="GF13" s="251" t="s">
        <v>81</v>
      </c>
      <c r="GG13" s="252"/>
      <c r="GH13" s="43">
        <f t="shared" si="8"/>
        <v>0</v>
      </c>
      <c r="GI13" s="246"/>
      <c r="GJ13" s="256"/>
      <c r="GK13" s="256"/>
      <c r="GL13" s="173"/>
      <c r="GM13" s="43">
        <f t="shared" si="9"/>
        <v>0</v>
      </c>
      <c r="GN13" s="246"/>
      <c r="GO13" s="256"/>
      <c r="GP13" s="256"/>
    </row>
    <row r="14" spans="2:198" ht="18.75" customHeight="1">
      <c r="B14" s="268"/>
      <c r="C14" s="239" t="s">
        <v>82</v>
      </c>
      <c r="D14" s="138" t="s">
        <v>83</v>
      </c>
      <c r="E14" s="139"/>
      <c r="F14" s="184"/>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4"/>
      <c r="AW14" s="185"/>
      <c r="AX14" s="184"/>
      <c r="AY14" s="185"/>
      <c r="AZ14" s="184"/>
      <c r="BA14" s="185"/>
      <c r="BC14" s="278"/>
      <c r="BD14" s="261"/>
      <c r="BE14" s="242" t="s">
        <v>82</v>
      </c>
      <c r="BF14" s="227" t="s">
        <v>83</v>
      </c>
      <c r="BG14" s="228"/>
      <c r="BH14" s="46">
        <f t="shared" si="10"/>
        <v>0</v>
      </c>
      <c r="BI14" s="46">
        <f>SUMIF($F$18:$BA$18,"&lt;&gt;1",$F14:$BA14)/2/24</f>
        <v>0</v>
      </c>
      <c r="BJ14" s="245">
        <f>SUM(BI14:BI17)</f>
        <v>8.3333333333333329E-2</v>
      </c>
      <c r="BK14" s="256"/>
      <c r="BL14" s="173"/>
      <c r="BM14" s="46">
        <f t="shared" si="0"/>
        <v>0</v>
      </c>
      <c r="BN14" s="46">
        <f>BI14+BI48+BI82+BI116+BI150+BI184+BI218</f>
        <v>0</v>
      </c>
      <c r="BO14" s="245">
        <f>SUM(BN14:BN17)</f>
        <v>0.125</v>
      </c>
      <c r="BP14" s="256"/>
      <c r="BQ14" s="44"/>
      <c r="BR14" s="265"/>
      <c r="BS14" s="242" t="s">
        <v>82</v>
      </c>
      <c r="BT14" s="227" t="s">
        <v>83</v>
      </c>
      <c r="BU14" s="228"/>
      <c r="BV14" s="46">
        <f t="shared" si="1"/>
        <v>0</v>
      </c>
      <c r="BW14" s="46">
        <f>BI14+BI28</f>
        <v>0</v>
      </c>
      <c r="BX14" s="245">
        <f>SUM(BW14:BW17)</f>
        <v>8.3333333333333329E-2</v>
      </c>
      <c r="BY14" s="256"/>
      <c r="BZ14" s="256"/>
      <c r="CA14" s="173"/>
      <c r="CB14" s="46">
        <f t="shared" si="2"/>
        <v>0</v>
      </c>
      <c r="CC14" s="46">
        <f>BW14+BW48+BW82+BW116+BW150+BW184+BW218</f>
        <v>0</v>
      </c>
      <c r="CD14" s="245">
        <f>SUM(CC14:CC17)</f>
        <v>0.125</v>
      </c>
      <c r="CE14" s="256"/>
      <c r="CF14" s="256"/>
      <c r="CG14" s="279"/>
      <c r="CH14" s="261"/>
      <c r="CI14" s="242" t="s">
        <v>82</v>
      </c>
      <c r="CJ14" s="227" t="s">
        <v>83</v>
      </c>
      <c r="CK14" s="228"/>
      <c r="CL14" s="46">
        <f t="shared" si="11"/>
        <v>0</v>
      </c>
      <c r="CM14" s="46">
        <f>SUMIF($F$18:$BA$18,"&lt;&gt;1",$F14:$BA14)/2/24</f>
        <v>0</v>
      </c>
      <c r="CN14" s="245">
        <f>SUM(CM14:CM17)</f>
        <v>8.3333333333333329E-2</v>
      </c>
      <c r="CO14" s="256"/>
      <c r="CP14" s="173"/>
      <c r="CQ14" s="46">
        <f t="shared" si="3"/>
        <v>0</v>
      </c>
      <c r="CR14" s="46">
        <f>CM14+CM48+CM82+CM116+CM150+CM184+CM218</f>
        <v>0</v>
      </c>
      <c r="CS14" s="245">
        <f>SUM(CR14:CR17)</f>
        <v>0.125</v>
      </c>
      <c r="CT14" s="256"/>
      <c r="CU14" s="44"/>
      <c r="CV14" s="265"/>
      <c r="CW14" s="242" t="s">
        <v>82</v>
      </c>
      <c r="CX14" s="227" t="s">
        <v>83</v>
      </c>
      <c r="CY14" s="228"/>
      <c r="CZ14" s="46">
        <f t="shared" si="4"/>
        <v>0</v>
      </c>
      <c r="DA14" s="46">
        <f>CM14+CM28</f>
        <v>0</v>
      </c>
      <c r="DB14" s="245">
        <f>SUM(DA14:DA17)</f>
        <v>8.3333333333333329E-2</v>
      </c>
      <c r="DC14" s="256"/>
      <c r="DD14" s="256"/>
      <c r="DE14" s="173"/>
      <c r="DF14" s="46">
        <f t="shared" si="12"/>
        <v>0</v>
      </c>
      <c r="DG14" s="46">
        <f>DA14+DA48+DA82+DA116+DA150+DA184+DA218</f>
        <v>0</v>
      </c>
      <c r="DH14" s="245">
        <f>SUM(DG14:DG17)</f>
        <v>0.125</v>
      </c>
      <c r="DI14" s="256"/>
      <c r="DJ14" s="256"/>
      <c r="DK14" s="280"/>
      <c r="DL14" s="261"/>
      <c r="DM14" s="242" t="s">
        <v>82</v>
      </c>
      <c r="DN14" s="227" t="s">
        <v>83</v>
      </c>
      <c r="DO14" s="228"/>
      <c r="DP14" s="46">
        <f>IF($S4="✔",SUM($F14:$BA14)/2/24,0)</f>
        <v>0</v>
      </c>
      <c r="DQ14" s="46">
        <f>IF($S4="✔",SUMIF($F18:$BA18,"&lt;&gt;1",$F14:$BA14)/2/24,0)</f>
        <v>0</v>
      </c>
      <c r="DR14" s="245">
        <f>SUM(DQ14:DQ17)</f>
        <v>0</v>
      </c>
      <c r="DS14" s="256"/>
      <c r="DT14" s="173"/>
      <c r="DU14" s="46">
        <f t="shared" si="5"/>
        <v>0</v>
      </c>
      <c r="DV14" s="46">
        <f>DQ14+DQ48+DQ82+DQ116+DQ150+DQ184+DQ218</f>
        <v>0</v>
      </c>
      <c r="DW14" s="245">
        <f>SUM(DV14:DV17)</f>
        <v>0</v>
      </c>
      <c r="DX14" s="256"/>
      <c r="DY14" s="44"/>
      <c r="DZ14" s="265"/>
      <c r="EA14" s="242" t="s">
        <v>82</v>
      </c>
      <c r="EB14" s="227" t="s">
        <v>83</v>
      </c>
      <c r="EC14" s="228"/>
      <c r="ED14" s="46">
        <f t="shared" si="6"/>
        <v>0</v>
      </c>
      <c r="EE14" s="46">
        <f>DQ14+DQ28</f>
        <v>0</v>
      </c>
      <c r="EF14" s="245">
        <f>SUM(EE14:EE17)</f>
        <v>0</v>
      </c>
      <c r="EG14" s="256"/>
      <c r="EH14" s="173"/>
      <c r="EI14" s="46">
        <f t="shared" si="13"/>
        <v>0</v>
      </c>
      <c r="EJ14" s="46">
        <f>EE14+EE48+EE82+EE116+EE150+EE184+EE218</f>
        <v>0</v>
      </c>
      <c r="EK14" s="245">
        <f>SUM(EJ14:EJ17)</f>
        <v>0</v>
      </c>
      <c r="EL14" s="256"/>
      <c r="EM14" s="281"/>
      <c r="EN14" s="261"/>
      <c r="EO14" s="242" t="s">
        <v>82</v>
      </c>
      <c r="EP14" s="227" t="s">
        <v>83</v>
      </c>
      <c r="EQ14" s="228"/>
      <c r="ER14" s="46">
        <f t="shared" si="14"/>
        <v>0</v>
      </c>
      <c r="ES14" s="46">
        <f>IF($S4="✔",SUMIF($F18:$BA18,"&lt;&gt;1",$F14:$BA14)/2/24,0)</f>
        <v>0</v>
      </c>
      <c r="ET14" s="245">
        <f>SUM(ES14:ES17)</f>
        <v>0</v>
      </c>
      <c r="EU14" s="256"/>
      <c r="EV14" s="173"/>
      <c r="EW14" s="46">
        <f t="shared" si="16"/>
        <v>0</v>
      </c>
      <c r="EX14" s="46">
        <f>ES14+ES48+ES82+ES116+ES150+ES184+ES218</f>
        <v>0</v>
      </c>
      <c r="EY14" s="245">
        <f>SUM(EX14:EX17)</f>
        <v>0</v>
      </c>
      <c r="EZ14" s="256"/>
      <c r="FA14" s="44"/>
      <c r="FB14" s="265"/>
      <c r="FC14" s="242" t="s">
        <v>82</v>
      </c>
      <c r="FD14" s="227" t="s">
        <v>83</v>
      </c>
      <c r="FE14" s="228"/>
      <c r="FF14" s="46">
        <f t="shared" si="7"/>
        <v>0</v>
      </c>
      <c r="FG14" s="46">
        <f>ES14+ES28</f>
        <v>0</v>
      </c>
      <c r="FH14" s="245">
        <f>SUM(FG14:FG17)</f>
        <v>0</v>
      </c>
      <c r="FI14" s="256"/>
      <c r="FJ14" s="173"/>
      <c r="FK14" s="46">
        <f t="shared" si="15"/>
        <v>0</v>
      </c>
      <c r="FL14" s="46">
        <f>FG14+FG48+FG82+FG116+FG150+FG184+FG218</f>
        <v>0</v>
      </c>
      <c r="FM14" s="245">
        <f>SUM(FL14:FL17)</f>
        <v>0</v>
      </c>
      <c r="FN14" s="256"/>
      <c r="FO14" s="276"/>
      <c r="FP14" s="261"/>
      <c r="FQ14" s="242" t="s">
        <v>82</v>
      </c>
      <c r="FR14" s="227" t="s">
        <v>83</v>
      </c>
      <c r="FS14" s="228"/>
      <c r="FT14" s="46">
        <f>SUMIFS(F14:BA14,$F19:$BA19,1)/2/24</f>
        <v>0</v>
      </c>
      <c r="FU14" s="46">
        <f>SUMIFS(F14:BA14,$F$18:$BA$18,"&lt;&gt;1",$F19:$BA19,1)/2/24</f>
        <v>0</v>
      </c>
      <c r="FV14" s="245">
        <f>SUM(FU14:FU17)</f>
        <v>8.3333333333333329E-2</v>
      </c>
      <c r="FW14" s="256"/>
      <c r="FX14" s="173"/>
      <c r="FY14" s="47">
        <f t="shared" si="17"/>
        <v>0</v>
      </c>
      <c r="FZ14" s="46">
        <f>FU14+FU48+FU82+FU116+FU150+FU184+FU218</f>
        <v>0</v>
      </c>
      <c r="GA14" s="245">
        <f>SUM(FZ14:FZ17)</f>
        <v>8.3333333333333329E-2</v>
      </c>
      <c r="GB14" s="256"/>
      <c r="GC14" s="44"/>
      <c r="GD14" s="265"/>
      <c r="GE14" s="242" t="s">
        <v>82</v>
      </c>
      <c r="GF14" s="227" t="s">
        <v>83</v>
      </c>
      <c r="GG14" s="228"/>
      <c r="GH14" s="46">
        <f t="shared" si="8"/>
        <v>0</v>
      </c>
      <c r="GI14" s="46">
        <f>FU14+FU28</f>
        <v>0</v>
      </c>
      <c r="GJ14" s="245">
        <f>SUM(GI14:GI17)</f>
        <v>8.3333333333333329E-2</v>
      </c>
      <c r="GK14" s="256"/>
      <c r="GL14" s="173"/>
      <c r="GM14" s="46">
        <f t="shared" si="9"/>
        <v>0</v>
      </c>
      <c r="GN14" s="46">
        <f>GI14+GI48+GI82+GI116+GI150+GI184+GI218</f>
        <v>0</v>
      </c>
      <c r="GO14" s="245">
        <f>SUM(GN14:GN17)</f>
        <v>8.3333333333333329E-2</v>
      </c>
      <c r="GP14" s="256"/>
    </row>
    <row r="15" spans="2:198" ht="18.75" customHeight="1">
      <c r="B15" s="268"/>
      <c r="C15" s="240"/>
      <c r="D15" s="136" t="s">
        <v>84</v>
      </c>
      <c r="E15" s="137"/>
      <c r="F15" s="184"/>
      <c r="G15" s="185"/>
      <c r="H15" s="185"/>
      <c r="I15" s="185"/>
      <c r="J15" s="185"/>
      <c r="K15" s="185"/>
      <c r="L15" s="185"/>
      <c r="M15" s="185"/>
      <c r="N15" s="185"/>
      <c r="O15" s="185"/>
      <c r="P15" s="185"/>
      <c r="Q15" s="185"/>
      <c r="R15" s="185"/>
      <c r="S15" s="185"/>
      <c r="T15" s="185"/>
      <c r="U15" s="185"/>
      <c r="V15" s="185"/>
      <c r="W15" s="185"/>
      <c r="X15" s="185"/>
      <c r="Y15" s="187"/>
      <c r="Z15" s="187"/>
      <c r="AA15" s="185"/>
      <c r="AB15" s="185"/>
      <c r="AC15" s="185"/>
      <c r="AD15" s="185"/>
      <c r="AE15" s="185"/>
      <c r="AF15" s="185"/>
      <c r="AG15" s="185"/>
      <c r="AH15" s="185"/>
      <c r="AI15" s="185"/>
      <c r="AJ15" s="185"/>
      <c r="AK15" s="185"/>
      <c r="AL15" s="185"/>
      <c r="AM15" s="185"/>
      <c r="AN15" s="185"/>
      <c r="AO15" s="185"/>
      <c r="AP15" s="185"/>
      <c r="AQ15" s="185"/>
      <c r="AR15" s="185"/>
      <c r="AS15" s="185"/>
      <c r="AT15" s="185"/>
      <c r="AU15" s="184"/>
      <c r="AV15" s="184"/>
      <c r="AW15" s="185"/>
      <c r="AX15" s="184"/>
      <c r="AY15" s="185"/>
      <c r="AZ15" s="184"/>
      <c r="BA15" s="185"/>
      <c r="BC15" s="278"/>
      <c r="BD15" s="261"/>
      <c r="BE15" s="243"/>
      <c r="BF15" s="237" t="s">
        <v>84</v>
      </c>
      <c r="BG15" s="238"/>
      <c r="BH15" s="43">
        <f t="shared" si="10"/>
        <v>0</v>
      </c>
      <c r="BI15" s="43">
        <f>SUMIF($F$18:$BA$18,"&lt;&gt;1",$F15:$BA15)/2/24</f>
        <v>0</v>
      </c>
      <c r="BJ15" s="245"/>
      <c r="BK15" s="256"/>
      <c r="BL15" s="173"/>
      <c r="BM15" s="43">
        <f t="shared" si="0"/>
        <v>0</v>
      </c>
      <c r="BN15" s="43">
        <f>BI15+BI49+BI83+BI117+BI151+BI185+BI219</f>
        <v>0</v>
      </c>
      <c r="BO15" s="245"/>
      <c r="BP15" s="256"/>
      <c r="BQ15" s="44"/>
      <c r="BR15" s="265"/>
      <c r="BS15" s="243"/>
      <c r="BT15" s="237" t="s">
        <v>84</v>
      </c>
      <c r="BU15" s="238"/>
      <c r="BV15" s="43">
        <f t="shared" si="1"/>
        <v>0</v>
      </c>
      <c r="BW15" s="43">
        <f t="shared" si="1"/>
        <v>0</v>
      </c>
      <c r="BX15" s="245"/>
      <c r="BY15" s="256"/>
      <c r="BZ15" s="256"/>
      <c r="CA15" s="173"/>
      <c r="CB15" s="43">
        <f t="shared" si="2"/>
        <v>0</v>
      </c>
      <c r="CC15" s="43">
        <f>BW15+BW49+BW83+BW117+BW151+BW185+BW219</f>
        <v>0</v>
      </c>
      <c r="CD15" s="245"/>
      <c r="CE15" s="256"/>
      <c r="CF15" s="256"/>
      <c r="CG15" s="279"/>
      <c r="CH15" s="261"/>
      <c r="CI15" s="243"/>
      <c r="CJ15" s="237" t="s">
        <v>84</v>
      </c>
      <c r="CK15" s="238"/>
      <c r="CL15" s="43">
        <f t="shared" si="11"/>
        <v>0</v>
      </c>
      <c r="CM15" s="43">
        <f>SUMIF($F$18:$BA$18,"&lt;&gt;1",$F15:$BA15)/2/24</f>
        <v>0</v>
      </c>
      <c r="CN15" s="245"/>
      <c r="CO15" s="256"/>
      <c r="CP15" s="173"/>
      <c r="CQ15" s="43">
        <f t="shared" si="3"/>
        <v>0</v>
      </c>
      <c r="CR15" s="43">
        <f>CM15+CM49+CM83+CM117+CM151+CM185+CM219</f>
        <v>0</v>
      </c>
      <c r="CS15" s="245"/>
      <c r="CT15" s="256"/>
      <c r="CU15" s="44"/>
      <c r="CV15" s="265"/>
      <c r="CW15" s="243"/>
      <c r="CX15" s="237" t="s">
        <v>84</v>
      </c>
      <c r="CY15" s="238"/>
      <c r="CZ15" s="43">
        <f t="shared" si="4"/>
        <v>0</v>
      </c>
      <c r="DA15" s="43">
        <f t="shared" si="4"/>
        <v>0</v>
      </c>
      <c r="DB15" s="245"/>
      <c r="DC15" s="256"/>
      <c r="DD15" s="256"/>
      <c r="DE15" s="173"/>
      <c r="DF15" s="43">
        <f t="shared" si="12"/>
        <v>0</v>
      </c>
      <c r="DG15" s="43">
        <f>DA15+DA49+DA83+DA117+DA151+DA185+DA219</f>
        <v>0</v>
      </c>
      <c r="DH15" s="245"/>
      <c r="DI15" s="256"/>
      <c r="DJ15" s="256"/>
      <c r="DK15" s="280"/>
      <c r="DL15" s="261"/>
      <c r="DM15" s="243"/>
      <c r="DN15" s="237" t="s">
        <v>84</v>
      </c>
      <c r="DO15" s="238"/>
      <c r="DP15" s="43">
        <f>IF($S4="✔",SUM($F15:$BA15)/2/24,0)</f>
        <v>0</v>
      </c>
      <c r="DQ15" s="43">
        <f t="shared" ref="DQ15:DQ17" si="18">IF($S5="✔",SUMIF($F19:$BA19,"&lt;&gt;1",$F15:$BA15)/2/24,0)</f>
        <v>0</v>
      </c>
      <c r="DR15" s="245"/>
      <c r="DS15" s="256"/>
      <c r="DT15" s="173"/>
      <c r="DU15" s="43">
        <f t="shared" si="5"/>
        <v>0</v>
      </c>
      <c r="DV15" s="43">
        <f>DQ15+DQ49+DQ83+DQ117+DQ151+DQ185+DQ219</f>
        <v>0</v>
      </c>
      <c r="DW15" s="245"/>
      <c r="DX15" s="256"/>
      <c r="DY15" s="44"/>
      <c r="DZ15" s="265"/>
      <c r="EA15" s="243"/>
      <c r="EB15" s="237" t="s">
        <v>84</v>
      </c>
      <c r="EC15" s="238"/>
      <c r="ED15" s="43">
        <f t="shared" si="6"/>
        <v>0</v>
      </c>
      <c r="EE15" s="43">
        <f>DQ15+DQ29</f>
        <v>0</v>
      </c>
      <c r="EF15" s="245"/>
      <c r="EG15" s="256"/>
      <c r="EH15" s="173"/>
      <c r="EI15" s="43">
        <f t="shared" si="13"/>
        <v>0</v>
      </c>
      <c r="EJ15" s="43">
        <f t="shared" si="13"/>
        <v>0</v>
      </c>
      <c r="EK15" s="245"/>
      <c r="EL15" s="256"/>
      <c r="EM15" s="281"/>
      <c r="EN15" s="261"/>
      <c r="EO15" s="243"/>
      <c r="EP15" s="237" t="s">
        <v>84</v>
      </c>
      <c r="EQ15" s="238"/>
      <c r="ER15" s="43">
        <f t="shared" si="14"/>
        <v>0</v>
      </c>
      <c r="ES15" s="43">
        <f t="shared" ref="ES15:ES17" si="19">IF($S5="✔",SUMIF($F19:$BA19,"&lt;&gt;1",$F15:$BA15)/2/24,0)</f>
        <v>0</v>
      </c>
      <c r="ET15" s="245"/>
      <c r="EU15" s="256"/>
      <c r="EV15" s="173"/>
      <c r="EW15" s="43">
        <f t="shared" si="16"/>
        <v>0</v>
      </c>
      <c r="EX15" s="43">
        <f>ES15+ES49+ES83+ES117+ES151+ES185+ES219</f>
        <v>0</v>
      </c>
      <c r="EY15" s="245"/>
      <c r="EZ15" s="256"/>
      <c r="FA15" s="44"/>
      <c r="FB15" s="265"/>
      <c r="FC15" s="243"/>
      <c r="FD15" s="237" t="s">
        <v>84</v>
      </c>
      <c r="FE15" s="238"/>
      <c r="FF15" s="43">
        <f t="shared" si="7"/>
        <v>0</v>
      </c>
      <c r="FG15" s="43">
        <f>ES15+ES29</f>
        <v>0</v>
      </c>
      <c r="FH15" s="245"/>
      <c r="FI15" s="256"/>
      <c r="FJ15" s="173"/>
      <c r="FK15" s="43">
        <f t="shared" si="15"/>
        <v>0</v>
      </c>
      <c r="FL15" s="43">
        <f t="shared" si="15"/>
        <v>0</v>
      </c>
      <c r="FM15" s="245"/>
      <c r="FN15" s="256"/>
      <c r="FO15" s="276"/>
      <c r="FP15" s="261"/>
      <c r="FQ15" s="243"/>
      <c r="FR15" s="237" t="s">
        <v>84</v>
      </c>
      <c r="FS15" s="238"/>
      <c r="FT15" s="43">
        <f>SUMIFS(F15:BA15,$F19:$BA19,1)/2/24</f>
        <v>0</v>
      </c>
      <c r="FU15" s="43">
        <f>SUMIFS(F15:BA15,$F$18:$BA$18,"&lt;&gt;1",$F19:$BA19,1)/2/24</f>
        <v>0</v>
      </c>
      <c r="FV15" s="245"/>
      <c r="FW15" s="256"/>
      <c r="FX15" s="173"/>
      <c r="FY15" s="45">
        <f t="shared" si="17"/>
        <v>0</v>
      </c>
      <c r="FZ15" s="43">
        <f>FU15+FU49+FU83+FU117+FU151+FU185+FU219</f>
        <v>0</v>
      </c>
      <c r="GA15" s="245"/>
      <c r="GB15" s="256"/>
      <c r="GC15" s="44"/>
      <c r="GD15" s="265"/>
      <c r="GE15" s="243"/>
      <c r="GF15" s="237" t="s">
        <v>84</v>
      </c>
      <c r="GG15" s="238"/>
      <c r="GH15" s="43">
        <f t="shared" si="8"/>
        <v>0</v>
      </c>
      <c r="GI15" s="43">
        <f>FU15+FU29</f>
        <v>0</v>
      </c>
      <c r="GJ15" s="245"/>
      <c r="GK15" s="256"/>
      <c r="GL15" s="173"/>
      <c r="GM15" s="43">
        <f t="shared" si="9"/>
        <v>0</v>
      </c>
      <c r="GN15" s="43">
        <f t="shared" si="9"/>
        <v>0</v>
      </c>
      <c r="GO15" s="245"/>
      <c r="GP15" s="256"/>
    </row>
    <row r="16" spans="2:198" ht="18.75" customHeight="1">
      <c r="B16" s="268"/>
      <c r="C16" s="240"/>
      <c r="D16" s="138" t="s">
        <v>85</v>
      </c>
      <c r="E16" s="139"/>
      <c r="F16" s="184"/>
      <c r="G16" s="185"/>
      <c r="H16" s="185"/>
      <c r="I16" s="185"/>
      <c r="J16" s="185"/>
      <c r="K16" s="185"/>
      <c r="L16" s="185"/>
      <c r="M16" s="185"/>
      <c r="N16" s="185"/>
      <c r="O16" s="185"/>
      <c r="P16" s="185"/>
      <c r="Q16" s="185"/>
      <c r="R16" s="185"/>
      <c r="S16" s="185"/>
      <c r="T16" s="185"/>
      <c r="U16" s="185"/>
      <c r="V16" s="185"/>
      <c r="W16" s="185"/>
      <c r="X16" s="185"/>
      <c r="Y16" s="187"/>
      <c r="Z16" s="187"/>
      <c r="AA16" s="185"/>
      <c r="AB16" s="185"/>
      <c r="AC16" s="185"/>
      <c r="AD16" s="185"/>
      <c r="AE16" s="185"/>
      <c r="AF16" s="185"/>
      <c r="AG16" s="185"/>
      <c r="AH16" s="185"/>
      <c r="AI16" s="185"/>
      <c r="AJ16" s="185"/>
      <c r="AK16" s="185"/>
      <c r="AL16" s="185">
        <v>1</v>
      </c>
      <c r="AM16" s="185">
        <v>1</v>
      </c>
      <c r="AN16" s="185">
        <v>1</v>
      </c>
      <c r="AO16" s="185">
        <v>1</v>
      </c>
      <c r="AP16" s="185"/>
      <c r="AQ16" s="185"/>
      <c r="AR16" s="185"/>
      <c r="AS16" s="185"/>
      <c r="AT16" s="185"/>
      <c r="AU16" s="185"/>
      <c r="AV16" s="184"/>
      <c r="AW16" s="185"/>
      <c r="AX16" s="184"/>
      <c r="AY16" s="185"/>
      <c r="AZ16" s="184"/>
      <c r="BA16" s="185"/>
      <c r="BC16" s="278"/>
      <c r="BD16" s="261"/>
      <c r="BE16" s="243"/>
      <c r="BF16" s="227" t="s">
        <v>85</v>
      </c>
      <c r="BG16" s="228"/>
      <c r="BH16" s="46">
        <f t="shared" si="10"/>
        <v>8.3333333333333329E-2</v>
      </c>
      <c r="BI16" s="46">
        <f>SUMIF($F$18:$BA$18,"&lt;&gt;1",$F16:$BA16)/2/24</f>
        <v>0</v>
      </c>
      <c r="BJ16" s="245"/>
      <c r="BK16" s="256"/>
      <c r="BL16" s="173"/>
      <c r="BM16" s="46">
        <f t="shared" si="0"/>
        <v>8.3333333333333329E-2</v>
      </c>
      <c r="BN16" s="46">
        <f>BI16+BI50+BI84+BI118+BI152+BI186+BI220</f>
        <v>0</v>
      </c>
      <c r="BO16" s="245"/>
      <c r="BP16" s="256"/>
      <c r="BQ16" s="44"/>
      <c r="BR16" s="265"/>
      <c r="BS16" s="243"/>
      <c r="BT16" s="227" t="s">
        <v>85</v>
      </c>
      <c r="BU16" s="228"/>
      <c r="BV16" s="46">
        <f t="shared" si="1"/>
        <v>8.3333333333333329E-2</v>
      </c>
      <c r="BW16" s="46">
        <f t="shared" si="1"/>
        <v>0</v>
      </c>
      <c r="BX16" s="245"/>
      <c r="BY16" s="256"/>
      <c r="BZ16" s="256"/>
      <c r="CA16" s="173"/>
      <c r="CB16" s="46">
        <f t="shared" si="2"/>
        <v>8.3333333333333329E-2</v>
      </c>
      <c r="CC16" s="46">
        <f>BW16+BW50+BW84+BW118+BW152+BW186+BW220</f>
        <v>0</v>
      </c>
      <c r="CD16" s="245"/>
      <c r="CE16" s="256"/>
      <c r="CF16" s="256"/>
      <c r="CG16" s="279"/>
      <c r="CH16" s="261"/>
      <c r="CI16" s="243"/>
      <c r="CJ16" s="227" t="s">
        <v>85</v>
      </c>
      <c r="CK16" s="228"/>
      <c r="CL16" s="46">
        <f t="shared" si="11"/>
        <v>8.3333333333333329E-2</v>
      </c>
      <c r="CM16" s="46">
        <f>SUMIF($F$18:$BA$18,"&lt;&gt;1",$F16:$BA16)/2/24</f>
        <v>0</v>
      </c>
      <c r="CN16" s="245"/>
      <c r="CO16" s="256"/>
      <c r="CP16" s="173"/>
      <c r="CQ16" s="46">
        <f t="shared" si="3"/>
        <v>8.3333333333333329E-2</v>
      </c>
      <c r="CR16" s="46">
        <f>CM16+CM50+CM84+CM118+CM152+CM186+CM220</f>
        <v>0</v>
      </c>
      <c r="CS16" s="245"/>
      <c r="CT16" s="256"/>
      <c r="CU16" s="44"/>
      <c r="CV16" s="265"/>
      <c r="CW16" s="243"/>
      <c r="CX16" s="227" t="s">
        <v>85</v>
      </c>
      <c r="CY16" s="228"/>
      <c r="CZ16" s="46">
        <f t="shared" si="4"/>
        <v>8.3333333333333329E-2</v>
      </c>
      <c r="DA16" s="46">
        <f t="shared" si="4"/>
        <v>0</v>
      </c>
      <c r="DB16" s="245"/>
      <c r="DC16" s="256"/>
      <c r="DD16" s="256"/>
      <c r="DE16" s="173"/>
      <c r="DF16" s="46">
        <f t="shared" si="12"/>
        <v>8.3333333333333329E-2</v>
      </c>
      <c r="DG16" s="46">
        <f>DA16+DA50+DA84+DA118+DA152+DA186+DA220</f>
        <v>0</v>
      </c>
      <c r="DH16" s="245"/>
      <c r="DI16" s="256"/>
      <c r="DJ16" s="256"/>
      <c r="DK16" s="280"/>
      <c r="DL16" s="261"/>
      <c r="DM16" s="243"/>
      <c r="DN16" s="227" t="s">
        <v>85</v>
      </c>
      <c r="DO16" s="228"/>
      <c r="DP16" s="46">
        <f>IF($S4="✔",SUM($F16:$BA16)/2/24,0)</f>
        <v>0</v>
      </c>
      <c r="DQ16" s="46">
        <f t="shared" si="18"/>
        <v>0</v>
      </c>
      <c r="DR16" s="245"/>
      <c r="DS16" s="256"/>
      <c r="DT16" s="173"/>
      <c r="DU16" s="46">
        <f t="shared" si="5"/>
        <v>0</v>
      </c>
      <c r="DV16" s="46">
        <f>DQ16+DQ50+DQ84+DQ118+DQ152+DQ186+DQ220</f>
        <v>0</v>
      </c>
      <c r="DW16" s="245"/>
      <c r="DX16" s="256"/>
      <c r="DY16" s="44"/>
      <c r="DZ16" s="265"/>
      <c r="EA16" s="243"/>
      <c r="EB16" s="227" t="s">
        <v>85</v>
      </c>
      <c r="EC16" s="228"/>
      <c r="ED16" s="46">
        <f t="shared" si="6"/>
        <v>0</v>
      </c>
      <c r="EE16" s="46">
        <f>DQ16+DQ30</f>
        <v>0</v>
      </c>
      <c r="EF16" s="245"/>
      <c r="EG16" s="256"/>
      <c r="EH16" s="173"/>
      <c r="EI16" s="46">
        <f t="shared" si="13"/>
        <v>0</v>
      </c>
      <c r="EJ16" s="46">
        <f t="shared" si="13"/>
        <v>0</v>
      </c>
      <c r="EK16" s="245"/>
      <c r="EL16" s="256"/>
      <c r="EM16" s="281"/>
      <c r="EN16" s="261"/>
      <c r="EO16" s="243"/>
      <c r="EP16" s="227" t="s">
        <v>85</v>
      </c>
      <c r="EQ16" s="228"/>
      <c r="ER16" s="46">
        <f t="shared" si="14"/>
        <v>0</v>
      </c>
      <c r="ES16" s="46">
        <f t="shared" si="19"/>
        <v>0</v>
      </c>
      <c r="ET16" s="245"/>
      <c r="EU16" s="256"/>
      <c r="EV16" s="173"/>
      <c r="EW16" s="46">
        <f t="shared" si="16"/>
        <v>0</v>
      </c>
      <c r="EX16" s="46">
        <f>ES16+ES50+ES84+ES118+ES152+ES186+ES220</f>
        <v>0</v>
      </c>
      <c r="EY16" s="245"/>
      <c r="EZ16" s="256"/>
      <c r="FA16" s="44"/>
      <c r="FB16" s="265"/>
      <c r="FC16" s="243"/>
      <c r="FD16" s="227" t="s">
        <v>85</v>
      </c>
      <c r="FE16" s="228"/>
      <c r="FF16" s="46">
        <f t="shared" si="7"/>
        <v>0</v>
      </c>
      <c r="FG16" s="46">
        <f>ES16+ES30</f>
        <v>0</v>
      </c>
      <c r="FH16" s="245"/>
      <c r="FI16" s="256"/>
      <c r="FJ16" s="173"/>
      <c r="FK16" s="46">
        <f t="shared" si="15"/>
        <v>0</v>
      </c>
      <c r="FL16" s="46">
        <f t="shared" si="15"/>
        <v>0</v>
      </c>
      <c r="FM16" s="245"/>
      <c r="FN16" s="256"/>
      <c r="FO16" s="276"/>
      <c r="FP16" s="261"/>
      <c r="FQ16" s="243"/>
      <c r="FR16" s="227" t="s">
        <v>85</v>
      </c>
      <c r="FS16" s="228"/>
      <c r="FT16" s="46">
        <f>SUMIFS(F16:BA16,$F19:$BA19,1)/2/24</f>
        <v>8.3333333333333329E-2</v>
      </c>
      <c r="FU16" s="46">
        <f>SUMIFS(F16:BA16,$F$18:$BA$18,"",$F19:$BA19,1)/2/24</f>
        <v>0</v>
      </c>
      <c r="FV16" s="245"/>
      <c r="FW16" s="256"/>
      <c r="FX16" s="173"/>
      <c r="FY16" s="47">
        <f t="shared" si="17"/>
        <v>8.3333333333333329E-2</v>
      </c>
      <c r="FZ16" s="46">
        <f>FU16+FU50+FU84+FU118+FU152+FU186+FU220</f>
        <v>0</v>
      </c>
      <c r="GA16" s="245"/>
      <c r="GB16" s="256"/>
      <c r="GC16" s="44"/>
      <c r="GD16" s="265"/>
      <c r="GE16" s="243"/>
      <c r="GF16" s="227" t="s">
        <v>85</v>
      </c>
      <c r="GG16" s="228"/>
      <c r="GH16" s="46">
        <f t="shared" si="8"/>
        <v>8.3333333333333329E-2</v>
      </c>
      <c r="GI16" s="46">
        <f>FU16+FU30</f>
        <v>0</v>
      </c>
      <c r="GJ16" s="245"/>
      <c r="GK16" s="256"/>
      <c r="GL16" s="173"/>
      <c r="GM16" s="46">
        <f t="shared" si="9"/>
        <v>8.3333333333333329E-2</v>
      </c>
      <c r="GN16" s="46">
        <f t="shared" si="9"/>
        <v>0</v>
      </c>
      <c r="GO16" s="245"/>
      <c r="GP16" s="256"/>
    </row>
    <row r="17" spans="2:198" ht="18.75" customHeight="1">
      <c r="B17" s="268"/>
      <c r="C17" s="240"/>
      <c r="D17" s="136" t="s">
        <v>86</v>
      </c>
      <c r="E17" s="137"/>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v>1</v>
      </c>
      <c r="AI17" s="184">
        <v>1</v>
      </c>
      <c r="AJ17" s="184">
        <v>1</v>
      </c>
      <c r="AK17" s="184">
        <v>1</v>
      </c>
      <c r="AL17" s="184"/>
      <c r="AM17" s="184"/>
      <c r="AN17" s="184"/>
      <c r="AO17" s="184"/>
      <c r="AP17" s="184"/>
      <c r="AQ17" s="184"/>
      <c r="AR17" s="184"/>
      <c r="AS17" s="184"/>
      <c r="AT17" s="184"/>
      <c r="AU17" s="184"/>
      <c r="AV17" s="184"/>
      <c r="AW17" s="185"/>
      <c r="AX17" s="184"/>
      <c r="AY17" s="185"/>
      <c r="AZ17" s="184"/>
      <c r="BA17" s="185"/>
      <c r="BC17" s="278"/>
      <c r="BD17" s="261"/>
      <c r="BE17" s="243"/>
      <c r="BF17" s="237" t="s">
        <v>86</v>
      </c>
      <c r="BG17" s="238"/>
      <c r="BH17" s="43">
        <f t="shared" si="10"/>
        <v>8.3333333333333329E-2</v>
      </c>
      <c r="BI17" s="43">
        <f>SUMIF($F$18:$BA$18,"&lt;&gt;1",$F17:$BA17)/2/24</f>
        <v>8.3333333333333329E-2</v>
      </c>
      <c r="BJ17" s="245"/>
      <c r="BK17" s="256"/>
      <c r="BL17" s="173"/>
      <c r="BM17" s="43">
        <f t="shared" si="0"/>
        <v>0.125</v>
      </c>
      <c r="BN17" s="43">
        <f>BI17+BI51+BI85+BI119+BI153+BI187+BI221</f>
        <v>0.125</v>
      </c>
      <c r="BO17" s="245"/>
      <c r="BP17" s="256"/>
      <c r="BQ17" s="44"/>
      <c r="BR17" s="265"/>
      <c r="BS17" s="243"/>
      <c r="BT17" s="237" t="s">
        <v>86</v>
      </c>
      <c r="BU17" s="238"/>
      <c r="BV17" s="43">
        <f t="shared" si="1"/>
        <v>8.3333333333333329E-2</v>
      </c>
      <c r="BW17" s="43">
        <f t="shared" si="1"/>
        <v>8.3333333333333329E-2</v>
      </c>
      <c r="BX17" s="245"/>
      <c r="BY17" s="256"/>
      <c r="BZ17" s="256"/>
      <c r="CA17" s="173"/>
      <c r="CB17" s="43">
        <f t="shared" si="2"/>
        <v>0.125</v>
      </c>
      <c r="CC17" s="43">
        <f>BW17+BW51+BW85+BW119+BW153+BW187+BW221</f>
        <v>0.125</v>
      </c>
      <c r="CD17" s="245"/>
      <c r="CE17" s="256"/>
      <c r="CF17" s="256"/>
      <c r="CG17" s="279"/>
      <c r="CH17" s="261"/>
      <c r="CI17" s="243"/>
      <c r="CJ17" s="237" t="s">
        <v>86</v>
      </c>
      <c r="CK17" s="238"/>
      <c r="CL17" s="43">
        <f t="shared" si="11"/>
        <v>8.3333333333333329E-2</v>
      </c>
      <c r="CM17" s="43">
        <f>SUMIF($F$18:$BA$18,"&lt;&gt;1",$F17:$BA17)/2/24</f>
        <v>8.3333333333333329E-2</v>
      </c>
      <c r="CN17" s="245"/>
      <c r="CO17" s="256"/>
      <c r="CP17" s="173"/>
      <c r="CQ17" s="43">
        <f t="shared" si="3"/>
        <v>0.125</v>
      </c>
      <c r="CR17" s="43">
        <f>CM17+CM51+CM85+CM119+CM153+CM187+CM221</f>
        <v>0.125</v>
      </c>
      <c r="CS17" s="245"/>
      <c r="CT17" s="256"/>
      <c r="CU17" s="44"/>
      <c r="CV17" s="265"/>
      <c r="CW17" s="243"/>
      <c r="CX17" s="237" t="s">
        <v>86</v>
      </c>
      <c r="CY17" s="238"/>
      <c r="CZ17" s="43">
        <f t="shared" si="4"/>
        <v>8.3333333333333329E-2</v>
      </c>
      <c r="DA17" s="43">
        <f t="shared" si="4"/>
        <v>8.3333333333333329E-2</v>
      </c>
      <c r="DB17" s="245"/>
      <c r="DC17" s="256"/>
      <c r="DD17" s="256"/>
      <c r="DE17" s="173"/>
      <c r="DF17" s="43">
        <f t="shared" si="12"/>
        <v>0.125</v>
      </c>
      <c r="DG17" s="43">
        <f>DA17+DA51+DA85+DA119+DA153+DA187+DA221</f>
        <v>0.125</v>
      </c>
      <c r="DH17" s="245"/>
      <c r="DI17" s="256"/>
      <c r="DJ17" s="256"/>
      <c r="DK17" s="280"/>
      <c r="DL17" s="261"/>
      <c r="DM17" s="243"/>
      <c r="DN17" s="237" t="s">
        <v>86</v>
      </c>
      <c r="DO17" s="238"/>
      <c r="DP17" s="43">
        <f>IF($S4="✔",SUM($F17:$BA17)/2/24,0)</f>
        <v>0</v>
      </c>
      <c r="DQ17" s="43">
        <f t="shared" si="18"/>
        <v>0</v>
      </c>
      <c r="DR17" s="245"/>
      <c r="DS17" s="256"/>
      <c r="DT17" s="173"/>
      <c r="DU17" s="43">
        <f t="shared" si="5"/>
        <v>4.1666666666666664E-2</v>
      </c>
      <c r="DV17" s="43">
        <f>DQ17+DQ51+DQ85+DQ119+DQ153+DQ187+DQ221</f>
        <v>0</v>
      </c>
      <c r="DW17" s="245"/>
      <c r="DX17" s="256"/>
      <c r="DY17" s="44"/>
      <c r="DZ17" s="265"/>
      <c r="EA17" s="243"/>
      <c r="EB17" s="237" t="s">
        <v>86</v>
      </c>
      <c r="EC17" s="238"/>
      <c r="ED17" s="43">
        <f t="shared" si="6"/>
        <v>0</v>
      </c>
      <c r="EE17" s="43">
        <f>DQ17+DQ31</f>
        <v>0</v>
      </c>
      <c r="EF17" s="245"/>
      <c r="EG17" s="256"/>
      <c r="EH17" s="173"/>
      <c r="EI17" s="43">
        <f t="shared" si="13"/>
        <v>4.1666666666666664E-2</v>
      </c>
      <c r="EJ17" s="43">
        <f t="shared" si="13"/>
        <v>0</v>
      </c>
      <c r="EK17" s="245"/>
      <c r="EL17" s="256"/>
      <c r="EM17" s="281"/>
      <c r="EN17" s="261"/>
      <c r="EO17" s="243"/>
      <c r="EP17" s="237" t="s">
        <v>86</v>
      </c>
      <c r="EQ17" s="238"/>
      <c r="ER17" s="43">
        <f t="shared" si="14"/>
        <v>0</v>
      </c>
      <c r="ES17" s="43">
        <f t="shared" si="19"/>
        <v>0</v>
      </c>
      <c r="ET17" s="245"/>
      <c r="EU17" s="256"/>
      <c r="EV17" s="173"/>
      <c r="EW17" s="43">
        <f t="shared" si="16"/>
        <v>0</v>
      </c>
      <c r="EX17" s="43">
        <f>ES17+ES51+ES85+ES119+ES153+ES187+ES221</f>
        <v>0</v>
      </c>
      <c r="EY17" s="245"/>
      <c r="EZ17" s="256"/>
      <c r="FA17" s="44"/>
      <c r="FB17" s="265"/>
      <c r="FC17" s="243"/>
      <c r="FD17" s="237" t="s">
        <v>86</v>
      </c>
      <c r="FE17" s="238"/>
      <c r="FF17" s="43">
        <f t="shared" si="7"/>
        <v>0</v>
      </c>
      <c r="FG17" s="43">
        <f>ES17+ES31</f>
        <v>0</v>
      </c>
      <c r="FH17" s="245"/>
      <c r="FI17" s="256"/>
      <c r="FJ17" s="173"/>
      <c r="FK17" s="43">
        <f t="shared" si="15"/>
        <v>0</v>
      </c>
      <c r="FL17" s="43">
        <f t="shared" si="15"/>
        <v>0</v>
      </c>
      <c r="FM17" s="245"/>
      <c r="FN17" s="256"/>
      <c r="FO17" s="276"/>
      <c r="FP17" s="261"/>
      <c r="FQ17" s="243"/>
      <c r="FR17" s="237" t="s">
        <v>86</v>
      </c>
      <c r="FS17" s="238"/>
      <c r="FT17" s="43">
        <f>SUMIFS(F17:BA17,$F19:$BA19,1)/2/24</f>
        <v>8.3333333333333329E-2</v>
      </c>
      <c r="FU17" s="43">
        <f>SUMIFS(F17:BA17,$F$18:$BA$18,"&lt;&gt;1",$F19:$BA19,1)/2/24</f>
        <v>8.3333333333333329E-2</v>
      </c>
      <c r="FV17" s="245"/>
      <c r="FW17" s="256"/>
      <c r="FX17" s="173"/>
      <c r="FY17" s="45">
        <f t="shared" si="17"/>
        <v>0.10416666666666666</v>
      </c>
      <c r="FZ17" s="43">
        <f>FU17+FU51+FU85+FU119+FU153+FU187+FU221</f>
        <v>8.3333333333333329E-2</v>
      </c>
      <c r="GA17" s="245"/>
      <c r="GB17" s="256"/>
      <c r="GC17" s="44"/>
      <c r="GD17" s="265"/>
      <c r="GE17" s="243"/>
      <c r="GF17" s="237" t="s">
        <v>86</v>
      </c>
      <c r="GG17" s="238"/>
      <c r="GH17" s="43">
        <f t="shared" si="8"/>
        <v>8.3333333333333329E-2</v>
      </c>
      <c r="GI17" s="43">
        <f>FU17+FU31</f>
        <v>8.3333333333333329E-2</v>
      </c>
      <c r="GJ17" s="245"/>
      <c r="GK17" s="256"/>
      <c r="GL17" s="173"/>
      <c r="GM17" s="43">
        <f t="shared" si="9"/>
        <v>0.10416666666666666</v>
      </c>
      <c r="GN17" s="43">
        <f t="shared" si="9"/>
        <v>8.3333333333333329E-2</v>
      </c>
      <c r="GO17" s="245"/>
      <c r="GP17" s="256"/>
    </row>
    <row r="18" spans="2:198" ht="18.75" customHeight="1">
      <c r="B18" s="268"/>
      <c r="C18" s="241"/>
      <c r="D18" s="147" t="s">
        <v>87</v>
      </c>
      <c r="E18" s="148"/>
      <c r="F18" s="184"/>
      <c r="G18" s="185"/>
      <c r="H18" s="184"/>
      <c r="I18" s="184"/>
      <c r="J18" s="184"/>
      <c r="K18" s="184"/>
      <c r="L18" s="184"/>
      <c r="M18" s="184"/>
      <c r="N18" s="184"/>
      <c r="O18" s="184"/>
      <c r="P18" s="184"/>
      <c r="Q18" s="184"/>
      <c r="R18" s="184"/>
      <c r="S18" s="184"/>
      <c r="T18" s="184"/>
      <c r="U18" s="184"/>
      <c r="V18" s="184"/>
      <c r="W18" s="184"/>
      <c r="X18" s="184"/>
      <c r="Y18" s="186">
        <v>1</v>
      </c>
      <c r="Z18" s="186">
        <v>1</v>
      </c>
      <c r="AA18" s="187">
        <v>1</v>
      </c>
      <c r="AB18" s="184"/>
      <c r="AC18" s="185"/>
      <c r="AD18" s="184"/>
      <c r="AE18" s="185"/>
      <c r="AF18" s="184"/>
      <c r="AG18" s="185"/>
      <c r="AH18" s="184"/>
      <c r="AI18" s="185"/>
      <c r="AJ18" s="184"/>
      <c r="AK18" s="185"/>
      <c r="AL18" s="184">
        <v>1</v>
      </c>
      <c r="AM18" s="184">
        <v>1</v>
      </c>
      <c r="AN18" s="184">
        <v>1</v>
      </c>
      <c r="AO18" s="184">
        <v>1</v>
      </c>
      <c r="AP18" s="184"/>
      <c r="AQ18" s="185"/>
      <c r="AR18" s="184"/>
      <c r="AS18" s="185"/>
      <c r="AT18" s="184"/>
      <c r="AU18" s="185"/>
      <c r="AV18" s="184"/>
      <c r="AW18" s="185"/>
      <c r="AX18" s="184"/>
      <c r="AY18" s="185"/>
      <c r="AZ18" s="184"/>
      <c r="BA18" s="185"/>
      <c r="BC18" s="278"/>
      <c r="BD18" s="261"/>
      <c r="BE18" s="244"/>
      <c r="BF18" s="232" t="s">
        <v>87</v>
      </c>
      <c r="BG18" s="233"/>
      <c r="BH18" s="46">
        <f t="shared" si="10"/>
        <v>0.14583333333333334</v>
      </c>
      <c r="BI18" s="44"/>
      <c r="BJ18" s="44"/>
      <c r="BK18" s="44"/>
      <c r="BL18" s="173"/>
      <c r="BM18" s="46">
        <f t="shared" si="0"/>
        <v>0.14583333333333334</v>
      </c>
      <c r="BN18" s="44"/>
      <c r="BO18" s="44"/>
      <c r="BP18" s="44"/>
      <c r="BQ18" s="44"/>
      <c r="BR18" s="265"/>
      <c r="BS18" s="244"/>
      <c r="BT18" s="232" t="s">
        <v>87</v>
      </c>
      <c r="BU18" s="233"/>
      <c r="BV18" s="46">
        <f t="shared" si="1"/>
        <v>0.14583333333333334</v>
      </c>
      <c r="BW18" s="44"/>
      <c r="BX18" s="44"/>
      <c r="BY18" s="44"/>
      <c r="BZ18" s="44"/>
      <c r="CA18" s="173"/>
      <c r="CB18" s="46">
        <f t="shared" si="2"/>
        <v>0.14583333333333334</v>
      </c>
      <c r="CC18" s="44"/>
      <c r="CD18" s="44"/>
      <c r="CE18" s="44"/>
      <c r="CF18" s="44"/>
      <c r="CG18" s="279"/>
      <c r="CH18" s="261"/>
      <c r="CI18" s="244"/>
      <c r="CJ18" s="232" t="s">
        <v>87</v>
      </c>
      <c r="CK18" s="233"/>
      <c r="CL18" s="46">
        <f t="shared" si="11"/>
        <v>0.14583333333333334</v>
      </c>
      <c r="CM18" s="44"/>
      <c r="CN18" s="44"/>
      <c r="CO18" s="44"/>
      <c r="CP18" s="173"/>
      <c r="CQ18" s="46">
        <f t="shared" si="3"/>
        <v>0.14583333333333334</v>
      </c>
      <c r="CR18" s="44"/>
      <c r="CS18" s="44"/>
      <c r="CT18" s="44"/>
      <c r="CU18" s="44"/>
      <c r="CV18" s="265"/>
      <c r="CW18" s="244"/>
      <c r="CX18" s="232" t="s">
        <v>87</v>
      </c>
      <c r="CY18" s="233"/>
      <c r="CZ18" s="46">
        <f t="shared" si="4"/>
        <v>0.14583333333333334</v>
      </c>
      <c r="DA18" s="44"/>
      <c r="DB18" s="44"/>
      <c r="DC18" s="44"/>
      <c r="DD18" s="44"/>
      <c r="DE18" s="173"/>
      <c r="DF18" s="46">
        <f t="shared" si="12"/>
        <v>0.14583333333333334</v>
      </c>
      <c r="DG18" s="44"/>
      <c r="DH18" s="44"/>
      <c r="DI18" s="44"/>
      <c r="DJ18" s="44"/>
      <c r="DK18" s="280"/>
      <c r="DL18" s="261"/>
      <c r="DM18" s="244"/>
      <c r="DN18" s="232" t="s">
        <v>87</v>
      </c>
      <c r="DO18" s="233"/>
      <c r="DP18" s="46">
        <f>IF($S4="✔",SUM($F18:$BA18)/2/24,0)</f>
        <v>0</v>
      </c>
      <c r="DQ18" s="44"/>
      <c r="DR18" s="44"/>
      <c r="DS18" s="44"/>
      <c r="DT18" s="173"/>
      <c r="DU18" s="46">
        <f t="shared" si="5"/>
        <v>0</v>
      </c>
      <c r="DV18" s="44"/>
      <c r="DW18" s="44"/>
      <c r="DX18" s="44"/>
      <c r="DY18" s="44"/>
      <c r="DZ18" s="265"/>
      <c r="EA18" s="244"/>
      <c r="EB18" s="232" t="s">
        <v>87</v>
      </c>
      <c r="EC18" s="233"/>
      <c r="ED18" s="46">
        <f t="shared" si="6"/>
        <v>0</v>
      </c>
      <c r="EE18" s="44"/>
      <c r="EF18" s="44"/>
      <c r="EG18" s="44"/>
      <c r="EH18" s="173"/>
      <c r="EI18" s="46">
        <f t="shared" si="13"/>
        <v>0</v>
      </c>
      <c r="EJ18" s="44"/>
      <c r="EK18" s="44"/>
      <c r="EL18" s="44"/>
      <c r="EM18" s="281"/>
      <c r="EN18" s="261"/>
      <c r="EO18" s="244"/>
      <c r="EP18" s="232" t="s">
        <v>87</v>
      </c>
      <c r="EQ18" s="233"/>
      <c r="ER18" s="46">
        <f t="shared" si="14"/>
        <v>0</v>
      </c>
      <c r="ES18" s="44"/>
      <c r="ET18" s="44"/>
      <c r="EU18" s="44"/>
      <c r="EV18" s="173"/>
      <c r="EW18" s="46">
        <f t="shared" si="16"/>
        <v>0</v>
      </c>
      <c r="EX18" s="44"/>
      <c r="EY18" s="44"/>
      <c r="EZ18" s="44"/>
      <c r="FA18" s="44"/>
      <c r="FB18" s="265"/>
      <c r="FC18" s="244"/>
      <c r="FD18" s="232" t="s">
        <v>87</v>
      </c>
      <c r="FE18" s="233"/>
      <c r="FF18" s="46">
        <f t="shared" si="7"/>
        <v>0</v>
      </c>
      <c r="FG18" s="44"/>
      <c r="FH18" s="44"/>
      <c r="FI18" s="44"/>
      <c r="FJ18" s="173"/>
      <c r="FK18" s="46">
        <f t="shared" si="15"/>
        <v>0</v>
      </c>
      <c r="FL18" s="44"/>
      <c r="FM18" s="44"/>
      <c r="FN18" s="44"/>
      <c r="FO18" s="276"/>
      <c r="FP18" s="261"/>
      <c r="FQ18" s="244"/>
      <c r="FR18" s="232" t="s">
        <v>87</v>
      </c>
      <c r="FS18" s="233"/>
      <c r="FT18" s="46">
        <f>SUMIFS(F18:BA18,$F19:$BA19,1)/2/24</f>
        <v>8.3333333333333329E-2</v>
      </c>
      <c r="FU18" s="44"/>
      <c r="FV18" s="44"/>
      <c r="FW18" s="44"/>
      <c r="FX18" s="173"/>
      <c r="FY18" s="47">
        <f t="shared" si="17"/>
        <v>8.3333333333333329E-2</v>
      </c>
      <c r="FZ18" s="44"/>
      <c r="GA18" s="44"/>
      <c r="GB18" s="44"/>
      <c r="GC18" s="44"/>
      <c r="GD18" s="265"/>
      <c r="GE18" s="244"/>
      <c r="GF18" s="232" t="s">
        <v>87</v>
      </c>
      <c r="GG18" s="233"/>
      <c r="GH18" s="46">
        <f t="shared" si="8"/>
        <v>8.3333333333333329E-2</v>
      </c>
      <c r="GI18" s="44"/>
      <c r="GJ18" s="44"/>
      <c r="GK18" s="44"/>
      <c r="GL18" s="173"/>
      <c r="GM18" s="46">
        <f t="shared" si="9"/>
        <v>8.3333333333333329E-2</v>
      </c>
      <c r="GN18" s="44"/>
      <c r="GO18" s="44"/>
      <c r="GP18" s="44"/>
    </row>
    <row r="19" spans="2:198" ht="18.75" customHeight="1">
      <c r="B19" s="268"/>
      <c r="C19" s="152" t="s">
        <v>88</v>
      </c>
      <c r="D19" s="144"/>
      <c r="E19" s="145"/>
      <c r="F19" s="184"/>
      <c r="G19" s="184"/>
      <c r="H19" s="184"/>
      <c r="I19" s="184"/>
      <c r="J19" s="184"/>
      <c r="K19" s="184"/>
      <c r="L19" s="184"/>
      <c r="M19" s="184"/>
      <c r="N19" s="184"/>
      <c r="O19" s="184"/>
      <c r="P19" s="184"/>
      <c r="Q19" s="184"/>
      <c r="R19" s="184"/>
      <c r="S19" s="184"/>
      <c r="T19" s="184"/>
      <c r="U19" s="184"/>
      <c r="V19" s="184"/>
      <c r="W19" s="184"/>
      <c r="X19" s="184"/>
      <c r="Y19" s="184"/>
      <c r="Z19" s="184"/>
      <c r="AA19" s="184"/>
      <c r="AB19" s="184">
        <v>1</v>
      </c>
      <c r="AC19" s="184">
        <v>1</v>
      </c>
      <c r="AD19" s="184">
        <v>1</v>
      </c>
      <c r="AE19" s="184">
        <v>1</v>
      </c>
      <c r="AF19" s="184">
        <v>1</v>
      </c>
      <c r="AG19" s="184">
        <v>1</v>
      </c>
      <c r="AH19" s="184">
        <v>1</v>
      </c>
      <c r="AI19" s="184">
        <v>1</v>
      </c>
      <c r="AJ19" s="184">
        <v>1</v>
      </c>
      <c r="AK19" s="184">
        <v>1</v>
      </c>
      <c r="AL19" s="184">
        <v>1</v>
      </c>
      <c r="AM19" s="184">
        <v>1</v>
      </c>
      <c r="AN19" s="184">
        <v>1</v>
      </c>
      <c r="AO19" s="184">
        <v>1</v>
      </c>
      <c r="AP19" s="184">
        <v>1</v>
      </c>
      <c r="AQ19" s="184">
        <v>1</v>
      </c>
      <c r="AR19" s="184">
        <v>1</v>
      </c>
      <c r="AS19" s="184">
        <v>1</v>
      </c>
      <c r="AT19" s="184">
        <v>1</v>
      </c>
      <c r="AU19" s="184">
        <v>1</v>
      </c>
      <c r="AV19" s="184">
        <v>1</v>
      </c>
      <c r="AW19" s="184">
        <v>1</v>
      </c>
      <c r="AX19" s="184">
        <v>1</v>
      </c>
      <c r="AY19" s="184">
        <v>1</v>
      </c>
      <c r="AZ19" s="184">
        <v>1</v>
      </c>
      <c r="BA19" s="184">
        <v>1</v>
      </c>
      <c r="BC19" s="278"/>
      <c r="BD19" s="261"/>
      <c r="BE19" s="236" t="s">
        <v>88</v>
      </c>
      <c r="BF19" s="237"/>
      <c r="BG19" s="238"/>
      <c r="BH19" s="43">
        <f t="shared" si="10"/>
        <v>0.54166666666666663</v>
      </c>
      <c r="BI19" s="44"/>
      <c r="BJ19" s="44"/>
      <c r="BK19" s="44"/>
      <c r="BL19" s="173"/>
      <c r="BM19" s="43">
        <f t="shared" si="0"/>
        <v>0.64583333333333326</v>
      </c>
      <c r="BN19" s="44"/>
      <c r="BO19" s="44"/>
      <c r="BP19" s="44"/>
      <c r="BQ19" s="44"/>
      <c r="BR19" s="265"/>
      <c r="BS19" s="236" t="s">
        <v>88</v>
      </c>
      <c r="BT19" s="237"/>
      <c r="BU19" s="238"/>
      <c r="BV19" s="43">
        <f t="shared" si="1"/>
        <v>0.54166666666666663</v>
      </c>
      <c r="BW19" s="44"/>
      <c r="BX19" s="44"/>
      <c r="BY19" s="44"/>
      <c r="BZ19" s="44"/>
      <c r="CA19" s="173"/>
      <c r="CB19" s="43">
        <f t="shared" si="2"/>
        <v>1.6666666666666665</v>
      </c>
      <c r="CC19" s="44"/>
      <c r="CD19" s="44"/>
      <c r="CE19" s="44"/>
      <c r="CF19" s="44"/>
      <c r="CG19" s="279"/>
      <c r="CH19" s="261"/>
      <c r="CI19" s="236" t="s">
        <v>89</v>
      </c>
      <c r="CJ19" s="237"/>
      <c r="CK19" s="238"/>
      <c r="CL19" s="43">
        <f>SUMIFS($F19:$BA19,$F9:$BA9,"&lt;&gt;1",$F10:$BA10,"&lt;&gt;1",$F11:$BA11,"&lt;&gt;1",$F12:$BA12,"&lt;&gt;1",$F13:$BA13,"&lt;&gt;1",$F14:$BA14,"&lt;&gt;1",$F15:$BA15,"&lt;&gt;1",$F16:$BA16,"&lt;&gt;1",$F17:$BA17,"&lt;&gt;1")/2/24 +SUMIF($F18:$BA18,"1",$F19:$BA19)/2/24</f>
        <v>0.35416666666666663</v>
      </c>
      <c r="CM19" s="44"/>
      <c r="CN19" s="44"/>
      <c r="CO19" s="44"/>
      <c r="CP19" s="173"/>
      <c r="CQ19" s="43">
        <f t="shared" si="3"/>
        <v>0.39583333333333331</v>
      </c>
      <c r="CR19" s="44"/>
      <c r="CS19" s="44"/>
      <c r="CT19" s="44"/>
      <c r="CU19" s="44"/>
      <c r="CV19" s="265"/>
      <c r="CW19" s="236" t="s">
        <v>89</v>
      </c>
      <c r="CX19" s="237"/>
      <c r="CY19" s="238"/>
      <c r="CZ19" s="43">
        <f t="shared" si="4"/>
        <v>0.35416666666666663</v>
      </c>
      <c r="DA19" s="44"/>
      <c r="DB19" s="44"/>
      <c r="DC19" s="44"/>
      <c r="DD19" s="44"/>
      <c r="DE19" s="173"/>
      <c r="DF19" s="43">
        <f t="shared" si="12"/>
        <v>1.4166666666666665</v>
      </c>
      <c r="DG19" s="44"/>
      <c r="DH19" s="44"/>
      <c r="DI19" s="44"/>
      <c r="DJ19" s="44"/>
      <c r="DK19" s="280"/>
      <c r="DL19" s="261"/>
      <c r="DM19" s="236" t="s">
        <v>88</v>
      </c>
      <c r="DN19" s="237"/>
      <c r="DO19" s="238"/>
      <c r="DP19" s="43">
        <f>IF($S4="✔",SUM($F19:$BA19)/2/24,0)</f>
        <v>0</v>
      </c>
      <c r="DQ19" s="44"/>
      <c r="DR19" s="44"/>
      <c r="DS19" s="44"/>
      <c r="DT19" s="173"/>
      <c r="DU19" s="43">
        <f t="shared" si="5"/>
        <v>0.10416666666666667</v>
      </c>
      <c r="DV19" s="44"/>
      <c r="DW19" s="44"/>
      <c r="DX19" s="44"/>
      <c r="DY19" s="44"/>
      <c r="DZ19" s="265"/>
      <c r="EA19" s="236" t="s">
        <v>88</v>
      </c>
      <c r="EB19" s="237"/>
      <c r="EC19" s="238"/>
      <c r="ED19" s="43">
        <f t="shared" si="6"/>
        <v>0</v>
      </c>
      <c r="EE19" s="44"/>
      <c r="EF19" s="44"/>
      <c r="EG19" s="44"/>
      <c r="EH19" s="173"/>
      <c r="EI19" s="43">
        <f t="shared" si="13"/>
        <v>0.10416666666666667</v>
      </c>
      <c r="EJ19" s="44"/>
      <c r="EK19" s="44"/>
      <c r="EL19" s="44"/>
      <c r="EM19" s="281"/>
      <c r="EN19" s="261"/>
      <c r="EO19" s="236" t="s">
        <v>89</v>
      </c>
      <c r="EP19" s="237"/>
      <c r="EQ19" s="238"/>
      <c r="ER19" s="43">
        <f t="shared" si="14"/>
        <v>0</v>
      </c>
      <c r="ES19" s="44"/>
      <c r="ET19" s="44"/>
      <c r="EU19" s="44"/>
      <c r="EV19" s="173"/>
      <c r="EW19" s="43">
        <f t="shared" si="16"/>
        <v>0</v>
      </c>
      <c r="EX19" s="44"/>
      <c r="EY19" s="44"/>
      <c r="EZ19" s="44"/>
      <c r="FA19" s="44"/>
      <c r="FB19" s="265"/>
      <c r="FC19" s="236" t="s">
        <v>89</v>
      </c>
      <c r="FD19" s="237"/>
      <c r="FE19" s="238"/>
      <c r="FF19" s="43">
        <f t="shared" si="7"/>
        <v>0</v>
      </c>
      <c r="FG19" s="44"/>
      <c r="FH19" s="44"/>
      <c r="FI19" s="44"/>
      <c r="FJ19" s="173"/>
      <c r="FK19" s="43">
        <f t="shared" si="15"/>
        <v>0</v>
      </c>
      <c r="FL19" s="44"/>
      <c r="FM19" s="44"/>
      <c r="FN19" s="44"/>
      <c r="FO19" s="276"/>
      <c r="FP19" s="261"/>
      <c r="FQ19" s="236" t="s">
        <v>89</v>
      </c>
      <c r="FR19" s="237"/>
      <c r="FS19" s="238"/>
      <c r="FT19" s="43">
        <f>SUMIFS($F19:$BA19,$F9:$BA9,"&lt;&gt;1",$F10:$BA10,"&lt;&gt;1",$F11:$BA11,"&lt;&gt;1",$F12:$BA12,"&lt;&gt;1",$F13:$BA13,"&lt;&gt;1",$F14:$BA14,"&lt;&gt;1",$F15:$BA15,"&lt;&gt;1",$F16:$BA16,"&lt;&gt;1",$F17:$BA17,"&lt;&gt;1")/2/24 +SUMIF($F18:$BA18,"1",$F19:$BA19)/2/24</f>
        <v>0.35416666666666663</v>
      </c>
      <c r="FU19" s="44"/>
      <c r="FV19" s="44"/>
      <c r="FW19" s="44"/>
      <c r="FX19" s="173"/>
      <c r="FY19" s="45">
        <f t="shared" si="17"/>
        <v>0.39583333333333331</v>
      </c>
      <c r="FZ19" s="44"/>
      <c r="GA19" s="44"/>
      <c r="GB19" s="44"/>
      <c r="GC19" s="44"/>
      <c r="GD19" s="265"/>
      <c r="GE19" s="236" t="s">
        <v>89</v>
      </c>
      <c r="GF19" s="237"/>
      <c r="GG19" s="238"/>
      <c r="GH19" s="43">
        <f t="shared" si="8"/>
        <v>0.35416666666666663</v>
      </c>
      <c r="GI19" s="44"/>
      <c r="GJ19" s="44"/>
      <c r="GK19" s="44"/>
      <c r="GL19" s="173"/>
      <c r="GM19" s="43">
        <f t="shared" si="9"/>
        <v>1.4166666666666665</v>
      </c>
      <c r="GN19" s="44"/>
      <c r="GO19" s="44"/>
      <c r="GP19" s="44"/>
    </row>
    <row r="20" spans="2:198" ht="18.75" customHeight="1">
      <c r="B20" s="269"/>
      <c r="C20" s="149" t="s">
        <v>90</v>
      </c>
      <c r="D20" s="142"/>
      <c r="E20" s="143"/>
      <c r="F20" s="184"/>
      <c r="G20" s="185"/>
      <c r="H20" s="184"/>
      <c r="I20" s="184"/>
      <c r="J20" s="184"/>
      <c r="K20" s="185"/>
      <c r="L20" s="184"/>
      <c r="M20" s="185"/>
      <c r="N20" s="184"/>
      <c r="O20" s="185"/>
      <c r="P20" s="184"/>
      <c r="Q20" s="185"/>
      <c r="R20" s="184"/>
      <c r="S20" s="185"/>
      <c r="T20" s="184"/>
      <c r="U20" s="185"/>
      <c r="V20" s="184"/>
      <c r="W20" s="185"/>
      <c r="X20" s="184"/>
      <c r="Y20" s="185"/>
      <c r="Z20" s="184"/>
      <c r="AA20" s="185"/>
      <c r="AB20" s="184"/>
      <c r="AC20" s="185"/>
      <c r="AD20" s="184"/>
      <c r="AE20" s="185"/>
      <c r="AF20" s="184"/>
      <c r="AG20" s="185"/>
      <c r="AH20" s="184"/>
      <c r="AI20" s="185"/>
      <c r="AJ20" s="184"/>
      <c r="AK20" s="185"/>
      <c r="AL20" s="184"/>
      <c r="AM20" s="185"/>
      <c r="AN20" s="184"/>
      <c r="AO20" s="185"/>
      <c r="AP20" s="184"/>
      <c r="AQ20" s="185"/>
      <c r="AR20" s="184"/>
      <c r="AS20" s="185"/>
      <c r="AT20" s="184"/>
      <c r="AU20" s="185"/>
      <c r="AV20" s="184"/>
      <c r="AW20" s="185"/>
      <c r="AX20" s="184"/>
      <c r="AY20" s="185"/>
      <c r="AZ20" s="184"/>
      <c r="BA20" s="185"/>
      <c r="BC20" s="278"/>
      <c r="BD20" s="262"/>
      <c r="BE20" s="266" t="s">
        <v>90</v>
      </c>
      <c r="BF20" s="227"/>
      <c r="BG20" s="228"/>
      <c r="BH20" s="46">
        <f t="shared" si="10"/>
        <v>0</v>
      </c>
      <c r="BI20" s="44"/>
      <c r="BJ20" s="44"/>
      <c r="BK20" s="44"/>
      <c r="BL20" s="173"/>
      <c r="BM20" s="46">
        <f t="shared" si="0"/>
        <v>0</v>
      </c>
      <c r="BN20" s="44"/>
      <c r="BO20" s="44"/>
      <c r="BP20" s="44"/>
      <c r="BQ20" s="44"/>
      <c r="BR20" s="265"/>
      <c r="BS20" s="266" t="s">
        <v>90</v>
      </c>
      <c r="BT20" s="227"/>
      <c r="BU20" s="228"/>
      <c r="BV20" s="46">
        <f t="shared" si="1"/>
        <v>0</v>
      </c>
      <c r="BW20" s="44"/>
      <c r="BX20" s="44"/>
      <c r="BY20" s="44"/>
      <c r="BZ20" s="44"/>
      <c r="CA20" s="173"/>
      <c r="CB20" s="46">
        <f t="shared" si="2"/>
        <v>0.54166666666666663</v>
      </c>
      <c r="CC20" s="44"/>
      <c r="CD20" s="44"/>
      <c r="CE20" s="44"/>
      <c r="CF20" s="44"/>
      <c r="CG20" s="279"/>
      <c r="CH20" s="262"/>
      <c r="CI20" s="229" t="s">
        <v>91</v>
      </c>
      <c r="CJ20" s="230"/>
      <c r="CK20" s="231"/>
      <c r="CL20" s="46">
        <f>SUMIFS($F20:$BA20,$F9:$BA9,"&lt;&gt;1",$F10:$BA10,"&lt;&gt;1",$F11:$BA11,"&lt;&gt;1",$F12:$BA12,"&lt;&gt;1",$F13:$BA13,"&lt;&gt;1",$F14:$BA14,"&lt;&gt;1",$F15:$BA15,"&lt;&gt;1",$F16:$BA16,"&lt;&gt;1",$F17:$BA17,"&lt;&gt;1")/2/24 +SUMIF($F18:$BA18,"1",$F20:$BA20)/2/24</f>
        <v>0</v>
      </c>
      <c r="CM20" s="44"/>
      <c r="CN20" s="44"/>
      <c r="CO20" s="44"/>
      <c r="CP20" s="173"/>
      <c r="CQ20" s="46">
        <f t="shared" si="3"/>
        <v>0</v>
      </c>
      <c r="CR20" s="44"/>
      <c r="CS20" s="44"/>
      <c r="CT20" s="44"/>
      <c r="CU20" s="44"/>
      <c r="CV20" s="265"/>
      <c r="CW20" s="229" t="s">
        <v>91</v>
      </c>
      <c r="CX20" s="230"/>
      <c r="CY20" s="231"/>
      <c r="CZ20" s="46">
        <f t="shared" si="4"/>
        <v>0</v>
      </c>
      <c r="DA20" s="44"/>
      <c r="DB20" s="44"/>
      <c r="DC20" s="44"/>
      <c r="DD20" s="44"/>
      <c r="DE20" s="173"/>
      <c r="DF20" s="46">
        <f t="shared" si="12"/>
        <v>0.54166666666666663</v>
      </c>
      <c r="DG20" s="44"/>
      <c r="DH20" s="44"/>
      <c r="DI20" s="44"/>
      <c r="DJ20" s="44"/>
      <c r="DK20" s="280"/>
      <c r="DL20" s="262"/>
      <c r="DM20" s="266" t="s">
        <v>90</v>
      </c>
      <c r="DN20" s="227"/>
      <c r="DO20" s="228"/>
      <c r="DP20" s="46">
        <f>IF($S4="✔",SUM($F20:$BA20)/2/24,0)</f>
        <v>0</v>
      </c>
      <c r="DQ20" s="44"/>
      <c r="DR20" s="44"/>
      <c r="DS20" s="44"/>
      <c r="DT20" s="173"/>
      <c r="DU20" s="46">
        <f t="shared" si="5"/>
        <v>0</v>
      </c>
      <c r="DV20" s="44"/>
      <c r="DW20" s="44"/>
      <c r="DX20" s="44"/>
      <c r="DY20" s="44"/>
      <c r="DZ20" s="265"/>
      <c r="EA20" s="266" t="s">
        <v>90</v>
      </c>
      <c r="EB20" s="227"/>
      <c r="EC20" s="228"/>
      <c r="ED20" s="46">
        <f t="shared" si="6"/>
        <v>0</v>
      </c>
      <c r="EE20" s="44"/>
      <c r="EF20" s="44"/>
      <c r="EG20" s="44"/>
      <c r="EH20" s="173"/>
      <c r="EI20" s="46">
        <f t="shared" si="13"/>
        <v>0</v>
      </c>
      <c r="EJ20" s="44"/>
      <c r="EK20" s="44"/>
      <c r="EL20" s="44"/>
      <c r="EM20" s="281"/>
      <c r="EN20" s="262"/>
      <c r="EO20" s="229" t="s">
        <v>91</v>
      </c>
      <c r="EP20" s="230"/>
      <c r="EQ20" s="231"/>
      <c r="ER20" s="46">
        <f t="shared" si="14"/>
        <v>0</v>
      </c>
      <c r="ES20" s="44"/>
      <c r="ET20" s="44"/>
      <c r="EU20" s="44"/>
      <c r="EV20" s="173"/>
      <c r="EW20" s="46">
        <f t="shared" si="16"/>
        <v>0</v>
      </c>
      <c r="EX20" s="44"/>
      <c r="EY20" s="44"/>
      <c r="EZ20" s="44"/>
      <c r="FA20" s="44"/>
      <c r="FB20" s="265"/>
      <c r="FC20" s="229" t="s">
        <v>91</v>
      </c>
      <c r="FD20" s="230"/>
      <c r="FE20" s="231"/>
      <c r="FF20" s="46">
        <f t="shared" si="7"/>
        <v>0</v>
      </c>
      <c r="FG20" s="44"/>
      <c r="FH20" s="44"/>
      <c r="FI20" s="44"/>
      <c r="FJ20" s="173"/>
      <c r="FK20" s="46">
        <f t="shared" si="15"/>
        <v>0</v>
      </c>
      <c r="FL20" s="44"/>
      <c r="FM20" s="44"/>
      <c r="FN20" s="44"/>
      <c r="FO20" s="276"/>
      <c r="FP20" s="262"/>
      <c r="FQ20" s="229" t="s">
        <v>90</v>
      </c>
      <c r="FR20" s="230"/>
      <c r="FS20" s="231"/>
      <c r="FT20" s="47" t="s">
        <v>92</v>
      </c>
      <c r="FU20" s="44"/>
      <c r="FV20" s="44"/>
      <c r="FW20" s="44"/>
      <c r="FX20" s="173"/>
      <c r="FY20" s="47" t="s">
        <v>92</v>
      </c>
      <c r="FZ20" s="44"/>
      <c r="GA20" s="44"/>
      <c r="GB20" s="44"/>
      <c r="GC20" s="44"/>
      <c r="GD20" s="265"/>
      <c r="GE20" s="229" t="s">
        <v>90</v>
      </c>
      <c r="GF20" s="230"/>
      <c r="GG20" s="231"/>
      <c r="GH20" s="47" t="s">
        <v>92</v>
      </c>
      <c r="GI20" s="44"/>
      <c r="GJ20" s="44"/>
      <c r="GK20" s="44"/>
      <c r="GL20" s="173"/>
      <c r="GM20" s="47" t="s">
        <v>92</v>
      </c>
      <c r="GN20" s="44"/>
      <c r="GO20" s="44"/>
      <c r="GP20" s="44"/>
    </row>
    <row r="21" spans="2:198" ht="12" customHeight="1">
      <c r="B21" s="48"/>
      <c r="C21" s="49"/>
      <c r="D21" s="49"/>
      <c r="E21" s="49"/>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
      <c r="AI21" s="1"/>
      <c r="AJ21" s="1"/>
      <c r="AK21" s="1"/>
      <c r="AL21" s="1"/>
      <c r="AM21" s="1"/>
      <c r="AN21" s="1"/>
      <c r="AO21" s="1"/>
      <c r="AP21" s="1"/>
      <c r="AQ21" s="1"/>
      <c r="AR21" s="1"/>
      <c r="AS21" s="1"/>
      <c r="AT21" s="1"/>
      <c r="AU21" s="1"/>
      <c r="AV21" s="1"/>
      <c r="AW21" s="1"/>
      <c r="AX21" s="1"/>
      <c r="AY21" s="1"/>
      <c r="AZ21" s="1"/>
      <c r="BA21" s="1"/>
      <c r="BC21" s="278"/>
      <c r="BD21" s="48"/>
      <c r="BE21" s="49"/>
      <c r="BF21" s="49"/>
      <c r="BG21" s="49"/>
      <c r="BH21" s="2"/>
      <c r="BI21" s="1"/>
      <c r="BJ21" s="2"/>
      <c r="BK21" s="2"/>
      <c r="BL21" s="173"/>
      <c r="BT21" s="33"/>
      <c r="BU21" s="24"/>
      <c r="BV21" s="33"/>
      <c r="BW21" s="1"/>
      <c r="BX21" s="2"/>
      <c r="BY21" s="2"/>
      <c r="BZ21" s="2"/>
      <c r="CA21" s="173"/>
      <c r="CG21" s="279"/>
      <c r="CH21" s="48"/>
      <c r="CI21" s="49"/>
      <c r="CJ21" s="49"/>
      <c r="CK21" s="49"/>
      <c r="CL21" s="2"/>
      <c r="CM21" s="1"/>
      <c r="CN21" s="2"/>
      <c r="CO21" s="2"/>
      <c r="CP21" s="173"/>
      <c r="CX21" s="33"/>
      <c r="CY21" s="24"/>
      <c r="CZ21" s="33"/>
      <c r="DA21" s="1"/>
      <c r="DB21" s="2"/>
      <c r="DC21" s="2"/>
      <c r="DD21" s="2"/>
      <c r="DE21" s="173"/>
      <c r="DK21" s="280"/>
      <c r="DL21" s="48"/>
      <c r="DM21" s="49"/>
      <c r="DN21" s="49"/>
      <c r="DO21" s="49"/>
      <c r="DP21" s="2"/>
      <c r="DQ21" s="1"/>
      <c r="DR21" s="2"/>
      <c r="DS21" s="2"/>
      <c r="DT21" s="173"/>
      <c r="EB21" s="33"/>
      <c r="EC21" s="24"/>
      <c r="ED21" s="33"/>
      <c r="EE21" s="1"/>
      <c r="EF21" s="2"/>
      <c r="EG21" s="2"/>
      <c r="EH21" s="173"/>
      <c r="EM21" s="281"/>
      <c r="EN21" s="48"/>
      <c r="EO21" s="49"/>
      <c r="EP21" s="49"/>
      <c r="EQ21" s="49"/>
      <c r="ER21" s="2"/>
      <c r="ES21" s="1"/>
      <c r="ET21" s="2"/>
      <c r="EU21" s="2"/>
      <c r="EV21" s="173"/>
      <c r="FD21" s="33"/>
      <c r="FE21" s="24"/>
      <c r="FF21" s="33"/>
      <c r="FG21" s="1"/>
      <c r="FH21" s="2"/>
      <c r="FI21" s="2"/>
      <c r="FJ21" s="173"/>
      <c r="FO21" s="276"/>
      <c r="FP21" s="48"/>
      <c r="FQ21" s="49"/>
      <c r="FR21" s="49"/>
      <c r="FS21" s="49"/>
      <c r="FT21" s="2"/>
      <c r="FU21" s="1"/>
      <c r="FV21" s="2"/>
      <c r="FW21" s="2"/>
      <c r="FX21" s="173"/>
      <c r="FY21" s="50"/>
      <c r="GF21" s="33"/>
      <c r="GG21" s="24"/>
      <c r="GH21" s="33"/>
      <c r="GI21" s="1"/>
      <c r="GJ21" s="2"/>
      <c r="GK21" s="2"/>
      <c r="GL21" s="173"/>
    </row>
    <row r="22" spans="2:198" ht="18.75" customHeight="1">
      <c r="B22" s="267" t="s">
        <v>93</v>
      </c>
      <c r="C22" s="149" t="s">
        <v>94</v>
      </c>
      <c r="D22" s="138"/>
      <c r="E22" s="139"/>
      <c r="F22" s="184"/>
      <c r="G22" s="185"/>
      <c r="H22" s="184"/>
      <c r="I22" s="185"/>
      <c r="J22" s="184"/>
      <c r="K22" s="185"/>
      <c r="L22" s="184"/>
      <c r="M22" s="185"/>
      <c r="N22" s="184"/>
      <c r="O22" s="185"/>
      <c r="P22" s="184"/>
      <c r="Q22" s="185"/>
      <c r="R22" s="184"/>
      <c r="S22" s="185"/>
      <c r="T22" s="184"/>
      <c r="U22" s="185"/>
      <c r="V22" s="184"/>
      <c r="W22" s="185"/>
      <c r="X22" s="184"/>
      <c r="Y22" s="185"/>
      <c r="Z22" s="184"/>
      <c r="AA22" s="185"/>
      <c r="AB22" s="184"/>
      <c r="AC22" s="185"/>
      <c r="AD22" s="184"/>
      <c r="AE22" s="185"/>
      <c r="AF22" s="184"/>
      <c r="AG22" s="185"/>
      <c r="AH22" s="184"/>
      <c r="AI22" s="185"/>
      <c r="AJ22" s="184"/>
      <c r="AK22" s="185"/>
      <c r="AL22" s="184"/>
      <c r="AM22" s="185"/>
      <c r="AN22" s="184"/>
      <c r="AO22" s="185"/>
      <c r="AP22" s="184"/>
      <c r="AQ22" s="185"/>
      <c r="AR22" s="184"/>
      <c r="AS22" s="185"/>
      <c r="AT22" s="184"/>
      <c r="AU22" s="185"/>
      <c r="AV22" s="184"/>
      <c r="AW22" s="185"/>
      <c r="AX22" s="184"/>
      <c r="AY22" s="185"/>
      <c r="AZ22" s="184"/>
      <c r="BA22" s="185"/>
      <c r="BC22" s="278"/>
      <c r="BD22" s="257" t="s">
        <v>93</v>
      </c>
      <c r="BE22" s="259" t="s">
        <v>94</v>
      </c>
      <c r="BF22" s="247"/>
      <c r="BG22" s="248"/>
      <c r="BH22" s="46">
        <f>SUM(F22:BA22)/2/24</f>
        <v>0</v>
      </c>
      <c r="BI22" s="44"/>
      <c r="BJ22" s="44"/>
      <c r="BK22" s="44"/>
      <c r="BL22" s="173"/>
      <c r="BM22" s="46">
        <f t="shared" ref="BM22:BM34" si="20">BH22+BH56+BH90+BH124+BH158+BH192+BH226</f>
        <v>0.27083333333333331</v>
      </c>
      <c r="BN22" s="44"/>
      <c r="BO22" s="44"/>
      <c r="BP22" s="44"/>
      <c r="BS22" s="1"/>
      <c r="BT22" s="33"/>
      <c r="BU22" s="24"/>
      <c r="BV22" s="33"/>
      <c r="BW22" s="44"/>
      <c r="BX22" s="44"/>
      <c r="BY22" s="44"/>
      <c r="BZ22" s="44"/>
      <c r="CA22" s="173"/>
      <c r="CB22" s="44"/>
      <c r="CC22" s="44"/>
      <c r="CD22" s="44"/>
      <c r="CE22" s="44"/>
      <c r="CF22" s="44"/>
      <c r="CG22" s="279"/>
      <c r="CH22" s="257" t="s">
        <v>93</v>
      </c>
      <c r="CI22" s="259" t="s">
        <v>94</v>
      </c>
      <c r="CJ22" s="247"/>
      <c r="CK22" s="248"/>
      <c r="CL22" s="46">
        <f>SUM($F22:$BA22)/2/24</f>
        <v>0</v>
      </c>
      <c r="CM22" s="44"/>
      <c r="CN22" s="44"/>
      <c r="CO22" s="44"/>
      <c r="CP22" s="173"/>
      <c r="CQ22" s="46">
        <f t="shared" ref="CQ22:CQ34" si="21">CL22+CL56+CL90+CL124+CL158+CL192+CL226</f>
        <v>0.27083333333333331</v>
      </c>
      <c r="CR22" s="44"/>
      <c r="CS22" s="44"/>
      <c r="CT22" s="44"/>
      <c r="CW22" s="1"/>
      <c r="CX22" s="33"/>
      <c r="CY22" s="24"/>
      <c r="CZ22" s="33"/>
      <c r="DA22" s="44"/>
      <c r="DB22" s="44"/>
      <c r="DC22" s="44"/>
      <c r="DD22" s="44"/>
      <c r="DE22" s="173"/>
      <c r="DF22" s="44"/>
      <c r="DG22" s="44"/>
      <c r="DH22" s="44"/>
      <c r="DI22" s="44"/>
      <c r="DJ22" s="44"/>
      <c r="DK22" s="280"/>
      <c r="DL22" s="257" t="s">
        <v>93</v>
      </c>
      <c r="DM22" s="259" t="s">
        <v>94</v>
      </c>
      <c r="DN22" s="247"/>
      <c r="DO22" s="248"/>
      <c r="DP22" s="46">
        <f>IF($S5="✔",SUM($F22:$BA22)/2/24,0)</f>
        <v>0</v>
      </c>
      <c r="DQ22" s="44"/>
      <c r="DR22" s="44"/>
      <c r="DS22" s="44"/>
      <c r="DT22" s="173"/>
      <c r="DU22" s="46">
        <f t="shared" ref="DU22:DU34" si="22">DP22+DP56+DP90+DP124+DP158+DP192+DP226</f>
        <v>0</v>
      </c>
      <c r="DV22" s="44"/>
      <c r="DW22" s="44"/>
      <c r="DX22" s="44"/>
      <c r="EA22" s="1"/>
      <c r="EB22" s="33"/>
      <c r="EC22" s="24"/>
      <c r="ED22" s="33"/>
      <c r="EE22" s="44"/>
      <c r="EF22" s="44"/>
      <c r="EG22" s="44"/>
      <c r="EH22" s="173"/>
      <c r="EI22" s="44"/>
      <c r="EJ22" s="44"/>
      <c r="EK22" s="44"/>
      <c r="EL22" s="44"/>
      <c r="EM22" s="281"/>
      <c r="EN22" s="257" t="s">
        <v>93</v>
      </c>
      <c r="EO22" s="259" t="s">
        <v>94</v>
      </c>
      <c r="EP22" s="247"/>
      <c r="EQ22" s="248"/>
      <c r="ER22" s="46">
        <f>IF($S5="✔",SUM($F22:$BA22)/2/24,0)</f>
        <v>0</v>
      </c>
      <c r="ES22" s="44"/>
      <c r="ET22" s="44"/>
      <c r="EU22" s="44"/>
      <c r="EV22" s="173"/>
      <c r="EW22" s="46">
        <f t="shared" ref="EW22:EW34" si="23">ER22+ER56+ER90+ER124+ER158+ER192+ER226</f>
        <v>0</v>
      </c>
      <c r="EX22" s="44"/>
      <c r="EY22" s="44"/>
      <c r="EZ22" s="44"/>
      <c r="FC22" s="1"/>
      <c r="FD22" s="33"/>
      <c r="FE22" s="24"/>
      <c r="FF22" s="33"/>
      <c r="FG22" s="44"/>
      <c r="FH22" s="44"/>
      <c r="FI22" s="44"/>
      <c r="FJ22" s="173"/>
      <c r="FK22" s="44"/>
      <c r="FL22" s="44"/>
      <c r="FM22" s="44"/>
      <c r="FN22" s="44"/>
      <c r="FO22" s="276"/>
      <c r="FP22" s="257" t="s">
        <v>93</v>
      </c>
      <c r="FQ22" s="259" t="s">
        <v>94</v>
      </c>
      <c r="FR22" s="247"/>
      <c r="FS22" s="248"/>
      <c r="FT22" s="47" t="s">
        <v>92</v>
      </c>
      <c r="FU22" s="44"/>
      <c r="FV22" s="44"/>
      <c r="FW22" s="44"/>
      <c r="FX22" s="173"/>
      <c r="FY22" s="47" t="s">
        <v>92</v>
      </c>
      <c r="FZ22" s="44"/>
      <c r="GA22" s="44"/>
      <c r="GB22" s="44"/>
      <c r="GE22" s="1"/>
      <c r="GF22" s="33"/>
      <c r="GG22" s="24"/>
      <c r="GH22" s="33"/>
      <c r="GI22" s="44"/>
      <c r="GJ22" s="44"/>
      <c r="GK22" s="44"/>
      <c r="GL22" s="173"/>
      <c r="GM22" s="44"/>
      <c r="GN22" s="44"/>
      <c r="GO22" s="44"/>
      <c r="GP22" s="44"/>
    </row>
    <row r="23" spans="2:198" ht="18.75" customHeight="1">
      <c r="B23" s="268"/>
      <c r="C23" s="253" t="s">
        <v>73</v>
      </c>
      <c r="D23" s="136" t="s">
        <v>74</v>
      </c>
      <c r="E23" s="137"/>
      <c r="F23" s="184"/>
      <c r="G23" s="184"/>
      <c r="H23" s="184"/>
      <c r="I23" s="184"/>
      <c r="J23" s="184"/>
      <c r="K23" s="184"/>
      <c r="L23" s="184"/>
      <c r="M23" s="184"/>
      <c r="N23" s="184"/>
      <c r="O23" s="184"/>
      <c r="P23" s="184"/>
      <c r="Q23" s="184"/>
      <c r="R23" s="184"/>
      <c r="S23" s="184"/>
      <c r="T23" s="184"/>
      <c r="U23" s="184"/>
      <c r="V23" s="184"/>
      <c r="W23" s="185"/>
      <c r="X23" s="184"/>
      <c r="Y23" s="185"/>
      <c r="Z23" s="184"/>
      <c r="AA23" s="185"/>
      <c r="AB23" s="184"/>
      <c r="AC23" s="185"/>
      <c r="AD23" s="185"/>
      <c r="AE23" s="185"/>
      <c r="AF23" s="185"/>
      <c r="AG23" s="185"/>
      <c r="AH23" s="185"/>
      <c r="AI23" s="185"/>
      <c r="AJ23" s="185"/>
      <c r="AK23" s="185"/>
      <c r="AL23" s="185"/>
      <c r="AM23" s="185"/>
      <c r="AN23" s="185"/>
      <c r="AO23" s="185"/>
      <c r="AP23" s="185"/>
      <c r="AQ23" s="185"/>
      <c r="AR23" s="185"/>
      <c r="AS23" s="185"/>
      <c r="AT23" s="185"/>
      <c r="AU23" s="185"/>
      <c r="AV23" s="184"/>
      <c r="AW23" s="185"/>
      <c r="AX23" s="184"/>
      <c r="AY23" s="185"/>
      <c r="AZ23" s="184"/>
      <c r="BA23" s="185"/>
      <c r="BC23" s="278"/>
      <c r="BD23" s="257"/>
      <c r="BE23" s="253" t="s">
        <v>73</v>
      </c>
      <c r="BF23" s="319" t="s">
        <v>74</v>
      </c>
      <c r="BG23" s="320"/>
      <c r="BH23" s="43">
        <f t="shared" ref="BH23:BH34" si="24">SUM(F23:BA23)/2/24</f>
        <v>0</v>
      </c>
      <c r="BI23" s="44"/>
      <c r="BJ23" s="256">
        <f>SUM(BH23:BH27)</f>
        <v>4.1666666666666664E-2</v>
      </c>
      <c r="BK23" s="256">
        <f>SUM(BJ23:BJ31)</f>
        <v>4.1666666666666664E-2</v>
      </c>
      <c r="BL23" s="173"/>
      <c r="BM23" s="43">
        <f t="shared" si="20"/>
        <v>0.16666666666666666</v>
      </c>
      <c r="BN23" s="44"/>
      <c r="BO23" s="284">
        <f>SUM(BM23:BM27)</f>
        <v>0.20833333333333331</v>
      </c>
      <c r="BP23" s="256">
        <f>BO23+BO28</f>
        <v>0.20833333333333331</v>
      </c>
      <c r="BS23" s="1"/>
      <c r="BT23" s="33"/>
      <c r="BU23" s="24"/>
      <c r="BV23" s="32"/>
      <c r="BW23" s="44"/>
      <c r="BX23" s="246"/>
      <c r="BY23" s="246"/>
      <c r="BZ23" s="173"/>
      <c r="CA23" s="173"/>
      <c r="CB23" s="44"/>
      <c r="CC23" s="44"/>
      <c r="CD23" s="246"/>
      <c r="CE23" s="246"/>
      <c r="CF23" s="173"/>
      <c r="CG23" s="279"/>
      <c r="CH23" s="257"/>
      <c r="CI23" s="253" t="s">
        <v>73</v>
      </c>
      <c r="CJ23" s="319" t="s">
        <v>74</v>
      </c>
      <c r="CK23" s="320"/>
      <c r="CL23" s="43">
        <f>SUM($F23:$BA23)/2/24</f>
        <v>0</v>
      </c>
      <c r="CM23" s="44"/>
      <c r="CN23" s="256">
        <f>SUM(CL23:CL27)</f>
        <v>4.1666666666666664E-2</v>
      </c>
      <c r="CO23" s="256">
        <f>SUM(CN23:CN31)+CL33</f>
        <v>4.1666666666666664E-2</v>
      </c>
      <c r="CP23" s="173"/>
      <c r="CQ23" s="43">
        <f t="shared" si="21"/>
        <v>0.16666666666666666</v>
      </c>
      <c r="CR23" s="44"/>
      <c r="CS23" s="256">
        <f>SUM(CQ23:CQ27)</f>
        <v>0.20833333333333331</v>
      </c>
      <c r="CT23" s="256">
        <f>CS23+CS28+CQ33</f>
        <v>1.2291666666666665</v>
      </c>
      <c r="CW23" s="1"/>
      <c r="CX23" s="33"/>
      <c r="CY23" s="24"/>
      <c r="CZ23" s="32"/>
      <c r="DA23" s="44"/>
      <c r="DB23" s="246"/>
      <c r="DC23" s="246"/>
      <c r="DD23" s="173"/>
      <c r="DE23" s="173"/>
      <c r="DF23" s="44"/>
      <c r="DG23" s="44"/>
      <c r="DH23" s="246"/>
      <c r="DI23" s="246"/>
      <c r="DJ23" s="173"/>
      <c r="DK23" s="280"/>
      <c r="DL23" s="257"/>
      <c r="DM23" s="253" t="s">
        <v>73</v>
      </c>
      <c r="DN23" s="319" t="s">
        <v>74</v>
      </c>
      <c r="DO23" s="320"/>
      <c r="DP23" s="43">
        <f>IF($S5="✔",SUM($F23:$BA23)/2/24,0)</f>
        <v>0</v>
      </c>
      <c r="DQ23" s="44"/>
      <c r="DR23" s="256">
        <f>SUM(DP23:DP27)</f>
        <v>4.1666666666666664E-2</v>
      </c>
      <c r="DS23" s="256">
        <f>DR23+DR28</f>
        <v>4.1666666666666664E-2</v>
      </c>
      <c r="DT23" s="173"/>
      <c r="DU23" s="43">
        <f t="shared" si="22"/>
        <v>0</v>
      </c>
      <c r="DV23" s="44"/>
      <c r="DW23" s="256">
        <f>SUM(DU23:DU27)</f>
        <v>4.1666666666666664E-2</v>
      </c>
      <c r="DX23" s="256">
        <f>DW23+DW28</f>
        <v>4.1666666666666664E-2</v>
      </c>
      <c r="EA23" s="1"/>
      <c r="EB23" s="33"/>
      <c r="EC23" s="24"/>
      <c r="ED23" s="32"/>
      <c r="EE23" s="44"/>
      <c r="EF23" s="246"/>
      <c r="EG23" s="246"/>
      <c r="EH23" s="173"/>
      <c r="EI23" s="44"/>
      <c r="EJ23" s="44"/>
      <c r="EK23" s="246"/>
      <c r="EL23" s="246"/>
      <c r="EM23" s="281"/>
      <c r="EN23" s="257"/>
      <c r="EO23" s="253" t="s">
        <v>73</v>
      </c>
      <c r="EP23" s="319" t="s">
        <v>74</v>
      </c>
      <c r="EQ23" s="320"/>
      <c r="ER23" s="43">
        <f t="shared" ref="ER23:ER34" si="25">IF($S6="✔",SUM($F23:$BA23)/2/24,0)</f>
        <v>0</v>
      </c>
      <c r="ES23" s="44"/>
      <c r="ET23" s="256">
        <f>SUM(ER23:ER27)</f>
        <v>0</v>
      </c>
      <c r="EU23" s="256">
        <f>ET23+ET28+ER33</f>
        <v>0</v>
      </c>
      <c r="EV23" s="173"/>
      <c r="EW23" s="43">
        <f t="shared" si="23"/>
        <v>0</v>
      </c>
      <c r="EX23" s="44"/>
      <c r="EY23" s="256">
        <f>SUM(EW23:EW27)</f>
        <v>0</v>
      </c>
      <c r="EZ23" s="256">
        <f>EY23+EY28+EW33</f>
        <v>0</v>
      </c>
      <c r="FC23" s="1"/>
      <c r="FD23" s="33"/>
      <c r="FE23" s="24"/>
      <c r="FF23" s="32"/>
      <c r="FG23" s="44"/>
      <c r="FH23" s="246"/>
      <c r="FI23" s="246"/>
      <c r="FJ23" s="173"/>
      <c r="FK23" s="44"/>
      <c r="FL23" s="44"/>
      <c r="FM23" s="246"/>
      <c r="FN23" s="246"/>
      <c r="FO23" s="276"/>
      <c r="FP23" s="257"/>
      <c r="FQ23" s="253" t="s">
        <v>73</v>
      </c>
      <c r="FR23" s="319" t="s">
        <v>74</v>
      </c>
      <c r="FS23" s="320"/>
      <c r="FT23" s="43">
        <f>SUMIFS(F23:BA23,$F33:$BA33,1)/2/24</f>
        <v>0</v>
      </c>
      <c r="FU23" s="44"/>
      <c r="FV23" s="256">
        <f>SUM(FT23:FT27)</f>
        <v>0</v>
      </c>
      <c r="FW23" s="256">
        <f>FV23+FV28+FT33</f>
        <v>0</v>
      </c>
      <c r="FX23" s="173"/>
      <c r="FY23" s="45">
        <f t="shared" ref="FY23:FY33" si="26">FT23+FT57+FT91+FT125+FT159+FT193+FT227</f>
        <v>0</v>
      </c>
      <c r="FZ23" s="44"/>
      <c r="GA23" s="256">
        <f>SUM(FY23:FY27)</f>
        <v>0</v>
      </c>
      <c r="GB23" s="256">
        <f>GA23+GA28+FY33</f>
        <v>1.0208333333333333</v>
      </c>
      <c r="GE23" s="1"/>
      <c r="GF23" s="33"/>
      <c r="GG23" s="24"/>
      <c r="GH23" s="32"/>
      <c r="GI23" s="44"/>
      <c r="GJ23" s="246"/>
      <c r="GK23" s="246"/>
      <c r="GL23" s="173"/>
      <c r="GM23" s="44"/>
      <c r="GN23" s="44"/>
      <c r="GO23" s="246" t="s">
        <v>95</v>
      </c>
      <c r="GP23" s="246"/>
    </row>
    <row r="24" spans="2:198" ht="18.75" customHeight="1">
      <c r="B24" s="268"/>
      <c r="C24" s="254"/>
      <c r="D24" s="138" t="s">
        <v>78</v>
      </c>
      <c r="E24" s="139"/>
      <c r="F24" s="184"/>
      <c r="G24" s="184"/>
      <c r="H24" s="184"/>
      <c r="I24" s="184"/>
      <c r="J24" s="184"/>
      <c r="K24" s="184"/>
      <c r="L24" s="184"/>
      <c r="M24" s="184"/>
      <c r="N24" s="184"/>
      <c r="O24" s="184"/>
      <c r="P24" s="184"/>
      <c r="Q24" s="184"/>
      <c r="R24" s="184"/>
      <c r="S24" s="184"/>
      <c r="T24" s="184"/>
      <c r="U24" s="184"/>
      <c r="V24" s="184"/>
      <c r="W24" s="185"/>
      <c r="X24" s="184"/>
      <c r="Y24" s="185"/>
      <c r="Z24" s="184"/>
      <c r="AA24" s="185"/>
      <c r="AB24" s="184"/>
      <c r="AC24" s="185"/>
      <c r="AD24" s="184"/>
      <c r="AE24" s="185"/>
      <c r="AF24" s="184"/>
      <c r="AG24" s="185"/>
      <c r="AH24" s="184"/>
      <c r="AI24" s="185"/>
      <c r="AJ24" s="184"/>
      <c r="AK24" s="185"/>
      <c r="AL24" s="184"/>
      <c r="AM24" s="185"/>
      <c r="AN24" s="184"/>
      <c r="AO24" s="185"/>
      <c r="AP24" s="184"/>
      <c r="AQ24" s="185"/>
      <c r="AR24" s="184"/>
      <c r="AS24" s="185"/>
      <c r="AT24" s="184"/>
      <c r="AU24" s="185"/>
      <c r="AV24" s="184"/>
      <c r="AW24" s="185"/>
      <c r="AX24" s="184"/>
      <c r="AY24" s="185"/>
      <c r="AZ24" s="184"/>
      <c r="BA24" s="185"/>
      <c r="BB24" s="37"/>
      <c r="BC24" s="278"/>
      <c r="BD24" s="257"/>
      <c r="BE24" s="254"/>
      <c r="BF24" s="247" t="s">
        <v>78</v>
      </c>
      <c r="BG24" s="248"/>
      <c r="BH24" s="46">
        <f t="shared" si="24"/>
        <v>0</v>
      </c>
      <c r="BI24" s="44"/>
      <c r="BJ24" s="256"/>
      <c r="BK24" s="256"/>
      <c r="BL24" s="173"/>
      <c r="BM24" s="46">
        <f t="shared" si="20"/>
        <v>0</v>
      </c>
      <c r="BN24" s="44"/>
      <c r="BO24" s="285"/>
      <c r="BP24" s="256"/>
      <c r="BS24" s="1"/>
      <c r="BT24" s="33"/>
      <c r="BU24" s="24"/>
      <c r="BV24" s="32"/>
      <c r="BW24" s="44"/>
      <c r="BX24" s="246"/>
      <c r="BY24" s="246"/>
      <c r="BZ24" s="173"/>
      <c r="CA24" s="173"/>
      <c r="CB24" s="44"/>
      <c r="CC24" s="44"/>
      <c r="CD24" s="246"/>
      <c r="CE24" s="246"/>
      <c r="CF24" s="173"/>
      <c r="CG24" s="279"/>
      <c r="CH24" s="257"/>
      <c r="CI24" s="254"/>
      <c r="CJ24" s="247" t="s">
        <v>78</v>
      </c>
      <c r="CK24" s="248"/>
      <c r="CL24" s="46">
        <f t="shared" ref="CL24:CL32" si="27">SUM($F24:$BA24)/2/24</f>
        <v>0</v>
      </c>
      <c r="CM24" s="44"/>
      <c r="CN24" s="256"/>
      <c r="CO24" s="256"/>
      <c r="CP24" s="173"/>
      <c r="CQ24" s="46">
        <f t="shared" si="21"/>
        <v>0</v>
      </c>
      <c r="CR24" s="44"/>
      <c r="CS24" s="256"/>
      <c r="CT24" s="256"/>
      <c r="CW24" s="1"/>
      <c r="CX24" s="33"/>
      <c r="CY24" s="24"/>
      <c r="CZ24" s="32"/>
      <c r="DA24" s="44"/>
      <c r="DB24" s="246"/>
      <c r="DC24" s="246"/>
      <c r="DD24" s="173"/>
      <c r="DE24" s="173"/>
      <c r="DF24" s="44"/>
      <c r="DG24" s="44"/>
      <c r="DH24" s="246"/>
      <c r="DI24" s="246"/>
      <c r="DJ24" s="173"/>
      <c r="DK24" s="280"/>
      <c r="DL24" s="257"/>
      <c r="DM24" s="254"/>
      <c r="DN24" s="247" t="s">
        <v>78</v>
      </c>
      <c r="DO24" s="248"/>
      <c r="DP24" s="46">
        <f>IF($S5="✔",SUM($F24:$BA24)/2/24,0)</f>
        <v>0</v>
      </c>
      <c r="DQ24" s="44"/>
      <c r="DR24" s="256"/>
      <c r="DS24" s="256"/>
      <c r="DT24" s="173"/>
      <c r="DU24" s="46">
        <f t="shared" si="22"/>
        <v>0</v>
      </c>
      <c r="DV24" s="44"/>
      <c r="DW24" s="256"/>
      <c r="DX24" s="256"/>
      <c r="EA24" s="1"/>
      <c r="EB24" s="33"/>
      <c r="EC24" s="24"/>
      <c r="ED24" s="32"/>
      <c r="EE24" s="44"/>
      <c r="EF24" s="246"/>
      <c r="EG24" s="246"/>
      <c r="EH24" s="173"/>
      <c r="EI24" s="44"/>
      <c r="EJ24" s="44"/>
      <c r="EK24" s="246"/>
      <c r="EL24" s="246"/>
      <c r="EM24" s="281"/>
      <c r="EN24" s="257"/>
      <c r="EO24" s="254"/>
      <c r="EP24" s="247" t="s">
        <v>78</v>
      </c>
      <c r="EQ24" s="248"/>
      <c r="ER24" s="46">
        <f t="shared" si="25"/>
        <v>0</v>
      </c>
      <c r="ES24" s="44"/>
      <c r="ET24" s="256"/>
      <c r="EU24" s="256"/>
      <c r="EV24" s="173"/>
      <c r="EW24" s="46">
        <f t="shared" si="23"/>
        <v>0</v>
      </c>
      <c r="EX24" s="44"/>
      <c r="EY24" s="256"/>
      <c r="EZ24" s="256"/>
      <c r="FC24" s="1"/>
      <c r="FD24" s="33"/>
      <c r="FE24" s="24"/>
      <c r="FF24" s="32"/>
      <c r="FG24" s="44"/>
      <c r="FH24" s="246"/>
      <c r="FI24" s="246"/>
      <c r="FJ24" s="173"/>
      <c r="FK24" s="44"/>
      <c r="FL24" s="44"/>
      <c r="FM24" s="246"/>
      <c r="FN24" s="246"/>
      <c r="FO24" s="18"/>
      <c r="FP24" s="257"/>
      <c r="FQ24" s="254"/>
      <c r="FR24" s="247" t="s">
        <v>78</v>
      </c>
      <c r="FS24" s="248"/>
      <c r="FT24" s="46">
        <f>SUMIFS(F24:BA24,$F33:$BA33,1)/2/24</f>
        <v>0</v>
      </c>
      <c r="FU24" s="44"/>
      <c r="FV24" s="256"/>
      <c r="FW24" s="256"/>
      <c r="FX24" s="173"/>
      <c r="FY24" s="47">
        <f t="shared" si="26"/>
        <v>0</v>
      </c>
      <c r="FZ24" s="44"/>
      <c r="GA24" s="256"/>
      <c r="GB24" s="256"/>
      <c r="GE24" s="1"/>
      <c r="GF24" s="33"/>
      <c r="GG24" s="24"/>
      <c r="GH24" s="32"/>
      <c r="GI24" s="44"/>
      <c r="GJ24" s="246"/>
      <c r="GK24" s="246"/>
      <c r="GL24" s="173"/>
      <c r="GM24" s="44"/>
      <c r="GN24" s="44"/>
      <c r="GO24" s="246"/>
      <c r="GP24" s="246"/>
    </row>
    <row r="25" spans="2:198" ht="18.75" customHeight="1">
      <c r="B25" s="268"/>
      <c r="C25" s="254"/>
      <c r="D25" s="136" t="s">
        <v>79</v>
      </c>
      <c r="E25" s="137"/>
      <c r="F25" s="184"/>
      <c r="G25" s="185"/>
      <c r="H25" s="184"/>
      <c r="I25" s="185"/>
      <c r="J25" s="184"/>
      <c r="K25" s="185"/>
      <c r="L25" s="184"/>
      <c r="M25" s="185"/>
      <c r="N25" s="184"/>
      <c r="O25" s="185"/>
      <c r="P25" s="184"/>
      <c r="Q25" s="185"/>
      <c r="R25" s="184"/>
      <c r="S25" s="185"/>
      <c r="T25" s="184"/>
      <c r="U25" s="185"/>
      <c r="V25" s="186"/>
      <c r="W25" s="187">
        <v>1</v>
      </c>
      <c r="X25" s="186">
        <v>1</v>
      </c>
      <c r="Y25" s="185"/>
      <c r="Z25" s="184"/>
      <c r="AA25" s="185"/>
      <c r="AB25" s="184"/>
      <c r="AC25" s="185"/>
      <c r="AD25" s="184"/>
      <c r="AE25" s="185"/>
      <c r="AF25" s="184"/>
      <c r="AG25" s="185"/>
      <c r="AH25" s="184"/>
      <c r="AI25" s="185"/>
      <c r="AJ25" s="184"/>
      <c r="AK25" s="185"/>
      <c r="AL25" s="184"/>
      <c r="AM25" s="185"/>
      <c r="AN25" s="184"/>
      <c r="AO25" s="185"/>
      <c r="AP25" s="184"/>
      <c r="AQ25" s="185"/>
      <c r="AR25" s="184"/>
      <c r="AS25" s="185"/>
      <c r="AT25" s="184"/>
      <c r="AU25" s="185"/>
      <c r="AV25" s="184"/>
      <c r="AW25" s="185"/>
      <c r="AX25" s="184"/>
      <c r="AY25" s="185"/>
      <c r="AZ25" s="184"/>
      <c r="BA25" s="185"/>
      <c r="BC25" s="278"/>
      <c r="BD25" s="257"/>
      <c r="BE25" s="254"/>
      <c r="BF25" s="249" t="s">
        <v>79</v>
      </c>
      <c r="BG25" s="250"/>
      <c r="BH25" s="43">
        <f t="shared" si="24"/>
        <v>4.1666666666666664E-2</v>
      </c>
      <c r="BI25" s="44"/>
      <c r="BJ25" s="256"/>
      <c r="BK25" s="256"/>
      <c r="BL25" s="173"/>
      <c r="BM25" s="43">
        <f t="shared" si="20"/>
        <v>4.1666666666666664E-2</v>
      </c>
      <c r="BN25" s="44"/>
      <c r="BO25" s="285"/>
      <c r="BP25" s="256"/>
      <c r="BS25" s="1"/>
      <c r="BT25" s="33"/>
      <c r="BU25" s="24"/>
      <c r="BV25" s="32"/>
      <c r="BW25" s="44"/>
      <c r="BX25" s="246"/>
      <c r="BY25" s="246"/>
      <c r="BZ25" s="173"/>
      <c r="CA25" s="173"/>
      <c r="CB25" s="44"/>
      <c r="CC25" s="44"/>
      <c r="CD25" s="246"/>
      <c r="CE25" s="246"/>
      <c r="CF25" s="173"/>
      <c r="CG25" s="279"/>
      <c r="CH25" s="257"/>
      <c r="CI25" s="254"/>
      <c r="CJ25" s="249" t="s">
        <v>79</v>
      </c>
      <c r="CK25" s="250"/>
      <c r="CL25" s="43">
        <f t="shared" si="27"/>
        <v>4.1666666666666664E-2</v>
      </c>
      <c r="CM25" s="44"/>
      <c r="CN25" s="256"/>
      <c r="CO25" s="256"/>
      <c r="CP25" s="173"/>
      <c r="CQ25" s="43">
        <f t="shared" si="21"/>
        <v>4.1666666666666664E-2</v>
      </c>
      <c r="CR25" s="44"/>
      <c r="CS25" s="256"/>
      <c r="CT25" s="256"/>
      <c r="CW25" s="1"/>
      <c r="CX25" s="33"/>
      <c r="CY25" s="24"/>
      <c r="CZ25" s="32"/>
      <c r="DA25" s="44"/>
      <c r="DB25" s="246"/>
      <c r="DC25" s="246"/>
      <c r="DD25" s="173"/>
      <c r="DE25" s="173"/>
      <c r="DF25" s="44"/>
      <c r="DG25" s="44"/>
      <c r="DH25" s="246"/>
      <c r="DI25" s="246"/>
      <c r="DJ25" s="173"/>
      <c r="DK25" s="280"/>
      <c r="DL25" s="257"/>
      <c r="DM25" s="254"/>
      <c r="DN25" s="249" t="s">
        <v>79</v>
      </c>
      <c r="DO25" s="250"/>
      <c r="DP25" s="43">
        <f>IF($S5="✔",SUM($F25:$BA25)/2/24,0)</f>
        <v>4.1666666666666664E-2</v>
      </c>
      <c r="DQ25" s="44"/>
      <c r="DR25" s="256"/>
      <c r="DS25" s="256"/>
      <c r="DT25" s="173"/>
      <c r="DU25" s="43">
        <f t="shared" si="22"/>
        <v>4.1666666666666664E-2</v>
      </c>
      <c r="DV25" s="44"/>
      <c r="DW25" s="256"/>
      <c r="DX25" s="256"/>
      <c r="EA25" s="1"/>
      <c r="EB25" s="33"/>
      <c r="EC25" s="24"/>
      <c r="ED25" s="32"/>
      <c r="EE25" s="44"/>
      <c r="EF25" s="246"/>
      <c r="EG25" s="246"/>
      <c r="EH25" s="173"/>
      <c r="EI25" s="44"/>
      <c r="EJ25" s="44"/>
      <c r="EK25" s="246"/>
      <c r="EL25" s="246"/>
      <c r="EM25" s="281"/>
      <c r="EN25" s="257"/>
      <c r="EO25" s="254"/>
      <c r="EP25" s="249" t="s">
        <v>79</v>
      </c>
      <c r="EQ25" s="250"/>
      <c r="ER25" s="43">
        <f t="shared" si="25"/>
        <v>0</v>
      </c>
      <c r="ES25" s="44"/>
      <c r="ET25" s="256"/>
      <c r="EU25" s="256"/>
      <c r="EV25" s="173"/>
      <c r="EW25" s="43">
        <f t="shared" si="23"/>
        <v>0</v>
      </c>
      <c r="EX25" s="44"/>
      <c r="EY25" s="256"/>
      <c r="EZ25" s="256"/>
      <c r="FC25" s="1"/>
      <c r="FD25" s="33"/>
      <c r="FE25" s="24"/>
      <c r="FF25" s="32"/>
      <c r="FG25" s="44"/>
      <c r="FH25" s="246"/>
      <c r="FI25" s="246"/>
      <c r="FJ25" s="173"/>
      <c r="FK25" s="44"/>
      <c r="FL25" s="44"/>
      <c r="FM25" s="246"/>
      <c r="FN25" s="246"/>
      <c r="FO25" s="18"/>
      <c r="FP25" s="257"/>
      <c r="FQ25" s="254"/>
      <c r="FR25" s="249" t="s">
        <v>79</v>
      </c>
      <c r="FS25" s="250"/>
      <c r="FT25" s="43">
        <f>SUMIFS(F25:BA25,$F33:$BA33,1)/2/24</f>
        <v>0</v>
      </c>
      <c r="FU25" s="44"/>
      <c r="FV25" s="256"/>
      <c r="FW25" s="256"/>
      <c r="FX25" s="173"/>
      <c r="FY25" s="45">
        <f t="shared" si="26"/>
        <v>0</v>
      </c>
      <c r="FZ25" s="44"/>
      <c r="GA25" s="256"/>
      <c r="GB25" s="256"/>
      <c r="GE25" s="1"/>
      <c r="GF25" s="33"/>
      <c r="GG25" s="24"/>
      <c r="GH25" s="32"/>
      <c r="GI25" s="44"/>
      <c r="GJ25" s="246"/>
      <c r="GK25" s="246"/>
      <c r="GL25" s="173"/>
      <c r="GM25" s="44"/>
      <c r="GN25" s="44"/>
      <c r="GO25" s="246"/>
      <c r="GP25" s="246"/>
    </row>
    <row r="26" spans="2:198" ht="18.75" customHeight="1">
      <c r="B26" s="268"/>
      <c r="C26" s="254"/>
      <c r="D26" s="138" t="s">
        <v>80</v>
      </c>
      <c r="E26" s="139"/>
      <c r="F26" s="184"/>
      <c r="G26" s="185"/>
      <c r="H26" s="184"/>
      <c r="I26" s="185"/>
      <c r="J26" s="184"/>
      <c r="K26" s="185"/>
      <c r="L26" s="184"/>
      <c r="M26" s="185"/>
      <c r="N26" s="184"/>
      <c r="O26" s="185"/>
      <c r="P26" s="184"/>
      <c r="Q26" s="185"/>
      <c r="R26" s="184"/>
      <c r="S26" s="185"/>
      <c r="T26" s="184"/>
      <c r="U26" s="185"/>
      <c r="V26" s="184"/>
      <c r="W26" s="185"/>
      <c r="X26" s="184"/>
      <c r="Y26" s="185"/>
      <c r="Z26" s="184"/>
      <c r="AA26" s="185"/>
      <c r="AB26" s="184"/>
      <c r="AC26" s="185"/>
      <c r="AD26" s="184"/>
      <c r="AE26" s="185"/>
      <c r="AF26" s="184"/>
      <c r="AG26" s="185"/>
      <c r="AH26" s="184"/>
      <c r="AI26" s="185"/>
      <c r="AJ26" s="184"/>
      <c r="AK26" s="185"/>
      <c r="AL26" s="184"/>
      <c r="AM26" s="185"/>
      <c r="AN26" s="184"/>
      <c r="AO26" s="185"/>
      <c r="AP26" s="184"/>
      <c r="AQ26" s="185"/>
      <c r="AR26" s="184"/>
      <c r="AS26" s="185"/>
      <c r="AT26" s="184"/>
      <c r="AU26" s="185"/>
      <c r="AV26" s="184"/>
      <c r="AW26" s="185"/>
      <c r="AX26" s="184"/>
      <c r="AY26" s="185"/>
      <c r="AZ26" s="184"/>
      <c r="BA26" s="185"/>
      <c r="BC26" s="278"/>
      <c r="BD26" s="257"/>
      <c r="BE26" s="254"/>
      <c r="BF26" s="247" t="s">
        <v>80</v>
      </c>
      <c r="BG26" s="248"/>
      <c r="BH26" s="46">
        <f t="shared" si="24"/>
        <v>0</v>
      </c>
      <c r="BI26" s="44"/>
      <c r="BJ26" s="256"/>
      <c r="BK26" s="256"/>
      <c r="BL26" s="173"/>
      <c r="BM26" s="46">
        <f t="shared" si="20"/>
        <v>0</v>
      </c>
      <c r="BN26" s="44"/>
      <c r="BO26" s="285"/>
      <c r="BP26" s="256"/>
      <c r="BS26" s="1"/>
      <c r="BT26" s="33"/>
      <c r="BU26" s="24"/>
      <c r="BV26" s="32"/>
      <c r="BW26" s="44"/>
      <c r="BX26" s="246"/>
      <c r="BY26" s="246"/>
      <c r="BZ26" s="173"/>
      <c r="CA26" s="173"/>
      <c r="CB26" s="44"/>
      <c r="CC26" s="44"/>
      <c r="CD26" s="246"/>
      <c r="CE26" s="246"/>
      <c r="CF26" s="173"/>
      <c r="CG26" s="279"/>
      <c r="CH26" s="257"/>
      <c r="CI26" s="254"/>
      <c r="CJ26" s="247" t="s">
        <v>80</v>
      </c>
      <c r="CK26" s="248"/>
      <c r="CL26" s="46">
        <f t="shared" si="27"/>
        <v>0</v>
      </c>
      <c r="CM26" s="44"/>
      <c r="CN26" s="256"/>
      <c r="CO26" s="256"/>
      <c r="CP26" s="173"/>
      <c r="CQ26" s="46">
        <f t="shared" si="21"/>
        <v>0</v>
      </c>
      <c r="CR26" s="44"/>
      <c r="CS26" s="256"/>
      <c r="CT26" s="256"/>
      <c r="CW26" s="1"/>
      <c r="CX26" s="33"/>
      <c r="CY26" s="24"/>
      <c r="CZ26" s="32"/>
      <c r="DA26" s="44"/>
      <c r="DB26" s="246"/>
      <c r="DC26" s="246"/>
      <c r="DD26" s="173"/>
      <c r="DE26" s="173"/>
      <c r="DF26" s="44"/>
      <c r="DG26" s="44"/>
      <c r="DH26" s="246"/>
      <c r="DI26" s="246"/>
      <c r="DJ26" s="173"/>
      <c r="DK26" s="280"/>
      <c r="DL26" s="257"/>
      <c r="DM26" s="254"/>
      <c r="DN26" s="247" t="s">
        <v>80</v>
      </c>
      <c r="DO26" s="248"/>
      <c r="DP26" s="46">
        <f>IF($S5="✔",SUM($F26:$BA26)/2/24,0)</f>
        <v>0</v>
      </c>
      <c r="DQ26" s="44"/>
      <c r="DR26" s="256"/>
      <c r="DS26" s="256"/>
      <c r="DT26" s="173"/>
      <c r="DU26" s="46">
        <f t="shared" si="22"/>
        <v>0</v>
      </c>
      <c r="DV26" s="44"/>
      <c r="DW26" s="256"/>
      <c r="DX26" s="256"/>
      <c r="EA26" s="1"/>
      <c r="EB26" s="33"/>
      <c r="EC26" s="24"/>
      <c r="ED26" s="32"/>
      <c r="EE26" s="44"/>
      <c r="EF26" s="246"/>
      <c r="EG26" s="246"/>
      <c r="EH26" s="173"/>
      <c r="EI26" s="44"/>
      <c r="EJ26" s="44"/>
      <c r="EK26" s="246"/>
      <c r="EL26" s="246"/>
      <c r="EM26" s="281"/>
      <c r="EN26" s="257"/>
      <c r="EO26" s="254"/>
      <c r="EP26" s="247" t="s">
        <v>80</v>
      </c>
      <c r="EQ26" s="248"/>
      <c r="ER26" s="46">
        <f t="shared" si="25"/>
        <v>0</v>
      </c>
      <c r="ES26" s="44"/>
      <c r="ET26" s="256"/>
      <c r="EU26" s="256"/>
      <c r="EV26" s="173"/>
      <c r="EW26" s="46">
        <f t="shared" si="23"/>
        <v>0</v>
      </c>
      <c r="EX26" s="44"/>
      <c r="EY26" s="256"/>
      <c r="EZ26" s="256"/>
      <c r="FC26" s="1"/>
      <c r="FD26" s="33"/>
      <c r="FE26" s="24"/>
      <c r="FF26" s="32"/>
      <c r="FG26" s="44"/>
      <c r="FH26" s="246"/>
      <c r="FI26" s="246"/>
      <c r="FJ26" s="173"/>
      <c r="FK26" s="44"/>
      <c r="FL26" s="44"/>
      <c r="FM26" s="246"/>
      <c r="FN26" s="246"/>
      <c r="FO26" s="18"/>
      <c r="FP26" s="257"/>
      <c r="FQ26" s="254"/>
      <c r="FR26" s="247" t="s">
        <v>80</v>
      </c>
      <c r="FS26" s="248"/>
      <c r="FT26" s="46">
        <f>SUMIFS(F26:BA26,$F33:$BA33,1)/2/24</f>
        <v>0</v>
      </c>
      <c r="FU26" s="44"/>
      <c r="FV26" s="256"/>
      <c r="FW26" s="256"/>
      <c r="FX26" s="173"/>
      <c r="FY26" s="47">
        <f t="shared" si="26"/>
        <v>0</v>
      </c>
      <c r="FZ26" s="44"/>
      <c r="GA26" s="256"/>
      <c r="GB26" s="256"/>
      <c r="GE26" s="1"/>
      <c r="GF26" s="33"/>
      <c r="GG26" s="24"/>
      <c r="GH26" s="32"/>
      <c r="GI26" s="44"/>
      <c r="GJ26" s="246"/>
      <c r="GK26" s="246"/>
      <c r="GL26" s="173"/>
      <c r="GM26" s="44"/>
      <c r="GN26" s="44"/>
      <c r="GO26" s="246"/>
      <c r="GP26" s="246"/>
    </row>
    <row r="27" spans="2:198" ht="18.75" customHeight="1">
      <c r="B27" s="268"/>
      <c r="C27" s="255"/>
      <c r="D27" s="140" t="s">
        <v>81</v>
      </c>
      <c r="E27" s="141"/>
      <c r="F27" s="184"/>
      <c r="G27" s="185"/>
      <c r="H27" s="184"/>
      <c r="I27" s="185"/>
      <c r="J27" s="184"/>
      <c r="K27" s="185"/>
      <c r="L27" s="184"/>
      <c r="M27" s="185"/>
      <c r="N27" s="184"/>
      <c r="O27" s="185"/>
      <c r="P27" s="184"/>
      <c r="Q27" s="185"/>
      <c r="R27" s="184"/>
      <c r="S27" s="185"/>
      <c r="T27" s="184"/>
      <c r="U27" s="185"/>
      <c r="V27" s="184"/>
      <c r="W27" s="185"/>
      <c r="X27" s="184"/>
      <c r="Y27" s="185"/>
      <c r="Z27" s="184"/>
      <c r="AA27" s="185"/>
      <c r="AB27" s="184"/>
      <c r="AC27" s="185"/>
      <c r="AD27" s="184"/>
      <c r="AE27" s="185"/>
      <c r="AF27" s="184"/>
      <c r="AG27" s="185"/>
      <c r="AH27" s="184"/>
      <c r="AI27" s="185"/>
      <c r="AJ27" s="184"/>
      <c r="AK27" s="185"/>
      <c r="AL27" s="184"/>
      <c r="AM27" s="185"/>
      <c r="AN27" s="184"/>
      <c r="AO27" s="185"/>
      <c r="AP27" s="184"/>
      <c r="AQ27" s="185"/>
      <c r="AR27" s="184"/>
      <c r="AS27" s="185"/>
      <c r="AT27" s="184"/>
      <c r="AU27" s="185"/>
      <c r="AV27" s="184"/>
      <c r="AW27" s="185"/>
      <c r="AX27" s="184"/>
      <c r="AY27" s="185"/>
      <c r="AZ27" s="184"/>
      <c r="BA27" s="185"/>
      <c r="BC27" s="7"/>
      <c r="BD27" s="257"/>
      <c r="BE27" s="255"/>
      <c r="BF27" s="251" t="s">
        <v>81</v>
      </c>
      <c r="BG27" s="252"/>
      <c r="BH27" s="43">
        <f t="shared" si="24"/>
        <v>0</v>
      </c>
      <c r="BI27" s="44"/>
      <c r="BJ27" s="256"/>
      <c r="BK27" s="256"/>
      <c r="BL27" s="173"/>
      <c r="BM27" s="43">
        <f t="shared" si="20"/>
        <v>0</v>
      </c>
      <c r="BN27" s="44"/>
      <c r="BO27" s="286"/>
      <c r="BP27" s="256"/>
      <c r="BS27" s="1"/>
      <c r="BT27" s="33"/>
      <c r="BU27" s="24"/>
      <c r="BV27" s="32"/>
      <c r="BW27" s="44"/>
      <c r="BX27" s="246"/>
      <c r="BY27" s="246"/>
      <c r="BZ27" s="173"/>
      <c r="CA27" s="173"/>
      <c r="CB27" s="44"/>
      <c r="CC27" s="44"/>
      <c r="CD27" s="246"/>
      <c r="CE27" s="246"/>
      <c r="CF27" s="173"/>
      <c r="CG27" s="279"/>
      <c r="CH27" s="257"/>
      <c r="CI27" s="255"/>
      <c r="CJ27" s="251" t="s">
        <v>81</v>
      </c>
      <c r="CK27" s="252"/>
      <c r="CL27" s="43">
        <f t="shared" si="27"/>
        <v>0</v>
      </c>
      <c r="CM27" s="44"/>
      <c r="CN27" s="256"/>
      <c r="CO27" s="256"/>
      <c r="CP27" s="173"/>
      <c r="CQ27" s="43">
        <f t="shared" si="21"/>
        <v>0</v>
      </c>
      <c r="CR27" s="44"/>
      <c r="CS27" s="256"/>
      <c r="CT27" s="256"/>
      <c r="CW27" s="1"/>
      <c r="CX27" s="33"/>
      <c r="CY27" s="24"/>
      <c r="CZ27" s="32"/>
      <c r="DA27" s="44"/>
      <c r="DB27" s="246"/>
      <c r="DC27" s="246"/>
      <c r="DD27" s="173"/>
      <c r="DE27" s="173"/>
      <c r="DF27" s="44"/>
      <c r="DG27" s="44"/>
      <c r="DH27" s="246"/>
      <c r="DI27" s="246"/>
      <c r="DJ27" s="173"/>
      <c r="DK27" s="280"/>
      <c r="DL27" s="257"/>
      <c r="DM27" s="255"/>
      <c r="DN27" s="251" t="s">
        <v>81</v>
      </c>
      <c r="DO27" s="252"/>
      <c r="DP27" s="43">
        <f>IF($S5="✔",SUM($F27:$BA27)/2/24,0)</f>
        <v>0</v>
      </c>
      <c r="DQ27" s="44"/>
      <c r="DR27" s="256"/>
      <c r="DS27" s="256"/>
      <c r="DT27" s="173"/>
      <c r="DU27" s="43">
        <f t="shared" si="22"/>
        <v>0</v>
      </c>
      <c r="DV27" s="44"/>
      <c r="DW27" s="256"/>
      <c r="DX27" s="256"/>
      <c r="EA27" s="1"/>
      <c r="EB27" s="33"/>
      <c r="EC27" s="24"/>
      <c r="ED27" s="32"/>
      <c r="EE27" s="44"/>
      <c r="EF27" s="246"/>
      <c r="EG27" s="246"/>
      <c r="EH27" s="173"/>
      <c r="EI27" s="44"/>
      <c r="EJ27" s="44"/>
      <c r="EK27" s="246"/>
      <c r="EL27" s="246"/>
      <c r="EM27" s="281"/>
      <c r="EN27" s="257"/>
      <c r="EO27" s="255"/>
      <c r="EP27" s="251" t="s">
        <v>81</v>
      </c>
      <c r="EQ27" s="252"/>
      <c r="ER27" s="43">
        <f t="shared" si="25"/>
        <v>0</v>
      </c>
      <c r="ES27" s="44"/>
      <c r="ET27" s="256"/>
      <c r="EU27" s="256"/>
      <c r="EV27" s="173"/>
      <c r="EW27" s="43">
        <f t="shared" si="23"/>
        <v>0</v>
      </c>
      <c r="EX27" s="44"/>
      <c r="EY27" s="256"/>
      <c r="EZ27" s="256"/>
      <c r="FC27" s="1"/>
      <c r="FD27" s="33"/>
      <c r="FE27" s="24"/>
      <c r="FF27" s="32"/>
      <c r="FG27" s="44"/>
      <c r="FH27" s="246"/>
      <c r="FI27" s="246"/>
      <c r="FJ27" s="173"/>
      <c r="FK27" s="44"/>
      <c r="FL27" s="44"/>
      <c r="FM27" s="246"/>
      <c r="FN27" s="246"/>
      <c r="FO27" s="18"/>
      <c r="FP27" s="257"/>
      <c r="FQ27" s="255"/>
      <c r="FR27" s="251" t="s">
        <v>81</v>
      </c>
      <c r="FS27" s="252"/>
      <c r="FT27" s="43">
        <f>SUMIFS(F27:BA27,$F33:$BA33,1)/2/24</f>
        <v>0</v>
      </c>
      <c r="FU27" s="44"/>
      <c r="FV27" s="256"/>
      <c r="FW27" s="256"/>
      <c r="FX27" s="173"/>
      <c r="FY27" s="45">
        <f t="shared" si="26"/>
        <v>0</v>
      </c>
      <c r="FZ27" s="44"/>
      <c r="GA27" s="256"/>
      <c r="GB27" s="256"/>
      <c r="GE27" s="1"/>
      <c r="GF27" s="33"/>
      <c r="GG27" s="24"/>
      <c r="GH27" s="32"/>
      <c r="GI27" s="44"/>
      <c r="GJ27" s="246"/>
      <c r="GK27" s="246"/>
      <c r="GL27" s="173"/>
      <c r="GM27" s="44"/>
      <c r="GN27" s="44"/>
      <c r="GO27" s="246"/>
      <c r="GP27" s="246"/>
    </row>
    <row r="28" spans="2:198" ht="18.75" customHeight="1">
      <c r="B28" s="268"/>
      <c r="C28" s="239" t="s">
        <v>82</v>
      </c>
      <c r="D28" s="138" t="s">
        <v>83</v>
      </c>
      <c r="E28" s="139"/>
      <c r="F28" s="184"/>
      <c r="G28" s="185"/>
      <c r="H28" s="184"/>
      <c r="I28" s="185"/>
      <c r="J28" s="184"/>
      <c r="K28" s="185"/>
      <c r="L28" s="184"/>
      <c r="M28" s="185"/>
      <c r="N28" s="184"/>
      <c r="O28" s="185"/>
      <c r="P28" s="184"/>
      <c r="Q28" s="185"/>
      <c r="R28" s="184"/>
      <c r="S28" s="185"/>
      <c r="T28" s="184"/>
      <c r="U28" s="185"/>
      <c r="V28" s="184"/>
      <c r="W28" s="185"/>
      <c r="X28" s="184"/>
      <c r="Y28" s="185"/>
      <c r="Z28" s="184"/>
      <c r="AA28" s="185"/>
      <c r="AB28" s="184"/>
      <c r="AC28" s="185"/>
      <c r="AD28" s="184"/>
      <c r="AE28" s="185"/>
      <c r="AF28" s="184"/>
      <c r="AG28" s="185"/>
      <c r="AH28" s="184"/>
      <c r="AI28" s="185"/>
      <c r="AJ28" s="184"/>
      <c r="AK28" s="185"/>
      <c r="AL28" s="184"/>
      <c r="AM28" s="185"/>
      <c r="AN28" s="184"/>
      <c r="AO28" s="185"/>
      <c r="AP28" s="184"/>
      <c r="AQ28" s="185"/>
      <c r="AR28" s="184"/>
      <c r="AS28" s="185"/>
      <c r="AT28" s="184"/>
      <c r="AU28" s="185"/>
      <c r="AV28" s="184"/>
      <c r="AW28" s="185"/>
      <c r="AX28" s="184"/>
      <c r="AY28" s="185"/>
      <c r="AZ28" s="184"/>
      <c r="BA28" s="185"/>
      <c r="BC28" s="7"/>
      <c r="BD28" s="257"/>
      <c r="BE28" s="242" t="s">
        <v>82</v>
      </c>
      <c r="BF28" s="227" t="s">
        <v>83</v>
      </c>
      <c r="BG28" s="228"/>
      <c r="BH28" s="46">
        <f t="shared" si="24"/>
        <v>0</v>
      </c>
      <c r="BI28" s="51">
        <f>SUMIF($F$32:$BA$32,"&lt;&gt;1",$F28:$BA28)/2/24</f>
        <v>0</v>
      </c>
      <c r="BJ28" s="245">
        <f>SUM(BI28:BI31)</f>
        <v>0</v>
      </c>
      <c r="BK28" s="256"/>
      <c r="BL28" s="173"/>
      <c r="BM28" s="46">
        <f t="shared" si="20"/>
        <v>0</v>
      </c>
      <c r="BN28" s="52">
        <f>BI28+BI62+BI96+BI130+BI164+BI198+BI232</f>
        <v>0</v>
      </c>
      <c r="BO28" s="245">
        <f>SUM(BN28:BN31)</f>
        <v>0</v>
      </c>
      <c r="BP28" s="256"/>
      <c r="BS28" s="1"/>
      <c r="BT28" s="33"/>
      <c r="BU28" s="24"/>
      <c r="BV28" s="32"/>
      <c r="BW28" s="44"/>
      <c r="BX28" s="246"/>
      <c r="BY28" s="246"/>
      <c r="BZ28" s="173"/>
      <c r="CA28" s="173"/>
      <c r="CB28" s="44"/>
      <c r="CC28" s="44"/>
      <c r="CD28" s="246"/>
      <c r="CE28" s="246"/>
      <c r="CF28" s="173"/>
      <c r="CG28" s="10"/>
      <c r="CH28" s="257"/>
      <c r="CI28" s="242" t="s">
        <v>82</v>
      </c>
      <c r="CJ28" s="227" t="s">
        <v>83</v>
      </c>
      <c r="CK28" s="228"/>
      <c r="CL28" s="46">
        <f t="shared" si="27"/>
        <v>0</v>
      </c>
      <c r="CM28" s="51">
        <f>SUMIF($F$32:$BA$32,"&lt;&gt;1",$F28:$BA28)/2/24</f>
        <v>0</v>
      </c>
      <c r="CN28" s="245">
        <f>SUM(CM28:CM31)</f>
        <v>0</v>
      </c>
      <c r="CO28" s="256"/>
      <c r="CP28" s="173"/>
      <c r="CQ28" s="46">
        <f t="shared" si="21"/>
        <v>0</v>
      </c>
      <c r="CR28" s="52">
        <f>CM28+CM62+CM96+CM130+CM164+CM198+CM232</f>
        <v>0</v>
      </c>
      <c r="CS28" s="245">
        <f>SUM(CR28:CR31)</f>
        <v>0</v>
      </c>
      <c r="CT28" s="256"/>
      <c r="CW28" s="1"/>
      <c r="CX28" s="33"/>
      <c r="CY28" s="24"/>
      <c r="CZ28" s="32"/>
      <c r="DA28" s="44"/>
      <c r="DB28" s="246"/>
      <c r="DC28" s="246"/>
      <c r="DD28" s="173"/>
      <c r="DE28" s="173"/>
      <c r="DF28" s="44"/>
      <c r="DG28" s="44"/>
      <c r="DH28" s="246"/>
      <c r="DI28" s="246"/>
      <c r="DJ28" s="173"/>
      <c r="DK28" s="280"/>
      <c r="DL28" s="257"/>
      <c r="DM28" s="242" t="s">
        <v>82</v>
      </c>
      <c r="DN28" s="227" t="s">
        <v>83</v>
      </c>
      <c r="DO28" s="228"/>
      <c r="DP28" s="46">
        <f>IF($S5="✔",SUM($F28:$BA28)/2/24,0)</f>
        <v>0</v>
      </c>
      <c r="DQ28" s="46">
        <f>IF($S5="✔",SUMIF($F32:$BA32,"&lt;&gt;1",$F28:$BA28)/2/24,0)</f>
        <v>0</v>
      </c>
      <c r="DR28" s="245">
        <f>SUM(DQ28:DQ31)</f>
        <v>0</v>
      </c>
      <c r="DS28" s="256"/>
      <c r="DT28" s="173"/>
      <c r="DU28" s="46">
        <f t="shared" si="22"/>
        <v>0</v>
      </c>
      <c r="DV28" s="52">
        <f>DQ28+DQ62+DQ96+DQ130+DQ164+DQ198+DQ232</f>
        <v>0</v>
      </c>
      <c r="DW28" s="245">
        <f>SUM(DV28:DV31)</f>
        <v>0</v>
      </c>
      <c r="DX28" s="256"/>
      <c r="EA28" s="1"/>
      <c r="EB28" s="33"/>
      <c r="EC28" s="24"/>
      <c r="ED28" s="32"/>
      <c r="EE28" s="44"/>
      <c r="EF28" s="246"/>
      <c r="EG28" s="246"/>
      <c r="EH28" s="173"/>
      <c r="EI28" s="44"/>
      <c r="EJ28" s="44"/>
      <c r="EK28" s="246"/>
      <c r="EL28" s="246"/>
      <c r="EM28" s="281"/>
      <c r="EN28" s="257"/>
      <c r="EO28" s="242" t="s">
        <v>82</v>
      </c>
      <c r="EP28" s="227" t="s">
        <v>83</v>
      </c>
      <c r="EQ28" s="228"/>
      <c r="ER28" s="46">
        <f t="shared" si="25"/>
        <v>0</v>
      </c>
      <c r="ES28" s="46">
        <f>IF($S5="✔",SUMIF($F32:$BA32,"&lt;&gt;1",$F28:$BA28)/2/24,0)</f>
        <v>0</v>
      </c>
      <c r="ET28" s="245">
        <f>SUM(ES28:ES31)</f>
        <v>0</v>
      </c>
      <c r="EU28" s="256"/>
      <c r="EV28" s="173"/>
      <c r="EW28" s="46">
        <f t="shared" si="23"/>
        <v>0</v>
      </c>
      <c r="EX28" s="52">
        <f>ES28+ES62+ES96+ES130+ES164+ES198+ES232</f>
        <v>0</v>
      </c>
      <c r="EY28" s="245">
        <f>SUM(EX28:EX31)</f>
        <v>0</v>
      </c>
      <c r="EZ28" s="256"/>
      <c r="FC28" s="1"/>
      <c r="FD28" s="33"/>
      <c r="FE28" s="24"/>
      <c r="FF28" s="32"/>
      <c r="FG28" s="44"/>
      <c r="FH28" s="246"/>
      <c r="FI28" s="246"/>
      <c r="FJ28" s="173"/>
      <c r="FK28" s="44"/>
      <c r="FL28" s="44"/>
      <c r="FM28" s="246"/>
      <c r="FN28" s="246"/>
      <c r="FO28" s="18"/>
      <c r="FP28" s="257"/>
      <c r="FQ28" s="242" t="s">
        <v>82</v>
      </c>
      <c r="FR28" s="227" t="s">
        <v>83</v>
      </c>
      <c r="FS28" s="228"/>
      <c r="FT28" s="46">
        <f>SUMIFS(F28:BA28,$F33:$BA33,1)/2/24</f>
        <v>0</v>
      </c>
      <c r="FU28" s="46">
        <f>SUMIFS(F28:BA28,$F$32:$BA$32,"&lt;&gt;1",$F33:$BA33,1)/2/24</f>
        <v>0</v>
      </c>
      <c r="FV28" s="245">
        <f>SUM(FU28:FU31)</f>
        <v>0</v>
      </c>
      <c r="FW28" s="256"/>
      <c r="FX28" s="173"/>
      <c r="FY28" s="47">
        <f t="shared" si="26"/>
        <v>0</v>
      </c>
      <c r="FZ28" s="52">
        <f>FU28+FU62+FU96+FU130+FU164+FU198+FU232</f>
        <v>0</v>
      </c>
      <c r="GA28" s="245">
        <f>SUM(FZ28:FZ31)</f>
        <v>0</v>
      </c>
      <c r="GB28" s="256"/>
      <c r="GE28" s="1"/>
      <c r="GF28" s="33"/>
      <c r="GG28" s="24"/>
      <c r="GH28" s="32"/>
      <c r="GI28" s="44"/>
      <c r="GJ28" s="246"/>
      <c r="GK28" s="246"/>
      <c r="GL28" s="173"/>
      <c r="GM28" s="44"/>
      <c r="GN28" s="44"/>
      <c r="GO28" s="246"/>
      <c r="GP28" s="246"/>
    </row>
    <row r="29" spans="2:198" ht="18.75" customHeight="1">
      <c r="B29" s="268"/>
      <c r="C29" s="240"/>
      <c r="D29" s="136" t="s">
        <v>84</v>
      </c>
      <c r="E29" s="137"/>
      <c r="F29" s="184"/>
      <c r="G29" s="185"/>
      <c r="H29" s="184"/>
      <c r="I29" s="185"/>
      <c r="J29" s="184"/>
      <c r="K29" s="185"/>
      <c r="L29" s="184"/>
      <c r="M29" s="185"/>
      <c r="N29" s="184"/>
      <c r="O29" s="185"/>
      <c r="P29" s="184"/>
      <c r="Q29" s="185"/>
      <c r="R29" s="184"/>
      <c r="S29" s="185"/>
      <c r="T29" s="184"/>
      <c r="U29" s="185"/>
      <c r="V29" s="184"/>
      <c r="W29" s="185"/>
      <c r="X29" s="184"/>
      <c r="Y29" s="185"/>
      <c r="Z29" s="184"/>
      <c r="AA29" s="185"/>
      <c r="AB29" s="184"/>
      <c r="AC29" s="185"/>
      <c r="AD29" s="184"/>
      <c r="AE29" s="185"/>
      <c r="AF29" s="184"/>
      <c r="AG29" s="185"/>
      <c r="AH29" s="184"/>
      <c r="AI29" s="185"/>
      <c r="AJ29" s="184"/>
      <c r="AK29" s="185"/>
      <c r="AL29" s="184"/>
      <c r="AM29" s="185"/>
      <c r="AN29" s="184"/>
      <c r="AO29" s="185"/>
      <c r="AP29" s="184"/>
      <c r="AQ29" s="185"/>
      <c r="AR29" s="184"/>
      <c r="AS29" s="185"/>
      <c r="AT29" s="184"/>
      <c r="AU29" s="185"/>
      <c r="AV29" s="184"/>
      <c r="AW29" s="185"/>
      <c r="AX29" s="184"/>
      <c r="AY29" s="185"/>
      <c r="AZ29" s="184"/>
      <c r="BA29" s="185"/>
      <c r="BC29" s="7"/>
      <c r="BD29" s="257"/>
      <c r="BE29" s="243"/>
      <c r="BF29" s="237" t="s">
        <v>84</v>
      </c>
      <c r="BG29" s="238"/>
      <c r="BH29" s="43">
        <f t="shared" si="24"/>
        <v>0</v>
      </c>
      <c r="BI29" s="53">
        <f>SUMIF($F$32:$BA$32,"&lt;&gt;1",$F29:$BA29)/2/24</f>
        <v>0</v>
      </c>
      <c r="BJ29" s="245"/>
      <c r="BK29" s="256"/>
      <c r="BL29" s="173"/>
      <c r="BM29" s="43">
        <f t="shared" si="20"/>
        <v>0</v>
      </c>
      <c r="BN29" s="54">
        <f>BI29+BI63+BI97+BI131+BI165+BI199+BI233</f>
        <v>0</v>
      </c>
      <c r="BO29" s="245"/>
      <c r="BP29" s="256"/>
      <c r="BS29" s="1"/>
      <c r="BT29" s="33"/>
      <c r="BU29" s="24"/>
      <c r="BV29" s="32"/>
      <c r="BW29" s="44"/>
      <c r="BX29" s="246"/>
      <c r="BY29" s="246"/>
      <c r="BZ29" s="173"/>
      <c r="CA29" s="173"/>
      <c r="CB29" s="44"/>
      <c r="CC29" s="44"/>
      <c r="CD29" s="246"/>
      <c r="CE29" s="246"/>
      <c r="CF29" s="173"/>
      <c r="CG29" s="10"/>
      <c r="CH29" s="257"/>
      <c r="CI29" s="243"/>
      <c r="CJ29" s="237" t="s">
        <v>84</v>
      </c>
      <c r="CK29" s="238"/>
      <c r="CL29" s="43">
        <f t="shared" si="27"/>
        <v>0</v>
      </c>
      <c r="CM29" s="53">
        <f>SUMIF($F$32:$BA$32,"&lt;&gt;1",$F29:$BA29)/2/24</f>
        <v>0</v>
      </c>
      <c r="CN29" s="245"/>
      <c r="CO29" s="256"/>
      <c r="CP29" s="173"/>
      <c r="CQ29" s="43">
        <f t="shared" si="21"/>
        <v>0</v>
      </c>
      <c r="CR29" s="54">
        <f>CM29+CM63+CM97+CM131+CM165+CM199+CM233</f>
        <v>0</v>
      </c>
      <c r="CS29" s="245"/>
      <c r="CT29" s="256"/>
      <c r="CW29" s="1"/>
      <c r="CX29" s="33"/>
      <c r="CY29" s="24"/>
      <c r="CZ29" s="32"/>
      <c r="DA29" s="44"/>
      <c r="DB29" s="246"/>
      <c r="DC29" s="246"/>
      <c r="DD29" s="173"/>
      <c r="DE29" s="173"/>
      <c r="DF29" s="44"/>
      <c r="DG29" s="44"/>
      <c r="DH29" s="246"/>
      <c r="DI29" s="246"/>
      <c r="DJ29" s="173"/>
      <c r="DK29" s="280"/>
      <c r="DL29" s="257"/>
      <c r="DM29" s="243"/>
      <c r="DN29" s="237" t="s">
        <v>84</v>
      </c>
      <c r="DO29" s="238"/>
      <c r="DP29" s="43">
        <f>IF($S5="✔",SUM($F29:$BA29)/2/24,0)</f>
        <v>0</v>
      </c>
      <c r="DQ29" s="53">
        <f t="shared" ref="DQ29:DQ31" si="28">IF($S6="✔",SUMIF($F33:$BA33,"&lt;&gt;1",$F29:$BA29)/2/24,0)</f>
        <v>0</v>
      </c>
      <c r="DR29" s="245"/>
      <c r="DS29" s="256"/>
      <c r="DT29" s="173"/>
      <c r="DU29" s="43">
        <f t="shared" si="22"/>
        <v>0</v>
      </c>
      <c r="DV29" s="54">
        <f>DQ29+DQ63+DQ97+DQ131+DQ165+DQ199+DQ233</f>
        <v>0</v>
      </c>
      <c r="DW29" s="245"/>
      <c r="DX29" s="256"/>
      <c r="EA29" s="1"/>
      <c r="EB29" s="33"/>
      <c r="EC29" s="24"/>
      <c r="ED29" s="32"/>
      <c r="EE29" s="44"/>
      <c r="EF29" s="246"/>
      <c r="EG29" s="246"/>
      <c r="EH29" s="173"/>
      <c r="EI29" s="44"/>
      <c r="EJ29" s="44"/>
      <c r="EK29" s="246"/>
      <c r="EL29" s="246"/>
      <c r="EM29" s="281"/>
      <c r="EN29" s="257"/>
      <c r="EO29" s="243"/>
      <c r="EP29" s="237" t="s">
        <v>84</v>
      </c>
      <c r="EQ29" s="238"/>
      <c r="ER29" s="43">
        <f t="shared" si="25"/>
        <v>0</v>
      </c>
      <c r="ES29" s="43">
        <f t="shared" ref="ES29:ES31" si="29">IF($S6="✔",SUMIF($F33:$BA33,"&lt;&gt;1",$F29:$BA29)/2/24,0)</f>
        <v>0</v>
      </c>
      <c r="ET29" s="245"/>
      <c r="EU29" s="256"/>
      <c r="EV29" s="173"/>
      <c r="EW29" s="43">
        <f t="shared" si="23"/>
        <v>0</v>
      </c>
      <c r="EX29" s="54">
        <f>ES29+ES63+ES97+ES131+ES165+ES199+ES233</f>
        <v>0</v>
      </c>
      <c r="EY29" s="245"/>
      <c r="EZ29" s="256"/>
      <c r="FC29" s="1"/>
      <c r="FD29" s="33"/>
      <c r="FE29" s="24"/>
      <c r="FF29" s="32"/>
      <c r="FG29" s="44"/>
      <c r="FH29" s="246"/>
      <c r="FI29" s="246"/>
      <c r="FJ29" s="173"/>
      <c r="FK29" s="44"/>
      <c r="FL29" s="44"/>
      <c r="FM29" s="246"/>
      <c r="FN29" s="246"/>
      <c r="FO29" s="18"/>
      <c r="FP29" s="257"/>
      <c r="FQ29" s="243"/>
      <c r="FR29" s="237" t="s">
        <v>84</v>
      </c>
      <c r="FS29" s="238"/>
      <c r="FT29" s="43">
        <f>SUMIFS(F29:BA29,$F33:$BA33,1)/2/24</f>
        <v>0</v>
      </c>
      <c r="FU29" s="43">
        <f>SUMIFS(F29:BA29,$F$32:$BA$32,"&lt;&gt;1",$F33:$BA33,1)/2/24</f>
        <v>0</v>
      </c>
      <c r="FV29" s="245"/>
      <c r="FW29" s="256"/>
      <c r="FX29" s="173"/>
      <c r="FY29" s="45">
        <f t="shared" si="26"/>
        <v>0</v>
      </c>
      <c r="FZ29" s="54">
        <f>FU29+FU63+FU97+FU131+FU165+FU199+FU233</f>
        <v>0</v>
      </c>
      <c r="GA29" s="245"/>
      <c r="GB29" s="256"/>
      <c r="GE29" s="1"/>
      <c r="GF29" s="33"/>
      <c r="GG29" s="24"/>
      <c r="GH29" s="32"/>
      <c r="GI29" s="44"/>
      <c r="GJ29" s="246"/>
      <c r="GK29" s="246"/>
      <c r="GL29" s="173"/>
      <c r="GM29" s="44"/>
      <c r="GN29" s="44"/>
      <c r="GO29" s="246"/>
      <c r="GP29" s="246"/>
    </row>
    <row r="30" spans="2:198" ht="18.75" customHeight="1">
      <c r="B30" s="268"/>
      <c r="C30" s="240"/>
      <c r="D30" s="138" t="s">
        <v>85</v>
      </c>
      <c r="E30" s="139"/>
      <c r="F30" s="184"/>
      <c r="G30" s="185"/>
      <c r="H30" s="184"/>
      <c r="I30" s="185"/>
      <c r="J30" s="184"/>
      <c r="K30" s="185"/>
      <c r="L30" s="184"/>
      <c r="M30" s="185"/>
      <c r="N30" s="184"/>
      <c r="O30" s="185"/>
      <c r="P30" s="184"/>
      <c r="Q30" s="185"/>
      <c r="R30" s="184"/>
      <c r="S30" s="185"/>
      <c r="T30" s="184"/>
      <c r="U30" s="185"/>
      <c r="V30" s="184"/>
      <c r="W30" s="185"/>
      <c r="X30" s="184"/>
      <c r="Y30" s="185"/>
      <c r="Z30" s="184"/>
      <c r="AA30" s="185"/>
      <c r="AB30" s="184"/>
      <c r="AC30" s="185"/>
      <c r="AD30" s="184"/>
      <c r="AE30" s="185"/>
      <c r="AF30" s="184"/>
      <c r="AG30" s="185"/>
      <c r="AH30" s="184"/>
      <c r="AI30" s="185"/>
      <c r="AJ30" s="184"/>
      <c r="AK30" s="185"/>
      <c r="AL30" s="184"/>
      <c r="AM30" s="185"/>
      <c r="AN30" s="184"/>
      <c r="AO30" s="185"/>
      <c r="AP30" s="184"/>
      <c r="AQ30" s="185"/>
      <c r="AR30" s="184"/>
      <c r="AS30" s="185"/>
      <c r="AT30" s="184"/>
      <c r="AU30" s="185"/>
      <c r="AV30" s="184"/>
      <c r="AW30" s="185"/>
      <c r="AX30" s="184"/>
      <c r="AY30" s="185"/>
      <c r="AZ30" s="184"/>
      <c r="BA30" s="185"/>
      <c r="BC30" s="7"/>
      <c r="BD30" s="257"/>
      <c r="BE30" s="243"/>
      <c r="BF30" s="227" t="s">
        <v>85</v>
      </c>
      <c r="BG30" s="228"/>
      <c r="BH30" s="46">
        <f t="shared" si="24"/>
        <v>0</v>
      </c>
      <c r="BI30" s="51">
        <f>SUMIF($F$32:$BA$32,"&lt;&gt;1",$F30:$BA30)/2/24</f>
        <v>0</v>
      </c>
      <c r="BJ30" s="245"/>
      <c r="BK30" s="256"/>
      <c r="BL30" s="173"/>
      <c r="BM30" s="46">
        <f t="shared" si="20"/>
        <v>0</v>
      </c>
      <c r="BN30" s="52">
        <f>BI30+BI64+BI98+BI132+BI166+BI200+BI234</f>
        <v>0</v>
      </c>
      <c r="BO30" s="245"/>
      <c r="BP30" s="256"/>
      <c r="BS30" s="1"/>
      <c r="BT30" s="33"/>
      <c r="BU30" s="24"/>
      <c r="BV30" s="32"/>
      <c r="BW30" s="44"/>
      <c r="BX30" s="246"/>
      <c r="BY30" s="246"/>
      <c r="BZ30" s="173"/>
      <c r="CA30" s="173"/>
      <c r="CB30" s="44"/>
      <c r="CC30" s="44"/>
      <c r="CD30" s="246"/>
      <c r="CE30" s="246"/>
      <c r="CF30" s="173"/>
      <c r="CG30" s="10"/>
      <c r="CH30" s="257"/>
      <c r="CI30" s="243"/>
      <c r="CJ30" s="227" t="s">
        <v>85</v>
      </c>
      <c r="CK30" s="228"/>
      <c r="CL30" s="46">
        <f t="shared" si="27"/>
        <v>0</v>
      </c>
      <c r="CM30" s="51">
        <f>SUMIF($F$32:$BA$32,"&lt;&gt;1",$F30:$BA30)/2/24</f>
        <v>0</v>
      </c>
      <c r="CN30" s="245"/>
      <c r="CO30" s="256"/>
      <c r="CP30" s="173"/>
      <c r="CQ30" s="46">
        <f t="shared" si="21"/>
        <v>0</v>
      </c>
      <c r="CR30" s="52">
        <f>CM30+CM64+CM98+CM132+CM166+CM200+CM234</f>
        <v>0</v>
      </c>
      <c r="CS30" s="245"/>
      <c r="CT30" s="256"/>
      <c r="CW30" s="1"/>
      <c r="CX30" s="33"/>
      <c r="CY30" s="24"/>
      <c r="CZ30" s="32"/>
      <c r="DA30" s="44"/>
      <c r="DB30" s="246"/>
      <c r="DC30" s="246"/>
      <c r="DD30" s="173"/>
      <c r="DE30" s="173"/>
      <c r="DF30" s="44"/>
      <c r="DG30" s="44"/>
      <c r="DH30" s="246"/>
      <c r="DI30" s="246"/>
      <c r="DJ30" s="173"/>
      <c r="DK30" s="280"/>
      <c r="DL30" s="257"/>
      <c r="DM30" s="243"/>
      <c r="DN30" s="227" t="s">
        <v>85</v>
      </c>
      <c r="DO30" s="228"/>
      <c r="DP30" s="46">
        <f>IF($S5="✔",SUM($F30:$BA30)/2/24,0)</f>
        <v>0</v>
      </c>
      <c r="DQ30" s="51">
        <f t="shared" si="28"/>
        <v>0</v>
      </c>
      <c r="DR30" s="245"/>
      <c r="DS30" s="256"/>
      <c r="DT30" s="173"/>
      <c r="DU30" s="46">
        <f t="shared" si="22"/>
        <v>0</v>
      </c>
      <c r="DV30" s="52">
        <f>DQ30+DQ64+DQ98+DQ132+DQ166+DQ200+DQ234</f>
        <v>0</v>
      </c>
      <c r="DW30" s="245"/>
      <c r="DX30" s="256"/>
      <c r="EA30" s="1"/>
      <c r="EB30" s="33"/>
      <c r="EC30" s="24"/>
      <c r="ED30" s="32"/>
      <c r="EE30" s="44"/>
      <c r="EF30" s="246"/>
      <c r="EG30" s="246"/>
      <c r="EH30" s="173"/>
      <c r="EI30" s="44"/>
      <c r="EJ30" s="44"/>
      <c r="EK30" s="246"/>
      <c r="EL30" s="246"/>
      <c r="EM30" s="281"/>
      <c r="EN30" s="257"/>
      <c r="EO30" s="243"/>
      <c r="EP30" s="227" t="s">
        <v>85</v>
      </c>
      <c r="EQ30" s="228"/>
      <c r="ER30" s="46">
        <f t="shared" si="25"/>
        <v>0</v>
      </c>
      <c r="ES30" s="46">
        <f t="shared" si="29"/>
        <v>0</v>
      </c>
      <c r="ET30" s="245"/>
      <c r="EU30" s="256"/>
      <c r="EV30" s="173"/>
      <c r="EW30" s="46">
        <f t="shared" si="23"/>
        <v>0</v>
      </c>
      <c r="EX30" s="52">
        <f>ES30+ES64+ES98+ES132+ES166+ES200+ES234</f>
        <v>0</v>
      </c>
      <c r="EY30" s="245"/>
      <c r="EZ30" s="256"/>
      <c r="FC30" s="1"/>
      <c r="FD30" s="33"/>
      <c r="FE30" s="24"/>
      <c r="FF30" s="32"/>
      <c r="FG30" s="44"/>
      <c r="FH30" s="246"/>
      <c r="FI30" s="246"/>
      <c r="FJ30" s="173"/>
      <c r="FK30" s="44"/>
      <c r="FL30" s="44"/>
      <c r="FM30" s="246"/>
      <c r="FN30" s="246"/>
      <c r="FO30" s="18"/>
      <c r="FP30" s="257"/>
      <c r="FQ30" s="243"/>
      <c r="FR30" s="227" t="s">
        <v>85</v>
      </c>
      <c r="FS30" s="228"/>
      <c r="FT30" s="46">
        <f>SUMIFS(F30:BA30,$F33:$BA33,1)/2/24</f>
        <v>0</v>
      </c>
      <c r="FU30" s="46">
        <f>SUMIFS(F30:BA30,$F$32:$BA$32,"",$F33:$BA33,1)/2/24</f>
        <v>0</v>
      </c>
      <c r="FV30" s="245"/>
      <c r="FW30" s="256"/>
      <c r="FX30" s="173"/>
      <c r="FY30" s="47">
        <f t="shared" si="26"/>
        <v>0</v>
      </c>
      <c r="FZ30" s="52">
        <f>FU30+FU64+FU98+FU132+FU166+FU200+FU234</f>
        <v>0</v>
      </c>
      <c r="GA30" s="245"/>
      <c r="GB30" s="256"/>
      <c r="GE30" s="1"/>
      <c r="GF30" s="33"/>
      <c r="GG30" s="24"/>
      <c r="GH30" s="32"/>
      <c r="GI30" s="44"/>
      <c r="GJ30" s="246"/>
      <c r="GK30" s="246"/>
      <c r="GL30" s="173"/>
      <c r="GM30" s="44"/>
      <c r="GN30" s="44"/>
      <c r="GO30" s="246"/>
      <c r="GP30" s="246"/>
    </row>
    <row r="31" spans="2:198" ht="18.75" customHeight="1">
      <c r="B31" s="268"/>
      <c r="C31" s="240"/>
      <c r="D31" s="136" t="s">
        <v>86</v>
      </c>
      <c r="E31" s="137"/>
      <c r="F31" s="184"/>
      <c r="G31" s="185"/>
      <c r="H31" s="184"/>
      <c r="I31" s="185"/>
      <c r="J31" s="184"/>
      <c r="K31" s="185"/>
      <c r="L31" s="184"/>
      <c r="M31" s="185"/>
      <c r="N31" s="184"/>
      <c r="O31" s="185"/>
      <c r="P31" s="184"/>
      <c r="Q31" s="185"/>
      <c r="R31" s="184"/>
      <c r="S31" s="185"/>
      <c r="T31" s="184"/>
      <c r="U31" s="185"/>
      <c r="V31" s="184"/>
      <c r="W31" s="185"/>
      <c r="X31" s="184"/>
      <c r="Y31" s="185"/>
      <c r="Z31" s="184"/>
      <c r="AA31" s="185"/>
      <c r="AB31" s="184"/>
      <c r="AC31" s="185"/>
      <c r="AD31" s="184"/>
      <c r="AE31" s="185"/>
      <c r="AF31" s="184"/>
      <c r="AG31" s="185"/>
      <c r="AH31" s="184"/>
      <c r="AI31" s="185"/>
      <c r="AJ31" s="184"/>
      <c r="AK31" s="185"/>
      <c r="AL31" s="184"/>
      <c r="AM31" s="185"/>
      <c r="AN31" s="184"/>
      <c r="AO31" s="185"/>
      <c r="AP31" s="184"/>
      <c r="AQ31" s="185"/>
      <c r="AR31" s="184"/>
      <c r="AS31" s="185"/>
      <c r="AT31" s="184"/>
      <c r="AU31" s="185"/>
      <c r="AV31" s="184"/>
      <c r="AW31" s="185"/>
      <c r="AX31" s="184"/>
      <c r="AY31" s="185"/>
      <c r="AZ31" s="184"/>
      <c r="BA31" s="185"/>
      <c r="BC31" s="7"/>
      <c r="BD31" s="257"/>
      <c r="BE31" s="243"/>
      <c r="BF31" s="237" t="s">
        <v>86</v>
      </c>
      <c r="BG31" s="238"/>
      <c r="BH31" s="43">
        <f t="shared" si="24"/>
        <v>0</v>
      </c>
      <c r="BI31" s="53">
        <f>SUMIF($F$32:$BA$32,"&lt;&gt;1",$F31:$BA31)/2/24</f>
        <v>0</v>
      </c>
      <c r="BJ31" s="245"/>
      <c r="BK31" s="256"/>
      <c r="BL31" s="173"/>
      <c r="BM31" s="43">
        <f t="shared" si="20"/>
        <v>0</v>
      </c>
      <c r="BN31" s="54">
        <f>BI31+BI65+BI99+BI133+BI167+BI201+BI235</f>
        <v>0</v>
      </c>
      <c r="BO31" s="245"/>
      <c r="BP31" s="256"/>
      <c r="BS31" s="1"/>
      <c r="BT31" s="33"/>
      <c r="BU31" s="24"/>
      <c r="BV31" s="32"/>
      <c r="BW31" s="44"/>
      <c r="BX31" s="246"/>
      <c r="BY31" s="246"/>
      <c r="BZ31" s="173"/>
      <c r="CA31" s="173"/>
      <c r="CB31" s="44"/>
      <c r="CC31" s="44"/>
      <c r="CD31" s="246"/>
      <c r="CE31" s="246"/>
      <c r="CF31" s="173"/>
      <c r="CG31" s="10"/>
      <c r="CH31" s="257"/>
      <c r="CI31" s="243"/>
      <c r="CJ31" s="237" t="s">
        <v>86</v>
      </c>
      <c r="CK31" s="238"/>
      <c r="CL31" s="43">
        <f t="shared" si="27"/>
        <v>0</v>
      </c>
      <c r="CM31" s="53">
        <f>SUMIF($F$32:$BA$32,"&lt;&gt;1",$F31:$BA31)/2/24</f>
        <v>0</v>
      </c>
      <c r="CN31" s="245"/>
      <c r="CO31" s="256"/>
      <c r="CP31" s="173"/>
      <c r="CQ31" s="43">
        <f t="shared" si="21"/>
        <v>0</v>
      </c>
      <c r="CR31" s="54">
        <f>CM31+CM65+CM99+CM133+CM167+CM201+CM235</f>
        <v>0</v>
      </c>
      <c r="CS31" s="245"/>
      <c r="CT31" s="256"/>
      <c r="CW31" s="1"/>
      <c r="CX31" s="33"/>
      <c r="CY31" s="24"/>
      <c r="CZ31" s="32"/>
      <c r="DA31" s="44"/>
      <c r="DB31" s="246"/>
      <c r="DC31" s="246"/>
      <c r="DD31" s="173"/>
      <c r="DE31" s="173"/>
      <c r="DF31" s="44"/>
      <c r="DG31" s="44"/>
      <c r="DH31" s="246"/>
      <c r="DI31" s="246"/>
      <c r="DJ31" s="173"/>
      <c r="DK31" s="280"/>
      <c r="DL31" s="257"/>
      <c r="DM31" s="243"/>
      <c r="DN31" s="237" t="s">
        <v>86</v>
      </c>
      <c r="DO31" s="238"/>
      <c r="DP31" s="43">
        <f>IF($S5="✔",SUM($F31:$BA31)/2/24,0)</f>
        <v>0</v>
      </c>
      <c r="DQ31" s="53">
        <f t="shared" si="28"/>
        <v>0</v>
      </c>
      <c r="DR31" s="245"/>
      <c r="DS31" s="256"/>
      <c r="DT31" s="173"/>
      <c r="DU31" s="43">
        <f t="shared" si="22"/>
        <v>0</v>
      </c>
      <c r="DV31" s="54">
        <f>DQ31+DQ65+DQ99+DQ133+DQ167+DQ201+DQ235</f>
        <v>0</v>
      </c>
      <c r="DW31" s="245"/>
      <c r="DX31" s="256"/>
      <c r="EA31" s="1"/>
      <c r="EB31" s="33"/>
      <c r="EC31" s="24"/>
      <c r="ED31" s="32"/>
      <c r="EE31" s="44"/>
      <c r="EF31" s="246"/>
      <c r="EG31" s="246"/>
      <c r="EH31" s="173"/>
      <c r="EI31" s="44"/>
      <c r="EJ31" s="44"/>
      <c r="EK31" s="246"/>
      <c r="EL31" s="246"/>
      <c r="EM31" s="281"/>
      <c r="EN31" s="257"/>
      <c r="EO31" s="243"/>
      <c r="EP31" s="237" t="s">
        <v>86</v>
      </c>
      <c r="EQ31" s="238"/>
      <c r="ER31" s="43">
        <f t="shared" si="25"/>
        <v>0</v>
      </c>
      <c r="ES31" s="43">
        <f t="shared" si="29"/>
        <v>0</v>
      </c>
      <c r="ET31" s="245"/>
      <c r="EU31" s="256"/>
      <c r="EV31" s="173"/>
      <c r="EW31" s="43">
        <f t="shared" si="23"/>
        <v>0</v>
      </c>
      <c r="EX31" s="54">
        <f>ES31+ES65+ES99+ES133+ES167+ES201+ES235</f>
        <v>0</v>
      </c>
      <c r="EY31" s="245"/>
      <c r="EZ31" s="256"/>
      <c r="FC31" s="1"/>
      <c r="FD31" s="33"/>
      <c r="FE31" s="24"/>
      <c r="FF31" s="32"/>
      <c r="FG31" s="44"/>
      <c r="FH31" s="246"/>
      <c r="FI31" s="246"/>
      <c r="FJ31" s="173"/>
      <c r="FK31" s="44"/>
      <c r="FL31" s="44"/>
      <c r="FM31" s="246"/>
      <c r="FN31" s="246"/>
      <c r="FO31" s="18"/>
      <c r="FP31" s="257"/>
      <c r="FQ31" s="243"/>
      <c r="FR31" s="237" t="s">
        <v>86</v>
      </c>
      <c r="FS31" s="238"/>
      <c r="FT31" s="43">
        <f>SUMIFS(F31:BA31,$F33:$BA33,1)/2/24</f>
        <v>0</v>
      </c>
      <c r="FU31" s="43">
        <f>SUMIFS(F31:BA31,$F$32:$BA$32,"&lt;&gt;1",$F33:$BA33,1)/2/24</f>
        <v>0</v>
      </c>
      <c r="FV31" s="245"/>
      <c r="FW31" s="256"/>
      <c r="FX31" s="173"/>
      <c r="FY31" s="45">
        <f t="shared" si="26"/>
        <v>0</v>
      </c>
      <c r="FZ31" s="54">
        <f>FU31+FU65+FU99+FU133+FU167+FU201+FU235</f>
        <v>0</v>
      </c>
      <c r="GA31" s="245"/>
      <c r="GB31" s="256"/>
      <c r="GE31" s="1"/>
      <c r="GF31" s="33"/>
      <c r="GG31" s="24"/>
      <c r="GH31" s="32"/>
      <c r="GI31" s="44"/>
      <c r="GJ31" s="246"/>
      <c r="GK31" s="246"/>
      <c r="GL31" s="173"/>
      <c r="GM31" s="44"/>
      <c r="GN31" s="44"/>
      <c r="GO31" s="246"/>
      <c r="GP31" s="246"/>
    </row>
    <row r="32" spans="2:198" ht="18.75" customHeight="1">
      <c r="B32" s="268"/>
      <c r="C32" s="241"/>
      <c r="D32" s="147" t="s">
        <v>87</v>
      </c>
      <c r="E32" s="148"/>
      <c r="F32" s="184"/>
      <c r="G32" s="185"/>
      <c r="H32" s="184"/>
      <c r="I32" s="185"/>
      <c r="J32" s="184"/>
      <c r="K32" s="185"/>
      <c r="L32" s="184"/>
      <c r="M32" s="185"/>
      <c r="N32" s="184"/>
      <c r="O32" s="185"/>
      <c r="P32" s="184"/>
      <c r="Q32" s="185"/>
      <c r="R32" s="184"/>
      <c r="S32" s="185"/>
      <c r="T32" s="184"/>
      <c r="U32" s="185"/>
      <c r="V32" s="184"/>
      <c r="W32" s="185"/>
      <c r="X32" s="184"/>
      <c r="Y32" s="185"/>
      <c r="Z32" s="184"/>
      <c r="AA32" s="185"/>
      <c r="AB32" s="184"/>
      <c r="AC32" s="185"/>
      <c r="AD32" s="184"/>
      <c r="AE32" s="185"/>
      <c r="AF32" s="184"/>
      <c r="AG32" s="185"/>
      <c r="AH32" s="184"/>
      <c r="AI32" s="185"/>
      <c r="AJ32" s="184"/>
      <c r="AK32" s="185"/>
      <c r="AL32" s="184"/>
      <c r="AM32" s="185"/>
      <c r="AN32" s="184"/>
      <c r="AO32" s="185"/>
      <c r="AP32" s="184"/>
      <c r="AQ32" s="185"/>
      <c r="AR32" s="184"/>
      <c r="AS32" s="185"/>
      <c r="AT32" s="184"/>
      <c r="AU32" s="185"/>
      <c r="AV32" s="184"/>
      <c r="AW32" s="185"/>
      <c r="AX32" s="184"/>
      <c r="AY32" s="185"/>
      <c r="AZ32" s="184"/>
      <c r="BA32" s="185"/>
      <c r="BC32" s="7"/>
      <c r="BD32" s="257"/>
      <c r="BE32" s="244"/>
      <c r="BF32" s="232" t="s">
        <v>87</v>
      </c>
      <c r="BG32" s="233"/>
      <c r="BH32" s="46">
        <f t="shared" si="24"/>
        <v>0</v>
      </c>
      <c r="BI32" s="44"/>
      <c r="BJ32" s="44"/>
      <c r="BK32" s="44"/>
      <c r="BL32" s="44"/>
      <c r="BM32" s="46">
        <f t="shared" si="20"/>
        <v>0</v>
      </c>
      <c r="BN32" s="44"/>
      <c r="BO32" s="44"/>
      <c r="BP32" s="44"/>
      <c r="BS32" s="1"/>
      <c r="BT32" s="33"/>
      <c r="BU32" s="24"/>
      <c r="BV32" s="33"/>
      <c r="BW32" s="44"/>
      <c r="BX32" s="44"/>
      <c r="BY32" s="44"/>
      <c r="BZ32" s="44"/>
      <c r="CA32" s="44"/>
      <c r="CB32" s="44"/>
      <c r="CC32" s="44"/>
      <c r="CD32" s="44"/>
      <c r="CE32" s="44"/>
      <c r="CF32" s="44"/>
      <c r="CG32" s="10"/>
      <c r="CH32" s="257"/>
      <c r="CI32" s="244"/>
      <c r="CJ32" s="232" t="s">
        <v>87</v>
      </c>
      <c r="CK32" s="233"/>
      <c r="CL32" s="46">
        <f t="shared" si="27"/>
        <v>0</v>
      </c>
      <c r="CM32" s="44"/>
      <c r="CN32" s="44"/>
      <c r="CO32" s="44"/>
      <c r="CP32" s="44"/>
      <c r="CQ32" s="46">
        <f t="shared" si="21"/>
        <v>0</v>
      </c>
      <c r="CR32" s="44"/>
      <c r="CS32" s="44"/>
      <c r="CT32" s="44"/>
      <c r="CW32" s="1"/>
      <c r="CX32" s="33"/>
      <c r="CY32" s="24"/>
      <c r="CZ32" s="33"/>
      <c r="DA32" s="44"/>
      <c r="DB32" s="44"/>
      <c r="DC32" s="44"/>
      <c r="DD32" s="44"/>
      <c r="DE32" s="44"/>
      <c r="DF32" s="44"/>
      <c r="DG32" s="44"/>
      <c r="DH32" s="44"/>
      <c r="DI32" s="44"/>
      <c r="DJ32" s="44"/>
      <c r="DK32" s="280"/>
      <c r="DL32" s="257"/>
      <c r="DM32" s="244"/>
      <c r="DN32" s="232" t="s">
        <v>87</v>
      </c>
      <c r="DO32" s="233"/>
      <c r="DP32" s="46">
        <f>IF($S5="✔",SUM($F32:$BA32)/2/24,0)</f>
        <v>0</v>
      </c>
      <c r="DQ32" s="44"/>
      <c r="DR32" s="44"/>
      <c r="DS32" s="44"/>
      <c r="DT32" s="44"/>
      <c r="DU32" s="46">
        <f t="shared" si="22"/>
        <v>0</v>
      </c>
      <c r="DV32" s="44"/>
      <c r="DW32" s="44"/>
      <c r="DX32" s="44"/>
      <c r="EA32" s="1"/>
      <c r="EB32" s="33"/>
      <c r="EC32" s="24"/>
      <c r="ED32" s="33"/>
      <c r="EE32" s="44"/>
      <c r="EF32" s="44"/>
      <c r="EG32" s="44"/>
      <c r="EH32" s="44"/>
      <c r="EI32" s="44"/>
      <c r="EJ32" s="44"/>
      <c r="EK32" s="44"/>
      <c r="EL32" s="44"/>
      <c r="EM32" s="281"/>
      <c r="EN32" s="257"/>
      <c r="EO32" s="244"/>
      <c r="EP32" s="232" t="s">
        <v>87</v>
      </c>
      <c r="EQ32" s="233"/>
      <c r="ER32" s="46">
        <f t="shared" si="25"/>
        <v>0</v>
      </c>
      <c r="ES32" s="44"/>
      <c r="ET32" s="44"/>
      <c r="EU32" s="44"/>
      <c r="EV32" s="44"/>
      <c r="EW32" s="46">
        <f t="shared" si="23"/>
        <v>0</v>
      </c>
      <c r="EX32" s="44"/>
      <c r="EY32" s="44"/>
      <c r="EZ32" s="44"/>
      <c r="FC32" s="1"/>
      <c r="FD32" s="33"/>
      <c r="FE32" s="24"/>
      <c r="FF32" s="33"/>
      <c r="FG32" s="44"/>
      <c r="FH32" s="44"/>
      <c r="FI32" s="44"/>
      <c r="FJ32" s="44"/>
      <c r="FK32" s="44"/>
      <c r="FL32" s="44"/>
      <c r="FM32" s="44"/>
      <c r="FN32" s="44"/>
      <c r="FO32" s="18"/>
      <c r="FP32" s="257"/>
      <c r="FQ32" s="244"/>
      <c r="FR32" s="232" t="s">
        <v>87</v>
      </c>
      <c r="FS32" s="233"/>
      <c r="FT32" s="46">
        <f>SUMIFS(F32:BA32,$F33:$BA33,1)/2/24</f>
        <v>0</v>
      </c>
      <c r="FU32" s="44"/>
      <c r="FV32" s="44"/>
      <c r="FW32" s="44"/>
      <c r="FX32" s="44"/>
      <c r="FY32" s="47">
        <f t="shared" si="26"/>
        <v>0</v>
      </c>
      <c r="FZ32" s="44"/>
      <c r="GA32" s="44"/>
      <c r="GB32" s="44"/>
      <c r="GE32" s="1"/>
      <c r="GF32" s="33"/>
      <c r="GG32" s="24"/>
      <c r="GH32" s="33"/>
      <c r="GI32" s="44"/>
      <c r="GJ32" s="44"/>
      <c r="GK32" s="44"/>
      <c r="GL32" s="44"/>
      <c r="GM32" s="44"/>
      <c r="GN32" s="44"/>
      <c r="GO32" s="44"/>
      <c r="GP32" s="44"/>
    </row>
    <row r="33" spans="2:198" ht="18.75" customHeight="1">
      <c r="B33" s="268"/>
      <c r="C33" s="152" t="s">
        <v>88</v>
      </c>
      <c r="D33" s="136"/>
      <c r="E33" s="137"/>
      <c r="F33" s="184"/>
      <c r="G33" s="185"/>
      <c r="H33" s="184"/>
      <c r="I33" s="185"/>
      <c r="J33" s="184"/>
      <c r="K33" s="185"/>
      <c r="L33" s="184"/>
      <c r="M33" s="185"/>
      <c r="N33" s="184"/>
      <c r="O33" s="185"/>
      <c r="P33" s="184"/>
      <c r="Q33" s="185"/>
      <c r="R33" s="184"/>
      <c r="S33" s="185"/>
      <c r="T33" s="184"/>
      <c r="U33" s="185"/>
      <c r="V33" s="184"/>
      <c r="W33" s="185"/>
      <c r="X33" s="184"/>
      <c r="Y33" s="185"/>
      <c r="Z33" s="184"/>
      <c r="AA33" s="185"/>
      <c r="AB33" s="184"/>
      <c r="AC33" s="185"/>
      <c r="AD33" s="184"/>
      <c r="AE33" s="185"/>
      <c r="AF33" s="184"/>
      <c r="AG33" s="185"/>
      <c r="AH33" s="184"/>
      <c r="AI33" s="185"/>
      <c r="AJ33" s="184"/>
      <c r="AK33" s="185"/>
      <c r="AL33" s="184"/>
      <c r="AM33" s="185"/>
      <c r="AN33" s="184"/>
      <c r="AO33" s="185"/>
      <c r="AP33" s="184"/>
      <c r="AQ33" s="185"/>
      <c r="AR33" s="184"/>
      <c r="AS33" s="185"/>
      <c r="AT33" s="184"/>
      <c r="AU33" s="185"/>
      <c r="AV33" s="184"/>
      <c r="AW33" s="185"/>
      <c r="AX33" s="184"/>
      <c r="AY33" s="185"/>
      <c r="AZ33" s="184"/>
      <c r="BA33" s="185"/>
      <c r="BC33" s="7"/>
      <c r="BD33" s="257"/>
      <c r="BE33" s="236" t="s">
        <v>88</v>
      </c>
      <c r="BF33" s="237"/>
      <c r="BG33" s="238"/>
      <c r="BH33" s="43">
        <f t="shared" si="24"/>
        <v>0</v>
      </c>
      <c r="BI33" s="44"/>
      <c r="BJ33" s="44"/>
      <c r="BK33" s="44"/>
      <c r="BL33" s="44"/>
      <c r="BM33" s="43">
        <f t="shared" si="20"/>
        <v>1.0208333333333333</v>
      </c>
      <c r="BN33" s="44"/>
      <c r="BO33" s="44"/>
      <c r="BP33" s="44"/>
      <c r="BS33" s="1"/>
      <c r="BT33" s="33"/>
      <c r="BU33" s="24"/>
      <c r="BV33" s="33"/>
      <c r="BW33" s="44"/>
      <c r="BX33" s="44"/>
      <c r="BY33" s="44"/>
      <c r="BZ33" s="44"/>
      <c r="CA33" s="44"/>
      <c r="CB33" s="44"/>
      <c r="CC33" s="44"/>
      <c r="CD33" s="44"/>
      <c r="CE33" s="44"/>
      <c r="CF33" s="44"/>
      <c r="CG33" s="10"/>
      <c r="CH33" s="257"/>
      <c r="CI33" s="236" t="s">
        <v>89</v>
      </c>
      <c r="CJ33" s="237"/>
      <c r="CK33" s="238"/>
      <c r="CL33" s="43">
        <f>SUMIFS($F33:$BA33,$F23:$BA23,"&lt;&gt;1",$F24:$BA24,"&lt;&gt;1",$F25:$BA25,"&lt;&gt;1",$F26:$BA26,"&lt;&gt;1",$F27:$BA27,"&lt;&gt;1",$F28:$BA28,"&lt;&gt;1",$F29:$BA29,"&lt;&gt;1",$F30:$BA30,"&lt;&gt;1",$F31:$BA31,"&lt;&gt;1")/2/24 +SUMIF($F32:$BA32,"1",$F33:$BA33)/2/24</f>
        <v>0</v>
      </c>
      <c r="CM33" s="44"/>
      <c r="CN33" s="44"/>
      <c r="CO33" s="44"/>
      <c r="CP33" s="44"/>
      <c r="CQ33" s="43">
        <f t="shared" si="21"/>
        <v>1.0208333333333333</v>
      </c>
      <c r="CR33" s="44"/>
      <c r="CS33" s="44"/>
      <c r="CT33" s="44"/>
      <c r="CW33" s="1"/>
      <c r="CX33" s="33"/>
      <c r="CY33" s="24"/>
      <c r="CZ33" s="33"/>
      <c r="DA33" s="44"/>
      <c r="DB33" s="44"/>
      <c r="DC33" s="44"/>
      <c r="DD33" s="44"/>
      <c r="DE33" s="44"/>
      <c r="DF33" s="44"/>
      <c r="DG33" s="44"/>
      <c r="DH33" s="44"/>
      <c r="DI33" s="44"/>
      <c r="DJ33" s="44"/>
      <c r="DK33" s="280"/>
      <c r="DL33" s="257"/>
      <c r="DM33" s="236" t="s">
        <v>88</v>
      </c>
      <c r="DN33" s="237"/>
      <c r="DO33" s="238"/>
      <c r="DP33" s="43">
        <f>IF($S5="✔",SUM($F33:$BA33)/2/24,0)</f>
        <v>0</v>
      </c>
      <c r="DQ33" s="44"/>
      <c r="DR33" s="44"/>
      <c r="DS33" s="44"/>
      <c r="DT33" s="44"/>
      <c r="DU33" s="43">
        <f t="shared" si="22"/>
        <v>0</v>
      </c>
      <c r="DV33" s="44"/>
      <c r="DW33" s="44"/>
      <c r="DX33" s="44"/>
      <c r="EA33" s="1"/>
      <c r="EB33" s="33"/>
      <c r="EC33" s="24"/>
      <c r="ED33" s="33"/>
      <c r="EE33" s="44"/>
      <c r="EF33" s="44"/>
      <c r="EG33" s="44"/>
      <c r="EH33" s="44"/>
      <c r="EI33" s="44"/>
      <c r="EJ33" s="44"/>
      <c r="EK33" s="44"/>
      <c r="EL33" s="44"/>
      <c r="EM33" s="281"/>
      <c r="EN33" s="257"/>
      <c r="EO33" s="236" t="s">
        <v>89</v>
      </c>
      <c r="EP33" s="237"/>
      <c r="EQ33" s="238"/>
      <c r="ER33" s="43">
        <f t="shared" si="25"/>
        <v>0</v>
      </c>
      <c r="ES33" s="44"/>
      <c r="ET33" s="44"/>
      <c r="EU33" s="44"/>
      <c r="EV33" s="44"/>
      <c r="EW33" s="43">
        <f t="shared" si="23"/>
        <v>0</v>
      </c>
      <c r="EX33" s="44"/>
      <c r="EY33" s="44"/>
      <c r="EZ33" s="44"/>
      <c r="FC33" s="1"/>
      <c r="FD33" s="33"/>
      <c r="FE33" s="24"/>
      <c r="FF33" s="33"/>
      <c r="FG33" s="44"/>
      <c r="FH33" s="44"/>
      <c r="FI33" s="44"/>
      <c r="FJ33" s="44"/>
      <c r="FK33" s="44"/>
      <c r="FL33" s="44"/>
      <c r="FM33" s="44"/>
      <c r="FN33" s="44"/>
      <c r="FO33" s="18"/>
      <c r="FP33" s="257"/>
      <c r="FQ33" s="236" t="s">
        <v>89</v>
      </c>
      <c r="FR33" s="237"/>
      <c r="FS33" s="238"/>
      <c r="FT33" s="43">
        <f>SUMIFS($F33:$BA33,$F23:$BA23,"&lt;&gt;1",$F24:$BA24,"&lt;&gt;1",$F25:$BA25,"&lt;&gt;1",$F26:$BA26,"&lt;&gt;1",$F27:$BA27,"&lt;&gt;1",$F28:$BA28,"&lt;&gt;1",$F29:$BA29,"&lt;&gt;1",$F30:$BA30,"&lt;&gt;1",$F31:$BA31,"&lt;&gt;1")/2/24 +SUMIF($F32:$BA32,"1",$F33:$BA33)/2/24</f>
        <v>0</v>
      </c>
      <c r="FU33" s="44"/>
      <c r="FV33" s="44"/>
      <c r="FW33" s="44"/>
      <c r="FX33" s="44"/>
      <c r="FY33" s="45">
        <f t="shared" si="26"/>
        <v>1.0208333333333333</v>
      </c>
      <c r="FZ33" s="44"/>
      <c r="GA33" s="44"/>
      <c r="GB33" s="44"/>
      <c r="GE33" s="1"/>
      <c r="GF33" s="33"/>
      <c r="GG33" s="24"/>
      <c r="GH33" s="33"/>
      <c r="GI33" s="44"/>
      <c r="GJ33" s="44"/>
      <c r="GK33" s="44"/>
      <c r="GL33" s="44"/>
      <c r="GM33" s="44"/>
      <c r="GN33" s="44"/>
      <c r="GO33" s="44"/>
      <c r="GP33" s="44"/>
    </row>
    <row r="34" spans="2:198" ht="18.75" customHeight="1">
      <c r="B34" s="269"/>
      <c r="C34" s="149" t="s">
        <v>90</v>
      </c>
      <c r="D34" s="138"/>
      <c r="E34" s="139"/>
      <c r="F34" s="184"/>
      <c r="G34" s="185"/>
      <c r="H34" s="184"/>
      <c r="I34" s="185"/>
      <c r="J34" s="184"/>
      <c r="K34" s="185"/>
      <c r="L34" s="184"/>
      <c r="M34" s="185"/>
      <c r="N34" s="184"/>
      <c r="O34" s="185"/>
      <c r="P34" s="184"/>
      <c r="Q34" s="185"/>
      <c r="R34" s="184"/>
      <c r="S34" s="185"/>
      <c r="T34" s="184"/>
      <c r="U34" s="185"/>
      <c r="V34" s="184"/>
      <c r="W34" s="185"/>
      <c r="X34" s="184"/>
      <c r="Y34" s="185"/>
      <c r="Z34" s="184"/>
      <c r="AA34" s="185"/>
      <c r="AB34" s="184"/>
      <c r="AC34" s="185"/>
      <c r="AD34" s="184"/>
      <c r="AE34" s="185"/>
      <c r="AF34" s="184"/>
      <c r="AG34" s="185"/>
      <c r="AH34" s="184"/>
      <c r="AI34" s="185"/>
      <c r="AJ34" s="184"/>
      <c r="AK34" s="185"/>
      <c r="AL34" s="184"/>
      <c r="AM34" s="185"/>
      <c r="AN34" s="184"/>
      <c r="AO34" s="185"/>
      <c r="AP34" s="184"/>
      <c r="AQ34" s="185"/>
      <c r="AR34" s="184"/>
      <c r="AS34" s="185"/>
      <c r="AT34" s="184"/>
      <c r="AU34" s="185"/>
      <c r="AV34" s="184"/>
      <c r="AW34" s="185"/>
      <c r="AX34" s="184"/>
      <c r="AY34" s="185"/>
      <c r="AZ34" s="184"/>
      <c r="BA34" s="185"/>
      <c r="BC34" s="7"/>
      <c r="BD34" s="257"/>
      <c r="BE34" s="266" t="s">
        <v>90</v>
      </c>
      <c r="BF34" s="227"/>
      <c r="BG34" s="228"/>
      <c r="BH34" s="46">
        <f t="shared" si="24"/>
        <v>0</v>
      </c>
      <c r="BI34" s="44"/>
      <c r="BJ34" s="44"/>
      <c r="BK34" s="44"/>
      <c r="BL34" s="44"/>
      <c r="BM34" s="46">
        <f t="shared" si="20"/>
        <v>0.54166666666666663</v>
      </c>
      <c r="BN34" s="44"/>
      <c r="BO34" s="44"/>
      <c r="BP34" s="44"/>
      <c r="BS34" s="1"/>
      <c r="BT34" s="33"/>
      <c r="BU34" s="24"/>
      <c r="BV34" s="33"/>
      <c r="BW34" s="44"/>
      <c r="BX34" s="44"/>
      <c r="BY34" s="44"/>
      <c r="BZ34" s="44"/>
      <c r="CA34" s="44"/>
      <c r="CB34" s="44"/>
      <c r="CC34" s="44"/>
      <c r="CD34" s="44"/>
      <c r="CE34" s="44"/>
      <c r="CF34" s="44"/>
      <c r="CG34" s="10"/>
      <c r="CH34" s="257"/>
      <c r="CI34" s="229" t="s">
        <v>91</v>
      </c>
      <c r="CJ34" s="230"/>
      <c r="CK34" s="231"/>
      <c r="CL34" s="46">
        <f>SUMIFS($F34:$BA34,$F23:$BA23,"&lt;&gt;1",$F24:$BA24,"&lt;&gt;1",$F25:$BA25,"&lt;&gt;1",$F26:$BA26,"&lt;&gt;1",$F27:$BA27,"&lt;&gt;1",$F28:$BA28,"&lt;&gt;1",$F29:$BA29,"&lt;&gt;1",$F30:$BA30,"&lt;&gt;1",$F31:$BA31,"&lt;&gt;1")/2/24 +SUMIF($F32:$BA32,"1",$F34:$BA34)/2/24</f>
        <v>0</v>
      </c>
      <c r="CM34" s="44"/>
      <c r="CN34" s="44"/>
      <c r="CO34" s="44"/>
      <c r="CP34" s="44"/>
      <c r="CQ34" s="46">
        <f t="shared" si="21"/>
        <v>0.54166666666666663</v>
      </c>
      <c r="CR34" s="44"/>
      <c r="CS34" s="44"/>
      <c r="CT34" s="44"/>
      <c r="CW34" s="1"/>
      <c r="CX34" s="33"/>
      <c r="CY34" s="24"/>
      <c r="CZ34" s="33"/>
      <c r="DA34" s="44"/>
      <c r="DB34" s="44"/>
      <c r="DC34" s="44"/>
      <c r="DD34" s="44"/>
      <c r="DE34" s="44"/>
      <c r="DF34" s="44"/>
      <c r="DG34" s="44"/>
      <c r="DH34" s="44"/>
      <c r="DI34" s="44"/>
      <c r="DJ34" s="44"/>
      <c r="DK34" s="280"/>
      <c r="DL34" s="257"/>
      <c r="DM34" s="266" t="s">
        <v>90</v>
      </c>
      <c r="DN34" s="227"/>
      <c r="DO34" s="228"/>
      <c r="DP34" s="46">
        <f>IF($S5="✔",SUM($F34:$BA34)/2/24,0)</f>
        <v>0</v>
      </c>
      <c r="DQ34" s="44"/>
      <c r="DR34" s="44"/>
      <c r="DS34" s="44"/>
      <c r="DT34" s="44"/>
      <c r="DU34" s="46">
        <f t="shared" si="22"/>
        <v>0</v>
      </c>
      <c r="DV34" s="44"/>
      <c r="DW34" s="44"/>
      <c r="DX34" s="44"/>
      <c r="EA34" s="1"/>
      <c r="EB34" s="33"/>
      <c r="EC34" s="24"/>
      <c r="ED34" s="33"/>
      <c r="EE34" s="44"/>
      <c r="EF34" s="44"/>
      <c r="EG34" s="44"/>
      <c r="EH34" s="44"/>
      <c r="EI34" s="44"/>
      <c r="EJ34" s="44"/>
      <c r="EK34" s="44"/>
      <c r="EL34" s="44"/>
      <c r="EM34" s="281"/>
      <c r="EN34" s="257"/>
      <c r="EO34" s="229" t="s">
        <v>91</v>
      </c>
      <c r="EP34" s="230"/>
      <c r="EQ34" s="231"/>
      <c r="ER34" s="46">
        <f t="shared" si="25"/>
        <v>0</v>
      </c>
      <c r="ES34" s="44"/>
      <c r="ET34" s="44"/>
      <c r="EU34" s="44"/>
      <c r="EV34" s="44"/>
      <c r="EW34" s="46">
        <f t="shared" si="23"/>
        <v>0</v>
      </c>
      <c r="EX34" s="44"/>
      <c r="EY34" s="44"/>
      <c r="EZ34" s="44"/>
      <c r="FC34" s="1"/>
      <c r="FD34" s="33"/>
      <c r="FE34" s="24"/>
      <c r="FF34" s="33"/>
      <c r="FG34" s="44"/>
      <c r="FH34" s="44"/>
      <c r="FI34" s="44"/>
      <c r="FJ34" s="44"/>
      <c r="FK34" s="44"/>
      <c r="FL34" s="44"/>
      <c r="FM34" s="44"/>
      <c r="FN34" s="44"/>
      <c r="FO34" s="18"/>
      <c r="FP34" s="257"/>
      <c r="FQ34" s="229" t="s">
        <v>90</v>
      </c>
      <c r="FR34" s="230"/>
      <c r="FS34" s="231"/>
      <c r="FT34" s="47" t="s">
        <v>92</v>
      </c>
      <c r="FU34" s="44"/>
      <c r="FV34" s="44"/>
      <c r="FW34" s="44"/>
      <c r="FX34" s="44"/>
      <c r="FY34" s="47" t="s">
        <v>92</v>
      </c>
      <c r="FZ34" s="44"/>
      <c r="GA34" s="44"/>
      <c r="GB34" s="44"/>
      <c r="GE34" s="1"/>
      <c r="GF34" s="33"/>
      <c r="GG34" s="24"/>
      <c r="GH34" s="33"/>
      <c r="GI34" s="44"/>
      <c r="GJ34" s="44"/>
      <c r="GK34" s="44"/>
      <c r="GL34" s="44"/>
      <c r="GM34" s="44"/>
      <c r="GN34" s="44"/>
      <c r="GO34" s="44"/>
      <c r="GP34" s="44"/>
    </row>
    <row r="35" spans="2:198" ht="6" customHeight="1">
      <c r="C35" s="55"/>
      <c r="D35" s="55"/>
      <c r="E35" s="56"/>
      <c r="F35" s="57"/>
      <c r="G35" s="56"/>
      <c r="H35" s="57"/>
      <c r="I35" s="56"/>
      <c r="J35" s="57"/>
      <c r="K35" s="56"/>
      <c r="L35" s="57"/>
      <c r="M35" s="56"/>
      <c r="N35" s="57"/>
      <c r="O35" s="56"/>
      <c r="P35" s="57"/>
      <c r="Q35" s="56"/>
      <c r="R35" s="57"/>
      <c r="S35" s="56"/>
      <c r="T35" s="57"/>
      <c r="U35" s="56"/>
      <c r="V35" s="57"/>
      <c r="W35" s="56"/>
      <c r="X35" s="57"/>
      <c r="Y35" s="56"/>
      <c r="Z35" s="57"/>
      <c r="AA35" s="56"/>
      <c r="AB35" s="57"/>
      <c r="AC35" s="56"/>
      <c r="AD35" s="57"/>
      <c r="AE35" s="56"/>
      <c r="AF35" s="57"/>
      <c r="AG35" s="56"/>
      <c r="AH35" s="57"/>
      <c r="AI35" s="56"/>
      <c r="AJ35" s="57"/>
      <c r="AK35" s="56"/>
      <c r="AL35" s="57"/>
      <c r="AM35" s="56"/>
      <c r="AN35" s="57"/>
      <c r="AO35" s="56"/>
      <c r="AP35" s="57"/>
      <c r="AQ35" s="56"/>
      <c r="AR35" s="57"/>
      <c r="AS35" s="56"/>
      <c r="AT35" s="57"/>
      <c r="AU35" s="56"/>
      <c r="AV35" s="57"/>
      <c r="AW35" s="56"/>
      <c r="AX35" s="57"/>
      <c r="AY35" s="56"/>
      <c r="AZ35" s="57"/>
      <c r="BA35" s="56"/>
      <c r="BB35" s="37"/>
      <c r="BC35" s="7"/>
      <c r="BE35" s="55"/>
      <c r="BF35" s="55"/>
      <c r="BG35" s="58"/>
      <c r="BH35" s="2"/>
      <c r="BI35" s="2"/>
      <c r="BJ35" s="2"/>
      <c r="BK35" s="2"/>
      <c r="BL35" s="2"/>
      <c r="BM35" s="59"/>
      <c r="BN35" s="59"/>
      <c r="BO35" s="59"/>
      <c r="BP35" s="59"/>
      <c r="BT35" s="33"/>
      <c r="BU35" s="24"/>
      <c r="BV35" s="33"/>
      <c r="BW35" s="2"/>
      <c r="BX35" s="2"/>
      <c r="BY35" s="1"/>
      <c r="BZ35" s="1"/>
      <c r="CA35" s="1"/>
      <c r="CB35" s="44"/>
      <c r="CC35" s="44"/>
      <c r="CD35" s="44"/>
      <c r="CE35" s="44"/>
      <c r="CF35" s="59"/>
      <c r="CG35" s="10"/>
      <c r="CI35" s="55"/>
      <c r="CJ35" s="55"/>
      <c r="CK35" s="58"/>
      <c r="CL35" s="2"/>
      <c r="CM35" s="2"/>
      <c r="CN35" s="2"/>
      <c r="CO35" s="2"/>
      <c r="CP35" s="2"/>
      <c r="CQ35" s="59"/>
      <c r="CR35" s="59"/>
      <c r="CS35" s="59"/>
      <c r="CT35" s="59"/>
      <c r="CX35" s="33"/>
      <c r="CY35" s="24"/>
      <c r="CZ35" s="33"/>
      <c r="DA35" s="2"/>
      <c r="DB35" s="2"/>
      <c r="DC35" s="1"/>
      <c r="DD35" s="1"/>
      <c r="DE35" s="1"/>
      <c r="DF35" s="44"/>
      <c r="DG35" s="44"/>
      <c r="DH35" s="44"/>
      <c r="DI35" s="44"/>
      <c r="DJ35" s="59"/>
      <c r="DK35" s="280"/>
      <c r="DM35" s="55"/>
      <c r="DN35" s="55"/>
      <c r="DO35" s="58"/>
      <c r="DP35" s="2"/>
      <c r="DQ35" s="2"/>
      <c r="DR35" s="2"/>
      <c r="DS35" s="2"/>
      <c r="DT35" s="2"/>
      <c r="DU35" s="59"/>
      <c r="DV35" s="59"/>
      <c r="DW35" s="59"/>
      <c r="DX35" s="59"/>
      <c r="EB35" s="33"/>
      <c r="EC35" s="24"/>
      <c r="ED35" s="33"/>
      <c r="EE35" s="2"/>
      <c r="EF35" s="2"/>
      <c r="EG35" s="1"/>
      <c r="EH35" s="1"/>
      <c r="EI35" s="44"/>
      <c r="EJ35" s="44"/>
      <c r="EK35" s="44"/>
      <c r="EL35" s="44"/>
      <c r="EM35" s="281"/>
      <c r="EO35" s="55"/>
      <c r="EP35" s="55"/>
      <c r="EQ35" s="58"/>
      <c r="ER35" s="2"/>
      <c r="ES35" s="2"/>
      <c r="ET35" s="2"/>
      <c r="EU35" s="2"/>
      <c r="EV35" s="2"/>
      <c r="EW35" s="59"/>
      <c r="EX35" s="59"/>
      <c r="EY35" s="59"/>
      <c r="EZ35" s="59"/>
      <c r="FD35" s="33"/>
      <c r="FE35" s="24"/>
      <c r="FF35" s="33"/>
      <c r="FG35" s="2"/>
      <c r="FH35" s="2"/>
      <c r="FI35" s="1"/>
      <c r="FJ35" s="1"/>
      <c r="FK35" s="44"/>
      <c r="FL35" s="44"/>
      <c r="FM35" s="44"/>
      <c r="FN35" s="44"/>
      <c r="FO35" s="18"/>
      <c r="FQ35" s="55"/>
      <c r="FR35" s="55"/>
      <c r="FS35" s="58"/>
      <c r="FT35" s="2"/>
      <c r="FU35" s="2"/>
      <c r="FV35" s="2"/>
      <c r="FW35" s="2"/>
      <c r="FX35" s="2"/>
      <c r="FY35" s="59"/>
      <c r="FZ35" s="59"/>
      <c r="GA35" s="59"/>
      <c r="GB35" s="59"/>
      <c r="GF35" s="33"/>
      <c r="GG35" s="24"/>
      <c r="GH35" s="33"/>
      <c r="GI35" s="2"/>
      <c r="GJ35" s="2"/>
      <c r="GK35" s="1"/>
      <c r="GL35" s="1"/>
      <c r="GM35" s="44"/>
      <c r="GN35" s="44"/>
      <c r="GO35" s="44"/>
      <c r="GP35" s="44"/>
    </row>
    <row r="36" spans="2:198">
      <c r="E36" s="226" t="s">
        <v>71</v>
      </c>
      <c r="F36" s="226"/>
      <c r="G36" s="222">
        <v>0.29166666666666702</v>
      </c>
      <c r="H36" s="223"/>
      <c r="I36" s="222">
        <v>0.33333333333333298</v>
      </c>
      <c r="J36" s="223"/>
      <c r="K36" s="222">
        <v>0.375</v>
      </c>
      <c r="L36" s="223"/>
      <c r="M36" s="222">
        <v>0.41666666666666702</v>
      </c>
      <c r="N36" s="223"/>
      <c r="O36" s="222">
        <v>0.45833333333333298</v>
      </c>
      <c r="P36" s="223"/>
      <c r="Q36" s="222">
        <v>0.5</v>
      </c>
      <c r="R36" s="223"/>
      <c r="S36" s="222">
        <v>0.54166666666666696</v>
      </c>
      <c r="T36" s="223"/>
      <c r="U36" s="222">
        <v>0.58333333333333304</v>
      </c>
      <c r="V36" s="223"/>
      <c r="W36" s="222">
        <v>0.625</v>
      </c>
      <c r="X36" s="223"/>
      <c r="Y36" s="222">
        <v>0.66666666666666696</v>
      </c>
      <c r="Z36" s="223"/>
      <c r="AA36" s="222">
        <v>0.70833333333333304</v>
      </c>
      <c r="AB36" s="223"/>
      <c r="AC36" s="222">
        <v>0.75</v>
      </c>
      <c r="AD36" s="223"/>
      <c r="AE36" s="222">
        <v>0.79166666666666696</v>
      </c>
      <c r="AF36" s="223"/>
      <c r="AG36" s="222">
        <v>0.83333333333333304</v>
      </c>
      <c r="AH36" s="223"/>
      <c r="AI36" s="222">
        <v>0.875</v>
      </c>
      <c r="AJ36" s="223"/>
      <c r="AK36" s="222">
        <v>0.91666666666666696</v>
      </c>
      <c r="AL36" s="223"/>
      <c r="AM36" s="222">
        <v>0.95833333333333304</v>
      </c>
      <c r="AN36" s="223"/>
      <c r="AO36" s="222">
        <v>1</v>
      </c>
      <c r="AP36" s="223"/>
      <c r="AQ36" s="222">
        <v>1.0416666666666701</v>
      </c>
      <c r="AR36" s="223"/>
      <c r="AS36" s="222">
        <v>1.0833333333333399</v>
      </c>
      <c r="AT36" s="223"/>
      <c r="AU36" s="222">
        <v>1.12500000000001</v>
      </c>
      <c r="AV36" s="223"/>
      <c r="AW36" s="222">
        <v>1.1666666666666701</v>
      </c>
      <c r="AX36" s="223"/>
      <c r="AY36" s="222">
        <v>1.2083333333333399</v>
      </c>
      <c r="AZ36" s="223"/>
      <c r="BA36" s="222">
        <v>1.25000000000001</v>
      </c>
      <c r="BB36" s="223"/>
      <c r="BC36" s="7"/>
      <c r="BG36" s="168"/>
      <c r="BH36" s="33"/>
      <c r="BI36" s="33"/>
      <c r="BJ36" s="33"/>
      <c r="BK36" s="33"/>
      <c r="BL36" s="33"/>
      <c r="BM36" s="24"/>
      <c r="BN36" s="24"/>
      <c r="BO36" s="24"/>
      <c r="BP36" s="24"/>
      <c r="BQ36" s="33"/>
      <c r="BR36" s="33"/>
      <c r="BS36" s="24"/>
      <c r="BT36" s="33"/>
      <c r="BU36" s="24"/>
      <c r="BV36" s="33"/>
      <c r="BW36" s="33"/>
      <c r="BX36" s="33"/>
      <c r="BY36" s="32"/>
      <c r="BZ36" s="32"/>
      <c r="CA36" s="32"/>
      <c r="CB36" s="60"/>
      <c r="CC36" s="60"/>
      <c r="CD36" s="60"/>
      <c r="CE36" s="60"/>
      <c r="CF36" s="24"/>
      <c r="CG36" s="10"/>
      <c r="CK36" s="168"/>
      <c r="CL36" s="33"/>
      <c r="CM36" s="33"/>
      <c r="CN36" s="33"/>
      <c r="CO36" s="33"/>
      <c r="CP36" s="33"/>
      <c r="CQ36" s="24"/>
      <c r="CR36" s="24"/>
      <c r="CS36" s="24"/>
      <c r="CT36" s="24"/>
      <c r="CU36" s="33"/>
      <c r="CV36" s="33"/>
      <c r="CW36" s="24"/>
      <c r="CX36" s="33"/>
      <c r="CY36" s="24"/>
      <c r="CZ36" s="33"/>
      <c r="DA36" s="33"/>
      <c r="DB36" s="33"/>
      <c r="DC36" s="32"/>
      <c r="DD36" s="32"/>
      <c r="DE36" s="32"/>
      <c r="DF36" s="60"/>
      <c r="DG36" s="60"/>
      <c r="DH36" s="60"/>
      <c r="DI36" s="60"/>
      <c r="DJ36" s="24"/>
      <c r="DK36" s="280"/>
      <c r="DO36" s="168"/>
      <c r="DP36" s="33"/>
      <c r="DQ36" s="33"/>
      <c r="DR36" s="33"/>
      <c r="DS36" s="33"/>
      <c r="DT36" s="33"/>
      <c r="DU36" s="24"/>
      <c r="DV36" s="24"/>
      <c r="DW36" s="24"/>
      <c r="DX36" s="24"/>
      <c r="DY36" s="33"/>
      <c r="DZ36" s="33"/>
      <c r="EA36" s="24"/>
      <c r="EB36" s="33"/>
      <c r="EC36" s="24"/>
      <c r="ED36" s="33"/>
      <c r="EE36" s="33"/>
      <c r="EF36" s="33"/>
      <c r="EG36" s="32"/>
      <c r="EH36" s="32"/>
      <c r="EI36" s="60"/>
      <c r="EJ36" s="60"/>
      <c r="EK36" s="60"/>
      <c r="EL36" s="60"/>
      <c r="EM36" s="281"/>
      <c r="EQ36" s="168"/>
      <c r="ER36" s="33"/>
      <c r="ES36" s="33"/>
      <c r="ET36" s="33"/>
      <c r="EU36" s="33"/>
      <c r="EV36" s="33"/>
      <c r="EW36" s="24"/>
      <c r="EX36" s="24"/>
      <c r="EY36" s="24"/>
      <c r="EZ36" s="24"/>
      <c r="FA36" s="33"/>
      <c r="FB36" s="33"/>
      <c r="FC36" s="24"/>
      <c r="FD36" s="33"/>
      <c r="FE36" s="24"/>
      <c r="FF36" s="33"/>
      <c r="FG36" s="33"/>
      <c r="FH36" s="33"/>
      <c r="FI36" s="32"/>
      <c r="FJ36" s="32"/>
      <c r="FK36" s="60"/>
      <c r="FL36" s="60"/>
      <c r="FM36" s="60"/>
      <c r="FN36" s="60"/>
      <c r="FO36" s="18"/>
      <c r="FS36" s="168"/>
      <c r="FT36" s="33"/>
      <c r="FU36" s="33"/>
      <c r="FV36" s="33"/>
      <c r="FW36" s="33"/>
      <c r="FX36" s="33"/>
      <c r="FY36" s="24"/>
      <c r="FZ36" s="24"/>
      <c r="GA36" s="24"/>
      <c r="GB36" s="24"/>
      <c r="GC36" s="33"/>
      <c r="GD36" s="33"/>
      <c r="GE36" s="24"/>
      <c r="GF36" s="33"/>
      <c r="GG36" s="24"/>
      <c r="GH36" s="33"/>
      <c r="GI36" s="33"/>
      <c r="GJ36" s="33"/>
      <c r="GK36" s="32"/>
      <c r="GL36" s="32"/>
      <c r="GM36" s="60"/>
      <c r="GN36" s="60"/>
      <c r="GO36" s="60"/>
      <c r="GP36" s="60"/>
    </row>
    <row r="37" spans="2:198" ht="22.5" customHeight="1">
      <c r="BC37" s="7"/>
      <c r="BH37" s="2"/>
      <c r="BI37" s="2"/>
      <c r="BJ37" s="2"/>
      <c r="BK37" s="2"/>
      <c r="BL37" s="2"/>
      <c r="BT37" s="33"/>
      <c r="BU37" s="24"/>
      <c r="BV37" s="33"/>
      <c r="BW37" s="2"/>
      <c r="BX37" s="2"/>
      <c r="BY37" s="2"/>
      <c r="BZ37" s="2"/>
      <c r="CA37" s="2"/>
      <c r="CG37" s="10"/>
      <c r="CL37" s="59"/>
      <c r="CM37" s="2"/>
      <c r="CN37" s="2"/>
      <c r="CO37" s="2"/>
      <c r="CP37" s="2"/>
      <c r="CX37" s="33"/>
      <c r="CY37" s="24"/>
      <c r="CZ37" s="33"/>
      <c r="DA37" s="2"/>
      <c r="DB37" s="2"/>
      <c r="DC37" s="2"/>
      <c r="DD37" s="2"/>
      <c r="DE37" s="2"/>
      <c r="DK37" s="280"/>
      <c r="DP37" s="2"/>
      <c r="DQ37" s="2"/>
      <c r="DR37" s="2"/>
      <c r="DS37" s="2"/>
      <c r="DT37" s="2"/>
      <c r="EB37" s="33"/>
      <c r="EC37" s="24"/>
      <c r="ED37" s="33"/>
      <c r="EE37" s="2"/>
      <c r="EF37" s="2"/>
      <c r="EG37" s="2"/>
      <c r="EH37" s="2"/>
      <c r="EM37" s="281"/>
      <c r="ER37" s="2"/>
      <c r="ES37" s="2"/>
      <c r="ET37" s="2"/>
      <c r="EU37" s="2"/>
      <c r="EV37" s="2"/>
      <c r="FD37" s="33"/>
      <c r="FE37" s="24"/>
      <c r="FF37" s="33"/>
      <c r="FG37" s="2"/>
      <c r="FH37" s="2"/>
      <c r="FI37" s="2"/>
      <c r="FJ37" s="2"/>
      <c r="FO37" s="18"/>
      <c r="FT37" s="2"/>
      <c r="FU37" s="2"/>
      <c r="FV37" s="2"/>
      <c r="FW37" s="2"/>
      <c r="FX37" s="2"/>
      <c r="GF37" s="33"/>
      <c r="GG37" s="24"/>
      <c r="GH37" s="33"/>
      <c r="GI37" s="2"/>
      <c r="GJ37" s="2"/>
      <c r="GK37" s="2"/>
      <c r="GL37" s="2"/>
    </row>
    <row r="38" spans="2:198" ht="19.5" customHeight="1">
      <c r="B38" s="277">
        <f>B4+1</f>
        <v>44198</v>
      </c>
      <c r="C38" s="277"/>
      <c r="D38" s="277"/>
      <c r="E38" s="151"/>
      <c r="F38" s="3" t="s">
        <v>29</v>
      </c>
      <c r="G38" s="5"/>
      <c r="H38" s="5"/>
      <c r="I38" s="5"/>
      <c r="J38" s="5"/>
      <c r="K38" s="5"/>
      <c r="L38" s="5"/>
      <c r="M38" s="5"/>
      <c r="N38" s="5"/>
      <c r="O38" s="23" t="s">
        <v>30</v>
      </c>
      <c r="P38" s="5" t="s">
        <v>16</v>
      </c>
      <c r="Q38" s="5" t="s">
        <v>31</v>
      </c>
      <c r="R38" s="5"/>
      <c r="S38" s="5" t="s">
        <v>18</v>
      </c>
      <c r="T38" s="5" t="s">
        <v>32</v>
      </c>
      <c r="U38" s="5"/>
      <c r="V38" s="5" t="s">
        <v>33</v>
      </c>
      <c r="W38" s="24" t="s">
        <v>34</v>
      </c>
      <c r="BC38" s="7"/>
      <c r="BD38" s="30"/>
      <c r="BE38" s="30"/>
      <c r="BF38" s="30"/>
      <c r="BG38" s="30"/>
      <c r="BH38" s="2"/>
      <c r="BI38" s="2"/>
      <c r="BJ38" s="2"/>
      <c r="BK38" s="2"/>
      <c r="BL38" s="2"/>
      <c r="BW38" s="2"/>
      <c r="BX38" s="2"/>
      <c r="BY38" s="2"/>
      <c r="BZ38" s="2"/>
      <c r="CA38" s="2"/>
      <c r="CG38" s="61"/>
      <c r="CH38" s="30"/>
      <c r="CI38" s="30"/>
      <c r="CJ38" s="30"/>
      <c r="CK38" s="30"/>
      <c r="CL38" s="2"/>
      <c r="CM38" s="2"/>
      <c r="CN38" s="2"/>
      <c r="CO38" s="2"/>
      <c r="CP38" s="2"/>
      <c r="DA38" s="2"/>
      <c r="DB38" s="2"/>
      <c r="DC38" s="2"/>
      <c r="DD38" s="2"/>
      <c r="DE38" s="2"/>
      <c r="DK38" s="280"/>
      <c r="DL38" s="30"/>
      <c r="DM38" s="30"/>
      <c r="DN38" s="30"/>
      <c r="DO38" s="30"/>
      <c r="DP38" s="2"/>
      <c r="DQ38" s="2"/>
      <c r="DR38" s="2"/>
      <c r="DS38" s="2"/>
      <c r="DT38" s="2"/>
      <c r="EE38" s="2"/>
      <c r="EF38" s="2"/>
      <c r="EG38" s="2"/>
      <c r="EH38" s="2"/>
      <c r="EM38" s="281"/>
      <c r="EN38" s="30"/>
      <c r="EO38" s="30"/>
      <c r="EP38" s="30"/>
      <c r="EQ38" s="30"/>
      <c r="ER38" s="2"/>
      <c r="ES38" s="2"/>
      <c r="ET38" s="2"/>
      <c r="EU38" s="2"/>
      <c r="EV38" s="2"/>
      <c r="FG38" s="2"/>
      <c r="FH38" s="2"/>
      <c r="FI38" s="2"/>
      <c r="FJ38" s="2"/>
      <c r="FO38" s="18"/>
      <c r="FP38" s="30"/>
      <c r="FQ38" s="30"/>
      <c r="FR38" s="30"/>
      <c r="FS38" s="30"/>
      <c r="FT38" s="2"/>
      <c r="FU38" s="2"/>
      <c r="FV38" s="2"/>
      <c r="FW38" s="2"/>
      <c r="FX38" s="2"/>
      <c r="GI38" s="2"/>
      <c r="GJ38" s="2"/>
      <c r="GK38" s="2"/>
      <c r="GL38" s="2"/>
    </row>
    <row r="39" spans="2:198" ht="19.5" customHeight="1">
      <c r="B39" s="277"/>
      <c r="C39" s="277"/>
      <c r="D39" s="277"/>
      <c r="E39" s="151"/>
      <c r="F39" s="3" t="s">
        <v>35</v>
      </c>
      <c r="O39" s="23" t="s">
        <v>30</v>
      </c>
      <c r="P39" s="5" t="s">
        <v>18</v>
      </c>
      <c r="Q39" s="5" t="s">
        <v>31</v>
      </c>
      <c r="R39" s="5"/>
      <c r="S39" s="5" t="s">
        <v>16</v>
      </c>
      <c r="T39" s="5" t="s">
        <v>32</v>
      </c>
      <c r="U39" s="5"/>
      <c r="V39" s="5" t="s">
        <v>33</v>
      </c>
      <c r="W39" s="24" t="s">
        <v>36</v>
      </c>
      <c r="BC39" s="7"/>
      <c r="BD39" s="29"/>
      <c r="BE39" s="30"/>
      <c r="BF39" s="30"/>
      <c r="BG39" s="30"/>
      <c r="BI39" s="270" t="s">
        <v>39</v>
      </c>
      <c r="BJ39" s="270" t="s">
        <v>40</v>
      </c>
      <c r="BK39" s="272" t="s">
        <v>96</v>
      </c>
      <c r="BL39" s="177"/>
      <c r="BM39" s="283"/>
      <c r="BN39" s="179"/>
      <c r="BO39" s="179"/>
      <c r="BP39" s="179"/>
      <c r="BV39" s="40"/>
      <c r="BW39" s="270" t="s">
        <v>39</v>
      </c>
      <c r="BX39" s="270" t="s">
        <v>40</v>
      </c>
      <c r="BY39" s="272" t="s">
        <v>96</v>
      </c>
      <c r="BZ39" s="270" t="s">
        <v>47</v>
      </c>
      <c r="CA39" s="177"/>
      <c r="CB39" s="283"/>
      <c r="CC39" s="179"/>
      <c r="CD39" s="179"/>
      <c r="CE39" s="179"/>
      <c r="CF39" s="179"/>
      <c r="CG39" s="61"/>
      <c r="CH39" s="29"/>
      <c r="CI39" s="30"/>
      <c r="CJ39" s="30"/>
      <c r="CK39" s="30"/>
      <c r="CM39" s="270" t="s">
        <v>39</v>
      </c>
      <c r="CN39" s="270" t="s">
        <v>40</v>
      </c>
      <c r="CO39" s="272" t="s">
        <v>41</v>
      </c>
      <c r="CP39" s="177"/>
      <c r="CQ39" s="283"/>
      <c r="CR39" s="179"/>
      <c r="CS39" s="179"/>
      <c r="CT39" s="179"/>
      <c r="CZ39" s="40"/>
      <c r="DA39" s="270" t="s">
        <v>39</v>
      </c>
      <c r="DB39" s="270" t="s">
        <v>40</v>
      </c>
      <c r="DC39" s="272" t="s">
        <v>96</v>
      </c>
      <c r="DD39" s="270" t="s">
        <v>47</v>
      </c>
      <c r="DE39" s="177"/>
      <c r="DF39" s="283"/>
      <c r="DG39" s="179"/>
      <c r="DH39" s="179"/>
      <c r="DI39" s="179"/>
      <c r="DJ39" s="179"/>
      <c r="DK39" s="280"/>
      <c r="DL39" s="29"/>
      <c r="DM39" s="30"/>
      <c r="DN39" s="30"/>
      <c r="DO39" s="30"/>
      <c r="DP39" s="272" t="s">
        <v>52</v>
      </c>
      <c r="DQ39" s="270" t="s">
        <v>53</v>
      </c>
      <c r="DR39" s="270" t="s">
        <v>54</v>
      </c>
      <c r="DS39" s="272" t="s">
        <v>55</v>
      </c>
      <c r="DT39" s="177"/>
      <c r="DU39" s="283"/>
      <c r="DV39" s="179"/>
      <c r="DW39" s="179"/>
      <c r="DX39" s="179"/>
      <c r="ED39" s="272" t="s">
        <v>57</v>
      </c>
      <c r="EE39" s="270" t="s">
        <v>53</v>
      </c>
      <c r="EF39" s="270" t="s">
        <v>58</v>
      </c>
      <c r="EG39" s="272" t="s">
        <v>59</v>
      </c>
      <c r="EH39" s="177"/>
      <c r="EI39" s="283"/>
      <c r="EJ39" s="179"/>
      <c r="EK39" s="179"/>
      <c r="EL39" s="179"/>
      <c r="EM39" s="281"/>
      <c r="EN39" s="29"/>
      <c r="EO39" s="30"/>
      <c r="EP39" s="30"/>
      <c r="EQ39" s="30"/>
      <c r="ER39" s="272" t="s">
        <v>52</v>
      </c>
      <c r="ES39" s="270" t="s">
        <v>53</v>
      </c>
      <c r="ET39" s="270" t="s">
        <v>54</v>
      </c>
      <c r="EU39" s="272" t="s">
        <v>55</v>
      </c>
      <c r="EV39" s="177"/>
      <c r="EW39" s="283"/>
      <c r="EX39" s="179"/>
      <c r="EY39" s="179"/>
      <c r="EZ39" s="179"/>
      <c r="FF39" s="272" t="s">
        <v>57</v>
      </c>
      <c r="FG39" s="270" t="s">
        <v>53</v>
      </c>
      <c r="FH39" s="270" t="s">
        <v>58</v>
      </c>
      <c r="FI39" s="272" t="s">
        <v>59</v>
      </c>
      <c r="FJ39" s="177"/>
      <c r="FK39" s="283"/>
      <c r="FL39" s="179"/>
      <c r="FM39" s="179"/>
      <c r="FN39" s="179"/>
      <c r="FO39" s="18"/>
      <c r="FP39" s="29"/>
      <c r="FQ39" s="30"/>
      <c r="FR39" s="30"/>
      <c r="FS39" s="30"/>
      <c r="FT39" s="273" t="s">
        <v>61</v>
      </c>
      <c r="FU39" s="270" t="s">
        <v>62</v>
      </c>
      <c r="FV39" s="270" t="s">
        <v>63</v>
      </c>
      <c r="FW39" s="272" t="s">
        <v>64</v>
      </c>
      <c r="FX39" s="177"/>
      <c r="FY39" s="283"/>
      <c r="FZ39" s="179"/>
      <c r="GA39" s="179"/>
      <c r="GB39" s="179"/>
      <c r="GH39" s="273" t="s">
        <v>61</v>
      </c>
      <c r="GI39" s="270" t="s">
        <v>62</v>
      </c>
      <c r="GJ39" s="270" t="s">
        <v>63</v>
      </c>
      <c r="GK39" s="272" t="s">
        <v>64</v>
      </c>
      <c r="GL39" s="177"/>
      <c r="GM39" s="283"/>
      <c r="GN39" s="179"/>
      <c r="GO39" s="179"/>
      <c r="GP39" s="179"/>
    </row>
    <row r="40" spans="2:198" ht="7.5" customHeight="1">
      <c r="B40" s="31"/>
      <c r="U40" s="5"/>
      <c r="BC40" s="62"/>
      <c r="BD40" s="31"/>
      <c r="BH40" s="2"/>
      <c r="BI40" s="270"/>
      <c r="BJ40" s="271"/>
      <c r="BK40" s="272"/>
      <c r="BL40" s="178"/>
      <c r="BM40" s="283"/>
      <c r="BN40" s="179"/>
      <c r="BO40" s="179"/>
      <c r="BP40" s="179"/>
      <c r="BW40" s="270"/>
      <c r="BX40" s="271"/>
      <c r="BY40" s="272"/>
      <c r="BZ40" s="270"/>
      <c r="CA40" s="178"/>
      <c r="CB40" s="283"/>
      <c r="CC40" s="179"/>
      <c r="CD40" s="179"/>
      <c r="CE40" s="179"/>
      <c r="CF40" s="179"/>
      <c r="CG40" s="61"/>
      <c r="CH40" s="31"/>
      <c r="CL40" s="2"/>
      <c r="CM40" s="270"/>
      <c r="CN40" s="271"/>
      <c r="CO40" s="272"/>
      <c r="CP40" s="178"/>
      <c r="CQ40" s="283"/>
      <c r="CR40" s="179"/>
      <c r="CS40" s="179"/>
      <c r="CT40" s="179"/>
      <c r="DA40" s="270"/>
      <c r="DB40" s="271"/>
      <c r="DC40" s="272"/>
      <c r="DD40" s="270"/>
      <c r="DE40" s="178"/>
      <c r="DF40" s="283"/>
      <c r="DG40" s="179"/>
      <c r="DH40" s="179"/>
      <c r="DI40" s="179"/>
      <c r="DJ40" s="179"/>
      <c r="DK40" s="280"/>
      <c r="DL40" s="31"/>
      <c r="DP40" s="274"/>
      <c r="DQ40" s="270"/>
      <c r="DR40" s="271"/>
      <c r="DS40" s="272"/>
      <c r="DT40" s="178"/>
      <c r="DU40" s="283"/>
      <c r="DV40" s="179"/>
      <c r="DW40" s="179"/>
      <c r="DX40" s="179"/>
      <c r="ED40" s="274"/>
      <c r="EE40" s="270"/>
      <c r="EF40" s="271"/>
      <c r="EG40" s="272"/>
      <c r="EH40" s="178"/>
      <c r="EI40" s="283"/>
      <c r="EJ40" s="179"/>
      <c r="EK40" s="179"/>
      <c r="EL40" s="179"/>
      <c r="EM40" s="281"/>
      <c r="EN40" s="31"/>
      <c r="ER40" s="274"/>
      <c r="ES40" s="270"/>
      <c r="ET40" s="271"/>
      <c r="EU40" s="272"/>
      <c r="EV40" s="178"/>
      <c r="EW40" s="283"/>
      <c r="EX40" s="179"/>
      <c r="EY40" s="179"/>
      <c r="EZ40" s="179"/>
      <c r="FF40" s="274"/>
      <c r="FG40" s="270"/>
      <c r="FH40" s="271"/>
      <c r="FI40" s="272"/>
      <c r="FJ40" s="178"/>
      <c r="FK40" s="283"/>
      <c r="FL40" s="179"/>
      <c r="FM40" s="179"/>
      <c r="FN40" s="179"/>
      <c r="FO40" s="18"/>
      <c r="FP40" s="31"/>
      <c r="FT40" s="274"/>
      <c r="FU40" s="270"/>
      <c r="FV40" s="271"/>
      <c r="FW40" s="272"/>
      <c r="FX40" s="178"/>
      <c r="FY40" s="283"/>
      <c r="FZ40" s="179"/>
      <c r="GA40" s="179"/>
      <c r="GB40" s="179"/>
      <c r="GH40" s="274"/>
      <c r="GI40" s="270"/>
      <c r="GJ40" s="271"/>
      <c r="GK40" s="272"/>
      <c r="GL40" s="178"/>
      <c r="GM40" s="283"/>
      <c r="GN40" s="179"/>
      <c r="GO40" s="179"/>
      <c r="GP40" s="179"/>
    </row>
    <row r="41" spans="2:198" ht="14.25">
      <c r="B41" s="3" t="s">
        <v>97</v>
      </c>
      <c r="E41" s="226" t="s">
        <v>71</v>
      </c>
      <c r="F41" s="226"/>
      <c r="G41" s="222">
        <v>0.29166666666666702</v>
      </c>
      <c r="H41" s="223"/>
      <c r="I41" s="222">
        <v>0.33333333333333298</v>
      </c>
      <c r="J41" s="223"/>
      <c r="K41" s="222">
        <v>0.375</v>
      </c>
      <c r="L41" s="223"/>
      <c r="M41" s="222">
        <v>0.41666666666666702</v>
      </c>
      <c r="N41" s="223"/>
      <c r="O41" s="222">
        <v>0.45833333333333298</v>
      </c>
      <c r="P41" s="223"/>
      <c r="Q41" s="222">
        <v>0.5</v>
      </c>
      <c r="R41" s="223"/>
      <c r="S41" s="222">
        <v>0.54166666666666696</v>
      </c>
      <c r="T41" s="223"/>
      <c r="U41" s="222">
        <v>0.58333333333333304</v>
      </c>
      <c r="V41" s="223"/>
      <c r="W41" s="222">
        <v>0.625</v>
      </c>
      <c r="X41" s="223"/>
      <c r="Y41" s="222">
        <v>0.66666666666666696</v>
      </c>
      <c r="Z41" s="223"/>
      <c r="AA41" s="222">
        <v>0.70833333333333304</v>
      </c>
      <c r="AB41" s="223"/>
      <c r="AC41" s="222">
        <v>0.75</v>
      </c>
      <c r="AD41" s="223"/>
      <c r="AE41" s="222">
        <v>0.79166666666666696</v>
      </c>
      <c r="AF41" s="223"/>
      <c r="AG41" s="222">
        <v>0.83333333333333304</v>
      </c>
      <c r="AH41" s="223"/>
      <c r="AI41" s="222">
        <v>0.875</v>
      </c>
      <c r="AJ41" s="223"/>
      <c r="AK41" s="222">
        <v>0.91666666666666696</v>
      </c>
      <c r="AL41" s="223"/>
      <c r="AM41" s="222">
        <v>0.95833333333333304</v>
      </c>
      <c r="AN41" s="223"/>
      <c r="AO41" s="222">
        <v>1</v>
      </c>
      <c r="AP41" s="223"/>
      <c r="AQ41" s="222">
        <v>1.0416666666666701</v>
      </c>
      <c r="AR41" s="223"/>
      <c r="AS41" s="222">
        <v>1.0833333333333399</v>
      </c>
      <c r="AT41" s="223"/>
      <c r="AU41" s="222">
        <v>1.12500000000001</v>
      </c>
      <c r="AV41" s="223"/>
      <c r="AW41" s="222">
        <v>1.1666666666666701</v>
      </c>
      <c r="AX41" s="223"/>
      <c r="AY41" s="222">
        <v>1.2083333333333399</v>
      </c>
      <c r="AZ41" s="223"/>
      <c r="BA41" s="222">
        <v>1.25000000000001</v>
      </c>
      <c r="BB41" s="223"/>
      <c r="BC41" s="63"/>
      <c r="BG41" s="168"/>
      <c r="BH41" s="40" t="s">
        <v>38</v>
      </c>
      <c r="BI41" s="270"/>
      <c r="BJ41" s="271"/>
      <c r="BK41" s="272"/>
      <c r="BL41" s="178"/>
      <c r="BM41" s="283"/>
      <c r="BN41" s="179"/>
      <c r="BO41" s="179"/>
      <c r="BP41" s="179"/>
      <c r="BQ41" s="33"/>
      <c r="BR41" s="33"/>
      <c r="BS41" s="24"/>
      <c r="BT41" s="33"/>
      <c r="BU41" s="24"/>
      <c r="BV41" s="40" t="s">
        <v>38</v>
      </c>
      <c r="BW41" s="270"/>
      <c r="BX41" s="271"/>
      <c r="BY41" s="272"/>
      <c r="BZ41" s="270"/>
      <c r="CA41" s="178"/>
      <c r="CB41" s="283"/>
      <c r="CC41" s="179"/>
      <c r="CD41" s="179"/>
      <c r="CE41" s="179"/>
      <c r="CF41" s="179"/>
      <c r="CG41" s="64"/>
      <c r="CK41" s="168"/>
      <c r="CL41" s="40" t="s">
        <v>38</v>
      </c>
      <c r="CM41" s="270"/>
      <c r="CN41" s="271"/>
      <c r="CO41" s="272"/>
      <c r="CP41" s="178"/>
      <c r="CQ41" s="283"/>
      <c r="CR41" s="179"/>
      <c r="CS41" s="179"/>
      <c r="CT41" s="179"/>
      <c r="CU41" s="33"/>
      <c r="CV41" s="33"/>
      <c r="CW41" s="24"/>
      <c r="CX41" s="33"/>
      <c r="CY41" s="24"/>
      <c r="CZ41" s="40" t="s">
        <v>38</v>
      </c>
      <c r="DA41" s="270"/>
      <c r="DB41" s="271"/>
      <c r="DC41" s="272"/>
      <c r="DD41" s="270"/>
      <c r="DE41" s="178"/>
      <c r="DF41" s="283"/>
      <c r="DG41" s="179"/>
      <c r="DH41" s="179"/>
      <c r="DI41" s="179"/>
      <c r="DJ41" s="179"/>
      <c r="DK41" s="280"/>
      <c r="DO41" s="168"/>
      <c r="DP41" s="274"/>
      <c r="DQ41" s="270"/>
      <c r="DR41" s="271"/>
      <c r="DS41" s="272"/>
      <c r="DT41" s="178"/>
      <c r="DU41" s="283"/>
      <c r="DV41" s="179"/>
      <c r="DW41" s="179"/>
      <c r="DX41" s="179"/>
      <c r="DY41" s="33"/>
      <c r="DZ41" s="33"/>
      <c r="EA41" s="24"/>
      <c r="EB41" s="33"/>
      <c r="EC41" s="24"/>
      <c r="ED41" s="274"/>
      <c r="EE41" s="270"/>
      <c r="EF41" s="271"/>
      <c r="EG41" s="272"/>
      <c r="EH41" s="178"/>
      <c r="EI41" s="283"/>
      <c r="EJ41" s="179"/>
      <c r="EK41" s="179"/>
      <c r="EL41" s="179"/>
      <c r="EM41" s="281"/>
      <c r="EQ41" s="168"/>
      <c r="ER41" s="274"/>
      <c r="ES41" s="270"/>
      <c r="ET41" s="271"/>
      <c r="EU41" s="272"/>
      <c r="EV41" s="178"/>
      <c r="EW41" s="283"/>
      <c r="EX41" s="179"/>
      <c r="EY41" s="179"/>
      <c r="EZ41" s="179"/>
      <c r="FA41" s="33"/>
      <c r="FB41" s="33"/>
      <c r="FC41" s="24"/>
      <c r="FD41" s="33"/>
      <c r="FE41" s="24"/>
      <c r="FF41" s="274"/>
      <c r="FG41" s="270"/>
      <c r="FH41" s="271"/>
      <c r="FI41" s="272"/>
      <c r="FJ41" s="178"/>
      <c r="FK41" s="283"/>
      <c r="FL41" s="179"/>
      <c r="FM41" s="179"/>
      <c r="FN41" s="179"/>
      <c r="FO41" s="18"/>
      <c r="FS41" s="168"/>
      <c r="FT41" s="274"/>
      <c r="FU41" s="270"/>
      <c r="FV41" s="271"/>
      <c r="FW41" s="272"/>
      <c r="FX41" s="178"/>
      <c r="FY41" s="283"/>
      <c r="FZ41" s="179"/>
      <c r="GA41" s="179"/>
      <c r="GB41" s="179"/>
      <c r="GC41" s="33"/>
      <c r="GD41" s="33"/>
      <c r="GE41" s="24"/>
      <c r="GF41" s="33"/>
      <c r="GG41" s="24"/>
      <c r="GH41" s="274"/>
      <c r="GI41" s="270"/>
      <c r="GJ41" s="271"/>
      <c r="GK41" s="272"/>
      <c r="GL41" s="178"/>
      <c r="GM41" s="283"/>
      <c r="GN41" s="179"/>
      <c r="GO41" s="179"/>
      <c r="GP41" s="179"/>
    </row>
    <row r="42" spans="2:198" ht="6" customHeight="1">
      <c r="C42" s="34"/>
      <c r="D42" s="34"/>
      <c r="E42" s="35"/>
      <c r="F42" s="36"/>
      <c r="G42" s="35"/>
      <c r="H42" s="36"/>
      <c r="I42" s="35"/>
      <c r="J42" s="36"/>
      <c r="K42" s="35"/>
      <c r="L42" s="36"/>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35"/>
      <c r="BB42" s="37"/>
      <c r="BC42" s="62"/>
      <c r="BE42" s="34"/>
      <c r="BF42" s="34"/>
      <c r="BG42" s="35"/>
      <c r="BH42" s="35"/>
      <c r="BI42" s="38"/>
      <c r="BJ42" s="39"/>
      <c r="BM42" s="42"/>
      <c r="BN42" s="42"/>
      <c r="BO42" s="42"/>
      <c r="BP42" s="42"/>
      <c r="BT42" s="33"/>
      <c r="BU42" s="24"/>
      <c r="BV42" s="33"/>
      <c r="BW42" s="38"/>
      <c r="BX42" s="39"/>
      <c r="CB42" s="42"/>
      <c r="CC42" s="42"/>
      <c r="CD42" s="42"/>
      <c r="CE42" s="42"/>
      <c r="CF42" s="42"/>
      <c r="CG42" s="61"/>
      <c r="CI42" s="34"/>
      <c r="CJ42" s="34"/>
      <c r="CK42" s="35"/>
      <c r="CL42" s="35"/>
      <c r="CM42" s="38"/>
      <c r="CN42" s="39"/>
      <c r="CQ42" s="42"/>
      <c r="CR42" s="42"/>
      <c r="CS42" s="42"/>
      <c r="CT42" s="42"/>
      <c r="CX42" s="33"/>
      <c r="CY42" s="24"/>
      <c r="CZ42" s="33"/>
      <c r="DA42" s="38"/>
      <c r="DB42" s="39"/>
      <c r="DF42" s="42"/>
      <c r="DG42" s="42"/>
      <c r="DH42" s="42"/>
      <c r="DI42" s="42"/>
      <c r="DJ42" s="42"/>
      <c r="DK42" s="280"/>
      <c r="DM42" s="34"/>
      <c r="DN42" s="34"/>
      <c r="DO42" s="35"/>
      <c r="DP42" s="38"/>
      <c r="DQ42" s="38"/>
      <c r="DR42" s="39"/>
      <c r="DU42" s="42"/>
      <c r="DV42" s="42"/>
      <c r="DW42" s="42"/>
      <c r="DX42" s="42"/>
      <c r="EB42" s="33"/>
      <c r="EC42" s="24"/>
      <c r="ED42" s="33"/>
      <c r="EE42" s="38"/>
      <c r="EF42" s="39"/>
      <c r="EI42" s="42"/>
      <c r="EJ42" s="42"/>
      <c r="EK42" s="42"/>
      <c r="EL42" s="42"/>
      <c r="EM42" s="281"/>
      <c r="EO42" s="34"/>
      <c r="EP42" s="34"/>
      <c r="EQ42" s="35"/>
      <c r="ER42" s="38"/>
      <c r="ES42" s="38"/>
      <c r="ET42" s="39"/>
      <c r="EW42" s="42"/>
      <c r="EX42" s="42"/>
      <c r="EY42" s="42"/>
      <c r="EZ42" s="42"/>
      <c r="FD42" s="33"/>
      <c r="FE42" s="24"/>
      <c r="FF42" s="33"/>
      <c r="FG42" s="38"/>
      <c r="FH42" s="39"/>
      <c r="FK42" s="42"/>
      <c r="FL42" s="42"/>
      <c r="FM42" s="42"/>
      <c r="FN42" s="42"/>
      <c r="FO42" s="18"/>
      <c r="FQ42" s="34"/>
      <c r="FR42" s="34"/>
      <c r="FS42" s="35"/>
      <c r="FT42" s="38"/>
      <c r="FU42" s="38"/>
      <c r="FV42" s="39"/>
      <c r="FY42" s="42"/>
      <c r="FZ42" s="42"/>
      <c r="GA42" s="42"/>
      <c r="GB42" s="42"/>
      <c r="GF42" s="33"/>
      <c r="GG42" s="24"/>
      <c r="GH42" s="33"/>
      <c r="GI42" s="38"/>
      <c r="GJ42" s="39"/>
      <c r="GM42" s="42"/>
      <c r="GN42" s="42"/>
      <c r="GO42" s="42"/>
      <c r="GP42" s="42"/>
    </row>
    <row r="43" spans="2:198" ht="18.75" customHeight="1">
      <c r="B43" s="267" t="s">
        <v>72</v>
      </c>
      <c r="C43" s="253" t="s">
        <v>73</v>
      </c>
      <c r="D43" s="136" t="s">
        <v>74</v>
      </c>
      <c r="E43" s="137"/>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5"/>
      <c r="AX43" s="184"/>
      <c r="AY43" s="185"/>
      <c r="AZ43" s="184"/>
      <c r="BA43" s="185"/>
      <c r="BB43" s="37"/>
      <c r="BC43" s="62"/>
      <c r="BD43" s="260" t="s">
        <v>75</v>
      </c>
      <c r="BE43" s="253" t="s">
        <v>73</v>
      </c>
      <c r="BF43" s="319" t="s">
        <v>74</v>
      </c>
      <c r="BG43" s="320"/>
      <c r="BH43" s="43">
        <f>SUM(F43:BA43)/2/24</f>
        <v>0</v>
      </c>
      <c r="BI43" s="246"/>
      <c r="BJ43" s="256">
        <f>SUM(BH43:BH47)</f>
        <v>4.1666666666666664E-2</v>
      </c>
      <c r="BK43" s="256">
        <f>SUM(BJ43:BJ51)</f>
        <v>8.3333333333333329E-2</v>
      </c>
      <c r="BL43" s="173"/>
      <c r="BM43" s="44"/>
      <c r="BN43" s="44"/>
      <c r="BO43" s="44"/>
      <c r="BP43" s="44"/>
      <c r="BR43" s="264" t="s">
        <v>77</v>
      </c>
      <c r="BS43" s="253" t="s">
        <v>73</v>
      </c>
      <c r="BT43" s="319" t="s">
        <v>74</v>
      </c>
      <c r="BU43" s="320"/>
      <c r="BV43" s="43">
        <f t="shared" ref="BV43:BW54" si="30">BH43+BH57</f>
        <v>0.16666666666666666</v>
      </c>
      <c r="BW43" s="246"/>
      <c r="BX43" s="256">
        <f>SUM(BV43:BV47)</f>
        <v>0.20833333333333331</v>
      </c>
      <c r="BY43" s="256">
        <f>BX43+BX48</f>
        <v>0.24999999999999997</v>
      </c>
      <c r="BZ43" s="256">
        <f>IF(BY43-8/24&gt;0,BY43-8/24,0)</f>
        <v>0</v>
      </c>
      <c r="CA43" s="173"/>
      <c r="CB43" s="44"/>
      <c r="CC43" s="44"/>
      <c r="CD43" s="44"/>
      <c r="CE43" s="44"/>
      <c r="CF43" s="44"/>
      <c r="CG43" s="61"/>
      <c r="CH43" s="260" t="s">
        <v>75</v>
      </c>
      <c r="CI43" s="253" t="s">
        <v>73</v>
      </c>
      <c r="CJ43" s="319" t="s">
        <v>74</v>
      </c>
      <c r="CK43" s="320"/>
      <c r="CL43" s="43">
        <f>SUM($F43:$BA43)/2/24</f>
        <v>0</v>
      </c>
      <c r="CM43" s="246"/>
      <c r="CN43" s="256">
        <f>SUM(CL43:CL47)</f>
        <v>4.1666666666666664E-2</v>
      </c>
      <c r="CO43" s="256">
        <f>SUM(CN43:CN51)+CL53</f>
        <v>0.125</v>
      </c>
      <c r="CP43" s="173"/>
      <c r="CQ43" s="44"/>
      <c r="CR43" s="44"/>
      <c r="CS43" s="44"/>
      <c r="CT43" s="44"/>
      <c r="CV43" s="264" t="s">
        <v>77</v>
      </c>
      <c r="CW43" s="253" t="s">
        <v>73</v>
      </c>
      <c r="CX43" s="319" t="s">
        <v>74</v>
      </c>
      <c r="CY43" s="320"/>
      <c r="CZ43" s="43">
        <f t="shared" ref="CZ43:DA54" si="31">CL43+CL57</f>
        <v>0.16666666666666666</v>
      </c>
      <c r="DA43" s="246"/>
      <c r="DB43" s="256">
        <f>SUM(CZ43:CZ47)</f>
        <v>0.20833333333333331</v>
      </c>
      <c r="DC43" s="256">
        <f>DB43+DB48+CZ53</f>
        <v>0.29166666666666663</v>
      </c>
      <c r="DD43" s="256">
        <f>IF(DC43-8/24&gt;0,DC43-8/24,0)</f>
        <v>0</v>
      </c>
      <c r="DE43" s="173"/>
      <c r="DF43" s="44"/>
      <c r="DG43" s="44"/>
      <c r="DH43" s="44"/>
      <c r="DI43" s="44"/>
      <c r="DJ43" s="44"/>
      <c r="DK43" s="280"/>
      <c r="DL43" s="260" t="s">
        <v>75</v>
      </c>
      <c r="DM43" s="253" t="s">
        <v>73</v>
      </c>
      <c r="DN43" s="319" t="s">
        <v>74</v>
      </c>
      <c r="DO43" s="320"/>
      <c r="DP43" s="43">
        <f>IF($S38="✔",SUM($F43:$BA43)/2/24,0)</f>
        <v>0</v>
      </c>
      <c r="DQ43" s="246"/>
      <c r="DR43" s="256">
        <f>SUM(DP43:DP47)</f>
        <v>4.1666666666666664E-2</v>
      </c>
      <c r="DS43" s="256">
        <f>DR43+DR48</f>
        <v>4.1666666666666664E-2</v>
      </c>
      <c r="DT43" s="173"/>
      <c r="DU43" s="44"/>
      <c r="DV43" s="44"/>
      <c r="DW43" s="44"/>
      <c r="DX43" s="44"/>
      <c r="DZ43" s="264" t="s">
        <v>77</v>
      </c>
      <c r="EA43" s="253" t="s">
        <v>73</v>
      </c>
      <c r="EB43" s="319" t="s">
        <v>74</v>
      </c>
      <c r="EC43" s="320"/>
      <c r="ED43" s="43">
        <f t="shared" ref="ED43:ED54" si="32">DP43+DP57</f>
        <v>0</v>
      </c>
      <c r="EE43" s="246"/>
      <c r="EF43" s="256">
        <f>SUM(ED43:ED47)</f>
        <v>4.1666666666666664E-2</v>
      </c>
      <c r="EG43" s="256">
        <f>EF43+EF48</f>
        <v>4.1666666666666664E-2</v>
      </c>
      <c r="EH43" s="173"/>
      <c r="EI43" s="44"/>
      <c r="EJ43" s="44"/>
      <c r="EK43" s="44"/>
      <c r="EL43" s="44"/>
      <c r="EM43" s="281"/>
      <c r="EN43" s="260" t="s">
        <v>75</v>
      </c>
      <c r="EO43" s="253" t="s">
        <v>73</v>
      </c>
      <c r="EP43" s="319" t="s">
        <v>74</v>
      </c>
      <c r="EQ43" s="320"/>
      <c r="ER43" s="43">
        <f>IF($S38="✔",SUM($F43:$BA43)/2/24,0)</f>
        <v>0</v>
      </c>
      <c r="ES43" s="246"/>
      <c r="ET43" s="256">
        <f>SUM(ER43:ER47)</f>
        <v>0</v>
      </c>
      <c r="EU43" s="256">
        <f>ET43+ET48+ER53</f>
        <v>0</v>
      </c>
      <c r="EV43" s="173"/>
      <c r="EW43" s="44"/>
      <c r="EX43" s="44"/>
      <c r="EY43" s="44"/>
      <c r="EZ43" s="44"/>
      <c r="FB43" s="264" t="s">
        <v>77</v>
      </c>
      <c r="FC43" s="253" t="s">
        <v>73</v>
      </c>
      <c r="FD43" s="319" t="s">
        <v>74</v>
      </c>
      <c r="FE43" s="320"/>
      <c r="FF43" s="43">
        <f t="shared" ref="FF43:FF54" si="33">ER43+ER57</f>
        <v>0</v>
      </c>
      <c r="FG43" s="246"/>
      <c r="FH43" s="256">
        <f>SUM(FF43:FF47)</f>
        <v>0</v>
      </c>
      <c r="FI43" s="256">
        <f>FH43+FH48+FF53</f>
        <v>0</v>
      </c>
      <c r="FJ43" s="173"/>
      <c r="FK43" s="44"/>
      <c r="FL43" s="44"/>
      <c r="FM43" s="44"/>
      <c r="FN43" s="44"/>
      <c r="FO43" s="18"/>
      <c r="FP43" s="260" t="s">
        <v>75</v>
      </c>
      <c r="FQ43" s="253" t="s">
        <v>73</v>
      </c>
      <c r="FR43" s="319" t="s">
        <v>74</v>
      </c>
      <c r="FS43" s="320"/>
      <c r="FT43" s="43">
        <f>SUMIFS(F43:BA43,$F53:$BA53,1)/2/24</f>
        <v>0</v>
      </c>
      <c r="FU43" s="246"/>
      <c r="FV43" s="256">
        <f>SUM(FT43:FT47)</f>
        <v>4.1666666666666664E-2</v>
      </c>
      <c r="FW43" s="256">
        <f>FV43+FV48+FT53</f>
        <v>8.3333333333333329E-2</v>
      </c>
      <c r="FX43" s="173"/>
      <c r="FY43" s="44"/>
      <c r="FZ43" s="44"/>
      <c r="GA43" s="44"/>
      <c r="GB43" s="44"/>
      <c r="GD43" s="264" t="s">
        <v>77</v>
      </c>
      <c r="GE43" s="253" t="s">
        <v>73</v>
      </c>
      <c r="GF43" s="319" t="s">
        <v>74</v>
      </c>
      <c r="GG43" s="320"/>
      <c r="GH43" s="43">
        <f t="shared" ref="GH43:GH53" si="34">FT43+FT57</f>
        <v>0</v>
      </c>
      <c r="GI43" s="246"/>
      <c r="GJ43" s="256">
        <f>SUM(GH43:GH47)</f>
        <v>4.1666666666666664E-2</v>
      </c>
      <c r="GK43" s="256">
        <f>GJ43+GJ48</f>
        <v>4.1666666666666664E-2</v>
      </c>
      <c r="GL43" s="173"/>
      <c r="GM43" s="44"/>
      <c r="GN43" s="44"/>
      <c r="GO43" s="44"/>
      <c r="GP43" s="44"/>
    </row>
    <row r="44" spans="2:198" ht="18.75" customHeight="1">
      <c r="B44" s="268"/>
      <c r="C44" s="254"/>
      <c r="D44" s="138" t="s">
        <v>78</v>
      </c>
      <c r="E44" s="139"/>
      <c r="F44" s="184"/>
      <c r="G44" s="185"/>
      <c r="H44" s="184">
        <v>1</v>
      </c>
      <c r="I44" s="184">
        <v>1</v>
      </c>
      <c r="J44" s="184"/>
      <c r="K44" s="185"/>
      <c r="L44" s="184"/>
      <c r="M44" s="185"/>
      <c r="N44" s="184"/>
      <c r="O44" s="185"/>
      <c r="P44" s="184"/>
      <c r="Q44" s="185"/>
      <c r="R44" s="184"/>
      <c r="S44" s="185"/>
      <c r="T44" s="184"/>
      <c r="U44" s="185"/>
      <c r="V44" s="184"/>
      <c r="W44" s="185"/>
      <c r="X44" s="184"/>
      <c r="Y44" s="185"/>
      <c r="Z44" s="184"/>
      <c r="AA44" s="185"/>
      <c r="AB44" s="184"/>
      <c r="AC44" s="185"/>
      <c r="AD44" s="184"/>
      <c r="AE44" s="185"/>
      <c r="AF44" s="184"/>
      <c r="AG44" s="185"/>
      <c r="AH44" s="184"/>
      <c r="AI44" s="185"/>
      <c r="AJ44" s="184"/>
      <c r="AK44" s="185"/>
      <c r="AL44" s="184"/>
      <c r="AM44" s="185"/>
      <c r="AN44" s="184"/>
      <c r="AO44" s="185"/>
      <c r="AP44" s="184"/>
      <c r="AQ44" s="185"/>
      <c r="AR44" s="184"/>
      <c r="AS44" s="185"/>
      <c r="AT44" s="184"/>
      <c r="AU44" s="185"/>
      <c r="AV44" s="184"/>
      <c r="AW44" s="185"/>
      <c r="AX44" s="184"/>
      <c r="AY44" s="185"/>
      <c r="AZ44" s="184"/>
      <c r="BA44" s="185"/>
      <c r="BC44" s="62"/>
      <c r="BD44" s="261"/>
      <c r="BE44" s="254"/>
      <c r="BF44" s="247" t="s">
        <v>78</v>
      </c>
      <c r="BG44" s="248"/>
      <c r="BH44" s="46">
        <f t="shared" ref="BH44:BH54" si="35">SUM(F44:BA44)/2/24</f>
        <v>4.1666666666666664E-2</v>
      </c>
      <c r="BI44" s="246"/>
      <c r="BJ44" s="256"/>
      <c r="BK44" s="256"/>
      <c r="BL44" s="173"/>
      <c r="BM44" s="44"/>
      <c r="BN44" s="44"/>
      <c r="BO44" s="44"/>
      <c r="BP44" s="44"/>
      <c r="BR44" s="265"/>
      <c r="BS44" s="254"/>
      <c r="BT44" s="247" t="s">
        <v>78</v>
      </c>
      <c r="BU44" s="248"/>
      <c r="BV44" s="46">
        <f t="shared" si="30"/>
        <v>4.1666666666666664E-2</v>
      </c>
      <c r="BW44" s="246"/>
      <c r="BX44" s="256"/>
      <c r="BY44" s="256"/>
      <c r="BZ44" s="256"/>
      <c r="CA44" s="173"/>
      <c r="CB44" s="44"/>
      <c r="CC44" s="44"/>
      <c r="CD44" s="44"/>
      <c r="CE44" s="44"/>
      <c r="CF44" s="44"/>
      <c r="CG44" s="61"/>
      <c r="CH44" s="261"/>
      <c r="CI44" s="254"/>
      <c r="CJ44" s="247" t="s">
        <v>78</v>
      </c>
      <c r="CK44" s="248"/>
      <c r="CL44" s="46">
        <f t="shared" ref="CL44:CL52" si="36">SUM($F44:$BA44)/2/24</f>
        <v>4.1666666666666664E-2</v>
      </c>
      <c r="CM44" s="246"/>
      <c r="CN44" s="256"/>
      <c r="CO44" s="256"/>
      <c r="CP44" s="173"/>
      <c r="CQ44" s="44"/>
      <c r="CR44" s="44"/>
      <c r="CS44" s="44"/>
      <c r="CT44" s="44"/>
      <c r="CV44" s="265"/>
      <c r="CW44" s="254"/>
      <c r="CX44" s="247" t="s">
        <v>78</v>
      </c>
      <c r="CY44" s="248"/>
      <c r="CZ44" s="46">
        <f t="shared" si="31"/>
        <v>4.1666666666666664E-2</v>
      </c>
      <c r="DA44" s="246"/>
      <c r="DB44" s="256"/>
      <c r="DC44" s="256"/>
      <c r="DD44" s="256"/>
      <c r="DE44" s="173"/>
      <c r="DF44" s="44"/>
      <c r="DG44" s="44"/>
      <c r="DH44" s="44"/>
      <c r="DI44" s="44"/>
      <c r="DJ44" s="44"/>
      <c r="DK44" s="280"/>
      <c r="DL44" s="261"/>
      <c r="DM44" s="254"/>
      <c r="DN44" s="247" t="s">
        <v>78</v>
      </c>
      <c r="DO44" s="248"/>
      <c r="DP44" s="46">
        <f>IF($S38="✔",SUM($F44:$BA44)/2/24,0)</f>
        <v>4.1666666666666664E-2</v>
      </c>
      <c r="DQ44" s="246"/>
      <c r="DR44" s="256"/>
      <c r="DS44" s="256"/>
      <c r="DT44" s="173"/>
      <c r="DU44" s="44"/>
      <c r="DV44" s="44"/>
      <c r="DW44" s="44"/>
      <c r="DX44" s="44"/>
      <c r="DZ44" s="265"/>
      <c r="EA44" s="254"/>
      <c r="EB44" s="247" t="s">
        <v>78</v>
      </c>
      <c r="EC44" s="248"/>
      <c r="ED44" s="46">
        <f t="shared" si="32"/>
        <v>4.1666666666666664E-2</v>
      </c>
      <c r="EE44" s="246"/>
      <c r="EF44" s="256"/>
      <c r="EG44" s="256"/>
      <c r="EH44" s="173"/>
      <c r="EI44" s="44"/>
      <c r="EJ44" s="44"/>
      <c r="EK44" s="44"/>
      <c r="EL44" s="44"/>
      <c r="EM44" s="281"/>
      <c r="EN44" s="261"/>
      <c r="EO44" s="254"/>
      <c r="EP44" s="247" t="s">
        <v>78</v>
      </c>
      <c r="EQ44" s="248"/>
      <c r="ER44" s="46">
        <f t="shared" ref="ER44:ER54" si="37">IF($S39="✔",SUM($F44:$BA44)/2/24,0)</f>
        <v>0</v>
      </c>
      <c r="ES44" s="246"/>
      <c r="ET44" s="256"/>
      <c r="EU44" s="256"/>
      <c r="EV44" s="173"/>
      <c r="EW44" s="44"/>
      <c r="EX44" s="44"/>
      <c r="EY44" s="44"/>
      <c r="EZ44" s="44"/>
      <c r="FB44" s="265"/>
      <c r="FC44" s="254"/>
      <c r="FD44" s="247" t="s">
        <v>78</v>
      </c>
      <c r="FE44" s="248"/>
      <c r="FF44" s="46">
        <f t="shared" si="33"/>
        <v>0</v>
      </c>
      <c r="FG44" s="246"/>
      <c r="FH44" s="256"/>
      <c r="FI44" s="256"/>
      <c r="FJ44" s="173"/>
      <c r="FK44" s="44"/>
      <c r="FL44" s="44"/>
      <c r="FM44" s="44"/>
      <c r="FN44" s="44"/>
      <c r="FO44" s="18"/>
      <c r="FP44" s="261"/>
      <c r="FQ44" s="254"/>
      <c r="FR44" s="247" t="s">
        <v>78</v>
      </c>
      <c r="FS44" s="248"/>
      <c r="FT44" s="46">
        <f>SUMIFS(F44:BA44,$F53:$BA53,1)/2/24</f>
        <v>4.1666666666666664E-2</v>
      </c>
      <c r="FU44" s="246"/>
      <c r="FV44" s="256"/>
      <c r="FW44" s="256"/>
      <c r="FX44" s="173"/>
      <c r="FY44" s="44"/>
      <c r="FZ44" s="44"/>
      <c r="GA44" s="44"/>
      <c r="GB44" s="44"/>
      <c r="GD44" s="265"/>
      <c r="GE44" s="254"/>
      <c r="GF44" s="247" t="s">
        <v>78</v>
      </c>
      <c r="GG44" s="248"/>
      <c r="GH44" s="46">
        <f t="shared" si="34"/>
        <v>4.1666666666666664E-2</v>
      </c>
      <c r="GI44" s="246"/>
      <c r="GJ44" s="256"/>
      <c r="GK44" s="256"/>
      <c r="GL44" s="173"/>
      <c r="GM44" s="44"/>
      <c r="GN44" s="44"/>
      <c r="GO44" s="44"/>
      <c r="GP44" s="44"/>
    </row>
    <row r="45" spans="2:198" ht="18.75" customHeight="1">
      <c r="B45" s="268"/>
      <c r="C45" s="254"/>
      <c r="D45" s="136" t="s">
        <v>79</v>
      </c>
      <c r="E45" s="137"/>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5"/>
      <c r="BC45" s="62"/>
      <c r="BD45" s="261"/>
      <c r="BE45" s="254"/>
      <c r="BF45" s="249" t="s">
        <v>79</v>
      </c>
      <c r="BG45" s="250"/>
      <c r="BH45" s="43">
        <f t="shared" si="35"/>
        <v>0</v>
      </c>
      <c r="BI45" s="246"/>
      <c r="BJ45" s="256"/>
      <c r="BK45" s="256"/>
      <c r="BL45" s="173"/>
      <c r="BM45" s="44"/>
      <c r="BN45" s="44"/>
      <c r="BO45" s="44"/>
      <c r="BP45" s="44"/>
      <c r="BR45" s="265"/>
      <c r="BS45" s="254"/>
      <c r="BT45" s="249" t="s">
        <v>79</v>
      </c>
      <c r="BU45" s="250"/>
      <c r="BV45" s="43">
        <f t="shared" si="30"/>
        <v>0</v>
      </c>
      <c r="BW45" s="246"/>
      <c r="BX45" s="256"/>
      <c r="BY45" s="256"/>
      <c r="BZ45" s="256"/>
      <c r="CA45" s="173"/>
      <c r="CB45" s="44"/>
      <c r="CC45" s="44"/>
      <c r="CD45" s="44"/>
      <c r="CE45" s="44"/>
      <c r="CF45" s="44"/>
      <c r="CG45" s="61"/>
      <c r="CH45" s="261"/>
      <c r="CI45" s="254"/>
      <c r="CJ45" s="249" t="s">
        <v>79</v>
      </c>
      <c r="CK45" s="250"/>
      <c r="CL45" s="43">
        <f t="shared" si="36"/>
        <v>0</v>
      </c>
      <c r="CM45" s="246"/>
      <c r="CN45" s="256"/>
      <c r="CO45" s="256"/>
      <c r="CP45" s="173"/>
      <c r="CQ45" s="44"/>
      <c r="CR45" s="44"/>
      <c r="CS45" s="44"/>
      <c r="CT45" s="44"/>
      <c r="CV45" s="265"/>
      <c r="CW45" s="254"/>
      <c r="CX45" s="249" t="s">
        <v>79</v>
      </c>
      <c r="CY45" s="250"/>
      <c r="CZ45" s="43">
        <f t="shared" si="31"/>
        <v>0</v>
      </c>
      <c r="DA45" s="246"/>
      <c r="DB45" s="256"/>
      <c r="DC45" s="256"/>
      <c r="DD45" s="256"/>
      <c r="DE45" s="173"/>
      <c r="DF45" s="44"/>
      <c r="DG45" s="44"/>
      <c r="DH45" s="44"/>
      <c r="DI45" s="44"/>
      <c r="DJ45" s="44"/>
      <c r="DK45" s="280"/>
      <c r="DL45" s="261"/>
      <c r="DM45" s="254"/>
      <c r="DN45" s="249" t="s">
        <v>79</v>
      </c>
      <c r="DO45" s="250"/>
      <c r="DP45" s="43">
        <f>IF($S38="✔",SUM($F45:$BA45)/2/24,0)</f>
        <v>0</v>
      </c>
      <c r="DQ45" s="246"/>
      <c r="DR45" s="256"/>
      <c r="DS45" s="256"/>
      <c r="DT45" s="173"/>
      <c r="DU45" s="44"/>
      <c r="DV45" s="44"/>
      <c r="DW45" s="44"/>
      <c r="DX45" s="44"/>
      <c r="DZ45" s="265"/>
      <c r="EA45" s="254"/>
      <c r="EB45" s="249" t="s">
        <v>79</v>
      </c>
      <c r="EC45" s="250"/>
      <c r="ED45" s="43">
        <f t="shared" si="32"/>
        <v>0</v>
      </c>
      <c r="EE45" s="246"/>
      <c r="EF45" s="256"/>
      <c r="EG45" s="256"/>
      <c r="EH45" s="173"/>
      <c r="EI45" s="44"/>
      <c r="EJ45" s="44"/>
      <c r="EK45" s="44"/>
      <c r="EL45" s="44"/>
      <c r="EM45" s="281"/>
      <c r="EN45" s="261"/>
      <c r="EO45" s="254"/>
      <c r="EP45" s="249" t="s">
        <v>79</v>
      </c>
      <c r="EQ45" s="250"/>
      <c r="ER45" s="43">
        <f t="shared" si="37"/>
        <v>0</v>
      </c>
      <c r="ES45" s="246"/>
      <c r="ET45" s="256"/>
      <c r="EU45" s="256"/>
      <c r="EV45" s="173"/>
      <c r="EW45" s="44"/>
      <c r="EX45" s="44"/>
      <c r="EY45" s="44"/>
      <c r="EZ45" s="44"/>
      <c r="FB45" s="265"/>
      <c r="FC45" s="254"/>
      <c r="FD45" s="249" t="s">
        <v>79</v>
      </c>
      <c r="FE45" s="250"/>
      <c r="FF45" s="43">
        <f t="shared" si="33"/>
        <v>0</v>
      </c>
      <c r="FG45" s="246"/>
      <c r="FH45" s="256"/>
      <c r="FI45" s="256"/>
      <c r="FJ45" s="173"/>
      <c r="FK45" s="44"/>
      <c r="FL45" s="44"/>
      <c r="FM45" s="44"/>
      <c r="FN45" s="44"/>
      <c r="FO45" s="18"/>
      <c r="FP45" s="261"/>
      <c r="FQ45" s="254"/>
      <c r="FR45" s="249" t="s">
        <v>79</v>
      </c>
      <c r="FS45" s="250"/>
      <c r="FT45" s="43">
        <f>SUMIFS(F45:BA45,$F53:$BA53,1)/2/24</f>
        <v>0</v>
      </c>
      <c r="FU45" s="246"/>
      <c r="FV45" s="256"/>
      <c r="FW45" s="256"/>
      <c r="FX45" s="173"/>
      <c r="FY45" s="44"/>
      <c r="FZ45" s="44"/>
      <c r="GA45" s="44"/>
      <c r="GB45" s="44"/>
      <c r="GD45" s="265"/>
      <c r="GE45" s="254"/>
      <c r="GF45" s="249" t="s">
        <v>79</v>
      </c>
      <c r="GG45" s="250"/>
      <c r="GH45" s="43">
        <f t="shared" si="34"/>
        <v>0</v>
      </c>
      <c r="GI45" s="246"/>
      <c r="GJ45" s="256"/>
      <c r="GK45" s="256"/>
      <c r="GL45" s="173"/>
      <c r="GM45" s="44"/>
      <c r="GN45" s="44"/>
      <c r="GO45" s="44"/>
      <c r="GP45" s="44"/>
    </row>
    <row r="46" spans="2:198" ht="18.75" customHeight="1">
      <c r="B46" s="268"/>
      <c r="C46" s="254"/>
      <c r="D46" s="138" t="s">
        <v>80</v>
      </c>
      <c r="E46" s="139"/>
      <c r="F46" s="184"/>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4"/>
      <c r="AW46" s="185"/>
      <c r="AX46" s="184"/>
      <c r="AY46" s="185"/>
      <c r="AZ46" s="184"/>
      <c r="BA46" s="185"/>
      <c r="BC46" s="62"/>
      <c r="BD46" s="261"/>
      <c r="BE46" s="254"/>
      <c r="BF46" s="247" t="s">
        <v>80</v>
      </c>
      <c r="BG46" s="248"/>
      <c r="BH46" s="46">
        <f t="shared" si="35"/>
        <v>0</v>
      </c>
      <c r="BI46" s="246"/>
      <c r="BJ46" s="256"/>
      <c r="BK46" s="256"/>
      <c r="BL46" s="173"/>
      <c r="BM46" s="44"/>
      <c r="BN46" s="44"/>
      <c r="BO46" s="44"/>
      <c r="BP46" s="44"/>
      <c r="BR46" s="265"/>
      <c r="BS46" s="254"/>
      <c r="BT46" s="247" t="s">
        <v>80</v>
      </c>
      <c r="BU46" s="248"/>
      <c r="BV46" s="46">
        <f t="shared" si="30"/>
        <v>0</v>
      </c>
      <c r="BW46" s="246"/>
      <c r="BX46" s="256"/>
      <c r="BY46" s="256"/>
      <c r="BZ46" s="256"/>
      <c r="CA46" s="173"/>
      <c r="CB46" s="44"/>
      <c r="CC46" s="44"/>
      <c r="CD46" s="44"/>
      <c r="CE46" s="44"/>
      <c r="CF46" s="44"/>
      <c r="CG46" s="61"/>
      <c r="CH46" s="261"/>
      <c r="CI46" s="254"/>
      <c r="CJ46" s="247" t="s">
        <v>80</v>
      </c>
      <c r="CK46" s="248"/>
      <c r="CL46" s="46">
        <f t="shared" si="36"/>
        <v>0</v>
      </c>
      <c r="CM46" s="246"/>
      <c r="CN46" s="256"/>
      <c r="CO46" s="256"/>
      <c r="CP46" s="173"/>
      <c r="CQ46" s="44"/>
      <c r="CR46" s="44"/>
      <c r="CS46" s="44"/>
      <c r="CT46" s="44"/>
      <c r="CV46" s="265"/>
      <c r="CW46" s="254"/>
      <c r="CX46" s="247" t="s">
        <v>80</v>
      </c>
      <c r="CY46" s="248"/>
      <c r="CZ46" s="46">
        <f t="shared" si="31"/>
        <v>0</v>
      </c>
      <c r="DA46" s="246"/>
      <c r="DB46" s="256"/>
      <c r="DC46" s="256"/>
      <c r="DD46" s="256"/>
      <c r="DE46" s="173"/>
      <c r="DF46" s="44"/>
      <c r="DG46" s="44"/>
      <c r="DH46" s="44"/>
      <c r="DI46" s="44"/>
      <c r="DJ46" s="44"/>
      <c r="DK46" s="280"/>
      <c r="DL46" s="261"/>
      <c r="DM46" s="254"/>
      <c r="DN46" s="247" t="s">
        <v>80</v>
      </c>
      <c r="DO46" s="248"/>
      <c r="DP46" s="46">
        <f>IF($S38="✔",SUM($F46:$BA46)/2/24,0)</f>
        <v>0</v>
      </c>
      <c r="DQ46" s="246"/>
      <c r="DR46" s="256"/>
      <c r="DS46" s="256"/>
      <c r="DT46" s="173"/>
      <c r="DU46" s="44"/>
      <c r="DV46" s="44"/>
      <c r="DW46" s="44"/>
      <c r="DX46" s="44"/>
      <c r="DZ46" s="265"/>
      <c r="EA46" s="254"/>
      <c r="EB46" s="247" t="s">
        <v>80</v>
      </c>
      <c r="EC46" s="248"/>
      <c r="ED46" s="46">
        <f t="shared" si="32"/>
        <v>0</v>
      </c>
      <c r="EE46" s="246"/>
      <c r="EF46" s="256"/>
      <c r="EG46" s="256"/>
      <c r="EH46" s="173"/>
      <c r="EI46" s="44"/>
      <c r="EJ46" s="44"/>
      <c r="EK46" s="44"/>
      <c r="EL46" s="44"/>
      <c r="EM46" s="281"/>
      <c r="EN46" s="261"/>
      <c r="EO46" s="254"/>
      <c r="EP46" s="247" t="s">
        <v>80</v>
      </c>
      <c r="EQ46" s="248"/>
      <c r="ER46" s="46">
        <f t="shared" si="37"/>
        <v>0</v>
      </c>
      <c r="ES46" s="246"/>
      <c r="ET46" s="256"/>
      <c r="EU46" s="256"/>
      <c r="EV46" s="173"/>
      <c r="EW46" s="44"/>
      <c r="EX46" s="44"/>
      <c r="EY46" s="44"/>
      <c r="EZ46" s="44"/>
      <c r="FB46" s="265"/>
      <c r="FC46" s="254"/>
      <c r="FD46" s="247" t="s">
        <v>80</v>
      </c>
      <c r="FE46" s="248"/>
      <c r="FF46" s="46">
        <f t="shared" si="33"/>
        <v>0</v>
      </c>
      <c r="FG46" s="246"/>
      <c r="FH46" s="256"/>
      <c r="FI46" s="256"/>
      <c r="FJ46" s="173"/>
      <c r="FK46" s="44"/>
      <c r="FL46" s="44"/>
      <c r="FM46" s="44"/>
      <c r="FN46" s="44"/>
      <c r="FO46" s="18"/>
      <c r="FP46" s="261"/>
      <c r="FQ46" s="254"/>
      <c r="FR46" s="247" t="s">
        <v>80</v>
      </c>
      <c r="FS46" s="248"/>
      <c r="FT46" s="46">
        <f>SUMIFS(F46:BA46,$F53:$BA53,1)/2/24</f>
        <v>0</v>
      </c>
      <c r="FU46" s="246"/>
      <c r="FV46" s="256"/>
      <c r="FW46" s="256"/>
      <c r="FX46" s="173"/>
      <c r="FY46" s="44"/>
      <c r="FZ46" s="44"/>
      <c r="GA46" s="44"/>
      <c r="GB46" s="44"/>
      <c r="GD46" s="265"/>
      <c r="GE46" s="254"/>
      <c r="GF46" s="247" t="s">
        <v>80</v>
      </c>
      <c r="GG46" s="248"/>
      <c r="GH46" s="46">
        <f t="shared" si="34"/>
        <v>0</v>
      </c>
      <c r="GI46" s="246"/>
      <c r="GJ46" s="256"/>
      <c r="GK46" s="256"/>
      <c r="GL46" s="173"/>
      <c r="GM46" s="44"/>
      <c r="GN46" s="44"/>
      <c r="GO46" s="44"/>
      <c r="GP46" s="44"/>
    </row>
    <row r="47" spans="2:198" ht="18.75" customHeight="1">
      <c r="B47" s="268"/>
      <c r="C47" s="255"/>
      <c r="D47" s="140" t="s">
        <v>81</v>
      </c>
      <c r="E47" s="141"/>
      <c r="F47" s="184"/>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4"/>
      <c r="AV47" s="184"/>
      <c r="AW47" s="185"/>
      <c r="AX47" s="184"/>
      <c r="AY47" s="185"/>
      <c r="AZ47" s="184"/>
      <c r="BA47" s="185"/>
      <c r="BC47" s="62"/>
      <c r="BD47" s="261"/>
      <c r="BE47" s="255"/>
      <c r="BF47" s="251" t="s">
        <v>81</v>
      </c>
      <c r="BG47" s="252"/>
      <c r="BH47" s="43">
        <f t="shared" si="35"/>
        <v>0</v>
      </c>
      <c r="BI47" s="246"/>
      <c r="BJ47" s="256"/>
      <c r="BK47" s="256"/>
      <c r="BL47" s="173"/>
      <c r="BM47" s="44"/>
      <c r="BN47" s="44"/>
      <c r="BO47" s="44"/>
      <c r="BP47" s="44"/>
      <c r="BR47" s="265"/>
      <c r="BS47" s="255"/>
      <c r="BT47" s="249" t="s">
        <v>81</v>
      </c>
      <c r="BU47" s="250"/>
      <c r="BV47" s="43">
        <f t="shared" si="30"/>
        <v>0</v>
      </c>
      <c r="BW47" s="246"/>
      <c r="BX47" s="256"/>
      <c r="BY47" s="256"/>
      <c r="BZ47" s="256"/>
      <c r="CA47" s="173"/>
      <c r="CB47" s="44"/>
      <c r="CC47" s="44"/>
      <c r="CD47" s="44"/>
      <c r="CE47" s="44"/>
      <c r="CF47" s="44"/>
      <c r="CG47" s="61"/>
      <c r="CH47" s="261"/>
      <c r="CI47" s="255"/>
      <c r="CJ47" s="251" t="s">
        <v>81</v>
      </c>
      <c r="CK47" s="252"/>
      <c r="CL47" s="43">
        <f t="shared" si="36"/>
        <v>0</v>
      </c>
      <c r="CM47" s="246"/>
      <c r="CN47" s="256"/>
      <c r="CO47" s="256"/>
      <c r="CP47" s="173"/>
      <c r="CQ47" s="44"/>
      <c r="CR47" s="44"/>
      <c r="CS47" s="44"/>
      <c r="CT47" s="44"/>
      <c r="CV47" s="265"/>
      <c r="CW47" s="255"/>
      <c r="CX47" s="249" t="s">
        <v>81</v>
      </c>
      <c r="CY47" s="250"/>
      <c r="CZ47" s="43">
        <f t="shared" si="31"/>
        <v>0</v>
      </c>
      <c r="DA47" s="246"/>
      <c r="DB47" s="256"/>
      <c r="DC47" s="256"/>
      <c r="DD47" s="256"/>
      <c r="DE47" s="173"/>
      <c r="DF47" s="44"/>
      <c r="DG47" s="44"/>
      <c r="DH47" s="44"/>
      <c r="DI47" s="44"/>
      <c r="DJ47" s="44"/>
      <c r="DK47" s="280"/>
      <c r="DL47" s="261"/>
      <c r="DM47" s="255"/>
      <c r="DN47" s="251" t="s">
        <v>81</v>
      </c>
      <c r="DO47" s="252"/>
      <c r="DP47" s="43">
        <f>IF($S38="✔",SUM($F47:$BA47)/2/24,0)</f>
        <v>0</v>
      </c>
      <c r="DQ47" s="246"/>
      <c r="DR47" s="256"/>
      <c r="DS47" s="256"/>
      <c r="DT47" s="173"/>
      <c r="DU47" s="44"/>
      <c r="DV47" s="44"/>
      <c r="DW47" s="44"/>
      <c r="DX47" s="44"/>
      <c r="DZ47" s="265"/>
      <c r="EA47" s="255"/>
      <c r="EB47" s="249" t="s">
        <v>81</v>
      </c>
      <c r="EC47" s="250"/>
      <c r="ED47" s="43">
        <f t="shared" si="32"/>
        <v>0</v>
      </c>
      <c r="EE47" s="246"/>
      <c r="EF47" s="256"/>
      <c r="EG47" s="256"/>
      <c r="EH47" s="173"/>
      <c r="EI47" s="44"/>
      <c r="EJ47" s="44"/>
      <c r="EK47" s="44"/>
      <c r="EL47" s="44"/>
      <c r="EM47" s="281"/>
      <c r="EN47" s="261"/>
      <c r="EO47" s="255"/>
      <c r="EP47" s="251" t="s">
        <v>81</v>
      </c>
      <c r="EQ47" s="252"/>
      <c r="ER47" s="43">
        <f t="shared" si="37"/>
        <v>0</v>
      </c>
      <c r="ES47" s="246"/>
      <c r="ET47" s="256"/>
      <c r="EU47" s="256"/>
      <c r="EV47" s="173"/>
      <c r="EW47" s="44"/>
      <c r="EX47" s="44"/>
      <c r="EY47" s="44"/>
      <c r="EZ47" s="44"/>
      <c r="FB47" s="265"/>
      <c r="FC47" s="255"/>
      <c r="FD47" s="251" t="s">
        <v>81</v>
      </c>
      <c r="FE47" s="252"/>
      <c r="FF47" s="43">
        <f t="shared" si="33"/>
        <v>0</v>
      </c>
      <c r="FG47" s="246"/>
      <c r="FH47" s="256"/>
      <c r="FI47" s="256"/>
      <c r="FJ47" s="173"/>
      <c r="FK47" s="44"/>
      <c r="FL47" s="44"/>
      <c r="FM47" s="44"/>
      <c r="FN47" s="44"/>
      <c r="FO47" s="18"/>
      <c r="FP47" s="261"/>
      <c r="FQ47" s="255"/>
      <c r="FR47" s="251" t="s">
        <v>81</v>
      </c>
      <c r="FS47" s="252"/>
      <c r="FT47" s="43">
        <f>SUMIFS(F47:BA47,$F53:$BA53,1)/2/24</f>
        <v>0</v>
      </c>
      <c r="FU47" s="246"/>
      <c r="FV47" s="256"/>
      <c r="FW47" s="256"/>
      <c r="FX47" s="173"/>
      <c r="FY47" s="44"/>
      <c r="FZ47" s="44"/>
      <c r="GA47" s="44"/>
      <c r="GB47" s="44"/>
      <c r="GD47" s="265"/>
      <c r="GE47" s="255"/>
      <c r="GF47" s="251" t="s">
        <v>81</v>
      </c>
      <c r="GG47" s="252"/>
      <c r="GH47" s="43">
        <f t="shared" si="34"/>
        <v>0</v>
      </c>
      <c r="GI47" s="246"/>
      <c r="GJ47" s="256"/>
      <c r="GK47" s="256"/>
      <c r="GL47" s="173"/>
      <c r="GM47" s="44"/>
      <c r="GN47" s="44"/>
      <c r="GO47" s="44"/>
      <c r="GP47" s="44"/>
    </row>
    <row r="48" spans="2:198" ht="18.75" customHeight="1">
      <c r="B48" s="268"/>
      <c r="C48" s="239" t="s">
        <v>82</v>
      </c>
      <c r="D48" s="174" t="s">
        <v>83</v>
      </c>
      <c r="E48" s="170"/>
      <c r="F48" s="184"/>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4"/>
      <c r="AW48" s="185"/>
      <c r="AX48" s="184"/>
      <c r="AY48" s="185"/>
      <c r="AZ48" s="184"/>
      <c r="BA48" s="185"/>
      <c r="BC48" s="62"/>
      <c r="BD48" s="261"/>
      <c r="BE48" s="242" t="s">
        <v>82</v>
      </c>
      <c r="BF48" s="169" t="s">
        <v>83</v>
      </c>
      <c r="BG48" s="170"/>
      <c r="BH48" s="46">
        <f t="shared" si="35"/>
        <v>0</v>
      </c>
      <c r="BI48" s="46">
        <f>SUMIF($F$52:$BA$52,"&lt;&gt;1",$F48:$BA48)/2/24</f>
        <v>0</v>
      </c>
      <c r="BJ48" s="245">
        <f>SUM(BI48:BI51)</f>
        <v>4.1666666666666664E-2</v>
      </c>
      <c r="BK48" s="256"/>
      <c r="BL48" s="173"/>
      <c r="BM48" s="44"/>
      <c r="BN48" s="44"/>
      <c r="BO48" s="44"/>
      <c r="BP48" s="44"/>
      <c r="BR48" s="265"/>
      <c r="BS48" s="242" t="s">
        <v>82</v>
      </c>
      <c r="BT48" s="227" t="s">
        <v>83</v>
      </c>
      <c r="BU48" s="228"/>
      <c r="BV48" s="46">
        <f t="shared" si="30"/>
        <v>0</v>
      </c>
      <c r="BW48" s="46">
        <f>BI48+BI62</f>
        <v>0</v>
      </c>
      <c r="BX48" s="245">
        <f>SUM(BW48:BW51)</f>
        <v>4.1666666666666664E-2</v>
      </c>
      <c r="BY48" s="256"/>
      <c r="BZ48" s="256"/>
      <c r="CA48" s="173"/>
      <c r="CB48" s="44"/>
      <c r="CC48" s="44"/>
      <c r="CD48" s="44"/>
      <c r="CE48" s="44"/>
      <c r="CF48" s="44"/>
      <c r="CG48" s="61"/>
      <c r="CH48" s="261"/>
      <c r="CI48" s="242" t="s">
        <v>82</v>
      </c>
      <c r="CJ48" s="227" t="s">
        <v>83</v>
      </c>
      <c r="CK48" s="228"/>
      <c r="CL48" s="46">
        <f t="shared" si="36"/>
        <v>0</v>
      </c>
      <c r="CM48" s="46">
        <f>SUMIF($F$52:$BA$52,"&lt;&gt;1",$F48:$BA48)/2/24</f>
        <v>0</v>
      </c>
      <c r="CN48" s="245">
        <f>SUM(CM48:CM51)</f>
        <v>4.1666666666666664E-2</v>
      </c>
      <c r="CO48" s="256"/>
      <c r="CP48" s="173"/>
      <c r="CQ48" s="44"/>
      <c r="CR48" s="44"/>
      <c r="CS48" s="44"/>
      <c r="CT48" s="44"/>
      <c r="CV48" s="265"/>
      <c r="CW48" s="242" t="s">
        <v>82</v>
      </c>
      <c r="CX48" s="227" t="s">
        <v>83</v>
      </c>
      <c r="CY48" s="228"/>
      <c r="CZ48" s="46">
        <f t="shared" si="31"/>
        <v>0</v>
      </c>
      <c r="DA48" s="46">
        <f>CM48+CM62</f>
        <v>0</v>
      </c>
      <c r="DB48" s="245">
        <f>SUM(DA48:DA51)</f>
        <v>4.1666666666666664E-2</v>
      </c>
      <c r="DC48" s="256"/>
      <c r="DD48" s="256"/>
      <c r="DE48" s="173"/>
      <c r="DF48" s="44"/>
      <c r="DG48" s="44"/>
      <c r="DH48" s="44"/>
      <c r="DI48" s="44"/>
      <c r="DJ48" s="44"/>
      <c r="DK48" s="280"/>
      <c r="DL48" s="261"/>
      <c r="DM48" s="242" t="s">
        <v>82</v>
      </c>
      <c r="DN48" s="169" t="s">
        <v>83</v>
      </c>
      <c r="DO48" s="170"/>
      <c r="DP48" s="46">
        <f>IF($S38="✔",SUM($F48:$BA48)/2/24,0)</f>
        <v>0</v>
      </c>
      <c r="DQ48" s="46">
        <f>IF($S38="✔",SUMIF($F52:$BA52,"&lt;&gt;1",$F48:$BA48)/2/24,0)</f>
        <v>0</v>
      </c>
      <c r="DR48" s="245">
        <f>SUM(DQ48:DQ51)</f>
        <v>0</v>
      </c>
      <c r="DS48" s="256"/>
      <c r="DT48" s="173"/>
      <c r="DU48" s="44"/>
      <c r="DV48" s="44"/>
      <c r="DW48" s="44"/>
      <c r="DX48" s="44"/>
      <c r="DZ48" s="265"/>
      <c r="EA48" s="242" t="s">
        <v>82</v>
      </c>
      <c r="EB48" s="227" t="s">
        <v>83</v>
      </c>
      <c r="EC48" s="228"/>
      <c r="ED48" s="46">
        <f t="shared" si="32"/>
        <v>0</v>
      </c>
      <c r="EE48" s="46">
        <f>DQ48+DQ62</f>
        <v>0</v>
      </c>
      <c r="EF48" s="245">
        <f>SUM(EE48:EE51)</f>
        <v>0</v>
      </c>
      <c r="EG48" s="256"/>
      <c r="EH48" s="173"/>
      <c r="EI48" s="44"/>
      <c r="EJ48" s="44"/>
      <c r="EK48" s="44"/>
      <c r="EL48" s="44"/>
      <c r="EM48" s="281"/>
      <c r="EN48" s="261"/>
      <c r="EO48" s="242" t="s">
        <v>82</v>
      </c>
      <c r="EP48" s="169" t="s">
        <v>83</v>
      </c>
      <c r="EQ48" s="170"/>
      <c r="ER48" s="46">
        <f t="shared" si="37"/>
        <v>0</v>
      </c>
      <c r="ES48" s="46">
        <f>IF($S38="✔",SUMIF($F52:$BA52,"&lt;&gt;1",$F48:$BA48)/2/24,0)</f>
        <v>0</v>
      </c>
      <c r="ET48" s="245">
        <f>SUM(ES48:ES51)</f>
        <v>0</v>
      </c>
      <c r="EU48" s="256"/>
      <c r="EV48" s="173"/>
      <c r="EW48" s="44"/>
      <c r="EX48" s="44"/>
      <c r="EY48" s="44"/>
      <c r="EZ48" s="44"/>
      <c r="FB48" s="265"/>
      <c r="FC48" s="242" t="s">
        <v>82</v>
      </c>
      <c r="FD48" s="227" t="s">
        <v>83</v>
      </c>
      <c r="FE48" s="228"/>
      <c r="FF48" s="46">
        <f t="shared" si="33"/>
        <v>0</v>
      </c>
      <c r="FG48" s="46">
        <f>ES48+ES62</f>
        <v>0</v>
      </c>
      <c r="FH48" s="245">
        <f>SUM(FG48:FG51)</f>
        <v>0</v>
      </c>
      <c r="FI48" s="256"/>
      <c r="FJ48" s="173"/>
      <c r="FK48" s="44"/>
      <c r="FL48" s="44"/>
      <c r="FM48" s="44"/>
      <c r="FN48" s="44"/>
      <c r="FO48" s="18"/>
      <c r="FP48" s="261"/>
      <c r="FQ48" s="242" t="s">
        <v>82</v>
      </c>
      <c r="FR48" s="169" t="s">
        <v>83</v>
      </c>
      <c r="FS48" s="170"/>
      <c r="FT48" s="46">
        <f>SUMIFS(F48:BA48,$F53:$BA53,1)/2/24</f>
        <v>0</v>
      </c>
      <c r="FU48" s="46">
        <f>SUMIFS(F48:BA48,$F$52:$BA$52,"&lt;&gt;1",$F53:$BA53,1)/2/24</f>
        <v>0</v>
      </c>
      <c r="FV48" s="245">
        <f>SUM(FU48:FU51)</f>
        <v>0</v>
      </c>
      <c r="FW48" s="256"/>
      <c r="FX48" s="173"/>
      <c r="FY48" s="44"/>
      <c r="FZ48" s="44"/>
      <c r="GA48" s="44"/>
      <c r="GB48" s="44"/>
      <c r="GD48" s="265"/>
      <c r="GE48" s="242" t="s">
        <v>82</v>
      </c>
      <c r="GF48" s="227" t="s">
        <v>83</v>
      </c>
      <c r="GG48" s="228"/>
      <c r="GH48" s="46">
        <f t="shared" si="34"/>
        <v>0</v>
      </c>
      <c r="GI48" s="46">
        <f>FU48+FU62</f>
        <v>0</v>
      </c>
      <c r="GJ48" s="245">
        <f>SUM(GI48:GI51)</f>
        <v>0</v>
      </c>
      <c r="GK48" s="256"/>
      <c r="GL48" s="173"/>
      <c r="GM48" s="44"/>
      <c r="GN48" s="44"/>
      <c r="GO48" s="44"/>
      <c r="GP48" s="44"/>
    </row>
    <row r="49" spans="2:198" ht="18.75" customHeight="1">
      <c r="B49" s="268"/>
      <c r="C49" s="240"/>
      <c r="D49" s="176" t="s">
        <v>84</v>
      </c>
      <c r="E49" s="171"/>
      <c r="F49" s="184"/>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4"/>
      <c r="AV49" s="184"/>
      <c r="AW49" s="185"/>
      <c r="AX49" s="184"/>
      <c r="AY49" s="185"/>
      <c r="AZ49" s="184"/>
      <c r="BA49" s="185"/>
      <c r="BC49" s="62"/>
      <c r="BD49" s="261"/>
      <c r="BE49" s="243"/>
      <c r="BF49" s="172" t="s">
        <v>84</v>
      </c>
      <c r="BG49" s="171"/>
      <c r="BH49" s="43">
        <f t="shared" si="35"/>
        <v>0</v>
      </c>
      <c r="BI49" s="43">
        <f>SUMIF($F$52:$BA$52,"&lt;&gt;1",$F49:$BA49)/2/24</f>
        <v>0</v>
      </c>
      <c r="BJ49" s="245"/>
      <c r="BK49" s="256"/>
      <c r="BL49" s="173"/>
      <c r="BM49" s="44"/>
      <c r="BN49" s="44"/>
      <c r="BO49" s="44"/>
      <c r="BP49" s="44"/>
      <c r="BR49" s="265"/>
      <c r="BS49" s="243"/>
      <c r="BT49" s="237" t="s">
        <v>84</v>
      </c>
      <c r="BU49" s="238"/>
      <c r="BV49" s="43">
        <f t="shared" si="30"/>
        <v>0</v>
      </c>
      <c r="BW49" s="43">
        <f t="shared" si="30"/>
        <v>0</v>
      </c>
      <c r="BX49" s="245"/>
      <c r="BY49" s="256"/>
      <c r="BZ49" s="256"/>
      <c r="CA49" s="173"/>
      <c r="CB49" s="44"/>
      <c r="CC49" s="44"/>
      <c r="CD49" s="44"/>
      <c r="CE49" s="44"/>
      <c r="CF49" s="44"/>
      <c r="CG49" s="61"/>
      <c r="CH49" s="261"/>
      <c r="CI49" s="243"/>
      <c r="CJ49" s="237" t="s">
        <v>84</v>
      </c>
      <c r="CK49" s="238"/>
      <c r="CL49" s="43">
        <f t="shared" si="36"/>
        <v>0</v>
      </c>
      <c r="CM49" s="43">
        <f>SUMIF($F$52:$BA$52,"&lt;&gt;1",$F49:$BA49)/2/24</f>
        <v>0</v>
      </c>
      <c r="CN49" s="245"/>
      <c r="CO49" s="256"/>
      <c r="CP49" s="173"/>
      <c r="CQ49" s="44"/>
      <c r="CR49" s="44"/>
      <c r="CS49" s="44"/>
      <c r="CT49" s="44"/>
      <c r="CV49" s="265"/>
      <c r="CW49" s="243"/>
      <c r="CX49" s="237" t="s">
        <v>84</v>
      </c>
      <c r="CY49" s="238"/>
      <c r="CZ49" s="43">
        <f t="shared" si="31"/>
        <v>0</v>
      </c>
      <c r="DA49" s="43">
        <f t="shared" si="31"/>
        <v>0</v>
      </c>
      <c r="DB49" s="245"/>
      <c r="DC49" s="256"/>
      <c r="DD49" s="256"/>
      <c r="DE49" s="173"/>
      <c r="DF49" s="44"/>
      <c r="DG49" s="44"/>
      <c r="DH49" s="44"/>
      <c r="DI49" s="44"/>
      <c r="DJ49" s="44"/>
      <c r="DK49" s="280"/>
      <c r="DL49" s="261"/>
      <c r="DM49" s="243"/>
      <c r="DN49" s="172" t="s">
        <v>84</v>
      </c>
      <c r="DO49" s="171"/>
      <c r="DP49" s="43">
        <f>IF($S38="✔",SUM($F49:$BA49)/2/24,0)</f>
        <v>0</v>
      </c>
      <c r="DQ49" s="43">
        <f t="shared" ref="DQ49:DQ51" si="38">IF($S39="✔",SUMIF($F53:$BA53,"&lt;&gt;1",$F49:$BA49)/2/24,0)</f>
        <v>0</v>
      </c>
      <c r="DR49" s="245"/>
      <c r="DS49" s="256"/>
      <c r="DT49" s="173"/>
      <c r="DU49" s="44"/>
      <c r="DV49" s="44"/>
      <c r="DW49" s="44"/>
      <c r="DX49" s="44"/>
      <c r="DZ49" s="265"/>
      <c r="EA49" s="243"/>
      <c r="EB49" s="237" t="s">
        <v>84</v>
      </c>
      <c r="EC49" s="238"/>
      <c r="ED49" s="43">
        <f t="shared" si="32"/>
        <v>0</v>
      </c>
      <c r="EE49" s="43">
        <f>DQ49+DQ63</f>
        <v>0</v>
      </c>
      <c r="EF49" s="245"/>
      <c r="EG49" s="256"/>
      <c r="EH49" s="173"/>
      <c r="EI49" s="44"/>
      <c r="EJ49" s="44"/>
      <c r="EK49" s="44"/>
      <c r="EL49" s="44"/>
      <c r="EM49" s="281"/>
      <c r="EN49" s="261"/>
      <c r="EO49" s="243"/>
      <c r="EP49" s="172" t="s">
        <v>84</v>
      </c>
      <c r="EQ49" s="171"/>
      <c r="ER49" s="43">
        <f t="shared" si="37"/>
        <v>0</v>
      </c>
      <c r="ES49" s="43">
        <f t="shared" ref="ES49:ES51" si="39">IF($S39="✔",SUMIF($F53:$BA53,"&lt;&gt;1",$F49:$BA49)/2/24,0)</f>
        <v>0</v>
      </c>
      <c r="ET49" s="245"/>
      <c r="EU49" s="256"/>
      <c r="EV49" s="173"/>
      <c r="EW49" s="44"/>
      <c r="EX49" s="44"/>
      <c r="EY49" s="44"/>
      <c r="EZ49" s="44"/>
      <c r="FB49" s="265"/>
      <c r="FC49" s="243"/>
      <c r="FD49" s="237" t="s">
        <v>84</v>
      </c>
      <c r="FE49" s="238"/>
      <c r="FF49" s="43">
        <f t="shared" si="33"/>
        <v>0</v>
      </c>
      <c r="FG49" s="43">
        <f>ES49+ES63</f>
        <v>0</v>
      </c>
      <c r="FH49" s="245"/>
      <c r="FI49" s="256"/>
      <c r="FJ49" s="173"/>
      <c r="FK49" s="44"/>
      <c r="FL49" s="44"/>
      <c r="FM49" s="44"/>
      <c r="FN49" s="44"/>
      <c r="FO49" s="18"/>
      <c r="FP49" s="261"/>
      <c r="FQ49" s="243"/>
      <c r="FR49" s="172" t="s">
        <v>84</v>
      </c>
      <c r="FS49" s="171"/>
      <c r="FT49" s="43">
        <f>SUMIFS(F49:BA49,$F53:$BA53,1)/2/24</f>
        <v>0</v>
      </c>
      <c r="FU49" s="43">
        <f>SUMIFS(F49:BA49,$F$52:$BA$52,"&lt;&gt;1",$F54:$BA54,1)/2/24</f>
        <v>0</v>
      </c>
      <c r="FV49" s="245"/>
      <c r="FW49" s="256"/>
      <c r="FX49" s="173"/>
      <c r="FY49" s="44"/>
      <c r="FZ49" s="44"/>
      <c r="GA49" s="44"/>
      <c r="GB49" s="44"/>
      <c r="GD49" s="265"/>
      <c r="GE49" s="243"/>
      <c r="GF49" s="237" t="s">
        <v>84</v>
      </c>
      <c r="GG49" s="238"/>
      <c r="GH49" s="43">
        <f t="shared" si="34"/>
        <v>0</v>
      </c>
      <c r="GI49" s="43">
        <f>FU49+FU63</f>
        <v>0</v>
      </c>
      <c r="GJ49" s="245"/>
      <c r="GK49" s="256"/>
      <c r="GL49" s="173"/>
      <c r="GM49" s="44"/>
      <c r="GN49" s="44"/>
      <c r="GO49" s="44"/>
      <c r="GP49" s="44"/>
    </row>
    <row r="50" spans="2:198" ht="18.75" customHeight="1">
      <c r="B50" s="268"/>
      <c r="C50" s="240"/>
      <c r="D50" s="174" t="s">
        <v>85</v>
      </c>
      <c r="E50" s="170"/>
      <c r="F50" s="184"/>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4"/>
      <c r="AW50" s="185"/>
      <c r="AX50" s="184"/>
      <c r="AY50" s="185"/>
      <c r="AZ50" s="184"/>
      <c r="BA50" s="185"/>
      <c r="BC50" s="62"/>
      <c r="BD50" s="261"/>
      <c r="BE50" s="243"/>
      <c r="BF50" s="169" t="s">
        <v>85</v>
      </c>
      <c r="BG50" s="170"/>
      <c r="BH50" s="46">
        <f t="shared" si="35"/>
        <v>0</v>
      </c>
      <c r="BI50" s="46">
        <f>SUMIF($F$52:$BA$52,"&lt;&gt;1",$F50:$BA50)/2/24</f>
        <v>0</v>
      </c>
      <c r="BJ50" s="245"/>
      <c r="BK50" s="256"/>
      <c r="BL50" s="173"/>
      <c r="BM50" s="44"/>
      <c r="BN50" s="44"/>
      <c r="BO50" s="44"/>
      <c r="BP50" s="44"/>
      <c r="BR50" s="265"/>
      <c r="BS50" s="243"/>
      <c r="BT50" s="227" t="s">
        <v>85</v>
      </c>
      <c r="BU50" s="228"/>
      <c r="BV50" s="46">
        <f t="shared" si="30"/>
        <v>0</v>
      </c>
      <c r="BW50" s="46">
        <f t="shared" si="30"/>
        <v>0</v>
      </c>
      <c r="BX50" s="245"/>
      <c r="BY50" s="256"/>
      <c r="BZ50" s="256"/>
      <c r="CA50" s="173"/>
      <c r="CB50" s="44"/>
      <c r="CC50" s="44"/>
      <c r="CD50" s="44"/>
      <c r="CE50" s="44"/>
      <c r="CF50" s="44"/>
      <c r="CG50" s="61"/>
      <c r="CH50" s="261"/>
      <c r="CI50" s="243"/>
      <c r="CJ50" s="227" t="s">
        <v>85</v>
      </c>
      <c r="CK50" s="228"/>
      <c r="CL50" s="46">
        <f t="shared" si="36"/>
        <v>0</v>
      </c>
      <c r="CM50" s="46">
        <f>SUMIF($F$52:$BA$52,"&lt;&gt;1",$F50:$BA50)/2/24</f>
        <v>0</v>
      </c>
      <c r="CN50" s="245"/>
      <c r="CO50" s="256"/>
      <c r="CP50" s="173"/>
      <c r="CQ50" s="44"/>
      <c r="CR50" s="44"/>
      <c r="CS50" s="44"/>
      <c r="CT50" s="44"/>
      <c r="CV50" s="265"/>
      <c r="CW50" s="243"/>
      <c r="CX50" s="227" t="s">
        <v>85</v>
      </c>
      <c r="CY50" s="228"/>
      <c r="CZ50" s="46">
        <f t="shared" si="31"/>
        <v>0</v>
      </c>
      <c r="DA50" s="46">
        <f t="shared" si="31"/>
        <v>0</v>
      </c>
      <c r="DB50" s="245"/>
      <c r="DC50" s="256"/>
      <c r="DD50" s="256"/>
      <c r="DE50" s="173"/>
      <c r="DF50" s="44"/>
      <c r="DG50" s="44"/>
      <c r="DH50" s="44"/>
      <c r="DI50" s="44"/>
      <c r="DJ50" s="44"/>
      <c r="DK50" s="280"/>
      <c r="DL50" s="261"/>
      <c r="DM50" s="243"/>
      <c r="DN50" s="169" t="s">
        <v>85</v>
      </c>
      <c r="DO50" s="170"/>
      <c r="DP50" s="46">
        <f>IF($S38="✔",SUM($F50:$BA50)/2/24,0)</f>
        <v>0</v>
      </c>
      <c r="DQ50" s="46">
        <f t="shared" si="38"/>
        <v>0</v>
      </c>
      <c r="DR50" s="245"/>
      <c r="DS50" s="256"/>
      <c r="DT50" s="173"/>
      <c r="DU50" s="44"/>
      <c r="DV50" s="44"/>
      <c r="DW50" s="44"/>
      <c r="DX50" s="44"/>
      <c r="DZ50" s="265"/>
      <c r="EA50" s="243"/>
      <c r="EB50" s="227" t="s">
        <v>85</v>
      </c>
      <c r="EC50" s="228"/>
      <c r="ED50" s="46">
        <f t="shared" si="32"/>
        <v>0</v>
      </c>
      <c r="EE50" s="46">
        <f>DQ50+DQ64</f>
        <v>0</v>
      </c>
      <c r="EF50" s="245"/>
      <c r="EG50" s="256"/>
      <c r="EH50" s="173"/>
      <c r="EI50" s="44"/>
      <c r="EJ50" s="44"/>
      <c r="EK50" s="44"/>
      <c r="EL50" s="44"/>
      <c r="EM50" s="281"/>
      <c r="EN50" s="261"/>
      <c r="EO50" s="243"/>
      <c r="EP50" s="169" t="s">
        <v>85</v>
      </c>
      <c r="EQ50" s="170"/>
      <c r="ER50" s="46">
        <f t="shared" si="37"/>
        <v>0</v>
      </c>
      <c r="ES50" s="46">
        <f t="shared" si="39"/>
        <v>0</v>
      </c>
      <c r="ET50" s="245"/>
      <c r="EU50" s="256"/>
      <c r="EV50" s="173"/>
      <c r="EW50" s="44"/>
      <c r="EX50" s="44"/>
      <c r="EY50" s="44"/>
      <c r="EZ50" s="44"/>
      <c r="FB50" s="265"/>
      <c r="FC50" s="243"/>
      <c r="FD50" s="227" t="s">
        <v>85</v>
      </c>
      <c r="FE50" s="228"/>
      <c r="FF50" s="46">
        <f t="shared" si="33"/>
        <v>0</v>
      </c>
      <c r="FG50" s="46">
        <f>ES50+ES64</f>
        <v>0</v>
      </c>
      <c r="FH50" s="245"/>
      <c r="FI50" s="256"/>
      <c r="FJ50" s="173"/>
      <c r="FK50" s="44"/>
      <c r="FL50" s="44"/>
      <c r="FM50" s="44"/>
      <c r="FN50" s="44"/>
      <c r="FO50" s="18"/>
      <c r="FP50" s="261"/>
      <c r="FQ50" s="243"/>
      <c r="FR50" s="169" t="s">
        <v>85</v>
      </c>
      <c r="FS50" s="170"/>
      <c r="FT50" s="46">
        <f>SUMIFS(F50:BA50,$F53:$BA53,1)/2/24</f>
        <v>0</v>
      </c>
      <c r="FU50" s="46">
        <f>SUMIFS(F50:BA50,$F$52:$BA$52,"&lt;&gt;1",$F55:$BA55,1)/2/24</f>
        <v>0</v>
      </c>
      <c r="FV50" s="245"/>
      <c r="FW50" s="256"/>
      <c r="FX50" s="173"/>
      <c r="FY50" s="44"/>
      <c r="FZ50" s="44"/>
      <c r="GA50" s="44"/>
      <c r="GB50" s="44"/>
      <c r="GD50" s="265"/>
      <c r="GE50" s="243"/>
      <c r="GF50" s="227" t="s">
        <v>85</v>
      </c>
      <c r="GG50" s="228"/>
      <c r="GH50" s="46">
        <f t="shared" si="34"/>
        <v>0</v>
      </c>
      <c r="GI50" s="46">
        <f>FU50+FU64</f>
        <v>0</v>
      </c>
      <c r="GJ50" s="245"/>
      <c r="GK50" s="256"/>
      <c r="GL50" s="173"/>
      <c r="GM50" s="44"/>
      <c r="GN50" s="44"/>
      <c r="GO50" s="44"/>
      <c r="GP50" s="44"/>
    </row>
    <row r="51" spans="2:198" ht="18.75" customHeight="1">
      <c r="B51" s="268"/>
      <c r="C51" s="240"/>
      <c r="D51" s="136" t="s">
        <v>86</v>
      </c>
      <c r="E51" s="145"/>
      <c r="F51" s="184"/>
      <c r="G51" s="184"/>
      <c r="H51" s="184"/>
      <c r="I51" s="184"/>
      <c r="J51" s="184">
        <v>1</v>
      </c>
      <c r="K51" s="184">
        <v>1</v>
      </c>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5"/>
      <c r="AX51" s="184"/>
      <c r="AY51" s="185"/>
      <c r="AZ51" s="184"/>
      <c r="BA51" s="185"/>
      <c r="BC51" s="62"/>
      <c r="BD51" s="261"/>
      <c r="BE51" s="243"/>
      <c r="BF51" s="237" t="s">
        <v>86</v>
      </c>
      <c r="BG51" s="238"/>
      <c r="BH51" s="43">
        <f t="shared" si="35"/>
        <v>4.1666666666666664E-2</v>
      </c>
      <c r="BI51" s="43">
        <f>SUMIF($F$52:$BA$52,"&lt;&gt;1",$F51:$BA51)/2/24</f>
        <v>4.1666666666666664E-2</v>
      </c>
      <c r="BJ51" s="245"/>
      <c r="BK51" s="256"/>
      <c r="BL51" s="173"/>
      <c r="BM51" s="44"/>
      <c r="BN51" s="44"/>
      <c r="BO51" s="44"/>
      <c r="BP51" s="44"/>
      <c r="BR51" s="265"/>
      <c r="BS51" s="243"/>
      <c r="BT51" s="237" t="s">
        <v>86</v>
      </c>
      <c r="BU51" s="238"/>
      <c r="BV51" s="43">
        <f t="shared" si="30"/>
        <v>4.1666666666666664E-2</v>
      </c>
      <c r="BW51" s="43">
        <f t="shared" si="30"/>
        <v>4.1666666666666664E-2</v>
      </c>
      <c r="BX51" s="245"/>
      <c r="BY51" s="256"/>
      <c r="BZ51" s="256"/>
      <c r="CA51" s="173"/>
      <c r="CB51" s="44"/>
      <c r="CC51" s="44"/>
      <c r="CD51" s="44"/>
      <c r="CE51" s="44"/>
      <c r="CF51" s="44"/>
      <c r="CG51" s="61"/>
      <c r="CH51" s="261"/>
      <c r="CI51" s="243"/>
      <c r="CJ51" s="237" t="s">
        <v>86</v>
      </c>
      <c r="CK51" s="238"/>
      <c r="CL51" s="43">
        <f t="shared" si="36"/>
        <v>4.1666666666666664E-2</v>
      </c>
      <c r="CM51" s="43">
        <f>SUMIF($F$52:$BA$52,"&lt;&gt;1",$F51:$BA51)/2/24</f>
        <v>4.1666666666666664E-2</v>
      </c>
      <c r="CN51" s="245"/>
      <c r="CO51" s="256"/>
      <c r="CP51" s="173"/>
      <c r="CQ51" s="44"/>
      <c r="CR51" s="44"/>
      <c r="CS51" s="44"/>
      <c r="CT51" s="44"/>
      <c r="CV51" s="265"/>
      <c r="CW51" s="243"/>
      <c r="CX51" s="237" t="s">
        <v>86</v>
      </c>
      <c r="CY51" s="238"/>
      <c r="CZ51" s="43">
        <f t="shared" si="31"/>
        <v>4.1666666666666664E-2</v>
      </c>
      <c r="DA51" s="43">
        <f t="shared" si="31"/>
        <v>4.1666666666666664E-2</v>
      </c>
      <c r="DB51" s="245"/>
      <c r="DC51" s="256"/>
      <c r="DD51" s="256"/>
      <c r="DE51" s="173"/>
      <c r="DF51" s="44"/>
      <c r="DG51" s="44"/>
      <c r="DH51" s="44"/>
      <c r="DI51" s="44"/>
      <c r="DJ51" s="44"/>
      <c r="DK51" s="280"/>
      <c r="DL51" s="261"/>
      <c r="DM51" s="243"/>
      <c r="DN51" s="172" t="s">
        <v>98</v>
      </c>
      <c r="DO51" s="171"/>
      <c r="DP51" s="43">
        <f>IF($S38="✔",SUM($F51:$BA51)/2/24,0)</f>
        <v>4.1666666666666664E-2</v>
      </c>
      <c r="DQ51" s="43">
        <f t="shared" si="38"/>
        <v>0</v>
      </c>
      <c r="DR51" s="245"/>
      <c r="DS51" s="256"/>
      <c r="DT51" s="173"/>
      <c r="DU51" s="44"/>
      <c r="DV51" s="44"/>
      <c r="DW51" s="44"/>
      <c r="DX51" s="44"/>
      <c r="DZ51" s="265"/>
      <c r="EA51" s="243"/>
      <c r="EB51" s="237" t="s">
        <v>86</v>
      </c>
      <c r="EC51" s="238"/>
      <c r="ED51" s="43">
        <f t="shared" si="32"/>
        <v>4.1666666666666664E-2</v>
      </c>
      <c r="EE51" s="43">
        <f>DQ51+DQ65</f>
        <v>0</v>
      </c>
      <c r="EF51" s="245"/>
      <c r="EG51" s="256"/>
      <c r="EH51" s="173"/>
      <c r="EI51" s="44"/>
      <c r="EJ51" s="44"/>
      <c r="EK51" s="44"/>
      <c r="EL51" s="44"/>
      <c r="EM51" s="281"/>
      <c r="EN51" s="261"/>
      <c r="EO51" s="243"/>
      <c r="EP51" s="172" t="s">
        <v>98</v>
      </c>
      <c r="EQ51" s="171"/>
      <c r="ER51" s="43">
        <f t="shared" si="37"/>
        <v>0</v>
      </c>
      <c r="ES51" s="43">
        <f t="shared" si="39"/>
        <v>0</v>
      </c>
      <c r="ET51" s="245"/>
      <c r="EU51" s="256"/>
      <c r="EV51" s="173"/>
      <c r="EW51" s="44"/>
      <c r="EX51" s="44"/>
      <c r="EY51" s="44"/>
      <c r="EZ51" s="44"/>
      <c r="FB51" s="265"/>
      <c r="FC51" s="243"/>
      <c r="FD51" s="237" t="s">
        <v>86</v>
      </c>
      <c r="FE51" s="238"/>
      <c r="FF51" s="43">
        <f t="shared" si="33"/>
        <v>0</v>
      </c>
      <c r="FG51" s="43">
        <f>ES51+ES65</f>
        <v>0</v>
      </c>
      <c r="FH51" s="245"/>
      <c r="FI51" s="256"/>
      <c r="FJ51" s="173"/>
      <c r="FK51" s="44"/>
      <c r="FL51" s="44"/>
      <c r="FM51" s="44"/>
      <c r="FN51" s="44"/>
      <c r="FO51" s="18"/>
      <c r="FP51" s="261"/>
      <c r="FQ51" s="243"/>
      <c r="FR51" s="172" t="s">
        <v>98</v>
      </c>
      <c r="FS51" s="171"/>
      <c r="FT51" s="43">
        <f>SUMIFS(F51:BA51,$F53:$BA53,1)/2/24</f>
        <v>2.0833333333333332E-2</v>
      </c>
      <c r="FU51" s="43">
        <f>SUMIFS(F51:BA51,$F$52:$BA$52,"&lt;&gt;1",$F56:$BA56,1)/2/24</f>
        <v>0</v>
      </c>
      <c r="FV51" s="245"/>
      <c r="FW51" s="256"/>
      <c r="FX51" s="173"/>
      <c r="FY51" s="44"/>
      <c r="FZ51" s="44"/>
      <c r="GA51" s="44"/>
      <c r="GB51" s="44"/>
      <c r="GD51" s="265"/>
      <c r="GE51" s="243"/>
      <c r="GF51" s="237" t="s">
        <v>86</v>
      </c>
      <c r="GG51" s="238"/>
      <c r="GH51" s="43">
        <f t="shared" si="34"/>
        <v>2.0833333333333332E-2</v>
      </c>
      <c r="GI51" s="43">
        <f>FU51+FU65</f>
        <v>0</v>
      </c>
      <c r="GJ51" s="245"/>
      <c r="GK51" s="256"/>
      <c r="GL51" s="173"/>
      <c r="GM51" s="44"/>
      <c r="GN51" s="44"/>
      <c r="GO51" s="44"/>
      <c r="GP51" s="44"/>
    </row>
    <row r="52" spans="2:198" ht="18.75" customHeight="1">
      <c r="B52" s="268"/>
      <c r="C52" s="241"/>
      <c r="D52" s="147" t="s">
        <v>87</v>
      </c>
      <c r="E52" s="146"/>
      <c r="F52" s="184"/>
      <c r="G52" s="185"/>
      <c r="H52" s="184"/>
      <c r="I52" s="184"/>
      <c r="J52" s="184"/>
      <c r="K52" s="184"/>
      <c r="L52" s="184"/>
      <c r="M52" s="184"/>
      <c r="N52" s="184"/>
      <c r="O52" s="184"/>
      <c r="P52" s="184"/>
      <c r="Q52" s="184"/>
      <c r="R52" s="184"/>
      <c r="S52" s="184"/>
      <c r="T52" s="184"/>
      <c r="U52" s="184"/>
      <c r="V52" s="184"/>
      <c r="W52" s="184"/>
      <c r="X52" s="184"/>
      <c r="Y52" s="184"/>
      <c r="Z52" s="184"/>
      <c r="AA52" s="185"/>
      <c r="AB52" s="184"/>
      <c r="AC52" s="185"/>
      <c r="AD52" s="184"/>
      <c r="AE52" s="185"/>
      <c r="AF52" s="184"/>
      <c r="AG52" s="185"/>
      <c r="AH52" s="184"/>
      <c r="AI52" s="185"/>
      <c r="AJ52" s="184"/>
      <c r="AK52" s="185"/>
      <c r="AL52" s="184"/>
      <c r="AM52" s="185"/>
      <c r="AN52" s="184"/>
      <c r="AO52" s="185"/>
      <c r="AP52" s="184"/>
      <c r="AQ52" s="185"/>
      <c r="AR52" s="184"/>
      <c r="AS52" s="185"/>
      <c r="AT52" s="184"/>
      <c r="AU52" s="185"/>
      <c r="AV52" s="184"/>
      <c r="AW52" s="185"/>
      <c r="AX52" s="184"/>
      <c r="AY52" s="185"/>
      <c r="AZ52" s="184"/>
      <c r="BA52" s="185"/>
      <c r="BC52" s="62"/>
      <c r="BD52" s="261"/>
      <c r="BE52" s="244"/>
      <c r="BF52" s="232" t="s">
        <v>87</v>
      </c>
      <c r="BG52" s="233"/>
      <c r="BH52" s="46">
        <f t="shared" si="35"/>
        <v>0</v>
      </c>
      <c r="BI52" s="44"/>
      <c r="BJ52" s="44"/>
      <c r="BK52" s="44"/>
      <c r="BL52" s="173"/>
      <c r="BM52" s="44"/>
      <c r="BN52" s="44"/>
      <c r="BO52" s="44"/>
      <c r="BP52" s="44"/>
      <c r="BR52" s="265"/>
      <c r="BS52" s="244"/>
      <c r="BT52" s="232" t="s">
        <v>87</v>
      </c>
      <c r="BU52" s="233"/>
      <c r="BV52" s="46">
        <f t="shared" si="30"/>
        <v>0</v>
      </c>
      <c r="BW52" s="44"/>
      <c r="BX52" s="44"/>
      <c r="BY52" s="44"/>
      <c r="BZ52" s="44"/>
      <c r="CA52" s="173"/>
      <c r="CB52" s="44"/>
      <c r="CC52" s="44"/>
      <c r="CD52" s="44"/>
      <c r="CE52" s="44"/>
      <c r="CF52" s="44"/>
      <c r="CG52" s="61"/>
      <c r="CH52" s="261"/>
      <c r="CI52" s="244"/>
      <c r="CJ52" s="232" t="s">
        <v>87</v>
      </c>
      <c r="CK52" s="233"/>
      <c r="CL52" s="46">
        <f t="shared" si="36"/>
        <v>0</v>
      </c>
      <c r="CM52" s="44"/>
      <c r="CN52" s="44"/>
      <c r="CO52" s="44"/>
      <c r="CP52" s="173"/>
      <c r="CQ52" s="44"/>
      <c r="CR52" s="44"/>
      <c r="CS52" s="44"/>
      <c r="CT52" s="44"/>
      <c r="CV52" s="265"/>
      <c r="CW52" s="244"/>
      <c r="CX52" s="232" t="s">
        <v>87</v>
      </c>
      <c r="CY52" s="233"/>
      <c r="CZ52" s="46">
        <f t="shared" si="31"/>
        <v>0</v>
      </c>
      <c r="DA52" s="44"/>
      <c r="DB52" s="44"/>
      <c r="DC52" s="44"/>
      <c r="DD52" s="44"/>
      <c r="DE52" s="173"/>
      <c r="DF52" s="44"/>
      <c r="DG52" s="44"/>
      <c r="DH52" s="44"/>
      <c r="DI52" s="44"/>
      <c r="DJ52" s="44"/>
      <c r="DK52" s="280"/>
      <c r="DL52" s="261"/>
      <c r="DM52" s="244"/>
      <c r="DN52" s="232" t="s">
        <v>87</v>
      </c>
      <c r="DO52" s="233"/>
      <c r="DP52" s="46">
        <f>IF($S38="✔",SUM($F52:$BA52)/2/24,0)</f>
        <v>0</v>
      </c>
      <c r="DQ52" s="44"/>
      <c r="DR52" s="44"/>
      <c r="DS52" s="44"/>
      <c r="DT52" s="173"/>
      <c r="DU52" s="44"/>
      <c r="DV52" s="44"/>
      <c r="DW52" s="44"/>
      <c r="DX52" s="44"/>
      <c r="DZ52" s="265"/>
      <c r="EA52" s="244"/>
      <c r="EB52" s="232" t="s">
        <v>87</v>
      </c>
      <c r="EC52" s="233"/>
      <c r="ED52" s="46">
        <f t="shared" si="32"/>
        <v>0</v>
      </c>
      <c r="EE52" s="44"/>
      <c r="EF52" s="44"/>
      <c r="EG52" s="44"/>
      <c r="EH52" s="173"/>
      <c r="EI52" s="44"/>
      <c r="EJ52" s="44"/>
      <c r="EK52" s="44"/>
      <c r="EL52" s="44"/>
      <c r="EM52" s="281"/>
      <c r="EN52" s="261"/>
      <c r="EO52" s="244"/>
      <c r="EP52" s="232" t="s">
        <v>87</v>
      </c>
      <c r="EQ52" s="233"/>
      <c r="ER52" s="46">
        <f t="shared" si="37"/>
        <v>0</v>
      </c>
      <c r="ES52" s="44"/>
      <c r="ET52" s="44"/>
      <c r="EU52" s="44"/>
      <c r="EV52" s="173"/>
      <c r="EW52" s="44"/>
      <c r="EX52" s="44"/>
      <c r="EY52" s="44"/>
      <c r="EZ52" s="44"/>
      <c r="FB52" s="265"/>
      <c r="FC52" s="244"/>
      <c r="FD52" s="232" t="s">
        <v>87</v>
      </c>
      <c r="FE52" s="233"/>
      <c r="FF52" s="46">
        <f t="shared" si="33"/>
        <v>0</v>
      </c>
      <c r="FG52" s="44"/>
      <c r="FH52" s="44"/>
      <c r="FI52" s="44"/>
      <c r="FJ52" s="173"/>
      <c r="FK52" s="44"/>
      <c r="FL52" s="44"/>
      <c r="FM52" s="44"/>
      <c r="FN52" s="44"/>
      <c r="FO52" s="18"/>
      <c r="FP52" s="261"/>
      <c r="FQ52" s="244"/>
      <c r="FR52" s="232" t="s">
        <v>87</v>
      </c>
      <c r="FS52" s="233"/>
      <c r="FT52" s="46">
        <f>SUMIFS(F52:BA52,$F53:$BA53,1)/2/24</f>
        <v>0</v>
      </c>
      <c r="FU52" s="44"/>
      <c r="FV52" s="44"/>
      <c r="FW52" s="44"/>
      <c r="FX52" s="173"/>
      <c r="FY52" s="44"/>
      <c r="FZ52" s="44"/>
      <c r="GA52" s="44"/>
      <c r="GB52" s="44"/>
      <c r="GD52" s="265"/>
      <c r="GE52" s="244"/>
      <c r="GF52" s="232" t="s">
        <v>87</v>
      </c>
      <c r="GG52" s="233"/>
      <c r="GH52" s="46">
        <f t="shared" si="34"/>
        <v>0</v>
      </c>
      <c r="GI52" s="44"/>
      <c r="GJ52" s="44"/>
      <c r="GK52" s="44"/>
      <c r="GL52" s="173"/>
      <c r="GM52" s="44"/>
      <c r="GN52" s="44"/>
      <c r="GO52" s="44"/>
      <c r="GP52" s="44"/>
    </row>
    <row r="53" spans="2:198" ht="18.75" customHeight="1">
      <c r="B53" s="268"/>
      <c r="C53" s="154" t="s">
        <v>88</v>
      </c>
      <c r="D53" s="155"/>
      <c r="E53" s="153"/>
      <c r="F53" s="184">
        <v>1</v>
      </c>
      <c r="G53" s="184">
        <v>1</v>
      </c>
      <c r="H53" s="184">
        <v>1</v>
      </c>
      <c r="I53" s="184">
        <v>1</v>
      </c>
      <c r="J53" s="184">
        <v>1</v>
      </c>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5"/>
      <c r="AX53" s="184"/>
      <c r="AY53" s="185"/>
      <c r="AZ53" s="184"/>
      <c r="BA53" s="185"/>
      <c r="BC53" s="62"/>
      <c r="BD53" s="261"/>
      <c r="BE53" s="263" t="s">
        <v>88</v>
      </c>
      <c r="BF53" s="234"/>
      <c r="BG53" s="235"/>
      <c r="BH53" s="43">
        <f t="shared" si="35"/>
        <v>0.10416666666666667</v>
      </c>
      <c r="BI53" s="44"/>
      <c r="BJ53" s="44"/>
      <c r="BK53" s="44"/>
      <c r="BL53" s="173"/>
      <c r="BM53" s="44"/>
      <c r="BN53" s="44"/>
      <c r="BO53" s="44"/>
      <c r="BP53" s="44"/>
      <c r="BR53" s="265"/>
      <c r="BS53" s="236" t="s">
        <v>88</v>
      </c>
      <c r="BT53" s="237"/>
      <c r="BU53" s="238"/>
      <c r="BV53" s="43">
        <f t="shared" si="30"/>
        <v>0.10416666666666667</v>
      </c>
      <c r="BW53" s="44"/>
      <c r="BX53" s="44"/>
      <c r="BY53" s="44"/>
      <c r="BZ53" s="44"/>
      <c r="CA53" s="173"/>
      <c r="CB53" s="44"/>
      <c r="CC53" s="44"/>
      <c r="CD53" s="44"/>
      <c r="CE53" s="44"/>
      <c r="CF53" s="44"/>
      <c r="CG53" s="61"/>
      <c r="CH53" s="261"/>
      <c r="CI53" s="236" t="s">
        <v>89</v>
      </c>
      <c r="CJ53" s="237"/>
      <c r="CK53" s="238"/>
      <c r="CL53" s="43">
        <f>SUMIFS($F53:$BA53,$F43:$BA43,"&lt;&gt;1",$F44:$BA44,"&lt;&gt;1",$F45:$BA45,"&lt;&gt;1",$F46:$BA46,"&lt;&gt;1",$F47:$BA47,"&lt;&gt;1",$F48:$BA48,"&lt;&gt;1",$F49:$BA49,"&lt;&gt;1",$F50:$BA50,"&lt;&gt;1",$F51:$BA51,"&lt;&gt;1")/2/24 +SUMIF($F52:$BA52,"1",$F53:$BA53)/2/24</f>
        <v>4.1666666666666664E-2</v>
      </c>
      <c r="CM53" s="44"/>
      <c r="CN53" s="44"/>
      <c r="CO53" s="44"/>
      <c r="CP53" s="173"/>
      <c r="CQ53" s="44"/>
      <c r="CR53" s="44"/>
      <c r="CS53" s="44"/>
      <c r="CT53" s="44"/>
      <c r="CV53" s="265"/>
      <c r="CW53" s="236" t="s">
        <v>88</v>
      </c>
      <c r="CX53" s="237"/>
      <c r="CY53" s="238"/>
      <c r="CZ53" s="43">
        <f t="shared" si="31"/>
        <v>4.1666666666666664E-2</v>
      </c>
      <c r="DA53" s="44"/>
      <c r="DB53" s="44"/>
      <c r="DC53" s="44"/>
      <c r="DD53" s="44"/>
      <c r="DE53" s="173"/>
      <c r="DF53" s="44"/>
      <c r="DG53" s="44"/>
      <c r="DH53" s="44"/>
      <c r="DI53" s="44"/>
      <c r="DJ53" s="44"/>
      <c r="DK53" s="280"/>
      <c r="DL53" s="261"/>
      <c r="DM53" s="263" t="s">
        <v>88</v>
      </c>
      <c r="DN53" s="234"/>
      <c r="DO53" s="235"/>
      <c r="DP53" s="43">
        <f>IF($S38="✔",SUM($F53:$BA53)/2/24,0)</f>
        <v>0.10416666666666667</v>
      </c>
      <c r="DQ53" s="44"/>
      <c r="DR53" s="44"/>
      <c r="DS53" s="44"/>
      <c r="DT53" s="173"/>
      <c r="DU53" s="44"/>
      <c r="DV53" s="44"/>
      <c r="DW53" s="44"/>
      <c r="DX53" s="44"/>
      <c r="DZ53" s="265"/>
      <c r="EA53" s="236" t="s">
        <v>88</v>
      </c>
      <c r="EB53" s="237"/>
      <c r="EC53" s="238"/>
      <c r="ED53" s="43">
        <f t="shared" si="32"/>
        <v>0.10416666666666667</v>
      </c>
      <c r="EE53" s="44"/>
      <c r="EF53" s="44"/>
      <c r="EG53" s="44"/>
      <c r="EH53" s="173"/>
      <c r="EI53" s="44"/>
      <c r="EJ53" s="44"/>
      <c r="EK53" s="44"/>
      <c r="EL53" s="44"/>
      <c r="EM53" s="281"/>
      <c r="EN53" s="261"/>
      <c r="EO53" s="236" t="s">
        <v>89</v>
      </c>
      <c r="EP53" s="237"/>
      <c r="EQ53" s="238"/>
      <c r="ER53" s="43">
        <f t="shared" si="37"/>
        <v>0</v>
      </c>
      <c r="ES53" s="44"/>
      <c r="ET53" s="44"/>
      <c r="EU53" s="44"/>
      <c r="EV53" s="173"/>
      <c r="EW53" s="44"/>
      <c r="EX53" s="44"/>
      <c r="EY53" s="44"/>
      <c r="EZ53" s="44"/>
      <c r="FB53" s="265"/>
      <c r="FC53" s="236" t="s">
        <v>89</v>
      </c>
      <c r="FD53" s="237"/>
      <c r="FE53" s="238"/>
      <c r="FF53" s="43">
        <f t="shared" si="33"/>
        <v>0</v>
      </c>
      <c r="FG53" s="44"/>
      <c r="FH53" s="44"/>
      <c r="FI53" s="44"/>
      <c r="FJ53" s="173"/>
      <c r="FK53" s="44"/>
      <c r="FL53" s="44"/>
      <c r="FM53" s="44"/>
      <c r="FN53" s="44"/>
      <c r="FO53" s="18"/>
      <c r="FP53" s="261"/>
      <c r="FQ53" s="236" t="s">
        <v>89</v>
      </c>
      <c r="FR53" s="237"/>
      <c r="FS53" s="238"/>
      <c r="FT53" s="43">
        <f>SUMIFS($F53:$BA53,$F43:$BA43,"&lt;&gt;1",$F44:$BA44,"&lt;&gt;1",$F45:$BA45,"&lt;&gt;1",$F46:$BA46,"&lt;&gt;1",$F47:$BA47,"&lt;&gt;1",$F48:$BA48,"&lt;&gt;1",$F49:$BA49,"&lt;&gt;1",$F50:$BA50,"&lt;&gt;1",$F51:$BA51,"&lt;&gt;1")/2/24 +SUMIF($F52:$BA52,"1",$F53:$BA53)/2/24</f>
        <v>4.1666666666666664E-2</v>
      </c>
      <c r="FU53" s="44"/>
      <c r="FV53" s="44"/>
      <c r="FW53" s="44"/>
      <c r="FX53" s="173"/>
      <c r="FY53" s="44"/>
      <c r="FZ53" s="44"/>
      <c r="GA53" s="44"/>
      <c r="GB53" s="44"/>
      <c r="GD53" s="265"/>
      <c r="GE53" s="236" t="s">
        <v>89</v>
      </c>
      <c r="GF53" s="237"/>
      <c r="GG53" s="238"/>
      <c r="GH53" s="43">
        <f t="shared" si="34"/>
        <v>4.1666666666666664E-2</v>
      </c>
      <c r="GI53" s="44"/>
      <c r="GJ53" s="44"/>
      <c r="GK53" s="44"/>
      <c r="GL53" s="173"/>
      <c r="GM53" s="44"/>
      <c r="GN53" s="44"/>
      <c r="GO53" s="44"/>
      <c r="GP53" s="44"/>
    </row>
    <row r="54" spans="2:198" ht="18.75" customHeight="1">
      <c r="B54" s="269"/>
      <c r="C54" s="149" t="s">
        <v>90</v>
      </c>
      <c r="D54" s="138"/>
      <c r="E54" s="143"/>
      <c r="F54" s="184"/>
      <c r="G54" s="185"/>
      <c r="H54" s="184"/>
      <c r="I54" s="184"/>
      <c r="J54" s="184"/>
      <c r="K54" s="185"/>
      <c r="L54" s="184"/>
      <c r="M54" s="185"/>
      <c r="N54" s="184"/>
      <c r="O54" s="185"/>
      <c r="P54" s="184"/>
      <c r="Q54" s="185"/>
      <c r="R54" s="184"/>
      <c r="S54" s="185"/>
      <c r="T54" s="184"/>
      <c r="U54" s="185"/>
      <c r="V54" s="184"/>
      <c r="W54" s="185"/>
      <c r="X54" s="184"/>
      <c r="Y54" s="185"/>
      <c r="Z54" s="184"/>
      <c r="AA54" s="185"/>
      <c r="AB54" s="184"/>
      <c r="AC54" s="185"/>
      <c r="AD54" s="184"/>
      <c r="AE54" s="185"/>
      <c r="AF54" s="184"/>
      <c r="AG54" s="185"/>
      <c r="AH54" s="184"/>
      <c r="AI54" s="185"/>
      <c r="AJ54" s="184"/>
      <c r="AK54" s="185"/>
      <c r="AL54" s="184"/>
      <c r="AM54" s="185"/>
      <c r="AN54" s="184"/>
      <c r="AO54" s="185"/>
      <c r="AP54" s="184"/>
      <c r="AQ54" s="185"/>
      <c r="AR54" s="184"/>
      <c r="AS54" s="185"/>
      <c r="AT54" s="184"/>
      <c r="AU54" s="185"/>
      <c r="AV54" s="184"/>
      <c r="AW54" s="185"/>
      <c r="AX54" s="184"/>
      <c r="AY54" s="185"/>
      <c r="AZ54" s="184"/>
      <c r="BA54" s="185"/>
      <c r="BC54" s="62"/>
      <c r="BD54" s="262"/>
      <c r="BE54" s="266" t="s">
        <v>90</v>
      </c>
      <c r="BF54" s="227"/>
      <c r="BG54" s="228"/>
      <c r="BH54" s="46">
        <f t="shared" si="35"/>
        <v>0</v>
      </c>
      <c r="BI54" s="44"/>
      <c r="BJ54" s="44"/>
      <c r="BK54" s="44"/>
      <c r="BL54" s="173"/>
      <c r="BM54" s="44"/>
      <c r="BN54" s="44"/>
      <c r="BO54" s="44"/>
      <c r="BP54" s="44"/>
      <c r="BR54" s="265"/>
      <c r="BS54" s="266" t="s">
        <v>90</v>
      </c>
      <c r="BT54" s="227"/>
      <c r="BU54" s="228"/>
      <c r="BV54" s="46">
        <f t="shared" si="30"/>
        <v>0.54166666666666663</v>
      </c>
      <c r="BW54" s="44"/>
      <c r="BX54" s="44"/>
      <c r="BY54" s="44"/>
      <c r="BZ54" s="44"/>
      <c r="CA54" s="173"/>
      <c r="CB54" s="44"/>
      <c r="CC54" s="44"/>
      <c r="CD54" s="44"/>
      <c r="CE54" s="44"/>
      <c r="CF54" s="44"/>
      <c r="CG54" s="61"/>
      <c r="CH54" s="262"/>
      <c r="CI54" s="229" t="s">
        <v>91</v>
      </c>
      <c r="CJ54" s="230"/>
      <c r="CK54" s="231"/>
      <c r="CL54" s="46">
        <f>SUMIFS($F54:$BA54,$F43:$BA43,"&lt;&gt;1",$F44:$BA44,"&lt;&gt;1",$F45:$BA45,"&lt;&gt;1",$F46:$BA46,"&lt;&gt;1",$F47:$BA47,"&lt;&gt;1",$F48:$BA48,"&lt;&gt;1",$F49:$BA49,"&lt;&gt;1",$F50:$BA50,"&lt;&gt;1",$F51:$BA51,"&lt;&gt;1")/2/24 +SUMIF($F52:$BA52,"1",$F54:$BA54)/2/24</f>
        <v>0</v>
      </c>
      <c r="CM54" s="44"/>
      <c r="CN54" s="44"/>
      <c r="CO54" s="44"/>
      <c r="CP54" s="173"/>
      <c r="CQ54" s="44"/>
      <c r="CR54" s="44"/>
      <c r="CS54" s="44"/>
      <c r="CT54" s="44"/>
      <c r="CV54" s="265"/>
      <c r="CW54" s="266" t="s">
        <v>90</v>
      </c>
      <c r="CX54" s="227"/>
      <c r="CY54" s="228"/>
      <c r="CZ54" s="46">
        <f t="shared" si="31"/>
        <v>0.54166666666666663</v>
      </c>
      <c r="DA54" s="44"/>
      <c r="DB54" s="44"/>
      <c r="DC54" s="44"/>
      <c r="DD54" s="44"/>
      <c r="DE54" s="173"/>
      <c r="DF54" s="44"/>
      <c r="DG54" s="44"/>
      <c r="DH54" s="44"/>
      <c r="DI54" s="44"/>
      <c r="DJ54" s="44"/>
      <c r="DK54" s="280"/>
      <c r="DL54" s="262"/>
      <c r="DM54" s="266" t="s">
        <v>90</v>
      </c>
      <c r="DN54" s="227"/>
      <c r="DO54" s="228"/>
      <c r="DP54" s="46">
        <f>IF($S38="✔",SUM($F54:$BA54)/2/24,0)</f>
        <v>0</v>
      </c>
      <c r="DQ54" s="44"/>
      <c r="DR54" s="44"/>
      <c r="DS54" s="44"/>
      <c r="DT54" s="173"/>
      <c r="DU54" s="44"/>
      <c r="DV54" s="44"/>
      <c r="DW54" s="44"/>
      <c r="DX54" s="44"/>
      <c r="DZ54" s="265"/>
      <c r="EA54" s="266" t="s">
        <v>90</v>
      </c>
      <c r="EB54" s="227"/>
      <c r="EC54" s="228"/>
      <c r="ED54" s="46">
        <f t="shared" si="32"/>
        <v>0</v>
      </c>
      <c r="EE54" s="44"/>
      <c r="EF54" s="44"/>
      <c r="EG54" s="44"/>
      <c r="EH54" s="173"/>
      <c r="EI54" s="44"/>
      <c r="EJ54" s="44"/>
      <c r="EK54" s="44"/>
      <c r="EL54" s="44"/>
      <c r="EM54" s="281"/>
      <c r="EN54" s="262"/>
      <c r="EO54" s="229" t="s">
        <v>91</v>
      </c>
      <c r="EP54" s="230"/>
      <c r="EQ54" s="231"/>
      <c r="ER54" s="46">
        <f t="shared" si="37"/>
        <v>0</v>
      </c>
      <c r="ES54" s="44"/>
      <c r="ET54" s="44"/>
      <c r="EU54" s="44"/>
      <c r="EV54" s="173"/>
      <c r="EW54" s="44"/>
      <c r="EX54" s="44"/>
      <c r="EY54" s="44"/>
      <c r="EZ54" s="44"/>
      <c r="FB54" s="265"/>
      <c r="FC54" s="229" t="s">
        <v>91</v>
      </c>
      <c r="FD54" s="230"/>
      <c r="FE54" s="231"/>
      <c r="FF54" s="46">
        <f t="shared" si="33"/>
        <v>0</v>
      </c>
      <c r="FG54" s="44"/>
      <c r="FH54" s="44"/>
      <c r="FI54" s="44"/>
      <c r="FJ54" s="173"/>
      <c r="FK54" s="44"/>
      <c r="FL54" s="44"/>
      <c r="FM54" s="44"/>
      <c r="FN54" s="44"/>
      <c r="FO54" s="18"/>
      <c r="FP54" s="262"/>
      <c r="FQ54" s="229" t="s">
        <v>90</v>
      </c>
      <c r="FR54" s="230"/>
      <c r="FS54" s="231"/>
      <c r="FT54" s="47" t="s">
        <v>92</v>
      </c>
      <c r="FU54" s="44"/>
      <c r="FV54" s="44"/>
      <c r="FW54" s="44"/>
      <c r="FX54" s="173"/>
      <c r="FY54" s="44"/>
      <c r="FZ54" s="44"/>
      <c r="GA54" s="44"/>
      <c r="GB54" s="44"/>
      <c r="GD54" s="265"/>
      <c r="GE54" s="229" t="s">
        <v>90</v>
      </c>
      <c r="GF54" s="230"/>
      <c r="GG54" s="231"/>
      <c r="GH54" s="47" t="s">
        <v>92</v>
      </c>
      <c r="GI54" s="44"/>
      <c r="GJ54" s="44"/>
      <c r="GK54" s="44"/>
      <c r="GL54" s="173"/>
      <c r="GM54" s="44"/>
      <c r="GN54" s="44"/>
      <c r="GO54" s="44"/>
      <c r="GP54" s="44"/>
    </row>
    <row r="55" spans="2:198" ht="12" customHeight="1">
      <c r="B55" s="48"/>
      <c r="C55" s="49"/>
      <c r="D55" s="49"/>
      <c r="E55" s="49"/>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
      <c r="AI55" s="1"/>
      <c r="AJ55" s="1"/>
      <c r="AK55" s="1"/>
      <c r="AL55" s="1"/>
      <c r="AM55" s="1"/>
      <c r="AN55" s="1"/>
      <c r="AO55" s="1"/>
      <c r="AP55" s="1"/>
      <c r="AQ55" s="1"/>
      <c r="AR55" s="1"/>
      <c r="AS55" s="1"/>
      <c r="AT55" s="1"/>
      <c r="AU55" s="1"/>
      <c r="AV55" s="1"/>
      <c r="AW55" s="1"/>
      <c r="AX55" s="1"/>
      <c r="AY55" s="1"/>
      <c r="AZ55" s="1"/>
      <c r="BA55" s="1"/>
      <c r="BC55" s="62"/>
      <c r="BD55" s="48"/>
      <c r="BE55" s="49"/>
      <c r="BF55" s="49"/>
      <c r="BG55" s="49"/>
      <c r="BH55" s="2"/>
      <c r="BI55" s="1"/>
      <c r="BJ55" s="2"/>
      <c r="BK55" s="2"/>
      <c r="BL55" s="173"/>
      <c r="BM55" s="1"/>
      <c r="BN55" s="1"/>
      <c r="BO55" s="1"/>
      <c r="BP55" s="1"/>
      <c r="BS55" s="1"/>
      <c r="BT55" s="33"/>
      <c r="BU55" s="24"/>
      <c r="BV55" s="33"/>
      <c r="BW55" s="1"/>
      <c r="BX55" s="2"/>
      <c r="BY55" s="2"/>
      <c r="BZ55" s="2"/>
      <c r="CA55" s="173"/>
      <c r="CB55" s="1"/>
      <c r="CC55" s="1"/>
      <c r="CD55" s="1"/>
      <c r="CE55" s="1"/>
      <c r="CF55" s="1"/>
      <c r="CG55" s="61"/>
      <c r="CH55" s="48"/>
      <c r="CI55" s="49"/>
      <c r="CJ55" s="49"/>
      <c r="CK55" s="49"/>
      <c r="CL55" s="2"/>
      <c r="CM55" s="1"/>
      <c r="CN55" s="2"/>
      <c r="CO55" s="2"/>
      <c r="CP55" s="173"/>
      <c r="CQ55" s="1"/>
      <c r="CR55" s="1"/>
      <c r="CS55" s="1"/>
      <c r="CT55" s="1"/>
      <c r="CW55" s="1"/>
      <c r="CX55" s="33"/>
      <c r="CY55" s="24"/>
      <c r="CZ55" s="33"/>
      <c r="DA55" s="1"/>
      <c r="DB55" s="2"/>
      <c r="DC55" s="2"/>
      <c r="DD55" s="2"/>
      <c r="DE55" s="173"/>
      <c r="DF55" s="1"/>
      <c r="DG55" s="1"/>
      <c r="DH55" s="1"/>
      <c r="DI55" s="1"/>
      <c r="DJ55" s="1"/>
      <c r="DK55" s="280"/>
      <c r="DL55" s="48"/>
      <c r="DM55" s="49"/>
      <c r="DN55" s="49"/>
      <c r="DO55" s="49"/>
      <c r="DP55" s="2"/>
      <c r="DQ55" s="1"/>
      <c r="DR55" s="2"/>
      <c r="DS55" s="2"/>
      <c r="DT55" s="173"/>
      <c r="DU55" s="1"/>
      <c r="DV55" s="1"/>
      <c r="DW55" s="1"/>
      <c r="DX55" s="1"/>
      <c r="EA55" s="1"/>
      <c r="EB55" s="33"/>
      <c r="EC55" s="24"/>
      <c r="ED55" s="33"/>
      <c r="EE55" s="1"/>
      <c r="EF55" s="2"/>
      <c r="EG55" s="2"/>
      <c r="EH55" s="173"/>
      <c r="EI55" s="1"/>
      <c r="EJ55" s="1"/>
      <c r="EK55" s="1"/>
      <c r="EL55" s="1"/>
      <c r="EM55" s="281"/>
      <c r="EN55" s="48"/>
      <c r="EO55" s="49"/>
      <c r="EP55" s="49"/>
      <c r="EQ55" s="49"/>
      <c r="ER55" s="2"/>
      <c r="ES55" s="1"/>
      <c r="ET55" s="2"/>
      <c r="EU55" s="2"/>
      <c r="EV55" s="173"/>
      <c r="EW55" s="1"/>
      <c r="EX55" s="1"/>
      <c r="EY55" s="1"/>
      <c r="EZ55" s="1"/>
      <c r="FC55" s="1"/>
      <c r="FD55" s="33"/>
      <c r="FE55" s="24"/>
      <c r="FF55" s="33"/>
      <c r="FG55" s="1"/>
      <c r="FH55" s="2"/>
      <c r="FI55" s="2"/>
      <c r="FJ55" s="173"/>
      <c r="FK55" s="1"/>
      <c r="FL55" s="1"/>
      <c r="FM55" s="1"/>
      <c r="FN55" s="1"/>
      <c r="FO55" s="18"/>
      <c r="FP55" s="48"/>
      <c r="FQ55" s="49"/>
      <c r="FR55" s="49"/>
      <c r="FS55" s="49"/>
      <c r="FT55" s="2"/>
      <c r="FU55" s="1"/>
      <c r="FV55" s="2"/>
      <c r="FW55" s="2"/>
      <c r="FX55" s="173"/>
      <c r="FY55" s="1"/>
      <c r="FZ55" s="1"/>
      <c r="GA55" s="1"/>
      <c r="GB55" s="1"/>
      <c r="GE55" s="1"/>
      <c r="GF55" s="33"/>
      <c r="GG55" s="24"/>
      <c r="GH55" s="33"/>
      <c r="GI55" s="1"/>
      <c r="GJ55" s="2"/>
      <c r="GK55" s="2"/>
      <c r="GL55" s="173"/>
      <c r="GM55" s="1"/>
      <c r="GN55" s="1"/>
      <c r="GO55" s="1"/>
      <c r="GP55" s="1"/>
    </row>
    <row r="56" spans="2:198" ht="18.75" customHeight="1">
      <c r="B56" s="258" t="s">
        <v>93</v>
      </c>
      <c r="C56" s="138" t="s">
        <v>94</v>
      </c>
      <c r="D56" s="138"/>
      <c r="E56" s="139"/>
      <c r="F56" s="184"/>
      <c r="G56" s="185"/>
      <c r="H56" s="184"/>
      <c r="I56" s="185"/>
      <c r="J56" s="184"/>
      <c r="K56" s="185"/>
      <c r="L56" s="184"/>
      <c r="M56" s="185"/>
      <c r="N56" s="184">
        <v>1</v>
      </c>
      <c r="O56" s="184">
        <v>1</v>
      </c>
      <c r="P56" s="184">
        <v>1</v>
      </c>
      <c r="Q56" s="184">
        <v>1</v>
      </c>
      <c r="R56" s="184"/>
      <c r="S56" s="185"/>
      <c r="T56" s="184"/>
      <c r="U56" s="185"/>
      <c r="V56" s="184"/>
      <c r="W56" s="185"/>
      <c r="X56" s="184"/>
      <c r="Y56" s="185"/>
      <c r="Z56" s="184"/>
      <c r="AA56" s="185"/>
      <c r="AB56" s="184"/>
      <c r="AC56" s="185"/>
      <c r="AD56" s="184"/>
      <c r="AE56" s="185"/>
      <c r="AF56" s="184"/>
      <c r="AG56" s="185"/>
      <c r="AH56" s="184"/>
      <c r="AI56" s="185"/>
      <c r="AJ56" s="184"/>
      <c r="AK56" s="185"/>
      <c r="AL56" s="184"/>
      <c r="AM56" s="185"/>
      <c r="AN56" s="184"/>
      <c r="AO56" s="185"/>
      <c r="AP56" s="184"/>
      <c r="AQ56" s="185"/>
      <c r="AR56" s="184"/>
      <c r="AS56" s="185"/>
      <c r="AT56" s="184"/>
      <c r="AU56" s="185"/>
      <c r="AV56" s="184"/>
      <c r="AW56" s="185"/>
      <c r="AX56" s="184"/>
      <c r="AY56" s="185"/>
      <c r="AZ56" s="184"/>
      <c r="BA56" s="185"/>
      <c r="BC56" s="62"/>
      <c r="BD56" s="257" t="s">
        <v>93</v>
      </c>
      <c r="BE56" s="247" t="s">
        <v>94</v>
      </c>
      <c r="BF56" s="247"/>
      <c r="BG56" s="248"/>
      <c r="BH56" s="46">
        <f>SUM(F56:BA56)/2/24</f>
        <v>8.3333333333333329E-2</v>
      </c>
      <c r="BI56" s="44"/>
      <c r="BJ56" s="44"/>
      <c r="BK56" s="44"/>
      <c r="BL56" s="173"/>
      <c r="BM56" s="44"/>
      <c r="BN56" s="44"/>
      <c r="BO56" s="44"/>
      <c r="BP56" s="44"/>
      <c r="BS56" s="1"/>
      <c r="BT56" s="33"/>
      <c r="BU56" s="24"/>
      <c r="BV56" s="33"/>
      <c r="BW56" s="44"/>
      <c r="BX56" s="44"/>
      <c r="BY56" s="44"/>
      <c r="BZ56" s="44"/>
      <c r="CA56" s="173"/>
      <c r="CB56" s="44"/>
      <c r="CC56" s="44"/>
      <c r="CD56" s="44"/>
      <c r="CE56" s="44"/>
      <c r="CF56" s="44"/>
      <c r="CG56" s="61"/>
      <c r="CH56" s="257" t="s">
        <v>93</v>
      </c>
      <c r="CI56" s="259" t="s">
        <v>94</v>
      </c>
      <c r="CJ56" s="247"/>
      <c r="CK56" s="248"/>
      <c r="CL56" s="46">
        <f>SUM($F56:$BA56)/2/24</f>
        <v>8.3333333333333329E-2</v>
      </c>
      <c r="CM56" s="44"/>
      <c r="CN56" s="44"/>
      <c r="CO56" s="44"/>
      <c r="CP56" s="173"/>
      <c r="CQ56" s="44"/>
      <c r="CR56" s="44"/>
      <c r="CS56" s="44"/>
      <c r="CT56" s="44"/>
      <c r="CW56" s="1"/>
      <c r="CX56" s="33"/>
      <c r="CY56" s="24"/>
      <c r="CZ56" s="33"/>
      <c r="DA56" s="44"/>
      <c r="DB56" s="44"/>
      <c r="DC56" s="44"/>
      <c r="DD56" s="44"/>
      <c r="DE56" s="173"/>
      <c r="DF56" s="44"/>
      <c r="DG56" s="44"/>
      <c r="DH56" s="44"/>
      <c r="DI56" s="44"/>
      <c r="DJ56" s="44"/>
      <c r="DK56" s="280"/>
      <c r="DL56" s="257" t="s">
        <v>93</v>
      </c>
      <c r="DM56" s="247" t="s">
        <v>94</v>
      </c>
      <c r="DN56" s="247"/>
      <c r="DO56" s="248"/>
      <c r="DP56" s="46">
        <f>IF($S39="✔",SUM($F56:$BA56)/2/24,0)</f>
        <v>0</v>
      </c>
      <c r="DQ56" s="44"/>
      <c r="DR56" s="44"/>
      <c r="DS56" s="44"/>
      <c r="DT56" s="173"/>
      <c r="DU56" s="44"/>
      <c r="DV56" s="44"/>
      <c r="DW56" s="44"/>
      <c r="DX56" s="44"/>
      <c r="EA56" s="1"/>
      <c r="EB56" s="33"/>
      <c r="EC56" s="24"/>
      <c r="ED56" s="33"/>
      <c r="EE56" s="44"/>
      <c r="EF56" s="44"/>
      <c r="EG56" s="44"/>
      <c r="EH56" s="173"/>
      <c r="EI56" s="44"/>
      <c r="EJ56" s="44"/>
      <c r="EK56" s="44"/>
      <c r="EL56" s="44"/>
      <c r="EM56" s="281"/>
      <c r="EN56" s="257" t="s">
        <v>93</v>
      </c>
      <c r="EO56" s="247" t="s">
        <v>94</v>
      </c>
      <c r="EP56" s="247"/>
      <c r="EQ56" s="248"/>
      <c r="ER56" s="46">
        <f>IF($S39="✔",SUM($F56:$BA56)/2/24,0)</f>
        <v>0</v>
      </c>
      <c r="ES56" s="44"/>
      <c r="ET56" s="44"/>
      <c r="EU56" s="44"/>
      <c r="EV56" s="173"/>
      <c r="EW56" s="44"/>
      <c r="EX56" s="44"/>
      <c r="EY56" s="44"/>
      <c r="EZ56" s="44"/>
      <c r="FC56" s="1"/>
      <c r="FD56" s="33"/>
      <c r="FE56" s="24"/>
      <c r="FF56" s="33"/>
      <c r="FG56" s="44"/>
      <c r="FH56" s="44"/>
      <c r="FI56" s="44"/>
      <c r="FJ56" s="173"/>
      <c r="FK56" s="44"/>
      <c r="FL56" s="44"/>
      <c r="FM56" s="44"/>
      <c r="FN56" s="44"/>
      <c r="FO56" s="18"/>
      <c r="FP56" s="257" t="s">
        <v>93</v>
      </c>
      <c r="FQ56" s="247" t="s">
        <v>94</v>
      </c>
      <c r="FR56" s="247"/>
      <c r="FS56" s="248"/>
      <c r="FT56" s="47" t="s">
        <v>92</v>
      </c>
      <c r="FU56" s="44"/>
      <c r="FV56" s="44"/>
      <c r="FW56" s="44"/>
      <c r="FX56" s="173"/>
      <c r="FY56" s="44"/>
      <c r="FZ56" s="44"/>
      <c r="GA56" s="44"/>
      <c r="GB56" s="44"/>
      <c r="GE56" s="1"/>
      <c r="GF56" s="33"/>
      <c r="GG56" s="24"/>
      <c r="GH56" s="33"/>
      <c r="GI56" s="44"/>
      <c r="GJ56" s="44"/>
      <c r="GK56" s="44"/>
      <c r="GL56" s="173"/>
      <c r="GM56" s="44"/>
      <c r="GN56" s="44"/>
      <c r="GO56" s="44"/>
      <c r="GP56" s="44"/>
    </row>
    <row r="57" spans="2:198" ht="18.75" customHeight="1">
      <c r="B57" s="258"/>
      <c r="C57" s="253" t="s">
        <v>73</v>
      </c>
      <c r="D57" s="136" t="s">
        <v>74</v>
      </c>
      <c r="E57" s="137"/>
      <c r="F57" s="184"/>
      <c r="G57" s="184"/>
      <c r="H57" s="184"/>
      <c r="I57" s="184"/>
      <c r="J57" s="184"/>
      <c r="K57" s="184"/>
      <c r="L57" s="184"/>
      <c r="M57" s="184"/>
      <c r="N57" s="184"/>
      <c r="O57" s="184"/>
      <c r="P57" s="184"/>
      <c r="Q57" s="184"/>
      <c r="R57" s="184"/>
      <c r="S57" s="184"/>
      <c r="T57" s="184">
        <v>1</v>
      </c>
      <c r="U57" s="184">
        <v>1</v>
      </c>
      <c r="V57" s="184">
        <v>1</v>
      </c>
      <c r="W57" s="184">
        <v>1</v>
      </c>
      <c r="X57" s="184">
        <v>1</v>
      </c>
      <c r="Y57" s="184">
        <v>1</v>
      </c>
      <c r="Z57" s="184">
        <v>1</v>
      </c>
      <c r="AA57" s="184">
        <v>1</v>
      </c>
      <c r="AB57" s="184"/>
      <c r="AC57" s="185"/>
      <c r="AD57" s="184"/>
      <c r="AE57" s="185"/>
      <c r="AF57" s="184"/>
      <c r="AG57" s="185"/>
      <c r="AH57" s="184"/>
      <c r="AI57" s="185"/>
      <c r="AJ57" s="184"/>
      <c r="AK57" s="185"/>
      <c r="AL57" s="184"/>
      <c r="AM57" s="185"/>
      <c r="AN57" s="184"/>
      <c r="AO57" s="185"/>
      <c r="AP57" s="184"/>
      <c r="AQ57" s="185"/>
      <c r="AR57" s="184"/>
      <c r="AS57" s="185"/>
      <c r="AT57" s="184"/>
      <c r="AU57" s="185"/>
      <c r="AV57" s="184"/>
      <c r="AW57" s="185"/>
      <c r="AX57" s="184"/>
      <c r="AY57" s="185"/>
      <c r="AZ57" s="184"/>
      <c r="BA57" s="185"/>
      <c r="BB57" s="37"/>
      <c r="BC57" s="62"/>
      <c r="BD57" s="257"/>
      <c r="BE57" s="253" t="s">
        <v>73</v>
      </c>
      <c r="BF57" s="319" t="s">
        <v>74</v>
      </c>
      <c r="BG57" s="320"/>
      <c r="BH57" s="43">
        <f t="shared" ref="BH57:BH68" si="40">SUM(F57:BA57)/2/24</f>
        <v>0.16666666666666666</v>
      </c>
      <c r="BI57" s="44"/>
      <c r="BJ57" s="256">
        <f>SUM(BH57:BH61)</f>
        <v>0.16666666666666666</v>
      </c>
      <c r="BK57" s="256">
        <f>SUM(BJ57:BJ65)</f>
        <v>0.16666666666666666</v>
      </c>
      <c r="BL57" s="173"/>
      <c r="BM57" s="44"/>
      <c r="BN57" s="44"/>
      <c r="BO57" s="44"/>
      <c r="BP57" s="44"/>
      <c r="BS57" s="1"/>
      <c r="BT57" s="33"/>
      <c r="BU57" s="24"/>
      <c r="BV57" s="32"/>
      <c r="BW57" s="44"/>
      <c r="BX57" s="246"/>
      <c r="BY57" s="246"/>
      <c r="BZ57" s="173"/>
      <c r="CA57" s="173"/>
      <c r="CB57" s="44"/>
      <c r="CC57" s="44"/>
      <c r="CD57" s="44"/>
      <c r="CE57" s="44"/>
      <c r="CF57" s="44"/>
      <c r="CG57" s="61"/>
      <c r="CH57" s="257"/>
      <c r="CI57" s="253" t="s">
        <v>73</v>
      </c>
      <c r="CJ57" s="319" t="s">
        <v>74</v>
      </c>
      <c r="CK57" s="320"/>
      <c r="CL57" s="43">
        <f>SUM($F57:$BA57)/2/24</f>
        <v>0.16666666666666666</v>
      </c>
      <c r="CM57" s="44"/>
      <c r="CN57" s="256">
        <f>SUM(CL57:CL61)</f>
        <v>0.16666666666666666</v>
      </c>
      <c r="CO57" s="256">
        <f>SUM(CN57:CN65)+CL67</f>
        <v>0.16666666666666666</v>
      </c>
      <c r="CP57" s="173"/>
      <c r="CQ57" s="44"/>
      <c r="CR57" s="44"/>
      <c r="CS57" s="44"/>
      <c r="CT57" s="44"/>
      <c r="CW57" s="1"/>
      <c r="CX57" s="33"/>
      <c r="CY57" s="24"/>
      <c r="CZ57" s="32"/>
      <c r="DA57" s="44"/>
      <c r="DB57" s="246"/>
      <c r="DC57" s="246"/>
      <c r="DD57" s="173"/>
      <c r="DE57" s="173"/>
      <c r="DF57" s="44"/>
      <c r="DG57" s="44"/>
      <c r="DH57" s="44"/>
      <c r="DI57" s="44"/>
      <c r="DJ57" s="44"/>
      <c r="DK57" s="280"/>
      <c r="DL57" s="257"/>
      <c r="DM57" s="253" t="s">
        <v>73</v>
      </c>
      <c r="DN57" s="319" t="s">
        <v>74</v>
      </c>
      <c r="DO57" s="320"/>
      <c r="DP57" s="43">
        <f>IF($S39="✔",SUM($F57:$BA57)/2/24,0)</f>
        <v>0</v>
      </c>
      <c r="DQ57" s="44"/>
      <c r="DR57" s="256">
        <f>SUM(DP57:DP61)</f>
        <v>0</v>
      </c>
      <c r="DS57" s="256">
        <f>DR57+DR62</f>
        <v>0</v>
      </c>
      <c r="DT57" s="173"/>
      <c r="DU57" s="44"/>
      <c r="DV57" s="44"/>
      <c r="DW57" s="44"/>
      <c r="DX57" s="44"/>
      <c r="EA57" s="1"/>
      <c r="EB57" s="33"/>
      <c r="EC57" s="24"/>
      <c r="ED57" s="32"/>
      <c r="EE57" s="44"/>
      <c r="EF57" s="246"/>
      <c r="EG57" s="246"/>
      <c r="EH57" s="173"/>
      <c r="EI57" s="44"/>
      <c r="EJ57" s="44"/>
      <c r="EK57" s="44"/>
      <c r="EL57" s="44"/>
      <c r="EM57" s="281"/>
      <c r="EN57" s="257"/>
      <c r="EO57" s="253" t="s">
        <v>73</v>
      </c>
      <c r="EP57" s="319" t="s">
        <v>74</v>
      </c>
      <c r="EQ57" s="320"/>
      <c r="ER57" s="43">
        <f t="shared" ref="ER57:ER68" si="41">IF($S40="✔",SUM($F57:$BA57)/2/24,0)</f>
        <v>0</v>
      </c>
      <c r="ES57" s="44"/>
      <c r="ET57" s="256">
        <f>SUM(ER57:ER61)</f>
        <v>0</v>
      </c>
      <c r="EU57" s="256">
        <f>ET57+ET62+ER67</f>
        <v>0</v>
      </c>
      <c r="EV57" s="173"/>
      <c r="EW57" s="44"/>
      <c r="EX57" s="44"/>
      <c r="EY57" s="44"/>
      <c r="EZ57" s="44"/>
      <c r="FC57" s="1"/>
      <c r="FD57" s="33"/>
      <c r="FE57" s="24"/>
      <c r="FF57" s="32"/>
      <c r="FG57" s="44"/>
      <c r="FH57" s="246"/>
      <c r="FI57" s="246"/>
      <c r="FJ57" s="173"/>
      <c r="FK57" s="44"/>
      <c r="FL57" s="44"/>
      <c r="FM57" s="44"/>
      <c r="FN57" s="44"/>
      <c r="FO57" s="18"/>
      <c r="FP57" s="257"/>
      <c r="FQ57" s="253" t="s">
        <v>73</v>
      </c>
      <c r="FR57" s="319" t="s">
        <v>74</v>
      </c>
      <c r="FS57" s="320"/>
      <c r="FT57" s="43">
        <f>SUMIFS(F57:BA57,$F67:$BA67,1)/2/24</f>
        <v>0</v>
      </c>
      <c r="FU57" s="44"/>
      <c r="FV57" s="256">
        <f>SUM(FT57:FT61)</f>
        <v>0</v>
      </c>
      <c r="FW57" s="256">
        <f>FV57+FV62+FT67</f>
        <v>0</v>
      </c>
      <c r="FX57" s="173"/>
      <c r="FY57" s="44"/>
      <c r="FZ57" s="44"/>
      <c r="GA57" s="44"/>
      <c r="GB57" s="44"/>
      <c r="GE57" s="1"/>
      <c r="GF57" s="33"/>
      <c r="GG57" s="24"/>
      <c r="GH57" s="32"/>
      <c r="GI57" s="44"/>
      <c r="GJ57" s="246"/>
      <c r="GK57" s="246"/>
      <c r="GL57" s="173"/>
      <c r="GM57" s="44"/>
      <c r="GN57" s="44"/>
      <c r="GO57" s="44"/>
      <c r="GP57" s="44"/>
    </row>
    <row r="58" spans="2:198" ht="18.75" customHeight="1">
      <c r="B58" s="258"/>
      <c r="C58" s="254"/>
      <c r="D58" s="138" t="s">
        <v>78</v>
      </c>
      <c r="E58" s="139"/>
      <c r="F58" s="184"/>
      <c r="G58" s="184"/>
      <c r="H58" s="184"/>
      <c r="I58" s="184"/>
      <c r="J58" s="184"/>
      <c r="K58" s="184"/>
      <c r="L58" s="184"/>
      <c r="M58" s="184"/>
      <c r="N58" s="184"/>
      <c r="O58" s="184"/>
      <c r="P58" s="184"/>
      <c r="Q58" s="184"/>
      <c r="R58" s="184"/>
      <c r="S58" s="184"/>
      <c r="T58" s="184"/>
      <c r="U58" s="184"/>
      <c r="V58" s="184"/>
      <c r="W58" s="185"/>
      <c r="X58" s="184"/>
      <c r="Y58" s="185"/>
      <c r="Z58" s="184"/>
      <c r="AA58" s="185"/>
      <c r="AB58" s="184"/>
      <c r="AC58" s="185"/>
      <c r="AD58" s="184"/>
      <c r="AE58" s="185"/>
      <c r="AF58" s="184"/>
      <c r="AG58" s="185"/>
      <c r="AH58" s="184"/>
      <c r="AI58" s="185"/>
      <c r="AJ58" s="184"/>
      <c r="AK58" s="185"/>
      <c r="AL58" s="184"/>
      <c r="AM58" s="185"/>
      <c r="AN58" s="184"/>
      <c r="AO58" s="185"/>
      <c r="AP58" s="184"/>
      <c r="AQ58" s="185"/>
      <c r="AR58" s="184"/>
      <c r="AS58" s="185"/>
      <c r="AT58" s="184"/>
      <c r="AU58" s="185"/>
      <c r="AV58" s="184"/>
      <c r="AW58" s="185"/>
      <c r="AX58" s="184"/>
      <c r="AY58" s="185"/>
      <c r="AZ58" s="184"/>
      <c r="BA58" s="185"/>
      <c r="BC58" s="62"/>
      <c r="BD58" s="257"/>
      <c r="BE58" s="254"/>
      <c r="BF58" s="247" t="s">
        <v>78</v>
      </c>
      <c r="BG58" s="248"/>
      <c r="BH58" s="46">
        <f t="shared" si="40"/>
        <v>0</v>
      </c>
      <c r="BI58" s="44"/>
      <c r="BJ58" s="256"/>
      <c r="BK58" s="256"/>
      <c r="BL58" s="173"/>
      <c r="BM58" s="44"/>
      <c r="BN58" s="44"/>
      <c r="BO58" s="44"/>
      <c r="BP58" s="44"/>
      <c r="BS58" s="1"/>
      <c r="BT58" s="33"/>
      <c r="BU58" s="24"/>
      <c r="BV58" s="32"/>
      <c r="BW58" s="44"/>
      <c r="BX58" s="246"/>
      <c r="BY58" s="246"/>
      <c r="BZ58" s="173"/>
      <c r="CA58" s="173"/>
      <c r="CB58" s="44"/>
      <c r="CC58" s="44"/>
      <c r="CD58" s="44"/>
      <c r="CE58" s="44"/>
      <c r="CF58" s="44"/>
      <c r="CG58" s="61"/>
      <c r="CH58" s="257"/>
      <c r="CI58" s="254"/>
      <c r="CJ58" s="247" t="s">
        <v>78</v>
      </c>
      <c r="CK58" s="248"/>
      <c r="CL58" s="46">
        <f t="shared" ref="CL58:CL66" si="42">SUM($F58:$BA58)/2/24</f>
        <v>0</v>
      </c>
      <c r="CM58" s="44"/>
      <c r="CN58" s="256"/>
      <c r="CO58" s="256"/>
      <c r="CP58" s="173"/>
      <c r="CQ58" s="44"/>
      <c r="CR58" s="44"/>
      <c r="CS58" s="44"/>
      <c r="CT58" s="44"/>
      <c r="CW58" s="1"/>
      <c r="CX58" s="33"/>
      <c r="CY58" s="24"/>
      <c r="CZ58" s="32"/>
      <c r="DA58" s="44"/>
      <c r="DB58" s="246"/>
      <c r="DC58" s="246"/>
      <c r="DD58" s="173"/>
      <c r="DE58" s="173"/>
      <c r="DF58" s="44"/>
      <c r="DG58" s="44"/>
      <c r="DH58" s="44"/>
      <c r="DI58" s="44"/>
      <c r="DJ58" s="44"/>
      <c r="DK58" s="280"/>
      <c r="DL58" s="257"/>
      <c r="DM58" s="254"/>
      <c r="DN58" s="247" t="s">
        <v>78</v>
      </c>
      <c r="DO58" s="248"/>
      <c r="DP58" s="46">
        <f>IF($S39="✔",SUM($F58:$BA58)/2/24,0)</f>
        <v>0</v>
      </c>
      <c r="DQ58" s="44"/>
      <c r="DR58" s="256"/>
      <c r="DS58" s="256"/>
      <c r="DT58" s="173"/>
      <c r="DU58" s="44"/>
      <c r="DV58" s="44"/>
      <c r="DW58" s="44"/>
      <c r="DX58" s="44"/>
      <c r="EA58" s="1"/>
      <c r="EB58" s="33"/>
      <c r="EC58" s="24"/>
      <c r="ED58" s="32"/>
      <c r="EE58" s="44"/>
      <c r="EF58" s="246"/>
      <c r="EG58" s="246"/>
      <c r="EH58" s="173"/>
      <c r="EI58" s="44"/>
      <c r="EJ58" s="44"/>
      <c r="EK58" s="44"/>
      <c r="EL58" s="44"/>
      <c r="EM58" s="281"/>
      <c r="EN58" s="257"/>
      <c r="EO58" s="254"/>
      <c r="EP58" s="247" t="s">
        <v>78</v>
      </c>
      <c r="EQ58" s="248"/>
      <c r="ER58" s="46">
        <f t="shared" si="41"/>
        <v>0</v>
      </c>
      <c r="ES58" s="44"/>
      <c r="ET58" s="256"/>
      <c r="EU58" s="256"/>
      <c r="EV58" s="173"/>
      <c r="EW58" s="44"/>
      <c r="EX58" s="44"/>
      <c r="EY58" s="44"/>
      <c r="EZ58" s="44"/>
      <c r="FC58" s="1"/>
      <c r="FD58" s="33"/>
      <c r="FE58" s="24"/>
      <c r="FF58" s="32"/>
      <c r="FG58" s="44"/>
      <c r="FH58" s="246"/>
      <c r="FI58" s="246"/>
      <c r="FJ58" s="173"/>
      <c r="FK58" s="44"/>
      <c r="FL58" s="44"/>
      <c r="FM58" s="44"/>
      <c r="FN58" s="44"/>
      <c r="FO58" s="18"/>
      <c r="FP58" s="257"/>
      <c r="FQ58" s="254"/>
      <c r="FR58" s="247" t="s">
        <v>78</v>
      </c>
      <c r="FS58" s="248"/>
      <c r="FT58" s="46">
        <f>SUMIFS(F58:BA58,$F67:$BA67,1)/2/24</f>
        <v>0</v>
      </c>
      <c r="FU58" s="44"/>
      <c r="FV58" s="256"/>
      <c r="FW58" s="256"/>
      <c r="FX58" s="173"/>
      <c r="FY58" s="44"/>
      <c r="FZ58" s="44"/>
      <c r="GA58" s="44"/>
      <c r="GB58" s="44"/>
      <c r="GE58" s="1"/>
      <c r="GF58" s="33"/>
      <c r="GG58" s="24"/>
      <c r="GH58" s="32"/>
      <c r="GI58" s="44"/>
      <c r="GJ58" s="246"/>
      <c r="GK58" s="246"/>
      <c r="GL58" s="173"/>
      <c r="GM58" s="44"/>
      <c r="GN58" s="44"/>
      <c r="GO58" s="44"/>
      <c r="GP58" s="44"/>
    </row>
    <row r="59" spans="2:198" ht="18.75" customHeight="1">
      <c r="B59" s="258"/>
      <c r="C59" s="254"/>
      <c r="D59" s="136" t="s">
        <v>79</v>
      </c>
      <c r="E59" s="137"/>
      <c r="F59" s="184"/>
      <c r="G59" s="185"/>
      <c r="H59" s="184"/>
      <c r="I59" s="185"/>
      <c r="J59" s="184"/>
      <c r="K59" s="185"/>
      <c r="L59" s="184"/>
      <c r="M59" s="185"/>
      <c r="N59" s="184"/>
      <c r="O59" s="185"/>
      <c r="P59" s="184"/>
      <c r="Q59" s="185"/>
      <c r="R59" s="184"/>
      <c r="S59" s="185"/>
      <c r="T59" s="184"/>
      <c r="U59" s="185"/>
      <c r="V59" s="184"/>
      <c r="W59" s="185"/>
      <c r="X59" s="184"/>
      <c r="Y59" s="185"/>
      <c r="Z59" s="184"/>
      <c r="AA59" s="185"/>
      <c r="AB59" s="184"/>
      <c r="AC59" s="185"/>
      <c r="AD59" s="184"/>
      <c r="AE59" s="185"/>
      <c r="AF59" s="184"/>
      <c r="AG59" s="185"/>
      <c r="AH59" s="184"/>
      <c r="AI59" s="185"/>
      <c r="AJ59" s="184"/>
      <c r="AK59" s="185"/>
      <c r="AL59" s="184"/>
      <c r="AM59" s="185"/>
      <c r="AN59" s="184"/>
      <c r="AO59" s="185"/>
      <c r="AP59" s="184"/>
      <c r="AQ59" s="185"/>
      <c r="AR59" s="184"/>
      <c r="AS59" s="185"/>
      <c r="AT59" s="184"/>
      <c r="AU59" s="185"/>
      <c r="AV59" s="184"/>
      <c r="AW59" s="185"/>
      <c r="AX59" s="184"/>
      <c r="AY59" s="185"/>
      <c r="AZ59" s="184"/>
      <c r="BA59" s="185"/>
      <c r="BC59" s="62"/>
      <c r="BD59" s="257"/>
      <c r="BE59" s="254"/>
      <c r="BF59" s="249" t="s">
        <v>79</v>
      </c>
      <c r="BG59" s="250"/>
      <c r="BH59" s="43">
        <f t="shared" si="40"/>
        <v>0</v>
      </c>
      <c r="BI59" s="44"/>
      <c r="BJ59" s="256"/>
      <c r="BK59" s="256"/>
      <c r="BL59" s="173"/>
      <c r="BM59" s="44"/>
      <c r="BN59" s="44"/>
      <c r="BO59" s="44"/>
      <c r="BP59" s="44"/>
      <c r="BS59" s="1"/>
      <c r="BT59" s="33"/>
      <c r="BU59" s="24"/>
      <c r="BV59" s="32"/>
      <c r="BW59" s="44"/>
      <c r="BX59" s="246"/>
      <c r="BY59" s="246"/>
      <c r="BZ59" s="173"/>
      <c r="CA59" s="173"/>
      <c r="CB59" s="44"/>
      <c r="CC59" s="44"/>
      <c r="CD59" s="44"/>
      <c r="CE59" s="44"/>
      <c r="CF59" s="44"/>
      <c r="CG59" s="61"/>
      <c r="CH59" s="257"/>
      <c r="CI59" s="254"/>
      <c r="CJ59" s="249" t="s">
        <v>79</v>
      </c>
      <c r="CK59" s="250"/>
      <c r="CL59" s="43">
        <f t="shared" si="42"/>
        <v>0</v>
      </c>
      <c r="CM59" s="44"/>
      <c r="CN59" s="256"/>
      <c r="CO59" s="256"/>
      <c r="CP59" s="173"/>
      <c r="CQ59" s="44"/>
      <c r="CR59" s="44"/>
      <c r="CS59" s="44"/>
      <c r="CT59" s="44"/>
      <c r="CW59" s="1"/>
      <c r="CX59" s="33"/>
      <c r="CY59" s="24"/>
      <c r="CZ59" s="32"/>
      <c r="DA59" s="44"/>
      <c r="DB59" s="246"/>
      <c r="DC59" s="246"/>
      <c r="DD59" s="173"/>
      <c r="DE59" s="173"/>
      <c r="DF59" s="44"/>
      <c r="DG59" s="44"/>
      <c r="DH59" s="44"/>
      <c r="DI59" s="44"/>
      <c r="DJ59" s="44"/>
      <c r="DK59" s="280"/>
      <c r="DL59" s="257"/>
      <c r="DM59" s="254"/>
      <c r="DN59" s="249" t="s">
        <v>79</v>
      </c>
      <c r="DO59" s="250"/>
      <c r="DP59" s="43">
        <f>IF($S39="✔",SUM($F59:$BA59)/2/24,0)</f>
        <v>0</v>
      </c>
      <c r="DQ59" s="44"/>
      <c r="DR59" s="256"/>
      <c r="DS59" s="256"/>
      <c r="DT59" s="173"/>
      <c r="DU59" s="44"/>
      <c r="DV59" s="44"/>
      <c r="DW59" s="44"/>
      <c r="DX59" s="44"/>
      <c r="EA59" s="1"/>
      <c r="EB59" s="33"/>
      <c r="EC59" s="24"/>
      <c r="ED59" s="32"/>
      <c r="EE59" s="44"/>
      <c r="EF59" s="246"/>
      <c r="EG59" s="246"/>
      <c r="EH59" s="173"/>
      <c r="EI59" s="44"/>
      <c r="EJ59" s="44"/>
      <c r="EK59" s="44"/>
      <c r="EL59" s="44"/>
      <c r="EM59" s="281"/>
      <c r="EN59" s="257"/>
      <c r="EO59" s="254"/>
      <c r="EP59" s="249" t="s">
        <v>79</v>
      </c>
      <c r="EQ59" s="250"/>
      <c r="ER59" s="43">
        <f t="shared" si="41"/>
        <v>0</v>
      </c>
      <c r="ES59" s="44"/>
      <c r="ET59" s="256"/>
      <c r="EU59" s="256"/>
      <c r="EV59" s="173"/>
      <c r="EW59" s="44"/>
      <c r="EX59" s="44"/>
      <c r="EY59" s="44"/>
      <c r="EZ59" s="44"/>
      <c r="FC59" s="1"/>
      <c r="FD59" s="33"/>
      <c r="FE59" s="24"/>
      <c r="FF59" s="32"/>
      <c r="FG59" s="44"/>
      <c r="FH59" s="246"/>
      <c r="FI59" s="246"/>
      <c r="FJ59" s="173"/>
      <c r="FK59" s="44"/>
      <c r="FL59" s="44"/>
      <c r="FM59" s="44"/>
      <c r="FN59" s="44"/>
      <c r="FO59" s="18"/>
      <c r="FP59" s="257"/>
      <c r="FQ59" s="254"/>
      <c r="FR59" s="249" t="s">
        <v>79</v>
      </c>
      <c r="FS59" s="250"/>
      <c r="FT59" s="43">
        <f>SUMIFS(F59:BA59,$F67:$BA67,1)/2/24</f>
        <v>0</v>
      </c>
      <c r="FU59" s="44"/>
      <c r="FV59" s="256"/>
      <c r="FW59" s="256"/>
      <c r="FX59" s="173"/>
      <c r="FY59" s="44"/>
      <c r="FZ59" s="44"/>
      <c r="GA59" s="44"/>
      <c r="GB59" s="44"/>
      <c r="GE59" s="1"/>
      <c r="GF59" s="33"/>
      <c r="GG59" s="24"/>
      <c r="GH59" s="32"/>
      <c r="GI59" s="44"/>
      <c r="GJ59" s="246"/>
      <c r="GK59" s="246"/>
      <c r="GL59" s="173"/>
      <c r="GM59" s="44"/>
      <c r="GN59" s="44"/>
      <c r="GO59" s="44"/>
      <c r="GP59" s="44"/>
    </row>
    <row r="60" spans="2:198" ht="18.75" customHeight="1">
      <c r="B60" s="258"/>
      <c r="C60" s="254"/>
      <c r="D60" s="138" t="s">
        <v>80</v>
      </c>
      <c r="E60" s="139"/>
      <c r="F60" s="184"/>
      <c r="G60" s="185"/>
      <c r="H60" s="184"/>
      <c r="I60" s="185"/>
      <c r="J60" s="184"/>
      <c r="K60" s="185"/>
      <c r="L60" s="184"/>
      <c r="M60" s="185"/>
      <c r="N60" s="184"/>
      <c r="O60" s="185"/>
      <c r="P60" s="184"/>
      <c r="Q60" s="185"/>
      <c r="R60" s="184"/>
      <c r="S60" s="185"/>
      <c r="T60" s="184"/>
      <c r="U60" s="185"/>
      <c r="V60" s="184"/>
      <c r="W60" s="185"/>
      <c r="X60" s="184"/>
      <c r="Y60" s="185"/>
      <c r="Z60" s="184"/>
      <c r="AA60" s="185"/>
      <c r="AB60" s="184"/>
      <c r="AC60" s="185"/>
      <c r="AD60" s="184"/>
      <c r="AE60" s="185"/>
      <c r="AF60" s="184"/>
      <c r="AG60" s="185"/>
      <c r="AH60" s="184"/>
      <c r="AI60" s="185"/>
      <c r="AJ60" s="184"/>
      <c r="AK60" s="185"/>
      <c r="AL60" s="184"/>
      <c r="AM60" s="185"/>
      <c r="AN60" s="184"/>
      <c r="AO60" s="185"/>
      <c r="AP60" s="184"/>
      <c r="AQ60" s="185"/>
      <c r="AR60" s="184"/>
      <c r="AS60" s="185"/>
      <c r="AT60" s="184"/>
      <c r="AU60" s="185"/>
      <c r="AV60" s="184"/>
      <c r="AW60" s="185"/>
      <c r="AX60" s="184"/>
      <c r="AY60" s="185"/>
      <c r="AZ60" s="184"/>
      <c r="BA60" s="185"/>
      <c r="BC60" s="62"/>
      <c r="BD60" s="257"/>
      <c r="BE60" s="254"/>
      <c r="BF60" s="247" t="s">
        <v>80</v>
      </c>
      <c r="BG60" s="248"/>
      <c r="BH60" s="46">
        <f t="shared" si="40"/>
        <v>0</v>
      </c>
      <c r="BI60" s="44"/>
      <c r="BJ60" s="256"/>
      <c r="BK60" s="256"/>
      <c r="BL60" s="173"/>
      <c r="BM60" s="44"/>
      <c r="BN60" s="44"/>
      <c r="BO60" s="44"/>
      <c r="BP60" s="44"/>
      <c r="BS60" s="1"/>
      <c r="BT60" s="33"/>
      <c r="BU60" s="24"/>
      <c r="BV60" s="32"/>
      <c r="BW60" s="44"/>
      <c r="BX60" s="246"/>
      <c r="BY60" s="246"/>
      <c r="BZ60" s="173"/>
      <c r="CA60" s="173"/>
      <c r="CB60" s="44"/>
      <c r="CC60" s="44"/>
      <c r="CD60" s="44"/>
      <c r="CE60" s="44"/>
      <c r="CF60" s="44"/>
      <c r="CG60" s="61"/>
      <c r="CH60" s="257"/>
      <c r="CI60" s="254"/>
      <c r="CJ60" s="247" t="s">
        <v>80</v>
      </c>
      <c r="CK60" s="248"/>
      <c r="CL60" s="46">
        <f t="shared" si="42"/>
        <v>0</v>
      </c>
      <c r="CM60" s="44"/>
      <c r="CN60" s="256"/>
      <c r="CO60" s="256"/>
      <c r="CP60" s="173"/>
      <c r="CQ60" s="44"/>
      <c r="CR60" s="44"/>
      <c r="CS60" s="44"/>
      <c r="CT60" s="44"/>
      <c r="CW60" s="1"/>
      <c r="CX60" s="33"/>
      <c r="CY60" s="24"/>
      <c r="CZ60" s="32"/>
      <c r="DA60" s="44"/>
      <c r="DB60" s="246"/>
      <c r="DC60" s="246"/>
      <c r="DD60" s="173"/>
      <c r="DE60" s="173"/>
      <c r="DF60" s="44"/>
      <c r="DG60" s="44"/>
      <c r="DH60" s="44"/>
      <c r="DI60" s="44"/>
      <c r="DJ60" s="44"/>
      <c r="DK60" s="280"/>
      <c r="DL60" s="257"/>
      <c r="DM60" s="254"/>
      <c r="DN60" s="247" t="s">
        <v>80</v>
      </c>
      <c r="DO60" s="248"/>
      <c r="DP60" s="46">
        <f>IF($S39="✔",SUM($F60:$BA60)/2/24,0)</f>
        <v>0</v>
      </c>
      <c r="DQ60" s="44"/>
      <c r="DR60" s="256"/>
      <c r="DS60" s="256"/>
      <c r="DT60" s="173"/>
      <c r="DU60" s="44"/>
      <c r="DV60" s="44"/>
      <c r="DW60" s="44"/>
      <c r="DX60" s="44"/>
      <c r="EA60" s="1"/>
      <c r="EB60" s="33"/>
      <c r="EC60" s="24"/>
      <c r="ED60" s="32"/>
      <c r="EE60" s="44"/>
      <c r="EF60" s="246"/>
      <c r="EG60" s="246"/>
      <c r="EH60" s="173"/>
      <c r="EI60" s="44"/>
      <c r="EJ60" s="44"/>
      <c r="EK60" s="44"/>
      <c r="EL60" s="44"/>
      <c r="EM60" s="281"/>
      <c r="EN60" s="257"/>
      <c r="EO60" s="254"/>
      <c r="EP60" s="247" t="s">
        <v>80</v>
      </c>
      <c r="EQ60" s="248"/>
      <c r="ER60" s="46">
        <f t="shared" si="41"/>
        <v>0</v>
      </c>
      <c r="ES60" s="44"/>
      <c r="ET60" s="256"/>
      <c r="EU60" s="256"/>
      <c r="EV60" s="173"/>
      <c r="EW60" s="44"/>
      <c r="EX60" s="44"/>
      <c r="EY60" s="44"/>
      <c r="EZ60" s="44"/>
      <c r="FC60" s="1"/>
      <c r="FD60" s="33"/>
      <c r="FE60" s="24"/>
      <c r="FF60" s="32"/>
      <c r="FG60" s="44"/>
      <c r="FH60" s="246"/>
      <c r="FI60" s="246"/>
      <c r="FJ60" s="173"/>
      <c r="FK60" s="44"/>
      <c r="FL60" s="44"/>
      <c r="FM60" s="44"/>
      <c r="FN60" s="44"/>
      <c r="FO60" s="18"/>
      <c r="FP60" s="257"/>
      <c r="FQ60" s="254"/>
      <c r="FR60" s="247" t="s">
        <v>80</v>
      </c>
      <c r="FS60" s="248"/>
      <c r="FT60" s="46">
        <f>SUMIFS(F60:BA60,$F67:$BA67,1)/2/24</f>
        <v>0</v>
      </c>
      <c r="FU60" s="44"/>
      <c r="FV60" s="256"/>
      <c r="FW60" s="256"/>
      <c r="FX60" s="173"/>
      <c r="FY60" s="44"/>
      <c r="FZ60" s="44"/>
      <c r="GA60" s="44"/>
      <c r="GB60" s="44"/>
      <c r="GE60" s="1"/>
      <c r="GF60" s="33"/>
      <c r="GG60" s="24"/>
      <c r="GH60" s="32"/>
      <c r="GI60" s="44"/>
      <c r="GJ60" s="246"/>
      <c r="GK60" s="246"/>
      <c r="GL60" s="173"/>
      <c r="GM60" s="44"/>
      <c r="GN60" s="44"/>
      <c r="GO60" s="44"/>
      <c r="GP60" s="44"/>
    </row>
    <row r="61" spans="2:198" ht="18.75" customHeight="1">
      <c r="B61" s="258"/>
      <c r="C61" s="255"/>
      <c r="D61" s="140" t="s">
        <v>81</v>
      </c>
      <c r="E61" s="141"/>
      <c r="F61" s="184"/>
      <c r="G61" s="185"/>
      <c r="H61" s="184"/>
      <c r="I61" s="185"/>
      <c r="J61" s="184"/>
      <c r="K61" s="185"/>
      <c r="L61" s="184"/>
      <c r="M61" s="185"/>
      <c r="N61" s="184"/>
      <c r="O61" s="185"/>
      <c r="P61" s="184"/>
      <c r="Q61" s="185"/>
      <c r="R61" s="184"/>
      <c r="S61" s="185"/>
      <c r="T61" s="184"/>
      <c r="U61" s="185"/>
      <c r="V61" s="184"/>
      <c r="W61" s="185"/>
      <c r="X61" s="184"/>
      <c r="Y61" s="185"/>
      <c r="Z61" s="184"/>
      <c r="AA61" s="185"/>
      <c r="AB61" s="184"/>
      <c r="AC61" s="185"/>
      <c r="AD61" s="184"/>
      <c r="AE61" s="185"/>
      <c r="AF61" s="184"/>
      <c r="AG61" s="185"/>
      <c r="AH61" s="184"/>
      <c r="AI61" s="185"/>
      <c r="AJ61" s="184"/>
      <c r="AK61" s="185"/>
      <c r="AL61" s="184"/>
      <c r="AM61" s="185"/>
      <c r="AN61" s="184"/>
      <c r="AO61" s="185"/>
      <c r="AP61" s="184"/>
      <c r="AQ61" s="185"/>
      <c r="AR61" s="184"/>
      <c r="AS61" s="185"/>
      <c r="AT61" s="184"/>
      <c r="AU61" s="185"/>
      <c r="AV61" s="184"/>
      <c r="AW61" s="185"/>
      <c r="AX61" s="184"/>
      <c r="AY61" s="185"/>
      <c r="AZ61" s="184"/>
      <c r="BA61" s="185"/>
      <c r="BC61" s="62"/>
      <c r="BD61" s="257"/>
      <c r="BE61" s="255"/>
      <c r="BF61" s="251" t="s">
        <v>81</v>
      </c>
      <c r="BG61" s="252"/>
      <c r="BH61" s="43">
        <f t="shared" si="40"/>
        <v>0</v>
      </c>
      <c r="BI61" s="44"/>
      <c r="BJ61" s="256"/>
      <c r="BK61" s="256"/>
      <c r="BL61" s="173"/>
      <c r="BM61" s="44"/>
      <c r="BN61" s="44"/>
      <c r="BO61" s="44"/>
      <c r="BP61" s="44"/>
      <c r="BS61" s="1"/>
      <c r="BT61" s="33"/>
      <c r="BU61" s="24"/>
      <c r="BV61" s="32"/>
      <c r="BW61" s="44"/>
      <c r="BX61" s="246"/>
      <c r="BY61" s="246"/>
      <c r="BZ61" s="173"/>
      <c r="CA61" s="173"/>
      <c r="CB61" s="44"/>
      <c r="CC61" s="44"/>
      <c r="CD61" s="44"/>
      <c r="CE61" s="44"/>
      <c r="CF61" s="44"/>
      <c r="CG61" s="61"/>
      <c r="CH61" s="257"/>
      <c r="CI61" s="255"/>
      <c r="CJ61" s="251" t="s">
        <v>81</v>
      </c>
      <c r="CK61" s="252"/>
      <c r="CL61" s="43">
        <f t="shared" si="42"/>
        <v>0</v>
      </c>
      <c r="CM61" s="44"/>
      <c r="CN61" s="256"/>
      <c r="CO61" s="256"/>
      <c r="CP61" s="173"/>
      <c r="CQ61" s="44"/>
      <c r="CR61" s="44"/>
      <c r="CS61" s="44"/>
      <c r="CT61" s="44"/>
      <c r="CW61" s="1"/>
      <c r="CX61" s="33"/>
      <c r="CY61" s="24"/>
      <c r="CZ61" s="32"/>
      <c r="DA61" s="44"/>
      <c r="DB61" s="246"/>
      <c r="DC61" s="246"/>
      <c r="DD61" s="173"/>
      <c r="DE61" s="173"/>
      <c r="DF61" s="44"/>
      <c r="DG61" s="44"/>
      <c r="DH61" s="44"/>
      <c r="DI61" s="44"/>
      <c r="DJ61" s="44"/>
      <c r="DK61" s="280"/>
      <c r="DL61" s="257"/>
      <c r="DM61" s="255"/>
      <c r="DN61" s="251" t="s">
        <v>81</v>
      </c>
      <c r="DO61" s="252"/>
      <c r="DP61" s="43">
        <f>IF($S39="✔",SUM($F61:$BA61)/2/24,0)</f>
        <v>0</v>
      </c>
      <c r="DQ61" s="44"/>
      <c r="DR61" s="256"/>
      <c r="DS61" s="256"/>
      <c r="DT61" s="173"/>
      <c r="DU61" s="44"/>
      <c r="DV61" s="44"/>
      <c r="DW61" s="44"/>
      <c r="DX61" s="44"/>
      <c r="EA61" s="1"/>
      <c r="EB61" s="33"/>
      <c r="EC61" s="24"/>
      <c r="ED61" s="32"/>
      <c r="EE61" s="44"/>
      <c r="EF61" s="246"/>
      <c r="EG61" s="246"/>
      <c r="EH61" s="173"/>
      <c r="EI61" s="44"/>
      <c r="EJ61" s="44"/>
      <c r="EK61" s="44"/>
      <c r="EL61" s="44"/>
      <c r="EM61" s="281"/>
      <c r="EN61" s="257"/>
      <c r="EO61" s="255"/>
      <c r="EP61" s="251" t="s">
        <v>81</v>
      </c>
      <c r="EQ61" s="252"/>
      <c r="ER61" s="43">
        <f t="shared" si="41"/>
        <v>0</v>
      </c>
      <c r="ES61" s="44"/>
      <c r="ET61" s="256"/>
      <c r="EU61" s="256"/>
      <c r="EV61" s="173"/>
      <c r="EW61" s="44"/>
      <c r="EX61" s="44"/>
      <c r="EY61" s="44"/>
      <c r="EZ61" s="44"/>
      <c r="FC61" s="1"/>
      <c r="FD61" s="33"/>
      <c r="FE61" s="24"/>
      <c r="FF61" s="32"/>
      <c r="FG61" s="44"/>
      <c r="FH61" s="246"/>
      <c r="FI61" s="246"/>
      <c r="FJ61" s="173"/>
      <c r="FK61" s="44"/>
      <c r="FL61" s="44"/>
      <c r="FM61" s="44"/>
      <c r="FN61" s="44"/>
      <c r="FO61" s="18"/>
      <c r="FP61" s="257"/>
      <c r="FQ61" s="255"/>
      <c r="FR61" s="251" t="s">
        <v>81</v>
      </c>
      <c r="FS61" s="252"/>
      <c r="FT61" s="43">
        <f>SUMIFS(F61:BA61,$F67:$BA67,1)/2/24</f>
        <v>0</v>
      </c>
      <c r="FU61" s="44"/>
      <c r="FV61" s="256"/>
      <c r="FW61" s="256"/>
      <c r="FX61" s="173"/>
      <c r="FY61" s="44"/>
      <c r="FZ61" s="44"/>
      <c r="GA61" s="44"/>
      <c r="GB61" s="44"/>
      <c r="GE61" s="1"/>
      <c r="GF61" s="33"/>
      <c r="GG61" s="24"/>
      <c r="GH61" s="32"/>
      <c r="GI61" s="44"/>
      <c r="GJ61" s="246"/>
      <c r="GK61" s="246"/>
      <c r="GL61" s="173"/>
      <c r="GM61" s="44"/>
      <c r="GN61" s="44"/>
      <c r="GO61" s="44"/>
      <c r="GP61" s="44"/>
    </row>
    <row r="62" spans="2:198" ht="18.75" customHeight="1">
      <c r="B62" s="258"/>
      <c r="C62" s="239" t="s">
        <v>82</v>
      </c>
      <c r="D62" s="174" t="s">
        <v>83</v>
      </c>
      <c r="E62" s="170"/>
      <c r="F62" s="184"/>
      <c r="G62" s="185"/>
      <c r="H62" s="184"/>
      <c r="I62" s="185"/>
      <c r="J62" s="184"/>
      <c r="K62" s="185"/>
      <c r="L62" s="184"/>
      <c r="M62" s="185"/>
      <c r="N62" s="184"/>
      <c r="O62" s="185"/>
      <c r="P62" s="184"/>
      <c r="Q62" s="185"/>
      <c r="R62" s="184"/>
      <c r="S62" s="185"/>
      <c r="T62" s="184"/>
      <c r="U62" s="185"/>
      <c r="V62" s="184"/>
      <c r="W62" s="185"/>
      <c r="X62" s="184"/>
      <c r="Y62" s="185"/>
      <c r="Z62" s="184"/>
      <c r="AA62" s="185"/>
      <c r="AB62" s="184"/>
      <c r="AC62" s="185"/>
      <c r="AD62" s="184"/>
      <c r="AE62" s="185"/>
      <c r="AF62" s="184"/>
      <c r="AG62" s="185"/>
      <c r="AH62" s="184"/>
      <c r="AI62" s="185"/>
      <c r="AJ62" s="184"/>
      <c r="AK62" s="185"/>
      <c r="AL62" s="184"/>
      <c r="AM62" s="185"/>
      <c r="AN62" s="184"/>
      <c r="AO62" s="185"/>
      <c r="AP62" s="184"/>
      <c r="AQ62" s="185"/>
      <c r="AR62" s="184"/>
      <c r="AS62" s="185"/>
      <c r="AT62" s="184"/>
      <c r="AU62" s="185"/>
      <c r="AV62" s="184"/>
      <c r="AW62" s="185"/>
      <c r="AX62" s="184"/>
      <c r="AY62" s="185"/>
      <c r="AZ62" s="184"/>
      <c r="BA62" s="185"/>
      <c r="BC62" s="62"/>
      <c r="BD62" s="257"/>
      <c r="BE62" s="242" t="s">
        <v>82</v>
      </c>
      <c r="BF62" s="169" t="s">
        <v>83</v>
      </c>
      <c r="BG62" s="170"/>
      <c r="BH62" s="46">
        <f t="shared" si="40"/>
        <v>0</v>
      </c>
      <c r="BI62" s="51">
        <f>SUMIF($F$66:$BA$66,"&lt;&gt;1",$F62:$BA62)/2/24</f>
        <v>0</v>
      </c>
      <c r="BJ62" s="245">
        <f>SUM(BI62:BI65)</f>
        <v>0</v>
      </c>
      <c r="BK62" s="256"/>
      <c r="BL62" s="173"/>
      <c r="BM62" s="44"/>
      <c r="BN62" s="44"/>
      <c r="BO62" s="44"/>
      <c r="BP62" s="44"/>
      <c r="BS62" s="1"/>
      <c r="BT62" s="33"/>
      <c r="BU62" s="24"/>
      <c r="BV62" s="32"/>
      <c r="BW62" s="44"/>
      <c r="BX62" s="246"/>
      <c r="BY62" s="246"/>
      <c r="BZ62" s="173"/>
      <c r="CA62" s="173"/>
      <c r="CB62" s="44"/>
      <c r="CC62" s="44"/>
      <c r="CD62" s="44"/>
      <c r="CE62" s="44"/>
      <c r="CF62" s="44"/>
      <c r="CG62" s="61"/>
      <c r="CH62" s="257"/>
      <c r="CI62" s="242" t="s">
        <v>82</v>
      </c>
      <c r="CJ62" s="227" t="s">
        <v>83</v>
      </c>
      <c r="CK62" s="228"/>
      <c r="CL62" s="46">
        <f t="shared" si="42"/>
        <v>0</v>
      </c>
      <c r="CM62" s="51">
        <f>SUMIF($F$66:$BA$66,"&lt;&gt;1",$F62:$BA62)/2/24</f>
        <v>0</v>
      </c>
      <c r="CN62" s="245">
        <f>SUM(CM62:CM65)</f>
        <v>0</v>
      </c>
      <c r="CO62" s="256"/>
      <c r="CP62" s="173"/>
      <c r="CQ62" s="44"/>
      <c r="CR62" s="44"/>
      <c r="CS62" s="44"/>
      <c r="CT62" s="44"/>
      <c r="CW62" s="1"/>
      <c r="CX62" s="33"/>
      <c r="CY62" s="24"/>
      <c r="CZ62" s="32"/>
      <c r="DA62" s="44"/>
      <c r="DB62" s="246"/>
      <c r="DC62" s="246"/>
      <c r="DD62" s="173"/>
      <c r="DE62" s="173"/>
      <c r="DF62" s="44"/>
      <c r="DG62" s="44"/>
      <c r="DH62" s="44"/>
      <c r="DI62" s="44"/>
      <c r="DJ62" s="44"/>
      <c r="DK62" s="280"/>
      <c r="DL62" s="257"/>
      <c r="DM62" s="242" t="s">
        <v>82</v>
      </c>
      <c r="DN62" s="169" t="s">
        <v>83</v>
      </c>
      <c r="DO62" s="170"/>
      <c r="DP62" s="46">
        <f>IF($S39="✔",SUM($F62:$BA62)/2/24,0)</f>
        <v>0</v>
      </c>
      <c r="DQ62" s="46">
        <f>IF($S39="✔",SUMIF($F66:$BA66,"&lt;&gt;1",$F62:$BA62)/2/24,0)</f>
        <v>0</v>
      </c>
      <c r="DR62" s="245">
        <f>SUM(DQ62:DQ65)</f>
        <v>0</v>
      </c>
      <c r="DS62" s="256"/>
      <c r="DT62" s="173"/>
      <c r="DU62" s="44"/>
      <c r="DV62" s="44"/>
      <c r="DW62" s="44"/>
      <c r="DX62" s="44"/>
      <c r="EA62" s="1"/>
      <c r="EB62" s="33"/>
      <c r="EC62" s="24"/>
      <c r="ED62" s="32"/>
      <c r="EE62" s="44"/>
      <c r="EF62" s="246"/>
      <c r="EG62" s="246"/>
      <c r="EH62" s="173"/>
      <c r="EI62" s="44"/>
      <c r="EJ62" s="44"/>
      <c r="EK62" s="44"/>
      <c r="EL62" s="44"/>
      <c r="EM62" s="281"/>
      <c r="EN62" s="257"/>
      <c r="EO62" s="242" t="s">
        <v>82</v>
      </c>
      <c r="EP62" s="169" t="s">
        <v>83</v>
      </c>
      <c r="EQ62" s="170"/>
      <c r="ER62" s="46">
        <f t="shared" si="41"/>
        <v>0</v>
      </c>
      <c r="ES62" s="46">
        <f>IF($S39="✔",SUMIF($F66:$BA66,"&lt;&gt;1",$F62:$BA62)/2/24,0)</f>
        <v>0</v>
      </c>
      <c r="ET62" s="245">
        <f>SUM(ES62:ES65)</f>
        <v>0</v>
      </c>
      <c r="EU62" s="256"/>
      <c r="EV62" s="173"/>
      <c r="EW62" s="44"/>
      <c r="EX62" s="44"/>
      <c r="EY62" s="44"/>
      <c r="EZ62" s="44"/>
      <c r="FC62" s="1"/>
      <c r="FD62" s="33"/>
      <c r="FE62" s="24"/>
      <c r="FF62" s="32"/>
      <c r="FG62" s="44"/>
      <c r="FH62" s="246"/>
      <c r="FI62" s="246"/>
      <c r="FJ62" s="173"/>
      <c r="FK62" s="44"/>
      <c r="FL62" s="44"/>
      <c r="FM62" s="44"/>
      <c r="FN62" s="44"/>
      <c r="FO62" s="18"/>
      <c r="FP62" s="257"/>
      <c r="FQ62" s="242" t="s">
        <v>82</v>
      </c>
      <c r="FR62" s="169" t="s">
        <v>83</v>
      </c>
      <c r="FS62" s="170"/>
      <c r="FT62" s="46">
        <f>SUMIFS(F62:BA62,$F67:$BA67,1)/2/24</f>
        <v>0</v>
      </c>
      <c r="FU62" s="46">
        <f>SUMIFS(F62:BA62,$F$66:$BA$66,"&lt;&gt;1",$F$67:$BA$67,1)/2/24</f>
        <v>0</v>
      </c>
      <c r="FV62" s="245">
        <f>SUM(FU62:FU65)</f>
        <v>0</v>
      </c>
      <c r="FW62" s="256"/>
      <c r="FX62" s="173"/>
      <c r="FY62" s="44"/>
      <c r="FZ62" s="44"/>
      <c r="GA62" s="44"/>
      <c r="GB62" s="44"/>
      <c r="GE62" s="1"/>
      <c r="GF62" s="33"/>
      <c r="GG62" s="24"/>
      <c r="GH62" s="32"/>
      <c r="GI62" s="44"/>
      <c r="GJ62" s="246"/>
      <c r="GK62" s="246"/>
      <c r="GL62" s="173"/>
      <c r="GM62" s="44"/>
      <c r="GN62" s="44"/>
      <c r="GO62" s="44"/>
      <c r="GP62" s="44"/>
    </row>
    <row r="63" spans="2:198" ht="18.75" customHeight="1">
      <c r="B63" s="258"/>
      <c r="C63" s="240"/>
      <c r="D63" s="176" t="s">
        <v>84</v>
      </c>
      <c r="E63" s="171"/>
      <c r="F63" s="184"/>
      <c r="G63" s="185"/>
      <c r="H63" s="184"/>
      <c r="I63" s="185"/>
      <c r="J63" s="184"/>
      <c r="K63" s="185"/>
      <c r="L63" s="184"/>
      <c r="M63" s="185"/>
      <c r="N63" s="184"/>
      <c r="O63" s="185"/>
      <c r="P63" s="184"/>
      <c r="Q63" s="185"/>
      <c r="R63" s="184"/>
      <c r="S63" s="185"/>
      <c r="T63" s="184"/>
      <c r="U63" s="185"/>
      <c r="V63" s="184"/>
      <c r="W63" s="185"/>
      <c r="X63" s="184"/>
      <c r="Y63" s="185"/>
      <c r="Z63" s="184"/>
      <c r="AA63" s="185"/>
      <c r="AB63" s="184"/>
      <c r="AC63" s="185"/>
      <c r="AD63" s="184"/>
      <c r="AE63" s="185"/>
      <c r="AF63" s="184"/>
      <c r="AG63" s="185"/>
      <c r="AH63" s="184"/>
      <c r="AI63" s="185"/>
      <c r="AJ63" s="184"/>
      <c r="AK63" s="185"/>
      <c r="AL63" s="184"/>
      <c r="AM63" s="185"/>
      <c r="AN63" s="184"/>
      <c r="AO63" s="185"/>
      <c r="AP63" s="184"/>
      <c r="AQ63" s="185"/>
      <c r="AR63" s="184"/>
      <c r="AS63" s="185"/>
      <c r="AT63" s="184"/>
      <c r="AU63" s="185"/>
      <c r="AV63" s="184"/>
      <c r="AW63" s="185"/>
      <c r="AX63" s="184"/>
      <c r="AY63" s="185"/>
      <c r="AZ63" s="184"/>
      <c r="BA63" s="185"/>
      <c r="BC63" s="62"/>
      <c r="BD63" s="257"/>
      <c r="BE63" s="243"/>
      <c r="BF63" s="172" t="s">
        <v>84</v>
      </c>
      <c r="BG63" s="171"/>
      <c r="BH63" s="43">
        <f t="shared" si="40"/>
        <v>0</v>
      </c>
      <c r="BI63" s="53">
        <f>SUMIF($F$66:$BA$66,"&lt;&gt;1",$F63:$BA63)/2/24</f>
        <v>0</v>
      </c>
      <c r="BJ63" s="245"/>
      <c r="BK63" s="256"/>
      <c r="BL63" s="173"/>
      <c r="BM63" s="44"/>
      <c r="BN63" s="44"/>
      <c r="BO63" s="44"/>
      <c r="BP63" s="44"/>
      <c r="BS63" s="1"/>
      <c r="BT63" s="33"/>
      <c r="BU63" s="24"/>
      <c r="BV63" s="32"/>
      <c r="BW63" s="44"/>
      <c r="BX63" s="246"/>
      <c r="BY63" s="246"/>
      <c r="BZ63" s="173"/>
      <c r="CA63" s="173"/>
      <c r="CB63" s="44"/>
      <c r="CC63" s="44"/>
      <c r="CD63" s="44"/>
      <c r="CE63" s="44"/>
      <c r="CF63" s="44"/>
      <c r="CG63" s="61"/>
      <c r="CH63" s="257"/>
      <c r="CI63" s="243"/>
      <c r="CJ63" s="237" t="s">
        <v>84</v>
      </c>
      <c r="CK63" s="238"/>
      <c r="CL63" s="43">
        <f t="shared" si="42"/>
        <v>0</v>
      </c>
      <c r="CM63" s="53">
        <f>SUMIF($F$66:$BA$66,"&lt;&gt;1",$F63:$BA63)/2/24</f>
        <v>0</v>
      </c>
      <c r="CN63" s="245"/>
      <c r="CO63" s="256"/>
      <c r="CP63" s="173"/>
      <c r="CQ63" s="44"/>
      <c r="CR63" s="44"/>
      <c r="CS63" s="44"/>
      <c r="CT63" s="44"/>
      <c r="CW63" s="1"/>
      <c r="CX63" s="33"/>
      <c r="CY63" s="24"/>
      <c r="CZ63" s="32"/>
      <c r="DA63" s="44"/>
      <c r="DB63" s="246"/>
      <c r="DC63" s="246"/>
      <c r="DD63" s="173"/>
      <c r="DE63" s="173"/>
      <c r="DF63" s="44"/>
      <c r="DG63" s="44"/>
      <c r="DH63" s="44"/>
      <c r="DI63" s="44"/>
      <c r="DJ63" s="44"/>
      <c r="DK63" s="280"/>
      <c r="DL63" s="257"/>
      <c r="DM63" s="243"/>
      <c r="DN63" s="172" t="s">
        <v>84</v>
      </c>
      <c r="DO63" s="171"/>
      <c r="DP63" s="43">
        <f>IF($S39="✔",SUM($F63:$BA63)/2/24,0)</f>
        <v>0</v>
      </c>
      <c r="DQ63" s="53">
        <f t="shared" ref="DQ63:DQ65" si="43">IF($S40="✔",SUMIF($F67:$BA67,"&lt;&gt;1",$F63:$BA63)/2/24,0)</f>
        <v>0</v>
      </c>
      <c r="DR63" s="245"/>
      <c r="DS63" s="256"/>
      <c r="DT63" s="173"/>
      <c r="DU63" s="44"/>
      <c r="DV63" s="44"/>
      <c r="DW63" s="44"/>
      <c r="DX63" s="44"/>
      <c r="EA63" s="1"/>
      <c r="EB63" s="33"/>
      <c r="EC63" s="24"/>
      <c r="ED63" s="32"/>
      <c r="EE63" s="44"/>
      <c r="EF63" s="246"/>
      <c r="EG63" s="246"/>
      <c r="EH63" s="173"/>
      <c r="EI63" s="44"/>
      <c r="EJ63" s="44"/>
      <c r="EK63" s="44"/>
      <c r="EL63" s="44"/>
      <c r="EM63" s="15"/>
      <c r="EN63" s="257"/>
      <c r="EO63" s="243"/>
      <c r="EP63" s="172" t="s">
        <v>84</v>
      </c>
      <c r="EQ63" s="171"/>
      <c r="ER63" s="43">
        <f t="shared" si="41"/>
        <v>0</v>
      </c>
      <c r="ES63" s="43">
        <f t="shared" ref="ES63:ES65" si="44">IF($S40="✔",SUMIF($F67:$BA67,"&lt;&gt;1",$F63:$BA63)/2/24,0)</f>
        <v>0</v>
      </c>
      <c r="ET63" s="245"/>
      <c r="EU63" s="256"/>
      <c r="EV63" s="173"/>
      <c r="EW63" s="44"/>
      <c r="EX63" s="44"/>
      <c r="EY63" s="44"/>
      <c r="EZ63" s="44"/>
      <c r="FC63" s="1"/>
      <c r="FD63" s="33"/>
      <c r="FE63" s="24"/>
      <c r="FF63" s="32"/>
      <c r="FG63" s="44"/>
      <c r="FH63" s="246"/>
      <c r="FI63" s="246"/>
      <c r="FJ63" s="173"/>
      <c r="FK63" s="44"/>
      <c r="FL63" s="44"/>
      <c r="FM63" s="44"/>
      <c r="FN63" s="44"/>
      <c r="FO63" s="18"/>
      <c r="FP63" s="257"/>
      <c r="FQ63" s="243"/>
      <c r="FR63" s="172" t="s">
        <v>84</v>
      </c>
      <c r="FS63" s="171"/>
      <c r="FT63" s="43">
        <f>SUMIFS(F63:BA63,$F67:$BA67,1)/2/24</f>
        <v>0</v>
      </c>
      <c r="FU63" s="43">
        <f>SUMIFS(F63:BA63,$F$66:$BA$66,"&lt;&gt;1",$F$67:$BA$67,1)/2/24</f>
        <v>0</v>
      </c>
      <c r="FV63" s="245"/>
      <c r="FW63" s="256"/>
      <c r="FX63" s="173"/>
      <c r="FY63" s="44"/>
      <c r="FZ63" s="44"/>
      <c r="GA63" s="44"/>
      <c r="GB63" s="44"/>
      <c r="GE63" s="1"/>
      <c r="GF63" s="33"/>
      <c r="GG63" s="24"/>
      <c r="GH63" s="32"/>
      <c r="GI63" s="44"/>
      <c r="GJ63" s="246"/>
      <c r="GK63" s="246"/>
      <c r="GL63" s="173"/>
      <c r="GM63" s="44"/>
      <c r="GN63" s="44"/>
      <c r="GO63" s="44"/>
      <c r="GP63" s="44"/>
    </row>
    <row r="64" spans="2:198" ht="18.75" customHeight="1">
      <c r="B64" s="258"/>
      <c r="C64" s="240"/>
      <c r="D64" s="174" t="s">
        <v>85</v>
      </c>
      <c r="E64" s="170"/>
      <c r="F64" s="184"/>
      <c r="G64" s="185"/>
      <c r="H64" s="184"/>
      <c r="I64" s="185"/>
      <c r="J64" s="184"/>
      <c r="K64" s="185"/>
      <c r="L64" s="184"/>
      <c r="M64" s="185"/>
      <c r="N64" s="184"/>
      <c r="O64" s="185"/>
      <c r="P64" s="184"/>
      <c r="Q64" s="185"/>
      <c r="R64" s="184"/>
      <c r="S64" s="185"/>
      <c r="T64" s="184"/>
      <c r="U64" s="185"/>
      <c r="V64" s="184"/>
      <c r="W64" s="185"/>
      <c r="X64" s="184"/>
      <c r="Y64" s="185"/>
      <c r="Z64" s="184"/>
      <c r="AA64" s="185"/>
      <c r="AB64" s="184"/>
      <c r="AC64" s="185"/>
      <c r="AD64" s="184"/>
      <c r="AE64" s="185"/>
      <c r="AF64" s="184"/>
      <c r="AG64" s="185"/>
      <c r="AH64" s="184"/>
      <c r="AI64" s="185"/>
      <c r="AJ64" s="184"/>
      <c r="AK64" s="185"/>
      <c r="AL64" s="184"/>
      <c r="AM64" s="185"/>
      <c r="AN64" s="184"/>
      <c r="AO64" s="185"/>
      <c r="AP64" s="184"/>
      <c r="AQ64" s="185"/>
      <c r="AR64" s="184"/>
      <c r="AS64" s="185"/>
      <c r="AT64" s="184"/>
      <c r="AU64" s="185"/>
      <c r="AV64" s="184"/>
      <c r="AW64" s="185"/>
      <c r="AX64" s="184"/>
      <c r="AY64" s="185"/>
      <c r="AZ64" s="184"/>
      <c r="BA64" s="185"/>
      <c r="BC64" s="62"/>
      <c r="BD64" s="257"/>
      <c r="BE64" s="243"/>
      <c r="BF64" s="169" t="s">
        <v>85</v>
      </c>
      <c r="BG64" s="170"/>
      <c r="BH64" s="46">
        <f t="shared" si="40"/>
        <v>0</v>
      </c>
      <c r="BI64" s="51">
        <f>SUMIF($F$66:$BA$66,"&lt;&gt;1",$F64:$BA64)/2/24</f>
        <v>0</v>
      </c>
      <c r="BJ64" s="245"/>
      <c r="BK64" s="256"/>
      <c r="BL64" s="173"/>
      <c r="BM64" s="44"/>
      <c r="BN64" s="44"/>
      <c r="BO64" s="44"/>
      <c r="BP64" s="44"/>
      <c r="BS64" s="1"/>
      <c r="BV64" s="32"/>
      <c r="BW64" s="44"/>
      <c r="BX64" s="246"/>
      <c r="BY64" s="246"/>
      <c r="BZ64" s="173"/>
      <c r="CA64" s="173"/>
      <c r="CB64" s="44"/>
      <c r="CC64" s="44"/>
      <c r="CD64" s="44"/>
      <c r="CE64" s="44"/>
      <c r="CF64" s="44"/>
      <c r="CG64" s="61"/>
      <c r="CH64" s="257"/>
      <c r="CI64" s="243"/>
      <c r="CJ64" s="227" t="s">
        <v>85</v>
      </c>
      <c r="CK64" s="228"/>
      <c r="CL64" s="46">
        <f t="shared" si="42"/>
        <v>0</v>
      </c>
      <c r="CM64" s="51">
        <f>SUMIF($F$66:$BA$66,"&lt;&gt;1",$F64:$BA64)/2/24</f>
        <v>0</v>
      </c>
      <c r="CN64" s="245"/>
      <c r="CO64" s="256"/>
      <c r="CP64" s="173"/>
      <c r="CQ64" s="44"/>
      <c r="CR64" s="44"/>
      <c r="CS64" s="44"/>
      <c r="CT64" s="44"/>
      <c r="CW64" s="1"/>
      <c r="CZ64" s="32"/>
      <c r="DA64" s="44"/>
      <c r="DB64" s="246"/>
      <c r="DC64" s="246"/>
      <c r="DD64" s="173"/>
      <c r="DE64" s="173"/>
      <c r="DF64" s="44"/>
      <c r="DG64" s="44"/>
      <c r="DH64" s="44"/>
      <c r="DI64" s="44"/>
      <c r="DJ64" s="44"/>
      <c r="DK64" s="280"/>
      <c r="DL64" s="257"/>
      <c r="DM64" s="243"/>
      <c r="DN64" s="169" t="s">
        <v>85</v>
      </c>
      <c r="DO64" s="170"/>
      <c r="DP64" s="46">
        <f>IF($S39="✔",SUM($F64:$BA64)/2/24,0)</f>
        <v>0</v>
      </c>
      <c r="DQ64" s="51">
        <f t="shared" si="43"/>
        <v>0</v>
      </c>
      <c r="DR64" s="245"/>
      <c r="DS64" s="256"/>
      <c r="DT64" s="173"/>
      <c r="DU64" s="44"/>
      <c r="DV64" s="44"/>
      <c r="DW64" s="44"/>
      <c r="DX64" s="44"/>
      <c r="EA64" s="1"/>
      <c r="ED64" s="32"/>
      <c r="EE64" s="44"/>
      <c r="EF64" s="246"/>
      <c r="EG64" s="246"/>
      <c r="EH64" s="173"/>
      <c r="EI64" s="44"/>
      <c r="EJ64" s="44"/>
      <c r="EK64" s="44"/>
      <c r="EL64" s="44"/>
      <c r="EM64" s="15"/>
      <c r="EN64" s="257"/>
      <c r="EO64" s="243"/>
      <c r="EP64" s="169" t="s">
        <v>85</v>
      </c>
      <c r="EQ64" s="170"/>
      <c r="ER64" s="46">
        <f t="shared" si="41"/>
        <v>0</v>
      </c>
      <c r="ES64" s="46">
        <f t="shared" si="44"/>
        <v>0</v>
      </c>
      <c r="ET64" s="245"/>
      <c r="EU64" s="256"/>
      <c r="EV64" s="173"/>
      <c r="EW64" s="44"/>
      <c r="EX64" s="44"/>
      <c r="EY64" s="44"/>
      <c r="EZ64" s="44"/>
      <c r="FC64" s="1"/>
      <c r="FF64" s="32"/>
      <c r="FG64" s="44"/>
      <c r="FH64" s="246"/>
      <c r="FI64" s="246"/>
      <c r="FJ64" s="173"/>
      <c r="FK64" s="44"/>
      <c r="FL64" s="44"/>
      <c r="FM64" s="44"/>
      <c r="FN64" s="44"/>
      <c r="FO64" s="18"/>
      <c r="FP64" s="257"/>
      <c r="FQ64" s="243"/>
      <c r="FR64" s="169" t="s">
        <v>85</v>
      </c>
      <c r="FS64" s="170"/>
      <c r="FT64" s="46">
        <f>SUMIFS(F64:BA64,$F67:$BA67,1)/2/24</f>
        <v>0</v>
      </c>
      <c r="FU64" s="46">
        <f>SUMIFS(F64:BA64,$F$66:$BA$66,"&lt;&gt;1",$F$67:$BA$67,1)/2/24</f>
        <v>0</v>
      </c>
      <c r="FV64" s="245"/>
      <c r="FW64" s="256"/>
      <c r="FX64" s="173"/>
      <c r="FY64" s="44"/>
      <c r="FZ64" s="44"/>
      <c r="GA64" s="44"/>
      <c r="GB64" s="44"/>
      <c r="GE64" s="1"/>
      <c r="GH64" s="32"/>
      <c r="GI64" s="44"/>
      <c r="GJ64" s="246"/>
      <c r="GK64" s="246"/>
      <c r="GL64" s="173"/>
      <c r="GM64" s="44"/>
      <c r="GN64" s="44"/>
      <c r="GO64" s="44"/>
      <c r="GP64" s="44"/>
    </row>
    <row r="65" spans="2:198" ht="18.75" customHeight="1">
      <c r="B65" s="258"/>
      <c r="C65" s="240"/>
      <c r="D65" s="136" t="s">
        <v>86</v>
      </c>
      <c r="E65" s="145"/>
      <c r="F65" s="184"/>
      <c r="G65" s="185"/>
      <c r="H65" s="184"/>
      <c r="I65" s="185"/>
      <c r="J65" s="184"/>
      <c r="K65" s="185"/>
      <c r="L65" s="184"/>
      <c r="M65" s="185"/>
      <c r="N65" s="184"/>
      <c r="O65" s="185"/>
      <c r="P65" s="184"/>
      <c r="Q65" s="185"/>
      <c r="R65" s="184"/>
      <c r="S65" s="185"/>
      <c r="T65" s="184"/>
      <c r="U65" s="185"/>
      <c r="V65" s="184"/>
      <c r="W65" s="185"/>
      <c r="X65" s="184"/>
      <c r="Y65" s="185"/>
      <c r="Z65" s="184"/>
      <c r="AA65" s="185"/>
      <c r="AB65" s="184"/>
      <c r="AC65" s="185"/>
      <c r="AD65" s="184"/>
      <c r="AE65" s="185"/>
      <c r="AF65" s="184"/>
      <c r="AG65" s="185"/>
      <c r="AH65" s="184"/>
      <c r="AI65" s="185"/>
      <c r="AJ65" s="184"/>
      <c r="AK65" s="185"/>
      <c r="AL65" s="184"/>
      <c r="AM65" s="185"/>
      <c r="AN65" s="184"/>
      <c r="AO65" s="185"/>
      <c r="AP65" s="184"/>
      <c r="AQ65" s="185"/>
      <c r="AR65" s="184"/>
      <c r="AS65" s="185"/>
      <c r="AT65" s="184"/>
      <c r="AU65" s="185"/>
      <c r="AV65" s="184"/>
      <c r="AW65" s="185"/>
      <c r="AX65" s="184"/>
      <c r="AY65" s="185"/>
      <c r="AZ65" s="184"/>
      <c r="BA65" s="185"/>
      <c r="BC65" s="62"/>
      <c r="BD65" s="257"/>
      <c r="BE65" s="243"/>
      <c r="BF65" s="237" t="s">
        <v>86</v>
      </c>
      <c r="BG65" s="238"/>
      <c r="BH65" s="43">
        <f t="shared" si="40"/>
        <v>0</v>
      </c>
      <c r="BI65" s="53">
        <f>SUMIF($F$66:$BA$66,"&lt;&gt;1",$F65:$BA65)/2/24</f>
        <v>0</v>
      </c>
      <c r="BJ65" s="245"/>
      <c r="BK65" s="256"/>
      <c r="BL65" s="173"/>
      <c r="BM65" s="44"/>
      <c r="BN65" s="44"/>
      <c r="BO65" s="44"/>
      <c r="BP65" s="44"/>
      <c r="BS65" s="1"/>
      <c r="BV65" s="32"/>
      <c r="BW65" s="44"/>
      <c r="BX65" s="246"/>
      <c r="BY65" s="246"/>
      <c r="BZ65" s="173"/>
      <c r="CA65" s="173"/>
      <c r="CB65" s="44"/>
      <c r="CC65" s="44"/>
      <c r="CD65" s="44"/>
      <c r="CE65" s="44"/>
      <c r="CF65" s="44"/>
      <c r="CG65" s="61"/>
      <c r="CH65" s="257"/>
      <c r="CI65" s="243"/>
      <c r="CJ65" s="237" t="s">
        <v>86</v>
      </c>
      <c r="CK65" s="238"/>
      <c r="CL65" s="43">
        <f t="shared" si="42"/>
        <v>0</v>
      </c>
      <c r="CM65" s="53">
        <f>SUMIF($F$66:$BA$66,"&lt;&gt;1",$F65:$BA65)/2/24</f>
        <v>0</v>
      </c>
      <c r="CN65" s="245"/>
      <c r="CO65" s="256"/>
      <c r="CP65" s="173"/>
      <c r="CQ65" s="44"/>
      <c r="CR65" s="44"/>
      <c r="CS65" s="44"/>
      <c r="CT65" s="44"/>
      <c r="CW65" s="1"/>
      <c r="CZ65" s="32"/>
      <c r="DA65" s="44"/>
      <c r="DB65" s="246"/>
      <c r="DC65" s="246"/>
      <c r="DD65" s="173"/>
      <c r="DE65" s="173"/>
      <c r="DF65" s="44"/>
      <c r="DG65" s="44"/>
      <c r="DH65" s="44"/>
      <c r="DI65" s="44"/>
      <c r="DJ65" s="44"/>
      <c r="DK65" s="12"/>
      <c r="DL65" s="257"/>
      <c r="DM65" s="243"/>
      <c r="DN65" s="172" t="s">
        <v>98</v>
      </c>
      <c r="DO65" s="171"/>
      <c r="DP65" s="43">
        <f>IF($S39="✔",SUM($F65:$BA65)/2/24,0)</f>
        <v>0</v>
      </c>
      <c r="DQ65" s="53">
        <f t="shared" si="43"/>
        <v>0</v>
      </c>
      <c r="DR65" s="245"/>
      <c r="DS65" s="256"/>
      <c r="DT65" s="173"/>
      <c r="DU65" s="44"/>
      <c r="DV65" s="44"/>
      <c r="DW65" s="44"/>
      <c r="DX65" s="44"/>
      <c r="EA65" s="1"/>
      <c r="ED65" s="32"/>
      <c r="EE65" s="44"/>
      <c r="EF65" s="246"/>
      <c r="EG65" s="246"/>
      <c r="EH65" s="173"/>
      <c r="EI65" s="44"/>
      <c r="EJ65" s="44"/>
      <c r="EK65" s="44"/>
      <c r="EL65" s="44"/>
      <c r="EM65" s="15"/>
      <c r="EN65" s="257"/>
      <c r="EO65" s="243"/>
      <c r="EP65" s="172" t="s">
        <v>98</v>
      </c>
      <c r="EQ65" s="171"/>
      <c r="ER65" s="43">
        <f t="shared" si="41"/>
        <v>0</v>
      </c>
      <c r="ES65" s="43">
        <f t="shared" si="44"/>
        <v>0</v>
      </c>
      <c r="ET65" s="245"/>
      <c r="EU65" s="256"/>
      <c r="EV65" s="173"/>
      <c r="EW65" s="44"/>
      <c r="EX65" s="44"/>
      <c r="EY65" s="44"/>
      <c r="EZ65" s="44"/>
      <c r="FC65" s="1"/>
      <c r="FF65" s="32"/>
      <c r="FG65" s="44"/>
      <c r="FH65" s="246"/>
      <c r="FI65" s="246"/>
      <c r="FJ65" s="173"/>
      <c r="FK65" s="44"/>
      <c r="FL65" s="44"/>
      <c r="FM65" s="44"/>
      <c r="FN65" s="44"/>
      <c r="FO65" s="18"/>
      <c r="FP65" s="257"/>
      <c r="FQ65" s="243"/>
      <c r="FR65" s="172" t="s">
        <v>98</v>
      </c>
      <c r="FS65" s="171"/>
      <c r="FT65" s="43">
        <f>SUMIFS(F65:BA65,$F67:$BA67,1)/2/24</f>
        <v>0</v>
      </c>
      <c r="FU65" s="43">
        <f>SUMIFS(F65:BA65,$F$66:$BA$66,"&lt;&gt;1",$F$67:$BA$67,1)/2/24</f>
        <v>0</v>
      </c>
      <c r="FV65" s="245"/>
      <c r="FW65" s="256"/>
      <c r="FX65" s="173"/>
      <c r="FY65" s="44"/>
      <c r="FZ65" s="44"/>
      <c r="GA65" s="44"/>
      <c r="GB65" s="44"/>
      <c r="GE65" s="1"/>
      <c r="GH65" s="32"/>
      <c r="GI65" s="44"/>
      <c r="GJ65" s="246"/>
      <c r="GK65" s="246"/>
      <c r="GL65" s="173"/>
      <c r="GM65" s="44"/>
      <c r="GN65" s="44"/>
      <c r="GO65" s="44"/>
      <c r="GP65" s="44"/>
    </row>
    <row r="66" spans="2:198" ht="18.75" customHeight="1">
      <c r="B66" s="258"/>
      <c r="C66" s="241"/>
      <c r="D66" s="147" t="s">
        <v>87</v>
      </c>
      <c r="E66" s="146"/>
      <c r="F66" s="184"/>
      <c r="G66" s="185"/>
      <c r="H66" s="184"/>
      <c r="I66" s="185"/>
      <c r="J66" s="184"/>
      <c r="K66" s="185"/>
      <c r="L66" s="184"/>
      <c r="M66" s="185"/>
      <c r="N66" s="184"/>
      <c r="O66" s="185"/>
      <c r="P66" s="184"/>
      <c r="Q66" s="185"/>
      <c r="R66" s="184"/>
      <c r="S66" s="185"/>
      <c r="T66" s="184"/>
      <c r="U66" s="185"/>
      <c r="V66" s="184"/>
      <c r="W66" s="185"/>
      <c r="X66" s="184"/>
      <c r="Y66" s="185"/>
      <c r="Z66" s="184"/>
      <c r="AA66" s="185"/>
      <c r="AB66" s="184"/>
      <c r="AC66" s="185"/>
      <c r="AD66" s="184"/>
      <c r="AE66" s="185"/>
      <c r="AF66" s="184"/>
      <c r="AG66" s="185"/>
      <c r="AH66" s="184"/>
      <c r="AI66" s="185"/>
      <c r="AJ66" s="184"/>
      <c r="AK66" s="185"/>
      <c r="AL66" s="184"/>
      <c r="AM66" s="185"/>
      <c r="AN66" s="184"/>
      <c r="AO66" s="185"/>
      <c r="AP66" s="184"/>
      <c r="AQ66" s="185"/>
      <c r="AR66" s="184"/>
      <c r="AS66" s="185"/>
      <c r="AT66" s="184"/>
      <c r="AU66" s="185"/>
      <c r="AV66" s="184"/>
      <c r="AW66" s="185"/>
      <c r="AX66" s="184"/>
      <c r="AY66" s="185"/>
      <c r="AZ66" s="184"/>
      <c r="BA66" s="185"/>
      <c r="BC66" s="62"/>
      <c r="BD66" s="257"/>
      <c r="BE66" s="244"/>
      <c r="BF66" s="232" t="s">
        <v>87</v>
      </c>
      <c r="BG66" s="233"/>
      <c r="BH66" s="46">
        <f t="shared" si="40"/>
        <v>0</v>
      </c>
      <c r="BI66" s="44"/>
      <c r="BJ66" s="44"/>
      <c r="BK66" s="44"/>
      <c r="BL66" s="44"/>
      <c r="BM66" s="44"/>
      <c r="BN66" s="44"/>
      <c r="BO66" s="44"/>
      <c r="BP66" s="44"/>
      <c r="BS66" s="1"/>
      <c r="BV66" s="33"/>
      <c r="BW66" s="44"/>
      <c r="BX66" s="44"/>
      <c r="BY66" s="44"/>
      <c r="BZ66" s="44"/>
      <c r="CA66" s="44"/>
      <c r="CB66" s="44"/>
      <c r="CC66" s="44"/>
      <c r="CD66" s="44"/>
      <c r="CE66" s="44"/>
      <c r="CF66" s="44"/>
      <c r="CG66" s="61"/>
      <c r="CH66" s="257"/>
      <c r="CI66" s="244"/>
      <c r="CJ66" s="232" t="s">
        <v>87</v>
      </c>
      <c r="CK66" s="233"/>
      <c r="CL66" s="46">
        <f t="shared" si="42"/>
        <v>0</v>
      </c>
      <c r="CM66" s="44"/>
      <c r="CN66" s="44"/>
      <c r="CO66" s="44"/>
      <c r="CP66" s="44"/>
      <c r="CQ66" s="44"/>
      <c r="CR66" s="44"/>
      <c r="CS66" s="44"/>
      <c r="CT66" s="44"/>
      <c r="CW66" s="1"/>
      <c r="CZ66" s="33"/>
      <c r="DA66" s="44"/>
      <c r="DB66" s="44"/>
      <c r="DC66" s="44"/>
      <c r="DD66" s="44"/>
      <c r="DE66" s="44"/>
      <c r="DF66" s="44"/>
      <c r="DG66" s="44"/>
      <c r="DH66" s="44"/>
      <c r="DI66" s="44"/>
      <c r="DJ66" s="44"/>
      <c r="DK66" s="12"/>
      <c r="DL66" s="257"/>
      <c r="DM66" s="244"/>
      <c r="DN66" s="232" t="s">
        <v>87</v>
      </c>
      <c r="DO66" s="233"/>
      <c r="DP66" s="46">
        <f>IF($S39="✔",SUM($F66:$BA66)/2/24,0)</f>
        <v>0</v>
      </c>
      <c r="DQ66" s="44"/>
      <c r="DR66" s="44"/>
      <c r="DS66" s="44"/>
      <c r="DT66" s="44"/>
      <c r="DU66" s="44"/>
      <c r="DV66" s="44"/>
      <c r="DW66" s="44"/>
      <c r="DX66" s="44"/>
      <c r="EA66" s="1"/>
      <c r="ED66" s="33"/>
      <c r="EE66" s="44"/>
      <c r="EF66" s="44"/>
      <c r="EG66" s="44"/>
      <c r="EH66" s="44"/>
      <c r="EI66" s="44"/>
      <c r="EJ66" s="44"/>
      <c r="EK66" s="44"/>
      <c r="EL66" s="44"/>
      <c r="EM66" s="15"/>
      <c r="EN66" s="257"/>
      <c r="EO66" s="244"/>
      <c r="EP66" s="232" t="s">
        <v>87</v>
      </c>
      <c r="EQ66" s="233"/>
      <c r="ER66" s="46">
        <f t="shared" si="41"/>
        <v>0</v>
      </c>
      <c r="ES66" s="44"/>
      <c r="ET66" s="44"/>
      <c r="EU66" s="44"/>
      <c r="EV66" s="44"/>
      <c r="EW66" s="44"/>
      <c r="EX66" s="44"/>
      <c r="EY66" s="44"/>
      <c r="EZ66" s="44"/>
      <c r="FC66" s="1"/>
      <c r="FF66" s="33"/>
      <c r="FG66" s="44"/>
      <c r="FH66" s="44"/>
      <c r="FI66" s="44"/>
      <c r="FJ66" s="44"/>
      <c r="FK66" s="44"/>
      <c r="FL66" s="44"/>
      <c r="FM66" s="44"/>
      <c r="FN66" s="44"/>
      <c r="FO66" s="18"/>
      <c r="FP66" s="257"/>
      <c r="FQ66" s="244"/>
      <c r="FR66" s="232" t="s">
        <v>87</v>
      </c>
      <c r="FS66" s="233"/>
      <c r="FT66" s="46">
        <f>SUMIFS(F66:BA66,$F67:$BA67,1)/2/24</f>
        <v>0</v>
      </c>
      <c r="FU66" s="44"/>
      <c r="FV66" s="44"/>
      <c r="FW66" s="44"/>
      <c r="FX66" s="44"/>
      <c r="FY66" s="44"/>
      <c r="FZ66" s="44"/>
      <c r="GA66" s="44"/>
      <c r="GB66" s="44"/>
      <c r="GE66" s="1"/>
      <c r="GH66" s="33"/>
      <c r="GI66" s="44"/>
      <c r="GJ66" s="44"/>
      <c r="GK66" s="44"/>
      <c r="GL66" s="44"/>
      <c r="GM66" s="44"/>
      <c r="GN66" s="44"/>
      <c r="GO66" s="44"/>
      <c r="GP66" s="44"/>
    </row>
    <row r="67" spans="2:198" ht="18.75" customHeight="1">
      <c r="B67" s="258"/>
      <c r="C67" s="155" t="s">
        <v>88</v>
      </c>
      <c r="D67" s="155"/>
      <c r="E67" s="153"/>
      <c r="F67" s="184"/>
      <c r="G67" s="185"/>
      <c r="H67" s="184"/>
      <c r="I67" s="185"/>
      <c r="J67" s="184"/>
      <c r="K67" s="185"/>
      <c r="L67" s="184"/>
      <c r="M67" s="185"/>
      <c r="N67" s="184"/>
      <c r="O67" s="185"/>
      <c r="P67" s="184"/>
      <c r="Q67" s="185"/>
      <c r="R67" s="184"/>
      <c r="S67" s="185"/>
      <c r="T67" s="184"/>
      <c r="U67" s="185"/>
      <c r="V67" s="184"/>
      <c r="W67" s="185"/>
      <c r="X67" s="184"/>
      <c r="Y67" s="185"/>
      <c r="Z67" s="184"/>
      <c r="AA67" s="185"/>
      <c r="AB67" s="184"/>
      <c r="AC67" s="185"/>
      <c r="AD67" s="184"/>
      <c r="AE67" s="185"/>
      <c r="AF67" s="184"/>
      <c r="AG67" s="185"/>
      <c r="AH67" s="184"/>
      <c r="AI67" s="185"/>
      <c r="AJ67" s="184"/>
      <c r="AK67" s="185"/>
      <c r="AL67" s="184"/>
      <c r="AM67" s="185"/>
      <c r="AN67" s="184"/>
      <c r="AO67" s="185"/>
      <c r="AP67" s="184"/>
      <c r="AQ67" s="185"/>
      <c r="AR67" s="184"/>
      <c r="AS67" s="185"/>
      <c r="AT67" s="184"/>
      <c r="AU67" s="185"/>
      <c r="AV67" s="184"/>
      <c r="AW67" s="185"/>
      <c r="AX67" s="184"/>
      <c r="AY67" s="185"/>
      <c r="AZ67" s="184"/>
      <c r="BA67" s="185"/>
      <c r="BC67" s="62"/>
      <c r="BD67" s="257"/>
      <c r="BE67" s="234" t="s">
        <v>88</v>
      </c>
      <c r="BF67" s="234"/>
      <c r="BG67" s="235"/>
      <c r="BH67" s="43">
        <f t="shared" si="40"/>
        <v>0</v>
      </c>
      <c r="BI67" s="44"/>
      <c r="BJ67" s="44"/>
      <c r="BK67" s="44"/>
      <c r="BL67" s="44"/>
      <c r="BM67" s="44"/>
      <c r="BN67" s="44"/>
      <c r="BO67" s="44"/>
      <c r="BP67" s="44"/>
      <c r="BS67" s="1"/>
      <c r="BT67" s="33"/>
      <c r="BU67" s="24"/>
      <c r="BV67" s="33"/>
      <c r="BW67" s="44"/>
      <c r="BX67" s="44"/>
      <c r="BY67" s="44"/>
      <c r="BZ67" s="44"/>
      <c r="CA67" s="44"/>
      <c r="CB67" s="44"/>
      <c r="CC67" s="44"/>
      <c r="CD67" s="44"/>
      <c r="CE67" s="44"/>
      <c r="CF67" s="44"/>
      <c r="CG67" s="61"/>
      <c r="CH67" s="257"/>
      <c r="CI67" s="236" t="s">
        <v>89</v>
      </c>
      <c r="CJ67" s="237"/>
      <c r="CK67" s="238"/>
      <c r="CL67" s="43">
        <f>SUMIFS($F67:$BA67,$F57:$BA57,"&lt;&gt;1",$F58:$BA58,"&lt;&gt;1",$F59:$BA59,"&lt;&gt;1",$F60:$BA60,"&lt;&gt;1",$F61:$BA61,"&lt;&gt;1",$F62:$BA62,"&lt;&gt;1",$F63:$BA63,"&lt;&gt;1",$F64:$BA64,"&lt;&gt;1",$F65:$BA65,"&lt;&gt;1")/2/24 +SUMIF($F66:$BA66,"1",$F67:$BA67)/2/24</f>
        <v>0</v>
      </c>
      <c r="CM67" s="44"/>
      <c r="CN67" s="44"/>
      <c r="CO67" s="44"/>
      <c r="CP67" s="44"/>
      <c r="CQ67" s="44"/>
      <c r="CR67" s="44"/>
      <c r="CS67" s="44"/>
      <c r="CT67" s="44"/>
      <c r="CW67" s="1"/>
      <c r="CX67" s="33"/>
      <c r="CY67" s="24"/>
      <c r="CZ67" s="33"/>
      <c r="DA67" s="44"/>
      <c r="DB67" s="44"/>
      <c r="DC67" s="44"/>
      <c r="DD67" s="44"/>
      <c r="DE67" s="44"/>
      <c r="DF67" s="44"/>
      <c r="DG67" s="44"/>
      <c r="DH67" s="44"/>
      <c r="DI67" s="44"/>
      <c r="DJ67" s="44"/>
      <c r="DK67" s="12"/>
      <c r="DL67" s="257"/>
      <c r="DM67" s="234" t="s">
        <v>88</v>
      </c>
      <c r="DN67" s="234"/>
      <c r="DO67" s="235"/>
      <c r="DP67" s="43">
        <f>IF($S39="✔",SUM($F67:$BA67)/2/24,0)</f>
        <v>0</v>
      </c>
      <c r="DQ67" s="44"/>
      <c r="DR67" s="44"/>
      <c r="DS67" s="44"/>
      <c r="DT67" s="44"/>
      <c r="DU67" s="44"/>
      <c r="DV67" s="44"/>
      <c r="DW67" s="44"/>
      <c r="DX67" s="44"/>
      <c r="EA67" s="1"/>
      <c r="EB67" s="33"/>
      <c r="EC67" s="24"/>
      <c r="ED67" s="33"/>
      <c r="EE67" s="44"/>
      <c r="EF67" s="44"/>
      <c r="EG67" s="44"/>
      <c r="EH67" s="44"/>
      <c r="EI67" s="44"/>
      <c r="EJ67" s="44"/>
      <c r="EK67" s="44"/>
      <c r="EL67" s="44"/>
      <c r="EM67" s="15"/>
      <c r="EN67" s="257"/>
      <c r="EO67" s="236" t="s">
        <v>89</v>
      </c>
      <c r="EP67" s="237"/>
      <c r="EQ67" s="238"/>
      <c r="ER67" s="43">
        <f t="shared" si="41"/>
        <v>0</v>
      </c>
      <c r="ES67" s="44"/>
      <c r="ET67" s="44"/>
      <c r="EU67" s="44"/>
      <c r="EV67" s="44"/>
      <c r="EW67" s="44"/>
      <c r="EX67" s="44"/>
      <c r="EY67" s="44"/>
      <c r="EZ67" s="44"/>
      <c r="FC67" s="1"/>
      <c r="FD67" s="33"/>
      <c r="FE67" s="24"/>
      <c r="FF67" s="33"/>
      <c r="FG67" s="44"/>
      <c r="FH67" s="44"/>
      <c r="FI67" s="44"/>
      <c r="FJ67" s="44"/>
      <c r="FK67" s="44"/>
      <c r="FL67" s="44"/>
      <c r="FM67" s="44"/>
      <c r="FN67" s="44"/>
      <c r="FO67" s="18"/>
      <c r="FP67" s="257"/>
      <c r="FQ67" s="236" t="s">
        <v>89</v>
      </c>
      <c r="FR67" s="237"/>
      <c r="FS67" s="238"/>
      <c r="FT67" s="43">
        <f>SUMIFS($F67:$BA67,$F57:$BA57,"&lt;&gt;1",$F58:$BA58,"&lt;&gt;1",$F59:$BA59,"&lt;&gt;1",$F60:$BA60,"&lt;&gt;1",$F61:$BA61,"&lt;&gt;1",$F62:$BA62,"&lt;&gt;1",$F63:$BA63,"&lt;&gt;1",$F64:$BA64,"&lt;&gt;1",$F65:$BA65,"&lt;&gt;1")/2/24 +SUMIF($F66:$BA66,"1",$F67:$BA67)/2/24</f>
        <v>0</v>
      </c>
      <c r="FU67" s="44"/>
      <c r="FV67" s="44"/>
      <c r="FW67" s="44"/>
      <c r="FX67" s="44"/>
      <c r="FY67" s="44"/>
      <c r="FZ67" s="44"/>
      <c r="GA67" s="44"/>
      <c r="GB67" s="44"/>
      <c r="GE67" s="1"/>
      <c r="GF67" s="33"/>
      <c r="GG67" s="24"/>
      <c r="GH67" s="33"/>
      <c r="GI67" s="44"/>
      <c r="GJ67" s="44"/>
      <c r="GK67" s="44"/>
      <c r="GL67" s="44"/>
      <c r="GM67" s="44"/>
      <c r="GN67" s="44"/>
      <c r="GO67" s="44"/>
      <c r="GP67" s="44"/>
    </row>
    <row r="68" spans="2:198" ht="18.75" customHeight="1">
      <c r="B68" s="258"/>
      <c r="C68" s="138" t="s">
        <v>90</v>
      </c>
      <c r="D68" s="138"/>
      <c r="E68" s="143"/>
      <c r="F68" s="184"/>
      <c r="G68" s="185"/>
      <c r="H68" s="184"/>
      <c r="I68" s="185"/>
      <c r="J68" s="184"/>
      <c r="K68" s="185"/>
      <c r="L68" s="184"/>
      <c r="M68" s="185"/>
      <c r="N68" s="184"/>
      <c r="O68" s="185"/>
      <c r="P68" s="184"/>
      <c r="Q68" s="185"/>
      <c r="R68" s="184"/>
      <c r="S68" s="185"/>
      <c r="T68" s="184"/>
      <c r="U68" s="185"/>
      <c r="V68" s="184"/>
      <c r="W68" s="185"/>
      <c r="X68" s="184"/>
      <c r="Y68" s="185"/>
      <c r="Z68" s="184"/>
      <c r="AA68" s="185"/>
      <c r="AB68" s="184">
        <v>1</v>
      </c>
      <c r="AC68" s="184">
        <v>1</v>
      </c>
      <c r="AD68" s="184">
        <v>1</v>
      </c>
      <c r="AE68" s="184">
        <v>1</v>
      </c>
      <c r="AF68" s="184">
        <v>1</v>
      </c>
      <c r="AG68" s="184">
        <v>1</v>
      </c>
      <c r="AH68" s="184">
        <v>1</v>
      </c>
      <c r="AI68" s="184">
        <v>1</v>
      </c>
      <c r="AJ68" s="184">
        <v>1</v>
      </c>
      <c r="AK68" s="184">
        <v>1</v>
      </c>
      <c r="AL68" s="184">
        <v>1</v>
      </c>
      <c r="AM68" s="184">
        <v>1</v>
      </c>
      <c r="AN68" s="184">
        <v>1</v>
      </c>
      <c r="AO68" s="184">
        <v>1</v>
      </c>
      <c r="AP68" s="184">
        <v>1</v>
      </c>
      <c r="AQ68" s="184">
        <v>1</v>
      </c>
      <c r="AR68" s="184">
        <v>1</v>
      </c>
      <c r="AS68" s="184">
        <v>1</v>
      </c>
      <c r="AT68" s="184">
        <v>1</v>
      </c>
      <c r="AU68" s="184">
        <v>1</v>
      </c>
      <c r="AV68" s="184">
        <v>1</v>
      </c>
      <c r="AW68" s="184">
        <v>1</v>
      </c>
      <c r="AX68" s="184">
        <v>1</v>
      </c>
      <c r="AY68" s="184">
        <v>1</v>
      </c>
      <c r="AZ68" s="184">
        <v>1</v>
      </c>
      <c r="BA68" s="184">
        <v>1</v>
      </c>
      <c r="BC68" s="62"/>
      <c r="BD68" s="257"/>
      <c r="BE68" s="227" t="s">
        <v>90</v>
      </c>
      <c r="BF68" s="227"/>
      <c r="BG68" s="228"/>
      <c r="BH68" s="46">
        <f t="shared" si="40"/>
        <v>0.54166666666666663</v>
      </c>
      <c r="BI68" s="44"/>
      <c r="BJ68" s="44"/>
      <c r="BK68" s="44"/>
      <c r="BL68" s="44"/>
      <c r="BM68" s="44"/>
      <c r="BN68" s="44"/>
      <c r="BO68" s="44"/>
      <c r="BP68" s="44"/>
      <c r="BS68" s="1"/>
      <c r="BT68" s="33"/>
      <c r="BU68" s="24"/>
      <c r="BV68" s="33"/>
      <c r="BW68" s="44"/>
      <c r="BX68" s="44"/>
      <c r="BY68" s="44"/>
      <c r="BZ68" s="44"/>
      <c r="CA68" s="44"/>
      <c r="CB68" s="44"/>
      <c r="CC68" s="44"/>
      <c r="CD68" s="44"/>
      <c r="CE68" s="44"/>
      <c r="CF68" s="44"/>
      <c r="CG68" s="61"/>
      <c r="CH68" s="257"/>
      <c r="CI68" s="229" t="s">
        <v>91</v>
      </c>
      <c r="CJ68" s="230"/>
      <c r="CK68" s="231"/>
      <c r="CL68" s="46">
        <f>SUMIFS($F68:$BA68,$F57:$BA57,"&lt;&gt;1",$F58:$BA58,"&lt;&gt;1",$F59:$BA59,"&lt;&gt;1",$F60:$BA60,"&lt;&gt;1",$F61:$BA61,"&lt;&gt;1",$F62:$BA62,"&lt;&gt;1",$F63:$BA63,"&lt;&gt;1",$F64:$BA64,"&lt;&gt;1",$F65:$BA65,"&lt;&gt;1")/2/24 +SUMIF($F66:$BA66,"1",$F68:$BA68)/2/24</f>
        <v>0.54166666666666663</v>
      </c>
      <c r="CM68" s="44"/>
      <c r="CN68" s="44"/>
      <c r="CO68" s="44"/>
      <c r="CP68" s="44"/>
      <c r="CQ68" s="44"/>
      <c r="CR68" s="44"/>
      <c r="CS68" s="44"/>
      <c r="CT68" s="44"/>
      <c r="CW68" s="1"/>
      <c r="CX68" s="33"/>
      <c r="CY68" s="24"/>
      <c r="CZ68" s="33"/>
      <c r="DA68" s="44"/>
      <c r="DB68" s="44"/>
      <c r="DC68" s="44"/>
      <c r="DD68" s="44"/>
      <c r="DE68" s="44"/>
      <c r="DF68" s="44"/>
      <c r="DG68" s="44"/>
      <c r="DH68" s="44"/>
      <c r="DI68" s="44"/>
      <c r="DJ68" s="44"/>
      <c r="DK68" s="12"/>
      <c r="DL68" s="257"/>
      <c r="DM68" s="227" t="s">
        <v>90</v>
      </c>
      <c r="DN68" s="227"/>
      <c r="DO68" s="228"/>
      <c r="DP68" s="46">
        <f>IF($S39="✔",SUM($F68:$BA68)/2/24,0)</f>
        <v>0</v>
      </c>
      <c r="DQ68" s="44"/>
      <c r="DR68" s="44"/>
      <c r="DS68" s="44"/>
      <c r="DT68" s="44"/>
      <c r="DU68" s="44"/>
      <c r="DV68" s="44"/>
      <c r="DW68" s="44"/>
      <c r="DX68" s="44"/>
      <c r="EA68" s="1"/>
      <c r="EB68" s="33"/>
      <c r="EC68" s="24"/>
      <c r="ED68" s="33"/>
      <c r="EE68" s="44"/>
      <c r="EF68" s="44"/>
      <c r="EG68" s="44"/>
      <c r="EH68" s="44"/>
      <c r="EI68" s="44"/>
      <c r="EJ68" s="44"/>
      <c r="EK68" s="44"/>
      <c r="EL68" s="44"/>
      <c r="EM68" s="15"/>
      <c r="EN68" s="257"/>
      <c r="EO68" s="229" t="s">
        <v>91</v>
      </c>
      <c r="EP68" s="230"/>
      <c r="EQ68" s="231"/>
      <c r="ER68" s="46">
        <f t="shared" si="41"/>
        <v>0</v>
      </c>
      <c r="ES68" s="44"/>
      <c r="ET68" s="44"/>
      <c r="EU68" s="44"/>
      <c r="EV68" s="44"/>
      <c r="EW68" s="44"/>
      <c r="EX68" s="44"/>
      <c r="EY68" s="44"/>
      <c r="EZ68" s="44"/>
      <c r="FC68" s="1"/>
      <c r="FD68" s="33"/>
      <c r="FE68" s="24"/>
      <c r="FF68" s="33"/>
      <c r="FG68" s="44"/>
      <c r="FH68" s="44"/>
      <c r="FI68" s="44"/>
      <c r="FJ68" s="44"/>
      <c r="FK68" s="44"/>
      <c r="FL68" s="44"/>
      <c r="FM68" s="44"/>
      <c r="FN68" s="44"/>
      <c r="FO68" s="18"/>
      <c r="FP68" s="257"/>
      <c r="FQ68" s="229" t="s">
        <v>90</v>
      </c>
      <c r="FR68" s="230"/>
      <c r="FS68" s="231"/>
      <c r="FT68" s="47" t="s">
        <v>92</v>
      </c>
      <c r="FU68" s="44"/>
      <c r="FV68" s="44"/>
      <c r="FW68" s="44"/>
      <c r="FX68" s="44"/>
      <c r="FY68" s="44"/>
      <c r="FZ68" s="44"/>
      <c r="GA68" s="44"/>
      <c r="GB68" s="44"/>
      <c r="GE68" s="1"/>
      <c r="GF68" s="33"/>
      <c r="GG68" s="24"/>
      <c r="GH68" s="33"/>
      <c r="GI68" s="44"/>
      <c r="GJ68" s="44"/>
      <c r="GK68" s="44"/>
      <c r="GL68" s="44"/>
      <c r="GM68" s="44"/>
      <c r="GN68" s="44"/>
      <c r="GO68" s="44"/>
      <c r="GP68" s="44"/>
    </row>
    <row r="69" spans="2:198" ht="6" customHeight="1">
      <c r="C69" s="55"/>
      <c r="D69" s="55"/>
      <c r="E69" s="56"/>
      <c r="F69" s="57"/>
      <c r="G69" s="56"/>
      <c r="H69" s="57"/>
      <c r="I69" s="56"/>
      <c r="J69" s="57"/>
      <c r="K69" s="56"/>
      <c r="L69" s="57"/>
      <c r="M69" s="56"/>
      <c r="N69" s="57"/>
      <c r="O69" s="56"/>
      <c r="P69" s="57"/>
      <c r="Q69" s="56"/>
      <c r="R69" s="57"/>
      <c r="S69" s="56"/>
      <c r="T69" s="57"/>
      <c r="U69" s="56"/>
      <c r="V69" s="57"/>
      <c r="W69" s="56"/>
      <c r="X69" s="57"/>
      <c r="Y69" s="56"/>
      <c r="Z69" s="57"/>
      <c r="AA69" s="56"/>
      <c r="AB69" s="57"/>
      <c r="AC69" s="56"/>
      <c r="AD69" s="57"/>
      <c r="AE69" s="56"/>
      <c r="AF69" s="57"/>
      <c r="AG69" s="56"/>
      <c r="AH69" s="57"/>
      <c r="AI69" s="56"/>
      <c r="AJ69" s="57"/>
      <c r="AK69" s="56"/>
      <c r="AL69" s="57"/>
      <c r="AM69" s="56"/>
      <c r="AN69" s="57"/>
      <c r="AO69" s="56"/>
      <c r="AP69" s="57"/>
      <c r="AQ69" s="56"/>
      <c r="AR69" s="57"/>
      <c r="AS69" s="56"/>
      <c r="AT69" s="57"/>
      <c r="AU69" s="56"/>
      <c r="AV69" s="57"/>
      <c r="AW69" s="56"/>
      <c r="AX69" s="57"/>
      <c r="AY69" s="56"/>
      <c r="AZ69" s="57"/>
      <c r="BA69" s="56"/>
      <c r="BB69" s="37"/>
      <c r="BC69" s="62"/>
      <c r="BE69" s="55"/>
      <c r="BF69" s="55"/>
      <c r="BG69" s="58"/>
      <c r="BH69" s="58"/>
      <c r="BI69" s="2"/>
      <c r="BJ69" s="2"/>
      <c r="BK69" s="2"/>
      <c r="BL69" s="2"/>
      <c r="BT69" s="33"/>
      <c r="BU69" s="24"/>
      <c r="BV69" s="33"/>
      <c r="BW69" s="2"/>
      <c r="BX69" s="2"/>
      <c r="BY69" s="2"/>
      <c r="BZ69" s="2"/>
      <c r="CA69" s="2"/>
      <c r="CG69" s="61"/>
      <c r="CI69" s="55"/>
      <c r="CJ69" s="55"/>
      <c r="CK69" s="58"/>
      <c r="CL69" s="58"/>
      <c r="CM69" s="2"/>
      <c r="CN69" s="2"/>
      <c r="CO69" s="2"/>
      <c r="CP69" s="2"/>
      <c r="CX69" s="33"/>
      <c r="CY69" s="24"/>
      <c r="CZ69" s="33"/>
      <c r="DA69" s="2"/>
      <c r="DB69" s="2"/>
      <c r="DC69" s="2"/>
      <c r="DD69" s="2"/>
      <c r="DE69" s="2"/>
      <c r="DK69" s="12"/>
      <c r="DM69" s="55"/>
      <c r="DN69" s="55"/>
      <c r="DO69" s="58"/>
      <c r="DP69" s="58"/>
      <c r="DQ69" s="2"/>
      <c r="DR69" s="2"/>
      <c r="DS69" s="2"/>
      <c r="DT69" s="2"/>
      <c r="EB69" s="33"/>
      <c r="EC69" s="24"/>
      <c r="ED69" s="33"/>
      <c r="EE69" s="2"/>
      <c r="EF69" s="2"/>
      <c r="EG69" s="2"/>
      <c r="EH69" s="2"/>
      <c r="EM69" s="15"/>
      <c r="EO69" s="55"/>
      <c r="EP69" s="55"/>
      <c r="EQ69" s="58"/>
      <c r="ER69" s="58"/>
      <c r="ES69" s="2"/>
      <c r="ET69" s="2"/>
      <c r="EU69" s="2"/>
      <c r="EV69" s="2"/>
      <c r="FD69" s="33"/>
      <c r="FE69" s="24"/>
      <c r="FF69" s="33"/>
      <c r="FG69" s="2"/>
      <c r="FH69" s="2"/>
      <c r="FI69" s="2"/>
      <c r="FJ69" s="2"/>
      <c r="FO69" s="18"/>
      <c r="FQ69" s="55"/>
      <c r="FR69" s="55"/>
      <c r="FS69" s="58"/>
      <c r="FT69" s="58"/>
      <c r="FU69" s="2"/>
      <c r="FV69" s="2"/>
      <c r="FW69" s="2"/>
      <c r="FX69" s="2"/>
      <c r="GF69" s="33"/>
      <c r="GG69" s="24"/>
      <c r="GH69" s="33"/>
      <c r="GI69" s="2"/>
      <c r="GJ69" s="2"/>
      <c r="GK69" s="2"/>
      <c r="GL69" s="2"/>
    </row>
    <row r="70" spans="2:198">
      <c r="E70" s="226" t="s">
        <v>71</v>
      </c>
      <c r="F70" s="226"/>
      <c r="G70" s="222">
        <v>0.29166666666666702</v>
      </c>
      <c r="H70" s="223"/>
      <c r="I70" s="222">
        <v>0.33333333333333298</v>
      </c>
      <c r="J70" s="223"/>
      <c r="K70" s="222">
        <v>0.375</v>
      </c>
      <c r="L70" s="223"/>
      <c r="M70" s="222">
        <v>0.41666666666666702</v>
      </c>
      <c r="N70" s="223"/>
      <c r="O70" s="222">
        <v>0.45833333333333298</v>
      </c>
      <c r="P70" s="223"/>
      <c r="Q70" s="222">
        <v>0.5</v>
      </c>
      <c r="R70" s="223"/>
      <c r="S70" s="222">
        <v>0.54166666666666696</v>
      </c>
      <c r="T70" s="223"/>
      <c r="U70" s="222">
        <v>0.58333333333333304</v>
      </c>
      <c r="V70" s="223"/>
      <c r="W70" s="222">
        <v>0.625</v>
      </c>
      <c r="X70" s="223"/>
      <c r="Y70" s="222">
        <v>0.66666666666666696</v>
      </c>
      <c r="Z70" s="223"/>
      <c r="AA70" s="222">
        <v>0.70833333333333304</v>
      </c>
      <c r="AB70" s="223"/>
      <c r="AC70" s="222">
        <v>0.75</v>
      </c>
      <c r="AD70" s="223"/>
      <c r="AE70" s="222">
        <v>0.79166666666666696</v>
      </c>
      <c r="AF70" s="223"/>
      <c r="AG70" s="222">
        <v>0.83333333333333304</v>
      </c>
      <c r="AH70" s="223"/>
      <c r="AI70" s="222">
        <v>0.875</v>
      </c>
      <c r="AJ70" s="223"/>
      <c r="AK70" s="222">
        <v>0.91666666666666696</v>
      </c>
      <c r="AL70" s="223"/>
      <c r="AM70" s="222">
        <v>0.95833333333333304</v>
      </c>
      <c r="AN70" s="223"/>
      <c r="AO70" s="222">
        <v>1</v>
      </c>
      <c r="AP70" s="223"/>
      <c r="AQ70" s="222">
        <v>1.0416666666666701</v>
      </c>
      <c r="AR70" s="223"/>
      <c r="AS70" s="222">
        <v>1.0833333333333399</v>
      </c>
      <c r="AT70" s="223"/>
      <c r="AU70" s="222">
        <v>1.12500000000001</v>
      </c>
      <c r="AV70" s="223"/>
      <c r="AW70" s="222">
        <v>1.1666666666666701</v>
      </c>
      <c r="AX70" s="223"/>
      <c r="AY70" s="222">
        <v>1.2083333333333399</v>
      </c>
      <c r="AZ70" s="223"/>
      <c r="BA70" s="222">
        <v>1.25000000000001</v>
      </c>
      <c r="BB70" s="223"/>
      <c r="BC70" s="63"/>
      <c r="BG70" s="168"/>
      <c r="BH70" s="33"/>
      <c r="BI70" s="33"/>
      <c r="BJ70" s="33"/>
      <c r="BK70" s="33"/>
      <c r="BL70" s="33"/>
      <c r="BM70" s="24"/>
      <c r="BN70" s="24"/>
      <c r="BO70" s="24"/>
      <c r="BP70" s="24"/>
      <c r="BQ70" s="33"/>
      <c r="BR70" s="33"/>
      <c r="BS70" s="24"/>
      <c r="BT70" s="33"/>
      <c r="BU70" s="24"/>
      <c r="BV70" s="33"/>
      <c r="BW70" s="33"/>
      <c r="BX70" s="33"/>
      <c r="BY70" s="33"/>
      <c r="BZ70" s="33"/>
      <c r="CA70" s="33"/>
      <c r="CB70" s="24"/>
      <c r="CC70" s="24"/>
      <c r="CD70" s="24"/>
      <c r="CE70" s="24"/>
      <c r="CF70" s="24"/>
      <c r="CG70" s="64"/>
      <c r="CK70" s="168"/>
      <c r="CL70" s="33"/>
      <c r="CM70" s="33"/>
      <c r="CN70" s="33"/>
      <c r="CO70" s="33"/>
      <c r="CP70" s="33"/>
      <c r="CQ70" s="24"/>
      <c r="CR70" s="24"/>
      <c r="CS70" s="24"/>
      <c r="CT70" s="24"/>
      <c r="CU70" s="33"/>
      <c r="CV70" s="33"/>
      <c r="CW70" s="24"/>
      <c r="CX70" s="33"/>
      <c r="CY70" s="24"/>
      <c r="CZ70" s="33"/>
      <c r="DA70" s="33"/>
      <c r="DB70" s="33"/>
      <c r="DC70" s="33"/>
      <c r="DD70" s="33"/>
      <c r="DE70" s="33"/>
      <c r="DF70" s="24"/>
      <c r="DG70" s="24"/>
      <c r="DH70" s="24"/>
      <c r="DI70" s="24"/>
      <c r="DJ70" s="24"/>
      <c r="DK70" s="65"/>
      <c r="DO70" s="168"/>
      <c r="DP70" s="33"/>
      <c r="DQ70" s="33"/>
      <c r="DR70" s="33"/>
      <c r="DS70" s="33"/>
      <c r="DT70" s="33"/>
      <c r="DU70" s="24"/>
      <c r="DV70" s="24"/>
      <c r="DW70" s="24"/>
      <c r="DX70" s="24"/>
      <c r="DY70" s="33"/>
      <c r="DZ70" s="33"/>
      <c r="EA70" s="24"/>
      <c r="EB70" s="33"/>
      <c r="EC70" s="24"/>
      <c r="ED70" s="33"/>
      <c r="EE70" s="33"/>
      <c r="EF70" s="33"/>
      <c r="EG70" s="33"/>
      <c r="EH70" s="33"/>
      <c r="EI70" s="24"/>
      <c r="EJ70" s="24"/>
      <c r="EK70" s="24"/>
      <c r="EL70" s="24"/>
      <c r="EM70" s="66"/>
      <c r="EQ70" s="168"/>
      <c r="ER70" s="33"/>
      <c r="ES70" s="33"/>
      <c r="ET70" s="33"/>
      <c r="EU70" s="33"/>
      <c r="EV70" s="33"/>
      <c r="EW70" s="24"/>
      <c r="EX70" s="24"/>
      <c r="EY70" s="24"/>
      <c r="EZ70" s="24"/>
      <c r="FA70" s="33"/>
      <c r="FB70" s="33"/>
      <c r="FC70" s="24"/>
      <c r="FD70" s="33"/>
      <c r="FE70" s="24"/>
      <c r="FF70" s="33"/>
      <c r="FG70" s="33"/>
      <c r="FH70" s="33"/>
      <c r="FI70" s="33"/>
      <c r="FJ70" s="33"/>
      <c r="FK70" s="24"/>
      <c r="FL70" s="24"/>
      <c r="FM70" s="24"/>
      <c r="FN70" s="24"/>
      <c r="FO70" s="18"/>
      <c r="FS70" s="168"/>
      <c r="FT70" s="33"/>
      <c r="FU70" s="33"/>
      <c r="FV70" s="33"/>
      <c r="FW70" s="33"/>
      <c r="FX70" s="33"/>
      <c r="FY70" s="24"/>
      <c r="FZ70" s="24"/>
      <c r="GA70" s="24"/>
      <c r="GB70" s="24"/>
      <c r="GC70" s="33"/>
      <c r="GD70" s="33"/>
      <c r="GE70" s="24"/>
      <c r="GF70" s="33"/>
      <c r="GG70" s="24"/>
      <c r="GH70" s="33"/>
      <c r="GI70" s="33"/>
      <c r="GJ70" s="33"/>
      <c r="GK70" s="33"/>
      <c r="GL70" s="33"/>
      <c r="GM70" s="24"/>
      <c r="GN70" s="24"/>
      <c r="GO70" s="24"/>
      <c r="GP70" s="24"/>
    </row>
    <row r="71" spans="2:198" ht="22.5" customHeight="1">
      <c r="BC71" s="62"/>
      <c r="BH71" s="2"/>
      <c r="BI71" s="2"/>
      <c r="BJ71" s="2"/>
      <c r="BK71" s="2"/>
      <c r="BL71" s="2"/>
      <c r="BT71" s="33"/>
      <c r="BU71" s="24"/>
      <c r="BV71" s="33"/>
      <c r="BW71" s="2"/>
      <c r="BX71" s="2"/>
      <c r="BY71" s="2"/>
      <c r="BZ71" s="2"/>
      <c r="CA71" s="2"/>
      <c r="CG71" s="61"/>
      <c r="CL71" s="2"/>
      <c r="CM71" s="2"/>
      <c r="CN71" s="2"/>
      <c r="CO71" s="2"/>
      <c r="CP71" s="2"/>
      <c r="CX71" s="33"/>
      <c r="CY71" s="24"/>
      <c r="CZ71" s="33"/>
      <c r="DA71" s="2"/>
      <c r="DB71" s="2"/>
      <c r="DC71" s="2"/>
      <c r="DD71" s="2"/>
      <c r="DE71" s="2"/>
      <c r="DK71" s="12"/>
      <c r="DP71" s="2"/>
      <c r="DQ71" s="2"/>
      <c r="DR71" s="2"/>
      <c r="DS71" s="2"/>
      <c r="DT71" s="2"/>
      <c r="EB71" s="33"/>
      <c r="EC71" s="24"/>
      <c r="ED71" s="33"/>
      <c r="EE71" s="2"/>
      <c r="EF71" s="2"/>
      <c r="EG71" s="2"/>
      <c r="EH71" s="2"/>
      <c r="EM71" s="15"/>
      <c r="ER71" s="2"/>
      <c r="ES71" s="2"/>
      <c r="ET71" s="2"/>
      <c r="EU71" s="2"/>
      <c r="EV71" s="2"/>
      <c r="FD71" s="33"/>
      <c r="FE71" s="24"/>
      <c r="FF71" s="33"/>
      <c r="FG71" s="2"/>
      <c r="FH71" s="2"/>
      <c r="FI71" s="2"/>
      <c r="FJ71" s="2"/>
      <c r="FO71" s="18"/>
      <c r="FT71" s="2"/>
      <c r="FU71" s="2"/>
      <c r="FV71" s="2"/>
      <c r="FW71" s="2"/>
      <c r="FX71" s="2"/>
      <c r="GF71" s="33"/>
      <c r="GG71" s="24"/>
      <c r="GH71" s="33"/>
      <c r="GI71" s="2"/>
      <c r="GJ71" s="2"/>
      <c r="GK71" s="2"/>
      <c r="GL71" s="2"/>
    </row>
    <row r="72" spans="2:198" ht="19.5" customHeight="1">
      <c r="B72" s="282">
        <f>B4+2</f>
        <v>44199</v>
      </c>
      <c r="C72" s="282"/>
      <c r="D72" s="282"/>
      <c r="E72" s="151"/>
      <c r="F72" s="3" t="s">
        <v>29</v>
      </c>
      <c r="G72" s="5"/>
      <c r="H72" s="5"/>
      <c r="I72" s="5"/>
      <c r="J72" s="5"/>
      <c r="K72" s="5"/>
      <c r="L72" s="5"/>
      <c r="M72" s="5"/>
      <c r="N72" s="5"/>
      <c r="O72" s="23" t="s">
        <v>30</v>
      </c>
      <c r="P72" s="5" t="s">
        <v>16</v>
      </c>
      <c r="Q72" s="5" t="s">
        <v>31</v>
      </c>
      <c r="R72" s="5"/>
      <c r="S72" s="5" t="s">
        <v>16</v>
      </c>
      <c r="T72" s="5" t="s">
        <v>32</v>
      </c>
      <c r="U72" s="5"/>
      <c r="V72" s="5" t="s">
        <v>33</v>
      </c>
      <c r="W72" s="24" t="s">
        <v>34</v>
      </c>
      <c r="BC72" s="278" t="s">
        <v>37</v>
      </c>
      <c r="BD72" s="30"/>
      <c r="BE72" s="30"/>
      <c r="BF72" s="30"/>
      <c r="BG72" s="30"/>
      <c r="BH72" s="2"/>
      <c r="BI72" s="2"/>
      <c r="BJ72" s="2"/>
      <c r="BK72" s="2"/>
      <c r="BL72" s="2"/>
      <c r="BW72" s="2"/>
      <c r="BX72" s="2"/>
      <c r="BY72" s="2"/>
      <c r="BZ72" s="2"/>
      <c r="CA72" s="2"/>
      <c r="CG72" s="279" t="s">
        <v>50</v>
      </c>
      <c r="CH72" s="30"/>
      <c r="CI72" s="30"/>
      <c r="CJ72" s="30"/>
      <c r="CK72" s="30"/>
      <c r="CL72" s="2"/>
      <c r="CM72" s="2"/>
      <c r="CN72" s="2"/>
      <c r="CO72" s="2"/>
      <c r="CP72" s="2"/>
      <c r="DA72" s="2"/>
      <c r="DB72" s="2"/>
      <c r="DC72" s="2"/>
      <c r="DD72" s="2"/>
      <c r="DE72" s="2"/>
      <c r="DK72" s="280" t="s">
        <v>51</v>
      </c>
      <c r="DL72" s="30"/>
      <c r="DM72" s="30"/>
      <c r="DN72" s="30"/>
      <c r="DO72" s="30"/>
      <c r="DP72" s="2"/>
      <c r="DQ72" s="2"/>
      <c r="DR72" s="2"/>
      <c r="DS72" s="2"/>
      <c r="DT72" s="2"/>
      <c r="EE72" s="2"/>
      <c r="EF72" s="2"/>
      <c r="EG72" s="2"/>
      <c r="EH72" s="2"/>
      <c r="EM72" s="281" t="s">
        <v>60</v>
      </c>
      <c r="EN72" s="30"/>
      <c r="EO72" s="30"/>
      <c r="EP72" s="30"/>
      <c r="EQ72" s="30"/>
      <c r="ER72" s="2"/>
      <c r="ES72" s="2"/>
      <c r="ET72" s="2"/>
      <c r="EU72" s="2"/>
      <c r="EV72" s="2"/>
      <c r="FG72" s="2"/>
      <c r="FH72" s="2"/>
      <c r="FI72" s="2"/>
      <c r="FJ72" s="2"/>
      <c r="FO72" s="276" t="s">
        <v>28</v>
      </c>
      <c r="FP72" s="30"/>
      <c r="FQ72" s="30"/>
      <c r="FR72" s="30"/>
      <c r="FS72" s="30"/>
      <c r="FT72" s="2"/>
      <c r="FU72" s="2"/>
      <c r="FV72" s="2"/>
      <c r="FW72" s="2"/>
      <c r="FX72" s="2"/>
      <c r="GI72" s="2"/>
      <c r="GJ72" s="2"/>
      <c r="GK72" s="2"/>
      <c r="GL72" s="2"/>
    </row>
    <row r="73" spans="2:198" ht="19.5" customHeight="1">
      <c r="B73" s="282"/>
      <c r="C73" s="282"/>
      <c r="D73" s="282"/>
      <c r="E73" s="151"/>
      <c r="F73" s="3" t="s">
        <v>35</v>
      </c>
      <c r="O73" s="23" t="s">
        <v>30</v>
      </c>
      <c r="P73" s="5" t="s">
        <v>16</v>
      </c>
      <c r="Q73" s="5" t="s">
        <v>31</v>
      </c>
      <c r="R73" s="5"/>
      <c r="S73" s="5" t="s">
        <v>16</v>
      </c>
      <c r="T73" s="5" t="s">
        <v>32</v>
      </c>
      <c r="U73" s="5"/>
      <c r="V73" s="5" t="s">
        <v>33</v>
      </c>
      <c r="W73" s="24" t="s">
        <v>36</v>
      </c>
      <c r="BC73" s="278"/>
      <c r="BD73" s="29"/>
      <c r="BE73" s="30"/>
      <c r="BF73" s="30"/>
      <c r="BG73" s="30"/>
      <c r="BI73" s="270" t="s">
        <v>39</v>
      </c>
      <c r="BJ73" s="270" t="s">
        <v>40</v>
      </c>
      <c r="BK73" s="272" t="s">
        <v>96</v>
      </c>
      <c r="BL73" s="177"/>
      <c r="BM73" s="40"/>
      <c r="BN73" s="40"/>
      <c r="BO73" s="40"/>
      <c r="BP73" s="40"/>
      <c r="BV73" s="40"/>
      <c r="BW73" s="270" t="s">
        <v>39</v>
      </c>
      <c r="BX73" s="270" t="s">
        <v>40</v>
      </c>
      <c r="BY73" s="272" t="s">
        <v>96</v>
      </c>
      <c r="BZ73" s="270" t="s">
        <v>47</v>
      </c>
      <c r="CA73" s="177"/>
      <c r="CB73" s="40"/>
      <c r="CC73" s="40"/>
      <c r="CD73" s="40"/>
      <c r="CE73" s="40"/>
      <c r="CF73" s="40"/>
      <c r="CG73" s="279"/>
      <c r="CH73" s="29"/>
      <c r="CI73" s="30"/>
      <c r="CJ73" s="30"/>
      <c r="CK73" s="30"/>
      <c r="CM73" s="270" t="s">
        <v>39</v>
      </c>
      <c r="CN73" s="270" t="s">
        <v>40</v>
      </c>
      <c r="CO73" s="272" t="s">
        <v>41</v>
      </c>
      <c r="CP73" s="177"/>
      <c r="CQ73" s="40"/>
      <c r="CR73" s="40"/>
      <c r="CS73" s="40"/>
      <c r="CT73" s="40"/>
      <c r="CZ73" s="40"/>
      <c r="DA73" s="270" t="s">
        <v>39</v>
      </c>
      <c r="DB73" s="270" t="s">
        <v>40</v>
      </c>
      <c r="DC73" s="272" t="s">
        <v>96</v>
      </c>
      <c r="DD73" s="270" t="s">
        <v>47</v>
      </c>
      <c r="DE73" s="177"/>
      <c r="DF73" s="40"/>
      <c r="DG73" s="40"/>
      <c r="DH73" s="40"/>
      <c r="DI73" s="40"/>
      <c r="DJ73" s="40"/>
      <c r="DK73" s="280"/>
      <c r="DL73" s="29"/>
      <c r="DM73" s="30"/>
      <c r="DN73" s="30"/>
      <c r="DO73" s="30"/>
      <c r="DP73" s="272" t="s">
        <v>52</v>
      </c>
      <c r="DQ73" s="270" t="s">
        <v>53</v>
      </c>
      <c r="DR73" s="270" t="s">
        <v>54</v>
      </c>
      <c r="DS73" s="272" t="s">
        <v>55</v>
      </c>
      <c r="DT73" s="177"/>
      <c r="DU73" s="40"/>
      <c r="DV73" s="40"/>
      <c r="DW73" s="40"/>
      <c r="DX73" s="40"/>
      <c r="ED73" s="272" t="s">
        <v>57</v>
      </c>
      <c r="EE73" s="270" t="s">
        <v>53</v>
      </c>
      <c r="EF73" s="270" t="s">
        <v>58</v>
      </c>
      <c r="EG73" s="272" t="s">
        <v>59</v>
      </c>
      <c r="EH73" s="177"/>
      <c r="EI73" s="40"/>
      <c r="EJ73" s="40"/>
      <c r="EK73" s="40"/>
      <c r="EL73" s="40"/>
      <c r="EM73" s="281"/>
      <c r="EN73" s="29"/>
      <c r="EO73" s="30"/>
      <c r="EP73" s="30"/>
      <c r="EQ73" s="30"/>
      <c r="ER73" s="272" t="s">
        <v>52</v>
      </c>
      <c r="ES73" s="270" t="s">
        <v>53</v>
      </c>
      <c r="ET73" s="270" t="s">
        <v>54</v>
      </c>
      <c r="EU73" s="272" t="s">
        <v>55</v>
      </c>
      <c r="EV73" s="177"/>
      <c r="EW73" s="40"/>
      <c r="EX73" s="40"/>
      <c r="EY73" s="40"/>
      <c r="EZ73" s="40"/>
      <c r="FF73" s="272" t="s">
        <v>57</v>
      </c>
      <c r="FG73" s="270" t="s">
        <v>53</v>
      </c>
      <c r="FH73" s="270" t="s">
        <v>58</v>
      </c>
      <c r="FI73" s="272" t="s">
        <v>59</v>
      </c>
      <c r="FJ73" s="177"/>
      <c r="FK73" s="40"/>
      <c r="FL73" s="40"/>
      <c r="FM73" s="40"/>
      <c r="FN73" s="40"/>
      <c r="FO73" s="276"/>
      <c r="FP73" s="29"/>
      <c r="FQ73" s="30"/>
      <c r="FR73" s="30"/>
      <c r="FS73" s="30"/>
      <c r="FT73" s="273" t="s">
        <v>61</v>
      </c>
      <c r="FU73" s="270" t="s">
        <v>62</v>
      </c>
      <c r="FV73" s="270" t="s">
        <v>63</v>
      </c>
      <c r="FW73" s="272" t="s">
        <v>64</v>
      </c>
      <c r="FX73" s="177"/>
      <c r="FY73" s="40"/>
      <c r="FZ73" s="40"/>
      <c r="GA73" s="40"/>
      <c r="GB73" s="40"/>
      <c r="GH73" s="273" t="s">
        <v>61</v>
      </c>
      <c r="GI73" s="270" t="s">
        <v>62</v>
      </c>
      <c r="GJ73" s="270" t="s">
        <v>63</v>
      </c>
      <c r="GK73" s="272" t="s">
        <v>64</v>
      </c>
      <c r="GL73" s="177"/>
      <c r="GM73" s="40"/>
      <c r="GN73" s="40"/>
      <c r="GO73" s="40"/>
      <c r="GP73" s="40"/>
    </row>
    <row r="74" spans="2:198" ht="7.5" customHeight="1">
      <c r="B74" s="31"/>
      <c r="U74" s="5"/>
      <c r="BC74" s="278"/>
      <c r="BD74" s="31"/>
      <c r="BH74" s="2"/>
      <c r="BI74" s="270"/>
      <c r="BJ74" s="271"/>
      <c r="BK74" s="272"/>
      <c r="BL74" s="178"/>
      <c r="BW74" s="270"/>
      <c r="BX74" s="271"/>
      <c r="BY74" s="272"/>
      <c r="BZ74" s="270"/>
      <c r="CA74" s="178"/>
      <c r="CG74" s="279"/>
      <c r="CH74" s="31"/>
      <c r="CL74" s="2"/>
      <c r="CM74" s="270"/>
      <c r="CN74" s="271"/>
      <c r="CO74" s="272"/>
      <c r="CP74" s="178"/>
      <c r="DA74" s="270"/>
      <c r="DB74" s="271"/>
      <c r="DC74" s="272"/>
      <c r="DD74" s="270"/>
      <c r="DE74" s="178"/>
      <c r="DK74" s="280"/>
      <c r="DL74" s="31"/>
      <c r="DP74" s="274"/>
      <c r="DQ74" s="270"/>
      <c r="DR74" s="271"/>
      <c r="DS74" s="272"/>
      <c r="DT74" s="178"/>
      <c r="ED74" s="274"/>
      <c r="EE74" s="270"/>
      <c r="EF74" s="271"/>
      <c r="EG74" s="272"/>
      <c r="EH74" s="178"/>
      <c r="EM74" s="281"/>
      <c r="EN74" s="31"/>
      <c r="ER74" s="274"/>
      <c r="ES74" s="270"/>
      <c r="ET74" s="271"/>
      <c r="EU74" s="272"/>
      <c r="EV74" s="178"/>
      <c r="FF74" s="274"/>
      <c r="FG74" s="270"/>
      <c r="FH74" s="271"/>
      <c r="FI74" s="272"/>
      <c r="FJ74" s="178"/>
      <c r="FO74" s="276"/>
      <c r="FP74" s="31"/>
      <c r="FT74" s="274"/>
      <c r="FU74" s="270"/>
      <c r="FV74" s="271"/>
      <c r="FW74" s="272"/>
      <c r="FX74" s="178"/>
      <c r="GH74" s="274"/>
      <c r="GI74" s="270"/>
      <c r="GJ74" s="271"/>
      <c r="GK74" s="272"/>
      <c r="GL74" s="178"/>
    </row>
    <row r="75" spans="2:198" ht="14.25">
      <c r="B75" s="3" t="s">
        <v>99</v>
      </c>
      <c r="E75" s="226" t="s">
        <v>71</v>
      </c>
      <c r="F75" s="226"/>
      <c r="G75" s="222">
        <v>0.29166666666666702</v>
      </c>
      <c r="H75" s="223"/>
      <c r="I75" s="222">
        <v>0.33333333333333298</v>
      </c>
      <c r="J75" s="223"/>
      <c r="K75" s="222">
        <v>0.375</v>
      </c>
      <c r="L75" s="223"/>
      <c r="M75" s="222">
        <v>0.41666666666666702</v>
      </c>
      <c r="N75" s="223"/>
      <c r="O75" s="222">
        <v>0.45833333333333298</v>
      </c>
      <c r="P75" s="223"/>
      <c r="Q75" s="222">
        <v>0.5</v>
      </c>
      <c r="R75" s="223"/>
      <c r="S75" s="222">
        <v>0.54166666666666696</v>
      </c>
      <c r="T75" s="223"/>
      <c r="U75" s="222">
        <v>0.58333333333333304</v>
      </c>
      <c r="V75" s="223"/>
      <c r="W75" s="222">
        <v>0.625</v>
      </c>
      <c r="X75" s="223"/>
      <c r="Y75" s="222">
        <v>0.66666666666666696</v>
      </c>
      <c r="Z75" s="223"/>
      <c r="AA75" s="222">
        <v>0.70833333333333304</v>
      </c>
      <c r="AB75" s="223"/>
      <c r="AC75" s="222">
        <v>0.75</v>
      </c>
      <c r="AD75" s="223"/>
      <c r="AE75" s="222">
        <v>0.79166666666666696</v>
      </c>
      <c r="AF75" s="223"/>
      <c r="AG75" s="222">
        <v>0.83333333333333304</v>
      </c>
      <c r="AH75" s="223"/>
      <c r="AI75" s="222">
        <v>0.875</v>
      </c>
      <c r="AJ75" s="223"/>
      <c r="AK75" s="222">
        <v>0.91666666666666696</v>
      </c>
      <c r="AL75" s="223"/>
      <c r="AM75" s="222">
        <v>0.95833333333333304</v>
      </c>
      <c r="AN75" s="223"/>
      <c r="AO75" s="222">
        <v>1</v>
      </c>
      <c r="AP75" s="223"/>
      <c r="AQ75" s="222">
        <v>1.0416666666666701</v>
      </c>
      <c r="AR75" s="223"/>
      <c r="AS75" s="222">
        <v>1.0833333333333399</v>
      </c>
      <c r="AT75" s="223"/>
      <c r="AU75" s="222">
        <v>1.12500000000001</v>
      </c>
      <c r="AV75" s="223"/>
      <c r="AW75" s="222">
        <v>1.1666666666666701</v>
      </c>
      <c r="AX75" s="223"/>
      <c r="AY75" s="222">
        <v>1.2083333333333399</v>
      </c>
      <c r="AZ75" s="223"/>
      <c r="BA75" s="222">
        <v>1.25000000000001</v>
      </c>
      <c r="BB75" s="223"/>
      <c r="BC75" s="278"/>
      <c r="BG75" s="168"/>
      <c r="BH75" s="40" t="s">
        <v>38</v>
      </c>
      <c r="BI75" s="270"/>
      <c r="BJ75" s="271"/>
      <c r="BK75" s="272"/>
      <c r="BL75" s="178"/>
      <c r="BM75" s="24"/>
      <c r="BN75" s="24"/>
      <c r="BO75" s="24"/>
      <c r="BP75" s="24"/>
      <c r="BQ75" s="33"/>
      <c r="BR75" s="33"/>
      <c r="BS75" s="24"/>
      <c r="BT75" s="33"/>
      <c r="BU75" s="24"/>
      <c r="BV75" s="40" t="s">
        <v>38</v>
      </c>
      <c r="BW75" s="270"/>
      <c r="BX75" s="271"/>
      <c r="BY75" s="272"/>
      <c r="BZ75" s="270"/>
      <c r="CA75" s="178"/>
      <c r="CB75" s="24"/>
      <c r="CC75" s="24"/>
      <c r="CD75" s="24"/>
      <c r="CE75" s="24"/>
      <c r="CF75" s="24"/>
      <c r="CG75" s="279"/>
      <c r="CK75" s="168"/>
      <c r="CL75" s="40" t="s">
        <v>38</v>
      </c>
      <c r="CM75" s="270"/>
      <c r="CN75" s="271"/>
      <c r="CO75" s="272"/>
      <c r="CP75" s="178"/>
      <c r="CQ75" s="24"/>
      <c r="CR75" s="24"/>
      <c r="CS75" s="24"/>
      <c r="CT75" s="24"/>
      <c r="CU75" s="33"/>
      <c r="CV75" s="33"/>
      <c r="CW75" s="24"/>
      <c r="CX75" s="33"/>
      <c r="CY75" s="24"/>
      <c r="CZ75" s="40" t="s">
        <v>38</v>
      </c>
      <c r="DA75" s="270"/>
      <c r="DB75" s="271"/>
      <c r="DC75" s="272"/>
      <c r="DD75" s="270"/>
      <c r="DE75" s="178"/>
      <c r="DF75" s="24"/>
      <c r="DG75" s="24"/>
      <c r="DH75" s="24"/>
      <c r="DI75" s="24"/>
      <c r="DJ75" s="24"/>
      <c r="DK75" s="280"/>
      <c r="DO75" s="168"/>
      <c r="DP75" s="274"/>
      <c r="DQ75" s="270"/>
      <c r="DR75" s="271"/>
      <c r="DS75" s="272"/>
      <c r="DT75" s="178"/>
      <c r="DU75" s="24"/>
      <c r="DV75" s="24"/>
      <c r="DW75" s="24"/>
      <c r="DX75" s="24"/>
      <c r="DY75" s="33"/>
      <c r="DZ75" s="33"/>
      <c r="EA75" s="24"/>
      <c r="EB75" s="33"/>
      <c r="EC75" s="24"/>
      <c r="ED75" s="274"/>
      <c r="EE75" s="270"/>
      <c r="EF75" s="271"/>
      <c r="EG75" s="272"/>
      <c r="EH75" s="178"/>
      <c r="EI75" s="24"/>
      <c r="EJ75" s="24"/>
      <c r="EK75" s="24"/>
      <c r="EL75" s="24"/>
      <c r="EM75" s="281"/>
      <c r="EQ75" s="168"/>
      <c r="ER75" s="274"/>
      <c r="ES75" s="270"/>
      <c r="ET75" s="271"/>
      <c r="EU75" s="272"/>
      <c r="EV75" s="178"/>
      <c r="EW75" s="24"/>
      <c r="EX75" s="24"/>
      <c r="EY75" s="24"/>
      <c r="EZ75" s="24"/>
      <c r="FA75" s="33"/>
      <c r="FB75" s="33"/>
      <c r="FC75" s="24"/>
      <c r="FD75" s="33"/>
      <c r="FE75" s="24"/>
      <c r="FF75" s="274"/>
      <c r="FG75" s="270"/>
      <c r="FH75" s="271"/>
      <c r="FI75" s="272"/>
      <c r="FJ75" s="178"/>
      <c r="FK75" s="24"/>
      <c r="FL75" s="24"/>
      <c r="FM75" s="24"/>
      <c r="FN75" s="24"/>
      <c r="FO75" s="276"/>
      <c r="FS75" s="168"/>
      <c r="FT75" s="274"/>
      <c r="FU75" s="270"/>
      <c r="FV75" s="271"/>
      <c r="FW75" s="272"/>
      <c r="FX75" s="178"/>
      <c r="FY75" s="24"/>
      <c r="FZ75" s="24"/>
      <c r="GA75" s="24"/>
      <c r="GB75" s="24"/>
      <c r="GC75" s="33"/>
      <c r="GD75" s="33"/>
      <c r="GE75" s="24"/>
      <c r="GF75" s="33"/>
      <c r="GG75" s="24"/>
      <c r="GH75" s="274"/>
      <c r="GI75" s="270"/>
      <c r="GJ75" s="271"/>
      <c r="GK75" s="272"/>
      <c r="GL75" s="178"/>
      <c r="GM75" s="24"/>
      <c r="GN75" s="24"/>
      <c r="GO75" s="24"/>
      <c r="GP75" s="24"/>
    </row>
    <row r="76" spans="2:198" ht="6" customHeight="1">
      <c r="C76" s="34"/>
      <c r="D76" s="34"/>
      <c r="E76" s="35"/>
      <c r="F76" s="36"/>
      <c r="G76" s="35"/>
      <c r="H76" s="36"/>
      <c r="I76" s="35"/>
      <c r="J76" s="36"/>
      <c r="K76" s="35"/>
      <c r="L76" s="36"/>
      <c r="M76" s="35"/>
      <c r="N76" s="36"/>
      <c r="O76" s="35"/>
      <c r="P76" s="36"/>
      <c r="Q76" s="35"/>
      <c r="R76" s="36"/>
      <c r="S76" s="35"/>
      <c r="T76" s="36"/>
      <c r="U76" s="35"/>
      <c r="V76" s="36"/>
      <c r="W76" s="35"/>
      <c r="X76" s="36"/>
      <c r="Y76" s="35"/>
      <c r="Z76" s="36"/>
      <c r="AA76" s="35"/>
      <c r="AB76" s="36"/>
      <c r="AC76" s="35"/>
      <c r="AD76" s="36"/>
      <c r="AE76" s="35"/>
      <c r="AF76" s="36"/>
      <c r="AG76" s="35"/>
      <c r="AH76" s="36"/>
      <c r="AI76" s="35"/>
      <c r="AJ76" s="36"/>
      <c r="AK76" s="35"/>
      <c r="AL76" s="36"/>
      <c r="AM76" s="35"/>
      <c r="AN76" s="36"/>
      <c r="AO76" s="35"/>
      <c r="AP76" s="36"/>
      <c r="AQ76" s="35"/>
      <c r="AR76" s="36"/>
      <c r="AS76" s="35"/>
      <c r="AT76" s="36"/>
      <c r="AU76" s="35"/>
      <c r="AV76" s="36"/>
      <c r="AW76" s="35"/>
      <c r="AX76" s="36"/>
      <c r="AY76" s="35"/>
      <c r="AZ76" s="36"/>
      <c r="BA76" s="35"/>
      <c r="BB76" s="37"/>
      <c r="BC76" s="278"/>
      <c r="BE76" s="34"/>
      <c r="BF76" s="34"/>
      <c r="BG76" s="35"/>
      <c r="BH76" s="35"/>
      <c r="BI76" s="38"/>
      <c r="BJ76" s="39"/>
      <c r="BT76" s="33"/>
      <c r="BU76" s="24"/>
      <c r="BV76" s="33"/>
      <c r="BW76" s="38"/>
      <c r="BX76" s="39"/>
      <c r="CG76" s="279"/>
      <c r="CI76" s="34"/>
      <c r="CJ76" s="34"/>
      <c r="CK76" s="35"/>
      <c r="CL76" s="35"/>
      <c r="CM76" s="38"/>
      <c r="CN76" s="39"/>
      <c r="CX76" s="33"/>
      <c r="CY76" s="24"/>
      <c r="CZ76" s="33"/>
      <c r="DA76" s="38"/>
      <c r="DB76" s="39"/>
      <c r="DK76" s="280"/>
      <c r="DM76" s="34"/>
      <c r="DN76" s="34"/>
      <c r="DO76" s="35"/>
      <c r="DP76" s="38"/>
      <c r="DQ76" s="38"/>
      <c r="DR76" s="39"/>
      <c r="EB76" s="33"/>
      <c r="EC76" s="24"/>
      <c r="ED76" s="33"/>
      <c r="EE76" s="38"/>
      <c r="EF76" s="39"/>
      <c r="EM76" s="281"/>
      <c r="EO76" s="34"/>
      <c r="EP76" s="34"/>
      <c r="EQ76" s="35"/>
      <c r="ER76" s="38"/>
      <c r="ES76" s="38"/>
      <c r="ET76" s="39"/>
      <c r="FD76" s="33"/>
      <c r="FE76" s="24"/>
      <c r="FF76" s="33"/>
      <c r="FG76" s="38"/>
      <c r="FH76" s="39"/>
      <c r="FO76" s="276"/>
      <c r="FQ76" s="34"/>
      <c r="FR76" s="34"/>
      <c r="FS76" s="35"/>
      <c r="FT76" s="38"/>
      <c r="FU76" s="38"/>
      <c r="FV76" s="39"/>
      <c r="GF76" s="33"/>
      <c r="GG76" s="24"/>
      <c r="GH76" s="33"/>
      <c r="GI76" s="38"/>
      <c r="GJ76" s="39"/>
    </row>
    <row r="77" spans="2:198" ht="18.75" customHeight="1">
      <c r="B77" s="267" t="s">
        <v>72</v>
      </c>
      <c r="C77" s="253" t="s">
        <v>73</v>
      </c>
      <c r="D77" s="136" t="s">
        <v>74</v>
      </c>
      <c r="E77" s="137"/>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5"/>
      <c r="AX77" s="184"/>
      <c r="AY77" s="185"/>
      <c r="AZ77" s="184"/>
      <c r="BA77" s="185"/>
      <c r="BB77" s="37"/>
      <c r="BC77" s="278"/>
      <c r="BD77" s="260" t="s">
        <v>75</v>
      </c>
      <c r="BE77" s="253" t="s">
        <v>73</v>
      </c>
      <c r="BF77" s="319" t="s">
        <v>74</v>
      </c>
      <c r="BG77" s="320"/>
      <c r="BH77" s="43">
        <f>SUM(F77:BA77)/2/24</f>
        <v>0</v>
      </c>
      <c r="BI77" s="246"/>
      <c r="BJ77" s="256">
        <f>SUM(BH77:BH81)</f>
        <v>0.39583333333333337</v>
      </c>
      <c r="BK77" s="256">
        <f>SUM(BJ77:BJ85)</f>
        <v>0.39583333333333337</v>
      </c>
      <c r="BL77" s="173"/>
      <c r="BM77" s="1"/>
      <c r="BN77" s="1"/>
      <c r="BO77" s="1"/>
      <c r="BP77" s="1"/>
      <c r="BR77" s="264" t="s">
        <v>77</v>
      </c>
      <c r="BS77" s="253" t="s">
        <v>73</v>
      </c>
      <c r="BT77" s="319" t="s">
        <v>74</v>
      </c>
      <c r="BU77" s="320"/>
      <c r="BV77" s="43">
        <f t="shared" ref="BV77:BW88" si="45">BH77+BH91</f>
        <v>0</v>
      </c>
      <c r="BW77" s="246"/>
      <c r="BX77" s="256">
        <f>SUM(BV77:BV81)</f>
        <v>0.39583333333333337</v>
      </c>
      <c r="BY77" s="256">
        <f>BX77+BX82</f>
        <v>0.39583333333333337</v>
      </c>
      <c r="BZ77" s="256">
        <f>IF(BY77-8/24&gt;0,BY77-8/24,0)</f>
        <v>6.2500000000000056E-2</v>
      </c>
      <c r="CA77" s="173"/>
      <c r="CB77" s="1"/>
      <c r="CC77" s="1"/>
      <c r="CD77" s="1"/>
      <c r="CE77" s="1"/>
      <c r="CF77" s="1"/>
      <c r="CG77" s="279"/>
      <c r="CH77" s="260" t="s">
        <v>75</v>
      </c>
      <c r="CI77" s="253" t="s">
        <v>73</v>
      </c>
      <c r="CJ77" s="319" t="s">
        <v>74</v>
      </c>
      <c r="CK77" s="320"/>
      <c r="CL77" s="43">
        <f>SUM($F77:$BA77)/2/24</f>
        <v>0</v>
      </c>
      <c r="CM77" s="246"/>
      <c r="CN77" s="256">
        <f>SUM(CL77:CL81)</f>
        <v>0.39583333333333337</v>
      </c>
      <c r="CO77" s="256">
        <f>SUM(CN77:CN85)+CL87</f>
        <v>0.39583333333333337</v>
      </c>
      <c r="CP77" s="173"/>
      <c r="CQ77" s="1"/>
      <c r="CR77" s="1"/>
      <c r="CS77" s="1"/>
      <c r="CT77" s="1"/>
      <c r="CV77" s="264" t="s">
        <v>77</v>
      </c>
      <c r="CW77" s="253" t="s">
        <v>73</v>
      </c>
      <c r="CX77" s="319" t="s">
        <v>74</v>
      </c>
      <c r="CY77" s="320"/>
      <c r="CZ77" s="43">
        <f t="shared" ref="CZ77:DA88" si="46">CL77+CL91</f>
        <v>0</v>
      </c>
      <c r="DA77" s="246"/>
      <c r="DB77" s="256">
        <f>SUM(CZ77:CZ81)</f>
        <v>0.39583333333333337</v>
      </c>
      <c r="DC77" s="256">
        <f>DB77+DB82+CZ87</f>
        <v>0.39583333333333337</v>
      </c>
      <c r="DD77" s="256">
        <f>IF(DC77-8/24&gt;0,DC77-8/24,0)</f>
        <v>6.2500000000000056E-2</v>
      </c>
      <c r="DE77" s="173"/>
      <c r="DF77" s="1"/>
      <c r="DG77" s="1"/>
      <c r="DH77" s="1"/>
      <c r="DI77" s="1"/>
      <c r="DJ77" s="1"/>
      <c r="DK77" s="280"/>
      <c r="DL77" s="260" t="s">
        <v>75</v>
      </c>
      <c r="DM77" s="253" t="s">
        <v>73</v>
      </c>
      <c r="DN77" s="319" t="s">
        <v>74</v>
      </c>
      <c r="DO77" s="320"/>
      <c r="DP77" s="43">
        <f>IF($S72="✔",SUM($F77:$BA77)/2/24,0)</f>
        <v>0</v>
      </c>
      <c r="DQ77" s="246"/>
      <c r="DR77" s="256">
        <f>SUM(DP77:DP81)</f>
        <v>0</v>
      </c>
      <c r="DS77" s="256">
        <f>DR77+DR82</f>
        <v>0</v>
      </c>
      <c r="DT77" s="173"/>
      <c r="DU77" s="1"/>
      <c r="DV77" s="1"/>
      <c r="DW77" s="1"/>
      <c r="DX77" s="1"/>
      <c r="DZ77" s="264" t="s">
        <v>77</v>
      </c>
      <c r="EA77" s="253" t="s">
        <v>73</v>
      </c>
      <c r="EB77" s="319" t="s">
        <v>74</v>
      </c>
      <c r="EC77" s="320"/>
      <c r="ED77" s="43">
        <f t="shared" ref="ED77:ED88" si="47">DP77+DP91</f>
        <v>0</v>
      </c>
      <c r="EE77" s="246"/>
      <c r="EF77" s="256">
        <f>SUM(ED77:ED81)</f>
        <v>0</v>
      </c>
      <c r="EG77" s="256">
        <f>EF77+EF82</f>
        <v>0</v>
      </c>
      <c r="EH77" s="173"/>
      <c r="EI77" s="1"/>
      <c r="EJ77" s="1"/>
      <c r="EK77" s="1"/>
      <c r="EL77" s="1"/>
      <c r="EM77" s="281"/>
      <c r="EN77" s="260" t="s">
        <v>75</v>
      </c>
      <c r="EO77" s="253" t="s">
        <v>73</v>
      </c>
      <c r="EP77" s="319" t="s">
        <v>74</v>
      </c>
      <c r="EQ77" s="320"/>
      <c r="ER77" s="43">
        <f>IF($S72="✔",SUM($F77:$BA77)/2/24,0)</f>
        <v>0</v>
      </c>
      <c r="ES77" s="246"/>
      <c r="ET77" s="256">
        <f>SUM(ER77:ER81)</f>
        <v>0</v>
      </c>
      <c r="EU77" s="256">
        <f>ET77+ET82+ER87</f>
        <v>0</v>
      </c>
      <c r="EV77" s="173"/>
      <c r="EW77" s="1"/>
      <c r="EX77" s="1"/>
      <c r="EY77" s="1"/>
      <c r="EZ77" s="1"/>
      <c r="FB77" s="264" t="s">
        <v>77</v>
      </c>
      <c r="FC77" s="253" t="s">
        <v>73</v>
      </c>
      <c r="FD77" s="319" t="s">
        <v>74</v>
      </c>
      <c r="FE77" s="320"/>
      <c r="FF77" s="43">
        <f t="shared" ref="FF77:FF88" si="48">ER77+ER91</f>
        <v>0</v>
      </c>
      <c r="FG77" s="246"/>
      <c r="FH77" s="256">
        <f>SUM(FF77:FF81)</f>
        <v>0</v>
      </c>
      <c r="FI77" s="256">
        <f>FH77+FH82+FF87</f>
        <v>0</v>
      </c>
      <c r="FJ77" s="173"/>
      <c r="FK77" s="1"/>
      <c r="FL77" s="1"/>
      <c r="FM77" s="1"/>
      <c r="FN77" s="1"/>
      <c r="FO77" s="276"/>
      <c r="FP77" s="260" t="s">
        <v>75</v>
      </c>
      <c r="FQ77" s="253" t="s">
        <v>73</v>
      </c>
      <c r="FR77" s="319" t="s">
        <v>74</v>
      </c>
      <c r="FS77" s="320"/>
      <c r="FT77" s="43">
        <f>SUMIFS(F77:BA77,$F87:$BA87,1)/2/24</f>
        <v>0</v>
      </c>
      <c r="FU77" s="246"/>
      <c r="FV77" s="256">
        <f>SUM(FT77:FT81)</f>
        <v>0</v>
      </c>
      <c r="FW77" s="256">
        <f>FV77+FV82+FT87</f>
        <v>0</v>
      </c>
      <c r="FX77" s="173"/>
      <c r="FY77" s="1"/>
      <c r="FZ77" s="1"/>
      <c r="GA77" s="1"/>
      <c r="GB77" s="1"/>
      <c r="GD77" s="264" t="s">
        <v>77</v>
      </c>
      <c r="GE77" s="253" t="s">
        <v>73</v>
      </c>
      <c r="GF77" s="319" t="s">
        <v>74</v>
      </c>
      <c r="GG77" s="320"/>
      <c r="GH77" s="43">
        <f t="shared" ref="GH77:GH87" si="49">FT77+FT91</f>
        <v>0</v>
      </c>
      <c r="GI77" s="246"/>
      <c r="GJ77" s="256">
        <f>SUM(GH77:GH81)</f>
        <v>0</v>
      </c>
      <c r="GK77" s="256">
        <f>GJ77+GJ82</f>
        <v>0</v>
      </c>
      <c r="GL77" s="173"/>
      <c r="GM77" s="1"/>
      <c r="GN77" s="1"/>
      <c r="GO77" s="1"/>
      <c r="GP77" s="1"/>
    </row>
    <row r="78" spans="2:198" ht="18.75" customHeight="1">
      <c r="B78" s="268"/>
      <c r="C78" s="254"/>
      <c r="D78" s="138" t="s">
        <v>78</v>
      </c>
      <c r="E78" s="139"/>
      <c r="F78" s="184"/>
      <c r="G78" s="185"/>
      <c r="H78" s="184"/>
      <c r="I78" s="184"/>
      <c r="J78" s="184"/>
      <c r="K78" s="185"/>
      <c r="L78" s="184"/>
      <c r="M78" s="185"/>
      <c r="N78" s="184"/>
      <c r="O78" s="185"/>
      <c r="P78" s="184"/>
      <c r="Q78" s="185"/>
      <c r="R78" s="184"/>
      <c r="S78" s="185"/>
      <c r="T78" s="184"/>
      <c r="U78" s="185"/>
      <c r="V78" s="184"/>
      <c r="W78" s="185"/>
      <c r="X78" s="184"/>
      <c r="Y78" s="185"/>
      <c r="Z78" s="184"/>
      <c r="AA78" s="185"/>
      <c r="AB78" s="184"/>
      <c r="AC78" s="185"/>
      <c r="AD78" s="184"/>
      <c r="AE78" s="185"/>
      <c r="AF78" s="184"/>
      <c r="AG78" s="185"/>
      <c r="AH78" s="184"/>
      <c r="AI78" s="185"/>
      <c r="AJ78" s="184"/>
      <c r="AK78" s="185"/>
      <c r="AL78" s="184"/>
      <c r="AM78" s="185"/>
      <c r="AN78" s="184"/>
      <c r="AO78" s="185"/>
      <c r="AP78" s="184"/>
      <c r="AQ78" s="185"/>
      <c r="AR78" s="184"/>
      <c r="AS78" s="185"/>
      <c r="AT78" s="184"/>
      <c r="AU78" s="185"/>
      <c r="AV78" s="184"/>
      <c r="AW78" s="185"/>
      <c r="AX78" s="184"/>
      <c r="AY78" s="185"/>
      <c r="AZ78" s="184"/>
      <c r="BA78" s="185"/>
      <c r="BC78" s="278"/>
      <c r="BD78" s="261"/>
      <c r="BE78" s="254"/>
      <c r="BF78" s="247" t="s">
        <v>78</v>
      </c>
      <c r="BG78" s="248"/>
      <c r="BH78" s="46">
        <f t="shared" ref="BH78:BH88" si="50">SUM(F78:BA78)/2/24</f>
        <v>0</v>
      </c>
      <c r="BI78" s="246"/>
      <c r="BJ78" s="256"/>
      <c r="BK78" s="256"/>
      <c r="BL78" s="173"/>
      <c r="BM78" s="1"/>
      <c r="BN78" s="1"/>
      <c r="BO78" s="1"/>
      <c r="BP78" s="1"/>
      <c r="BR78" s="265"/>
      <c r="BS78" s="254"/>
      <c r="BT78" s="247" t="s">
        <v>78</v>
      </c>
      <c r="BU78" s="248"/>
      <c r="BV78" s="46">
        <f t="shared" si="45"/>
        <v>0</v>
      </c>
      <c r="BW78" s="246"/>
      <c r="BX78" s="256"/>
      <c r="BY78" s="256"/>
      <c r="BZ78" s="256"/>
      <c r="CA78" s="173"/>
      <c r="CB78" s="1"/>
      <c r="CC78" s="1"/>
      <c r="CD78" s="1"/>
      <c r="CE78" s="1"/>
      <c r="CF78" s="1"/>
      <c r="CG78" s="279"/>
      <c r="CH78" s="261"/>
      <c r="CI78" s="254"/>
      <c r="CJ78" s="247" t="s">
        <v>78</v>
      </c>
      <c r="CK78" s="248"/>
      <c r="CL78" s="46">
        <f t="shared" ref="CL78:CL86" si="51">SUM($F78:$BA78)/2/24</f>
        <v>0</v>
      </c>
      <c r="CM78" s="246"/>
      <c r="CN78" s="256"/>
      <c r="CO78" s="256"/>
      <c r="CP78" s="173"/>
      <c r="CQ78" s="1"/>
      <c r="CR78" s="1"/>
      <c r="CS78" s="1"/>
      <c r="CT78" s="1"/>
      <c r="CV78" s="265"/>
      <c r="CW78" s="254"/>
      <c r="CX78" s="247" t="s">
        <v>78</v>
      </c>
      <c r="CY78" s="248"/>
      <c r="CZ78" s="46">
        <f t="shared" si="46"/>
        <v>0</v>
      </c>
      <c r="DA78" s="246"/>
      <c r="DB78" s="256"/>
      <c r="DC78" s="256"/>
      <c r="DD78" s="256"/>
      <c r="DE78" s="173"/>
      <c r="DF78" s="1"/>
      <c r="DG78" s="1"/>
      <c r="DH78" s="1"/>
      <c r="DI78" s="1"/>
      <c r="DJ78" s="1"/>
      <c r="DK78" s="280"/>
      <c r="DL78" s="261"/>
      <c r="DM78" s="254"/>
      <c r="DN78" s="247" t="s">
        <v>78</v>
      </c>
      <c r="DO78" s="248"/>
      <c r="DP78" s="46">
        <f>IF($S72="✔",SUM($F78:$BA78)/2/24,0)</f>
        <v>0</v>
      </c>
      <c r="DQ78" s="246"/>
      <c r="DR78" s="256"/>
      <c r="DS78" s="256"/>
      <c r="DT78" s="173"/>
      <c r="DU78" s="1"/>
      <c r="DV78" s="1"/>
      <c r="DW78" s="1"/>
      <c r="DX78" s="1"/>
      <c r="DZ78" s="265"/>
      <c r="EA78" s="254"/>
      <c r="EB78" s="247" t="s">
        <v>78</v>
      </c>
      <c r="EC78" s="248"/>
      <c r="ED78" s="46">
        <f t="shared" si="47"/>
        <v>0</v>
      </c>
      <c r="EE78" s="246"/>
      <c r="EF78" s="256"/>
      <c r="EG78" s="256"/>
      <c r="EH78" s="173"/>
      <c r="EI78" s="1"/>
      <c r="EJ78" s="1"/>
      <c r="EK78" s="1"/>
      <c r="EL78" s="1"/>
      <c r="EM78" s="281"/>
      <c r="EN78" s="261"/>
      <c r="EO78" s="254"/>
      <c r="EP78" s="247" t="s">
        <v>78</v>
      </c>
      <c r="EQ78" s="248"/>
      <c r="ER78" s="46">
        <f t="shared" ref="ER78:ER88" si="52">IF($S73="✔",SUM($F78:$BA78)/2/24,0)</f>
        <v>0</v>
      </c>
      <c r="ES78" s="246"/>
      <c r="ET78" s="256"/>
      <c r="EU78" s="256"/>
      <c r="EV78" s="173"/>
      <c r="EW78" s="1"/>
      <c r="EX78" s="1"/>
      <c r="EY78" s="1"/>
      <c r="EZ78" s="1"/>
      <c r="FB78" s="265"/>
      <c r="FC78" s="254"/>
      <c r="FD78" s="247" t="s">
        <v>78</v>
      </c>
      <c r="FE78" s="248"/>
      <c r="FF78" s="46">
        <f t="shared" si="48"/>
        <v>0</v>
      </c>
      <c r="FG78" s="246"/>
      <c r="FH78" s="256"/>
      <c r="FI78" s="256"/>
      <c r="FJ78" s="173"/>
      <c r="FK78" s="1"/>
      <c r="FL78" s="1"/>
      <c r="FM78" s="1"/>
      <c r="FN78" s="1"/>
      <c r="FO78" s="276"/>
      <c r="FP78" s="261"/>
      <c r="FQ78" s="254"/>
      <c r="FR78" s="247" t="s">
        <v>78</v>
      </c>
      <c r="FS78" s="248"/>
      <c r="FT78" s="46">
        <f>SUMIFS(F78:BA78,$F87:$BA87,1)/2/24</f>
        <v>0</v>
      </c>
      <c r="FU78" s="246"/>
      <c r="FV78" s="256"/>
      <c r="FW78" s="256"/>
      <c r="FX78" s="173"/>
      <c r="FY78" s="1"/>
      <c r="FZ78" s="1"/>
      <c r="GA78" s="1"/>
      <c r="GB78" s="1"/>
      <c r="GD78" s="265"/>
      <c r="GE78" s="254"/>
      <c r="GF78" s="247" t="s">
        <v>78</v>
      </c>
      <c r="GG78" s="248"/>
      <c r="GH78" s="46">
        <f t="shared" si="49"/>
        <v>0</v>
      </c>
      <c r="GI78" s="246"/>
      <c r="GJ78" s="256"/>
      <c r="GK78" s="256"/>
      <c r="GL78" s="173"/>
      <c r="GM78" s="1"/>
      <c r="GN78" s="1"/>
      <c r="GO78" s="1"/>
      <c r="GP78" s="1"/>
    </row>
    <row r="79" spans="2:198" ht="18.75" customHeight="1">
      <c r="B79" s="268"/>
      <c r="C79" s="254"/>
      <c r="D79" s="136" t="s">
        <v>79</v>
      </c>
      <c r="E79" s="137"/>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5"/>
      <c r="AX79" s="184"/>
      <c r="AY79" s="185"/>
      <c r="AZ79" s="184"/>
      <c r="BA79" s="185"/>
      <c r="BC79" s="278"/>
      <c r="BD79" s="261"/>
      <c r="BE79" s="254"/>
      <c r="BF79" s="249" t="s">
        <v>79</v>
      </c>
      <c r="BG79" s="250"/>
      <c r="BH79" s="43">
        <f t="shared" si="50"/>
        <v>0</v>
      </c>
      <c r="BI79" s="246"/>
      <c r="BJ79" s="256"/>
      <c r="BK79" s="256"/>
      <c r="BL79" s="173"/>
      <c r="BM79" s="1"/>
      <c r="BN79" s="1"/>
      <c r="BO79" s="1"/>
      <c r="BP79" s="1"/>
      <c r="BR79" s="265"/>
      <c r="BS79" s="254"/>
      <c r="BT79" s="249" t="s">
        <v>79</v>
      </c>
      <c r="BU79" s="250"/>
      <c r="BV79" s="43">
        <f t="shared" si="45"/>
        <v>0</v>
      </c>
      <c r="BW79" s="246"/>
      <c r="BX79" s="256"/>
      <c r="BY79" s="256"/>
      <c r="BZ79" s="256"/>
      <c r="CA79" s="173"/>
      <c r="CB79" s="1"/>
      <c r="CC79" s="1"/>
      <c r="CD79" s="1"/>
      <c r="CE79" s="1"/>
      <c r="CF79" s="1"/>
      <c r="CG79" s="279"/>
      <c r="CH79" s="261"/>
      <c r="CI79" s="254"/>
      <c r="CJ79" s="249" t="s">
        <v>79</v>
      </c>
      <c r="CK79" s="250"/>
      <c r="CL79" s="43">
        <f t="shared" si="51"/>
        <v>0</v>
      </c>
      <c r="CM79" s="246"/>
      <c r="CN79" s="256"/>
      <c r="CO79" s="256"/>
      <c r="CP79" s="173"/>
      <c r="CQ79" s="1"/>
      <c r="CR79" s="1"/>
      <c r="CS79" s="1"/>
      <c r="CT79" s="1"/>
      <c r="CV79" s="265"/>
      <c r="CW79" s="254"/>
      <c r="CX79" s="249" t="s">
        <v>79</v>
      </c>
      <c r="CY79" s="250"/>
      <c r="CZ79" s="43">
        <f t="shared" si="46"/>
        <v>0</v>
      </c>
      <c r="DA79" s="246"/>
      <c r="DB79" s="256"/>
      <c r="DC79" s="256"/>
      <c r="DD79" s="256"/>
      <c r="DE79" s="173"/>
      <c r="DF79" s="1"/>
      <c r="DG79" s="1"/>
      <c r="DH79" s="1"/>
      <c r="DI79" s="1"/>
      <c r="DJ79" s="1"/>
      <c r="DK79" s="280"/>
      <c r="DL79" s="261"/>
      <c r="DM79" s="254"/>
      <c r="DN79" s="249" t="s">
        <v>79</v>
      </c>
      <c r="DO79" s="250"/>
      <c r="DP79" s="43">
        <f>IF($S72="✔",SUM($F79:$BA79)/2/24,0)</f>
        <v>0</v>
      </c>
      <c r="DQ79" s="246"/>
      <c r="DR79" s="256"/>
      <c r="DS79" s="256"/>
      <c r="DT79" s="173"/>
      <c r="DU79" s="1"/>
      <c r="DV79" s="1"/>
      <c r="DW79" s="1"/>
      <c r="DX79" s="1"/>
      <c r="DZ79" s="265"/>
      <c r="EA79" s="254"/>
      <c r="EB79" s="249" t="s">
        <v>79</v>
      </c>
      <c r="EC79" s="250"/>
      <c r="ED79" s="43">
        <f t="shared" si="47"/>
        <v>0</v>
      </c>
      <c r="EE79" s="246"/>
      <c r="EF79" s="256"/>
      <c r="EG79" s="256"/>
      <c r="EH79" s="173"/>
      <c r="EI79" s="1"/>
      <c r="EJ79" s="1"/>
      <c r="EK79" s="1"/>
      <c r="EL79" s="1"/>
      <c r="EM79" s="281"/>
      <c r="EN79" s="261"/>
      <c r="EO79" s="254"/>
      <c r="EP79" s="249" t="s">
        <v>79</v>
      </c>
      <c r="EQ79" s="250"/>
      <c r="ER79" s="43">
        <f t="shared" si="52"/>
        <v>0</v>
      </c>
      <c r="ES79" s="246"/>
      <c r="ET79" s="256"/>
      <c r="EU79" s="256"/>
      <c r="EV79" s="173"/>
      <c r="EW79" s="1"/>
      <c r="EX79" s="1"/>
      <c r="EY79" s="1"/>
      <c r="EZ79" s="1"/>
      <c r="FB79" s="265"/>
      <c r="FC79" s="254"/>
      <c r="FD79" s="249" t="s">
        <v>79</v>
      </c>
      <c r="FE79" s="250"/>
      <c r="FF79" s="43">
        <f t="shared" si="48"/>
        <v>0</v>
      </c>
      <c r="FG79" s="246"/>
      <c r="FH79" s="256"/>
      <c r="FI79" s="256"/>
      <c r="FJ79" s="173"/>
      <c r="FK79" s="1"/>
      <c r="FL79" s="1"/>
      <c r="FM79" s="1"/>
      <c r="FN79" s="1"/>
      <c r="FO79" s="276"/>
      <c r="FP79" s="261"/>
      <c r="FQ79" s="254"/>
      <c r="FR79" s="249" t="s">
        <v>79</v>
      </c>
      <c r="FS79" s="250"/>
      <c r="FT79" s="43">
        <f>SUMIFS(F79:BA79,$F87:$BA87,1)/2/24</f>
        <v>0</v>
      </c>
      <c r="FU79" s="246"/>
      <c r="FV79" s="256"/>
      <c r="FW79" s="256"/>
      <c r="FX79" s="173"/>
      <c r="FY79" s="1"/>
      <c r="FZ79" s="1"/>
      <c r="GA79" s="1"/>
      <c r="GB79" s="1"/>
      <c r="GD79" s="265"/>
      <c r="GE79" s="254"/>
      <c r="GF79" s="249" t="s">
        <v>79</v>
      </c>
      <c r="GG79" s="250"/>
      <c r="GH79" s="43">
        <f t="shared" si="49"/>
        <v>0</v>
      </c>
      <c r="GI79" s="246"/>
      <c r="GJ79" s="256"/>
      <c r="GK79" s="256"/>
      <c r="GL79" s="173"/>
      <c r="GM79" s="1"/>
      <c r="GN79" s="1"/>
      <c r="GO79" s="1"/>
      <c r="GP79" s="1"/>
    </row>
    <row r="80" spans="2:198" ht="18.75" customHeight="1">
      <c r="B80" s="268"/>
      <c r="C80" s="254"/>
      <c r="D80" s="138" t="s">
        <v>80</v>
      </c>
      <c r="E80" s="139"/>
      <c r="F80" s="184"/>
      <c r="G80" s="185"/>
      <c r="H80" s="185"/>
      <c r="I80" s="185"/>
      <c r="J80" s="185"/>
      <c r="K80" s="185">
        <v>1</v>
      </c>
      <c r="L80" s="185">
        <v>1</v>
      </c>
      <c r="M80" s="185">
        <v>1</v>
      </c>
      <c r="N80" s="185">
        <v>1</v>
      </c>
      <c r="O80" s="185">
        <v>1</v>
      </c>
      <c r="P80" s="185">
        <v>1</v>
      </c>
      <c r="Q80" s="185">
        <v>1</v>
      </c>
      <c r="R80" s="185">
        <v>1</v>
      </c>
      <c r="S80" s="185">
        <v>1</v>
      </c>
      <c r="T80" s="185"/>
      <c r="U80" s="185"/>
      <c r="V80" s="185">
        <v>1</v>
      </c>
      <c r="W80" s="185">
        <v>1</v>
      </c>
      <c r="X80" s="185">
        <v>1</v>
      </c>
      <c r="Y80" s="185">
        <v>1</v>
      </c>
      <c r="Z80" s="185">
        <v>1</v>
      </c>
      <c r="AA80" s="185">
        <v>1</v>
      </c>
      <c r="AB80" s="185">
        <v>1</v>
      </c>
      <c r="AC80" s="185">
        <v>1</v>
      </c>
      <c r="AD80" s="185"/>
      <c r="AE80" s="185"/>
      <c r="AF80" s="185"/>
      <c r="AG80" s="185"/>
      <c r="AH80" s="185"/>
      <c r="AI80" s="185"/>
      <c r="AJ80" s="185"/>
      <c r="AK80" s="185"/>
      <c r="AL80" s="185"/>
      <c r="AM80" s="185"/>
      <c r="AN80" s="185"/>
      <c r="AO80" s="185"/>
      <c r="AP80" s="185"/>
      <c r="AQ80" s="185"/>
      <c r="AR80" s="185"/>
      <c r="AS80" s="185"/>
      <c r="AT80" s="185"/>
      <c r="AU80" s="185"/>
      <c r="AV80" s="184"/>
      <c r="AW80" s="185"/>
      <c r="AX80" s="184"/>
      <c r="AY80" s="185"/>
      <c r="AZ80" s="184"/>
      <c r="BA80" s="185"/>
      <c r="BC80" s="278"/>
      <c r="BD80" s="261"/>
      <c r="BE80" s="254"/>
      <c r="BF80" s="247" t="s">
        <v>80</v>
      </c>
      <c r="BG80" s="248"/>
      <c r="BH80" s="46">
        <f t="shared" si="50"/>
        <v>0.35416666666666669</v>
      </c>
      <c r="BI80" s="246"/>
      <c r="BJ80" s="256"/>
      <c r="BK80" s="256"/>
      <c r="BL80" s="173"/>
      <c r="BM80" s="1"/>
      <c r="BN80" s="1"/>
      <c r="BO80" s="1"/>
      <c r="BP80" s="1"/>
      <c r="BR80" s="265"/>
      <c r="BS80" s="254"/>
      <c r="BT80" s="247" t="s">
        <v>80</v>
      </c>
      <c r="BU80" s="248"/>
      <c r="BV80" s="46">
        <f t="shared" si="45"/>
        <v>0.35416666666666669</v>
      </c>
      <c r="BW80" s="246"/>
      <c r="BX80" s="256"/>
      <c r="BY80" s="256"/>
      <c r="BZ80" s="256"/>
      <c r="CA80" s="173"/>
      <c r="CB80" s="1"/>
      <c r="CC80" s="1"/>
      <c r="CD80" s="1"/>
      <c r="CE80" s="1"/>
      <c r="CF80" s="1"/>
      <c r="CG80" s="279"/>
      <c r="CH80" s="261"/>
      <c r="CI80" s="254"/>
      <c r="CJ80" s="247" t="s">
        <v>80</v>
      </c>
      <c r="CK80" s="248"/>
      <c r="CL80" s="46">
        <f t="shared" si="51"/>
        <v>0.35416666666666669</v>
      </c>
      <c r="CM80" s="246"/>
      <c r="CN80" s="256"/>
      <c r="CO80" s="256"/>
      <c r="CP80" s="173"/>
      <c r="CQ80" s="1"/>
      <c r="CR80" s="1"/>
      <c r="CS80" s="1"/>
      <c r="CT80" s="1"/>
      <c r="CV80" s="265"/>
      <c r="CW80" s="254"/>
      <c r="CX80" s="247" t="s">
        <v>80</v>
      </c>
      <c r="CY80" s="248"/>
      <c r="CZ80" s="46">
        <f t="shared" si="46"/>
        <v>0.35416666666666669</v>
      </c>
      <c r="DA80" s="246"/>
      <c r="DB80" s="256"/>
      <c r="DC80" s="256"/>
      <c r="DD80" s="256"/>
      <c r="DE80" s="173"/>
      <c r="DF80" s="1"/>
      <c r="DG80" s="1"/>
      <c r="DH80" s="1"/>
      <c r="DI80" s="1"/>
      <c r="DJ80" s="1"/>
      <c r="DK80" s="280"/>
      <c r="DL80" s="261"/>
      <c r="DM80" s="254"/>
      <c r="DN80" s="247" t="s">
        <v>80</v>
      </c>
      <c r="DO80" s="248"/>
      <c r="DP80" s="46">
        <f>IF($S72="✔",SUM($F80:$BA80)/2/24,0)</f>
        <v>0</v>
      </c>
      <c r="DQ80" s="246"/>
      <c r="DR80" s="256"/>
      <c r="DS80" s="256"/>
      <c r="DT80" s="173"/>
      <c r="DU80" s="1"/>
      <c r="DV80" s="1"/>
      <c r="DW80" s="1"/>
      <c r="DX80" s="1"/>
      <c r="DZ80" s="265"/>
      <c r="EA80" s="254"/>
      <c r="EB80" s="247" t="s">
        <v>80</v>
      </c>
      <c r="EC80" s="248"/>
      <c r="ED80" s="46">
        <f t="shared" si="47"/>
        <v>0</v>
      </c>
      <c r="EE80" s="246"/>
      <c r="EF80" s="256"/>
      <c r="EG80" s="256"/>
      <c r="EH80" s="173"/>
      <c r="EI80" s="1"/>
      <c r="EJ80" s="1"/>
      <c r="EK80" s="1"/>
      <c r="EL80" s="1"/>
      <c r="EM80" s="281"/>
      <c r="EN80" s="261"/>
      <c r="EO80" s="254"/>
      <c r="EP80" s="247" t="s">
        <v>80</v>
      </c>
      <c r="EQ80" s="248"/>
      <c r="ER80" s="46">
        <f t="shared" si="52"/>
        <v>0</v>
      </c>
      <c r="ES80" s="246"/>
      <c r="ET80" s="256"/>
      <c r="EU80" s="256"/>
      <c r="EV80" s="173"/>
      <c r="EW80" s="1"/>
      <c r="EX80" s="1"/>
      <c r="EY80" s="1"/>
      <c r="EZ80" s="1"/>
      <c r="FB80" s="265"/>
      <c r="FC80" s="254"/>
      <c r="FD80" s="247" t="s">
        <v>80</v>
      </c>
      <c r="FE80" s="248"/>
      <c r="FF80" s="46">
        <f t="shared" si="48"/>
        <v>0</v>
      </c>
      <c r="FG80" s="246"/>
      <c r="FH80" s="256"/>
      <c r="FI80" s="256"/>
      <c r="FJ80" s="173"/>
      <c r="FK80" s="1"/>
      <c r="FL80" s="1"/>
      <c r="FM80" s="1"/>
      <c r="FN80" s="1"/>
      <c r="FO80" s="276"/>
      <c r="FP80" s="261"/>
      <c r="FQ80" s="254"/>
      <c r="FR80" s="247" t="s">
        <v>80</v>
      </c>
      <c r="FS80" s="248"/>
      <c r="FT80" s="46">
        <f>SUMIFS(F80:BA80,$F87:$BA87,1)/2/24</f>
        <v>0</v>
      </c>
      <c r="FU80" s="246"/>
      <c r="FV80" s="256"/>
      <c r="FW80" s="256"/>
      <c r="FX80" s="173"/>
      <c r="FY80" s="1"/>
      <c r="FZ80" s="1"/>
      <c r="GA80" s="1"/>
      <c r="GB80" s="1"/>
      <c r="GD80" s="265"/>
      <c r="GE80" s="254"/>
      <c r="GF80" s="247" t="s">
        <v>80</v>
      </c>
      <c r="GG80" s="248"/>
      <c r="GH80" s="46">
        <f t="shared" si="49"/>
        <v>0</v>
      </c>
      <c r="GI80" s="246"/>
      <c r="GJ80" s="256"/>
      <c r="GK80" s="256"/>
      <c r="GL80" s="173"/>
      <c r="GM80" s="1"/>
      <c r="GN80" s="1"/>
      <c r="GO80" s="1"/>
      <c r="GP80" s="1"/>
    </row>
    <row r="81" spans="2:198" ht="18.75" customHeight="1">
      <c r="B81" s="268"/>
      <c r="C81" s="255"/>
      <c r="D81" s="136" t="s">
        <v>81</v>
      </c>
      <c r="E81" s="137"/>
      <c r="F81" s="184"/>
      <c r="G81" s="185"/>
      <c r="H81" s="185"/>
      <c r="I81" s="185">
        <v>1</v>
      </c>
      <c r="J81" s="185">
        <v>1</v>
      </c>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185"/>
      <c r="AQ81" s="185"/>
      <c r="AR81" s="185"/>
      <c r="AS81" s="185"/>
      <c r="AT81" s="185"/>
      <c r="AU81" s="184"/>
      <c r="AV81" s="184"/>
      <c r="AW81" s="185"/>
      <c r="AX81" s="184"/>
      <c r="AY81" s="185"/>
      <c r="AZ81" s="184"/>
      <c r="BA81" s="185"/>
      <c r="BC81" s="278"/>
      <c r="BD81" s="261"/>
      <c r="BE81" s="255"/>
      <c r="BF81" s="249" t="s">
        <v>81</v>
      </c>
      <c r="BG81" s="250"/>
      <c r="BH81" s="43">
        <f t="shared" si="50"/>
        <v>4.1666666666666664E-2</v>
      </c>
      <c r="BI81" s="246"/>
      <c r="BJ81" s="256"/>
      <c r="BK81" s="256"/>
      <c r="BL81" s="173"/>
      <c r="BM81" s="1"/>
      <c r="BN81" s="1"/>
      <c r="BO81" s="1"/>
      <c r="BP81" s="1"/>
      <c r="BR81" s="265"/>
      <c r="BS81" s="255"/>
      <c r="BT81" s="249" t="s">
        <v>81</v>
      </c>
      <c r="BU81" s="250"/>
      <c r="BV81" s="43">
        <f t="shared" si="45"/>
        <v>4.1666666666666664E-2</v>
      </c>
      <c r="BW81" s="246"/>
      <c r="BX81" s="256"/>
      <c r="BY81" s="256"/>
      <c r="BZ81" s="256"/>
      <c r="CA81" s="173"/>
      <c r="CB81" s="1"/>
      <c r="CC81" s="1"/>
      <c r="CD81" s="1"/>
      <c r="CE81" s="1"/>
      <c r="CF81" s="1"/>
      <c r="CG81" s="279"/>
      <c r="CH81" s="261"/>
      <c r="CI81" s="255"/>
      <c r="CJ81" s="251" t="s">
        <v>81</v>
      </c>
      <c r="CK81" s="252"/>
      <c r="CL81" s="43">
        <f t="shared" si="51"/>
        <v>4.1666666666666664E-2</v>
      </c>
      <c r="CM81" s="246"/>
      <c r="CN81" s="256"/>
      <c r="CO81" s="256"/>
      <c r="CP81" s="173"/>
      <c r="CQ81" s="1"/>
      <c r="CR81" s="1"/>
      <c r="CS81" s="1"/>
      <c r="CT81" s="1"/>
      <c r="CV81" s="265"/>
      <c r="CW81" s="255"/>
      <c r="CX81" s="249" t="s">
        <v>81</v>
      </c>
      <c r="CY81" s="250"/>
      <c r="CZ81" s="43">
        <f t="shared" si="46"/>
        <v>4.1666666666666664E-2</v>
      </c>
      <c r="DA81" s="246"/>
      <c r="DB81" s="256"/>
      <c r="DC81" s="256"/>
      <c r="DD81" s="256"/>
      <c r="DE81" s="173"/>
      <c r="DF81" s="1"/>
      <c r="DG81" s="1"/>
      <c r="DH81" s="1"/>
      <c r="DI81" s="1"/>
      <c r="DJ81" s="1"/>
      <c r="DK81" s="280"/>
      <c r="DL81" s="261"/>
      <c r="DM81" s="255"/>
      <c r="DN81" s="249" t="s">
        <v>81</v>
      </c>
      <c r="DO81" s="250"/>
      <c r="DP81" s="43">
        <f>IF($S72="✔",SUM($F81:$BA81)/2/24,0)</f>
        <v>0</v>
      </c>
      <c r="DQ81" s="246"/>
      <c r="DR81" s="256"/>
      <c r="DS81" s="256"/>
      <c r="DT81" s="173"/>
      <c r="DU81" s="1"/>
      <c r="DV81" s="1"/>
      <c r="DW81" s="1"/>
      <c r="DX81" s="1"/>
      <c r="DZ81" s="265"/>
      <c r="EA81" s="255"/>
      <c r="EB81" s="249" t="s">
        <v>81</v>
      </c>
      <c r="EC81" s="250"/>
      <c r="ED81" s="43">
        <f t="shared" si="47"/>
        <v>0</v>
      </c>
      <c r="EE81" s="246"/>
      <c r="EF81" s="256"/>
      <c r="EG81" s="256"/>
      <c r="EH81" s="173"/>
      <c r="EI81" s="1"/>
      <c r="EJ81" s="1"/>
      <c r="EK81" s="1"/>
      <c r="EL81" s="1"/>
      <c r="EM81" s="281"/>
      <c r="EN81" s="261"/>
      <c r="EO81" s="255"/>
      <c r="EP81" s="249" t="s">
        <v>81</v>
      </c>
      <c r="EQ81" s="250"/>
      <c r="ER81" s="43">
        <f t="shared" si="52"/>
        <v>0</v>
      </c>
      <c r="ES81" s="246"/>
      <c r="ET81" s="256"/>
      <c r="EU81" s="256"/>
      <c r="EV81" s="173"/>
      <c r="EW81" s="1"/>
      <c r="EX81" s="1"/>
      <c r="EY81" s="1"/>
      <c r="EZ81" s="1"/>
      <c r="FB81" s="265"/>
      <c r="FC81" s="255"/>
      <c r="FD81" s="251" t="s">
        <v>81</v>
      </c>
      <c r="FE81" s="252"/>
      <c r="FF81" s="43">
        <f t="shared" si="48"/>
        <v>0</v>
      </c>
      <c r="FG81" s="246"/>
      <c r="FH81" s="256"/>
      <c r="FI81" s="256"/>
      <c r="FJ81" s="173"/>
      <c r="FK81" s="1"/>
      <c r="FL81" s="1"/>
      <c r="FM81" s="1"/>
      <c r="FN81" s="1"/>
      <c r="FO81" s="276"/>
      <c r="FP81" s="261"/>
      <c r="FQ81" s="255"/>
      <c r="FR81" s="249" t="s">
        <v>81</v>
      </c>
      <c r="FS81" s="250"/>
      <c r="FT81" s="43">
        <f>SUMIFS(F81:BA81,$F87:$BA87,1)/2/24</f>
        <v>0</v>
      </c>
      <c r="FU81" s="246"/>
      <c r="FV81" s="256"/>
      <c r="FW81" s="256"/>
      <c r="FX81" s="173"/>
      <c r="FY81" s="1"/>
      <c r="FZ81" s="1"/>
      <c r="GA81" s="1"/>
      <c r="GB81" s="1"/>
      <c r="GD81" s="265"/>
      <c r="GE81" s="255"/>
      <c r="GF81" s="251" t="s">
        <v>81</v>
      </c>
      <c r="GG81" s="252"/>
      <c r="GH81" s="43">
        <f t="shared" si="49"/>
        <v>0</v>
      </c>
      <c r="GI81" s="246"/>
      <c r="GJ81" s="256"/>
      <c r="GK81" s="256"/>
      <c r="GL81" s="173"/>
      <c r="GM81" s="1"/>
      <c r="GN81" s="1"/>
      <c r="GO81" s="1"/>
      <c r="GP81" s="1"/>
    </row>
    <row r="82" spans="2:198" ht="18.600000000000001" customHeight="1">
      <c r="B82" s="268"/>
      <c r="C82" s="239" t="s">
        <v>82</v>
      </c>
      <c r="D82" s="174" t="s">
        <v>83</v>
      </c>
      <c r="E82" s="170"/>
      <c r="F82" s="184"/>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4"/>
      <c r="AW82" s="185"/>
      <c r="AX82" s="184"/>
      <c r="AY82" s="185"/>
      <c r="AZ82" s="184"/>
      <c r="BA82" s="185"/>
      <c r="BC82" s="278"/>
      <c r="BD82" s="261"/>
      <c r="BE82" s="242" t="s">
        <v>82</v>
      </c>
      <c r="BF82" s="169" t="s">
        <v>83</v>
      </c>
      <c r="BG82" s="170"/>
      <c r="BH82" s="46">
        <f t="shared" si="50"/>
        <v>0</v>
      </c>
      <c r="BI82" s="46">
        <f>SUMIF($F$86:$BA$86,"&lt;&gt;1",$F82:$BA82)/2/24</f>
        <v>0</v>
      </c>
      <c r="BJ82" s="245">
        <f>SUM(BI82:BI85)</f>
        <v>0</v>
      </c>
      <c r="BK82" s="256"/>
      <c r="BL82" s="173"/>
      <c r="BM82" s="1"/>
      <c r="BN82" s="1"/>
      <c r="BO82" s="1"/>
      <c r="BP82" s="1"/>
      <c r="BR82" s="265"/>
      <c r="BS82" s="242" t="s">
        <v>82</v>
      </c>
      <c r="BT82" s="227" t="s">
        <v>83</v>
      </c>
      <c r="BU82" s="228"/>
      <c r="BV82" s="46">
        <f t="shared" si="45"/>
        <v>0</v>
      </c>
      <c r="BW82" s="46">
        <f>BI82+BI96</f>
        <v>0</v>
      </c>
      <c r="BX82" s="245">
        <f>SUM(BW82:BW85)</f>
        <v>0</v>
      </c>
      <c r="BY82" s="256"/>
      <c r="BZ82" s="256"/>
      <c r="CA82" s="173"/>
      <c r="CB82" s="1"/>
      <c r="CC82" s="1"/>
      <c r="CD82" s="1"/>
      <c r="CE82" s="1"/>
      <c r="CF82" s="1"/>
      <c r="CG82" s="279"/>
      <c r="CH82" s="261"/>
      <c r="CI82" s="242" t="s">
        <v>82</v>
      </c>
      <c r="CJ82" s="227" t="s">
        <v>83</v>
      </c>
      <c r="CK82" s="228"/>
      <c r="CL82" s="46">
        <f t="shared" si="51"/>
        <v>0</v>
      </c>
      <c r="CM82" s="46">
        <f>SUMIF($F$86:$BA$86,"&lt;&gt;1",$F82:$BA82)/2/24</f>
        <v>0</v>
      </c>
      <c r="CN82" s="245">
        <f>SUM(CM82:CM85)</f>
        <v>0</v>
      </c>
      <c r="CO82" s="256"/>
      <c r="CP82" s="173"/>
      <c r="CQ82" s="1"/>
      <c r="CR82" s="1"/>
      <c r="CS82" s="1"/>
      <c r="CT82" s="1"/>
      <c r="CV82" s="265"/>
      <c r="CW82" s="242" t="s">
        <v>82</v>
      </c>
      <c r="CX82" s="227" t="s">
        <v>83</v>
      </c>
      <c r="CY82" s="228"/>
      <c r="CZ82" s="46">
        <f t="shared" si="46"/>
        <v>0</v>
      </c>
      <c r="DA82" s="46">
        <f>CM82+CM96</f>
        <v>0</v>
      </c>
      <c r="DB82" s="245">
        <f>SUM(DA82:DA85)</f>
        <v>0</v>
      </c>
      <c r="DC82" s="256"/>
      <c r="DD82" s="256"/>
      <c r="DE82" s="173"/>
      <c r="DF82" s="1"/>
      <c r="DG82" s="1"/>
      <c r="DH82" s="1"/>
      <c r="DI82" s="1"/>
      <c r="DJ82" s="1"/>
      <c r="DK82" s="280"/>
      <c r="DL82" s="261"/>
      <c r="DM82" s="242" t="s">
        <v>82</v>
      </c>
      <c r="DN82" s="169" t="s">
        <v>83</v>
      </c>
      <c r="DO82" s="170"/>
      <c r="DP82" s="46">
        <f>IF($S72="✔",SUM($F82:$BA82)/2/24,0)</f>
        <v>0</v>
      </c>
      <c r="DQ82" s="46">
        <f>IF($S72="✔",SUMIF($F86:$BA86,"&lt;&gt;1",$F82:$BA82)/2/24,0)</f>
        <v>0</v>
      </c>
      <c r="DR82" s="245">
        <f>SUM(DQ82:DQ85)</f>
        <v>0</v>
      </c>
      <c r="DS82" s="256"/>
      <c r="DT82" s="173"/>
      <c r="DU82" s="1"/>
      <c r="DV82" s="1"/>
      <c r="DW82" s="1"/>
      <c r="DX82" s="1"/>
      <c r="DZ82" s="265"/>
      <c r="EA82" s="242" t="s">
        <v>82</v>
      </c>
      <c r="EB82" s="227" t="s">
        <v>83</v>
      </c>
      <c r="EC82" s="228"/>
      <c r="ED82" s="46">
        <f t="shared" si="47"/>
        <v>0</v>
      </c>
      <c r="EE82" s="46">
        <f>DQ82+DQ96</f>
        <v>0</v>
      </c>
      <c r="EF82" s="245">
        <f>SUM(EE82:EE85)</f>
        <v>0</v>
      </c>
      <c r="EG82" s="256"/>
      <c r="EH82" s="173"/>
      <c r="EI82" s="1"/>
      <c r="EJ82" s="1"/>
      <c r="EK82" s="1"/>
      <c r="EL82" s="1"/>
      <c r="EM82" s="281"/>
      <c r="EN82" s="261"/>
      <c r="EO82" s="242" t="s">
        <v>82</v>
      </c>
      <c r="EP82" s="169" t="s">
        <v>83</v>
      </c>
      <c r="EQ82" s="170"/>
      <c r="ER82" s="46">
        <f t="shared" si="52"/>
        <v>0</v>
      </c>
      <c r="ES82" s="46">
        <f>IF($S72="✔",SUMIF($F86:$BA86,"&lt;&gt;1",$F82:$BA82)/2/24,0)</f>
        <v>0</v>
      </c>
      <c r="ET82" s="245">
        <f>SUM(ES82:ES85)</f>
        <v>0</v>
      </c>
      <c r="EU82" s="256"/>
      <c r="EV82" s="173"/>
      <c r="EW82" s="1"/>
      <c r="EX82" s="1"/>
      <c r="EY82" s="1"/>
      <c r="EZ82" s="1"/>
      <c r="FB82" s="265"/>
      <c r="FC82" s="242" t="s">
        <v>82</v>
      </c>
      <c r="FD82" s="227" t="s">
        <v>83</v>
      </c>
      <c r="FE82" s="228"/>
      <c r="FF82" s="46">
        <f t="shared" si="48"/>
        <v>0</v>
      </c>
      <c r="FG82" s="46">
        <f>ES82+ES96</f>
        <v>0</v>
      </c>
      <c r="FH82" s="245">
        <f>SUM(FG82:FG85)</f>
        <v>0</v>
      </c>
      <c r="FI82" s="256"/>
      <c r="FJ82" s="173"/>
      <c r="FK82" s="1"/>
      <c r="FL82" s="1"/>
      <c r="FM82" s="1"/>
      <c r="FN82" s="1"/>
      <c r="FO82" s="276"/>
      <c r="FP82" s="261"/>
      <c r="FQ82" s="242" t="s">
        <v>82</v>
      </c>
      <c r="FR82" s="169" t="s">
        <v>83</v>
      </c>
      <c r="FS82" s="170"/>
      <c r="FT82" s="46">
        <f>SUMIFS(F82:BA82,$F87:$BA87,1)/2/24</f>
        <v>0</v>
      </c>
      <c r="FU82" s="46">
        <f>SUMIFS(F82:BA82,$F$86:$BA$86,"&lt;&gt;1",$F$87:$BA$87,1)/2/24</f>
        <v>0</v>
      </c>
      <c r="FV82" s="245">
        <f>SUM(FU82:FU85)</f>
        <v>0</v>
      </c>
      <c r="FW82" s="256"/>
      <c r="FX82" s="173"/>
      <c r="FY82" s="1"/>
      <c r="FZ82" s="1"/>
      <c r="GA82" s="1"/>
      <c r="GB82" s="1"/>
      <c r="GD82" s="265"/>
      <c r="GE82" s="242" t="s">
        <v>82</v>
      </c>
      <c r="GF82" s="227" t="s">
        <v>83</v>
      </c>
      <c r="GG82" s="228"/>
      <c r="GH82" s="46">
        <f t="shared" si="49"/>
        <v>0</v>
      </c>
      <c r="GI82" s="46">
        <f>FU82+FU96</f>
        <v>0</v>
      </c>
      <c r="GJ82" s="245">
        <f>SUM(GI82:GI85)</f>
        <v>0</v>
      </c>
      <c r="GK82" s="256"/>
      <c r="GL82" s="173"/>
      <c r="GM82" s="1"/>
      <c r="GN82" s="1"/>
      <c r="GO82" s="1"/>
      <c r="GP82" s="1"/>
    </row>
    <row r="83" spans="2:198" ht="18.75" customHeight="1">
      <c r="B83" s="268"/>
      <c r="C83" s="240"/>
      <c r="D83" s="176" t="s">
        <v>84</v>
      </c>
      <c r="E83" s="171"/>
      <c r="F83" s="184"/>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4"/>
      <c r="AV83" s="184"/>
      <c r="AW83" s="185"/>
      <c r="AX83" s="184"/>
      <c r="AY83" s="185"/>
      <c r="AZ83" s="184"/>
      <c r="BA83" s="185"/>
      <c r="BC83" s="278"/>
      <c r="BD83" s="261"/>
      <c r="BE83" s="243"/>
      <c r="BF83" s="172" t="s">
        <v>84</v>
      </c>
      <c r="BG83" s="171"/>
      <c r="BH83" s="43">
        <f t="shared" si="50"/>
        <v>0</v>
      </c>
      <c r="BI83" s="43">
        <f>SUMIF($F$86:$BA$86,"&lt;&gt;1",$F83:$BA83)/2/24</f>
        <v>0</v>
      </c>
      <c r="BJ83" s="245"/>
      <c r="BK83" s="256"/>
      <c r="BL83" s="173"/>
      <c r="BM83" s="1"/>
      <c r="BN83" s="1"/>
      <c r="BO83" s="1"/>
      <c r="BP83" s="1"/>
      <c r="BR83" s="265"/>
      <c r="BS83" s="243"/>
      <c r="BT83" s="237" t="s">
        <v>84</v>
      </c>
      <c r="BU83" s="238"/>
      <c r="BV83" s="43">
        <f t="shared" si="45"/>
        <v>0</v>
      </c>
      <c r="BW83" s="43">
        <f t="shared" si="45"/>
        <v>0</v>
      </c>
      <c r="BX83" s="245"/>
      <c r="BY83" s="256"/>
      <c r="BZ83" s="256"/>
      <c r="CA83" s="173"/>
      <c r="CB83" s="1"/>
      <c r="CC83" s="1"/>
      <c r="CD83" s="1"/>
      <c r="CE83" s="1"/>
      <c r="CF83" s="1"/>
      <c r="CG83" s="279"/>
      <c r="CH83" s="261"/>
      <c r="CI83" s="243"/>
      <c r="CJ83" s="237" t="s">
        <v>84</v>
      </c>
      <c r="CK83" s="238"/>
      <c r="CL83" s="43">
        <f t="shared" si="51"/>
        <v>0</v>
      </c>
      <c r="CM83" s="43">
        <f>SUMIF($F$86:$BA$86,"&lt;&gt;1",$F83:$BA83)/2/24</f>
        <v>0</v>
      </c>
      <c r="CN83" s="245"/>
      <c r="CO83" s="256"/>
      <c r="CP83" s="173"/>
      <c r="CQ83" s="1"/>
      <c r="CR83" s="1"/>
      <c r="CS83" s="1"/>
      <c r="CT83" s="1"/>
      <c r="CV83" s="265"/>
      <c r="CW83" s="243"/>
      <c r="CX83" s="237" t="s">
        <v>84</v>
      </c>
      <c r="CY83" s="238"/>
      <c r="CZ83" s="43">
        <f t="shared" si="46"/>
        <v>0</v>
      </c>
      <c r="DA83" s="43">
        <f t="shared" si="46"/>
        <v>0</v>
      </c>
      <c r="DB83" s="245"/>
      <c r="DC83" s="256"/>
      <c r="DD83" s="256"/>
      <c r="DE83" s="173"/>
      <c r="DF83" s="1"/>
      <c r="DG83" s="1"/>
      <c r="DH83" s="1"/>
      <c r="DI83" s="1"/>
      <c r="DJ83" s="1"/>
      <c r="DK83" s="280"/>
      <c r="DL83" s="261"/>
      <c r="DM83" s="243"/>
      <c r="DN83" s="172" t="s">
        <v>84</v>
      </c>
      <c r="DO83" s="171"/>
      <c r="DP83" s="43">
        <f>IF($S72="✔",SUM($F83:$BA83)/2/24,0)</f>
        <v>0</v>
      </c>
      <c r="DQ83" s="43">
        <f t="shared" ref="DQ83:DQ85" si="53">IF($S73="✔",SUMIF($F87:$BA87,"&lt;&gt;1",$F83:$BA83)/2/24,0)</f>
        <v>0</v>
      </c>
      <c r="DR83" s="245"/>
      <c r="DS83" s="256"/>
      <c r="DT83" s="173"/>
      <c r="DU83" s="1"/>
      <c r="DV83" s="1"/>
      <c r="DW83" s="1"/>
      <c r="DX83" s="1"/>
      <c r="DZ83" s="265"/>
      <c r="EA83" s="243"/>
      <c r="EB83" s="237" t="s">
        <v>84</v>
      </c>
      <c r="EC83" s="238"/>
      <c r="ED83" s="43">
        <f t="shared" si="47"/>
        <v>0</v>
      </c>
      <c r="EE83" s="43">
        <f>DQ83+DQ97</f>
        <v>0</v>
      </c>
      <c r="EF83" s="245"/>
      <c r="EG83" s="256"/>
      <c r="EH83" s="173"/>
      <c r="EI83" s="1"/>
      <c r="EJ83" s="1"/>
      <c r="EK83" s="1"/>
      <c r="EL83" s="1"/>
      <c r="EM83" s="281"/>
      <c r="EN83" s="261"/>
      <c r="EO83" s="243"/>
      <c r="EP83" s="172" t="s">
        <v>84</v>
      </c>
      <c r="EQ83" s="171"/>
      <c r="ER83" s="43">
        <f t="shared" si="52"/>
        <v>0</v>
      </c>
      <c r="ES83" s="43">
        <f t="shared" ref="ES83:ES85" si="54">IF($S73="✔",SUMIF($F87:$BA87,"&lt;&gt;1",$F83:$BA83)/2/24,0)</f>
        <v>0</v>
      </c>
      <c r="ET83" s="245"/>
      <c r="EU83" s="256"/>
      <c r="EV83" s="173"/>
      <c r="EW83" s="1"/>
      <c r="EX83" s="1"/>
      <c r="EY83" s="1"/>
      <c r="EZ83" s="1"/>
      <c r="FB83" s="265"/>
      <c r="FC83" s="243"/>
      <c r="FD83" s="237" t="s">
        <v>84</v>
      </c>
      <c r="FE83" s="238"/>
      <c r="FF83" s="43">
        <f t="shared" si="48"/>
        <v>0</v>
      </c>
      <c r="FG83" s="43">
        <f>ES83+ES97</f>
        <v>0</v>
      </c>
      <c r="FH83" s="245"/>
      <c r="FI83" s="256"/>
      <c r="FJ83" s="173"/>
      <c r="FK83" s="1"/>
      <c r="FL83" s="1"/>
      <c r="FM83" s="1"/>
      <c r="FN83" s="1"/>
      <c r="FO83" s="276"/>
      <c r="FP83" s="261"/>
      <c r="FQ83" s="243"/>
      <c r="FR83" s="172" t="s">
        <v>84</v>
      </c>
      <c r="FS83" s="171"/>
      <c r="FT83" s="43">
        <f>SUMIFS(F83:BA83,$F87:$BA87,1)/2/24</f>
        <v>0</v>
      </c>
      <c r="FU83" s="43">
        <f>SUMIFS(F83:BA83,$F$86:$BA$86,"&lt;&gt;1",$F$87:$BA$87,1)/2/24</f>
        <v>0</v>
      </c>
      <c r="FV83" s="245"/>
      <c r="FW83" s="256"/>
      <c r="FX83" s="173"/>
      <c r="FY83" s="1"/>
      <c r="FZ83" s="1"/>
      <c r="GA83" s="1"/>
      <c r="GB83" s="1"/>
      <c r="GD83" s="265"/>
      <c r="GE83" s="243"/>
      <c r="GF83" s="237" t="s">
        <v>84</v>
      </c>
      <c r="GG83" s="238"/>
      <c r="GH83" s="43">
        <f t="shared" si="49"/>
        <v>0</v>
      </c>
      <c r="GI83" s="43">
        <f>FU83+FU97</f>
        <v>0</v>
      </c>
      <c r="GJ83" s="245"/>
      <c r="GK83" s="256"/>
      <c r="GL83" s="173"/>
      <c r="GM83" s="1"/>
      <c r="GN83" s="1"/>
      <c r="GO83" s="1"/>
      <c r="GP83" s="1"/>
    </row>
    <row r="84" spans="2:198" ht="18.75" customHeight="1">
      <c r="B84" s="268"/>
      <c r="C84" s="240"/>
      <c r="D84" s="174" t="s">
        <v>85</v>
      </c>
      <c r="E84" s="170"/>
      <c r="F84" s="184"/>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4"/>
      <c r="AW84" s="185"/>
      <c r="AX84" s="184"/>
      <c r="AY84" s="185"/>
      <c r="AZ84" s="184"/>
      <c r="BA84" s="185"/>
      <c r="BC84" s="278"/>
      <c r="BD84" s="261"/>
      <c r="BE84" s="243"/>
      <c r="BF84" s="169" t="s">
        <v>85</v>
      </c>
      <c r="BG84" s="170"/>
      <c r="BH84" s="46">
        <f t="shared" si="50"/>
        <v>0</v>
      </c>
      <c r="BI84" s="46">
        <f>SUMIF($F$86:$BA$86,"&lt;&gt;1",$F84:$BA84)/2/24</f>
        <v>0</v>
      </c>
      <c r="BJ84" s="245"/>
      <c r="BK84" s="256"/>
      <c r="BL84" s="173"/>
      <c r="BM84" s="1"/>
      <c r="BN84" s="1"/>
      <c r="BO84" s="1"/>
      <c r="BP84" s="1"/>
      <c r="BR84" s="265"/>
      <c r="BS84" s="243"/>
      <c r="BT84" s="227" t="s">
        <v>85</v>
      </c>
      <c r="BU84" s="228"/>
      <c r="BV84" s="46">
        <f t="shared" si="45"/>
        <v>0</v>
      </c>
      <c r="BW84" s="46">
        <f t="shared" si="45"/>
        <v>0</v>
      </c>
      <c r="BX84" s="245"/>
      <c r="BY84" s="256"/>
      <c r="BZ84" s="256"/>
      <c r="CA84" s="173"/>
      <c r="CB84" s="1"/>
      <c r="CC84" s="1"/>
      <c r="CD84" s="1"/>
      <c r="CE84" s="1"/>
      <c r="CF84" s="1"/>
      <c r="CG84" s="279"/>
      <c r="CH84" s="261"/>
      <c r="CI84" s="243"/>
      <c r="CJ84" s="227" t="s">
        <v>85</v>
      </c>
      <c r="CK84" s="228"/>
      <c r="CL84" s="46">
        <f t="shared" si="51"/>
        <v>0</v>
      </c>
      <c r="CM84" s="46">
        <f>SUMIF($F$86:$BA$86,"&lt;&gt;1",$F84:$BA84)/2/24</f>
        <v>0</v>
      </c>
      <c r="CN84" s="245"/>
      <c r="CO84" s="256"/>
      <c r="CP84" s="173"/>
      <c r="CQ84" s="1"/>
      <c r="CR84" s="1"/>
      <c r="CS84" s="1"/>
      <c r="CT84" s="1"/>
      <c r="CV84" s="265"/>
      <c r="CW84" s="243"/>
      <c r="CX84" s="227" t="s">
        <v>85</v>
      </c>
      <c r="CY84" s="228"/>
      <c r="CZ84" s="46">
        <f t="shared" si="46"/>
        <v>0</v>
      </c>
      <c r="DA84" s="46">
        <f t="shared" si="46"/>
        <v>0</v>
      </c>
      <c r="DB84" s="245"/>
      <c r="DC84" s="256"/>
      <c r="DD84" s="256"/>
      <c r="DE84" s="173"/>
      <c r="DF84" s="1"/>
      <c r="DG84" s="1"/>
      <c r="DH84" s="1"/>
      <c r="DI84" s="1"/>
      <c r="DJ84" s="1"/>
      <c r="DK84" s="280"/>
      <c r="DL84" s="261"/>
      <c r="DM84" s="243"/>
      <c r="DN84" s="169" t="s">
        <v>85</v>
      </c>
      <c r="DO84" s="170"/>
      <c r="DP84" s="46">
        <f>IF($S72="✔",SUM($F84:$BA84)/2/24,0)</f>
        <v>0</v>
      </c>
      <c r="DQ84" s="46">
        <f t="shared" si="53"/>
        <v>0</v>
      </c>
      <c r="DR84" s="245"/>
      <c r="DS84" s="256"/>
      <c r="DT84" s="173"/>
      <c r="DU84" s="1"/>
      <c r="DV84" s="1"/>
      <c r="DW84" s="1"/>
      <c r="DX84" s="1"/>
      <c r="DZ84" s="265"/>
      <c r="EA84" s="243"/>
      <c r="EB84" s="227" t="s">
        <v>85</v>
      </c>
      <c r="EC84" s="228"/>
      <c r="ED84" s="46">
        <f t="shared" si="47"/>
        <v>0</v>
      </c>
      <c r="EE84" s="46">
        <f>DQ84+DQ98</f>
        <v>0</v>
      </c>
      <c r="EF84" s="245"/>
      <c r="EG84" s="256"/>
      <c r="EH84" s="173"/>
      <c r="EI84" s="1"/>
      <c r="EJ84" s="1"/>
      <c r="EK84" s="1"/>
      <c r="EL84" s="1"/>
      <c r="EM84" s="281"/>
      <c r="EN84" s="261"/>
      <c r="EO84" s="243"/>
      <c r="EP84" s="169" t="s">
        <v>85</v>
      </c>
      <c r="EQ84" s="170"/>
      <c r="ER84" s="46">
        <f t="shared" si="52"/>
        <v>0</v>
      </c>
      <c r="ES84" s="46">
        <f t="shared" si="54"/>
        <v>0</v>
      </c>
      <c r="ET84" s="245"/>
      <c r="EU84" s="256"/>
      <c r="EV84" s="173"/>
      <c r="EW84" s="1"/>
      <c r="EX84" s="1"/>
      <c r="EY84" s="1"/>
      <c r="EZ84" s="1"/>
      <c r="FB84" s="265"/>
      <c r="FC84" s="243"/>
      <c r="FD84" s="227" t="s">
        <v>85</v>
      </c>
      <c r="FE84" s="228"/>
      <c r="FF84" s="46">
        <f t="shared" si="48"/>
        <v>0</v>
      </c>
      <c r="FG84" s="46">
        <f>ES84+ES98</f>
        <v>0</v>
      </c>
      <c r="FH84" s="245"/>
      <c r="FI84" s="256"/>
      <c r="FJ84" s="173"/>
      <c r="FK84" s="1"/>
      <c r="FL84" s="1"/>
      <c r="FM84" s="1"/>
      <c r="FN84" s="1"/>
      <c r="FO84" s="276"/>
      <c r="FP84" s="261"/>
      <c r="FQ84" s="243"/>
      <c r="FR84" s="169" t="s">
        <v>85</v>
      </c>
      <c r="FS84" s="170"/>
      <c r="FT84" s="46">
        <f>SUMIFS(F84:BA84,$F87:$BA87,1)/2/24</f>
        <v>0</v>
      </c>
      <c r="FU84" s="46">
        <f>SUMIFS(F84:BA84,$F$86:$BA$86,"&lt;&gt;1",$F$87:$BA$87,1)/2/24</f>
        <v>0</v>
      </c>
      <c r="FV84" s="245"/>
      <c r="FW84" s="256"/>
      <c r="FX84" s="173"/>
      <c r="FY84" s="1"/>
      <c r="FZ84" s="1"/>
      <c r="GA84" s="1"/>
      <c r="GB84" s="1"/>
      <c r="GD84" s="265"/>
      <c r="GE84" s="243"/>
      <c r="GF84" s="227" t="s">
        <v>85</v>
      </c>
      <c r="GG84" s="228"/>
      <c r="GH84" s="46">
        <f t="shared" si="49"/>
        <v>0</v>
      </c>
      <c r="GI84" s="46">
        <f>FU84+FU98</f>
        <v>0</v>
      </c>
      <c r="GJ84" s="245"/>
      <c r="GK84" s="256"/>
      <c r="GL84" s="173"/>
      <c r="GM84" s="1"/>
      <c r="GN84" s="1"/>
      <c r="GO84" s="1"/>
      <c r="GP84" s="1"/>
    </row>
    <row r="85" spans="2:198" ht="18.75" customHeight="1">
      <c r="B85" s="268"/>
      <c r="C85" s="240"/>
      <c r="D85" s="136" t="s">
        <v>86</v>
      </c>
      <c r="E85" s="145"/>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5"/>
      <c r="AX85" s="184"/>
      <c r="AY85" s="185"/>
      <c r="AZ85" s="184"/>
      <c r="BA85" s="185"/>
      <c r="BC85" s="278"/>
      <c r="BD85" s="261"/>
      <c r="BE85" s="243"/>
      <c r="BF85" s="237" t="s">
        <v>86</v>
      </c>
      <c r="BG85" s="238"/>
      <c r="BH85" s="43">
        <f t="shared" si="50"/>
        <v>0</v>
      </c>
      <c r="BI85" s="43">
        <f>SUMIF($F$86:$BA$86,"&lt;&gt;1",$F85:$BA85)/2/24</f>
        <v>0</v>
      </c>
      <c r="BJ85" s="245"/>
      <c r="BK85" s="256"/>
      <c r="BL85" s="173"/>
      <c r="BM85" s="1"/>
      <c r="BN85" s="1"/>
      <c r="BO85" s="1"/>
      <c r="BP85" s="1"/>
      <c r="BR85" s="265"/>
      <c r="BS85" s="243"/>
      <c r="BT85" s="237" t="s">
        <v>86</v>
      </c>
      <c r="BU85" s="238"/>
      <c r="BV85" s="43">
        <f t="shared" si="45"/>
        <v>0</v>
      </c>
      <c r="BW85" s="43">
        <f t="shared" si="45"/>
        <v>0</v>
      </c>
      <c r="BX85" s="245"/>
      <c r="BY85" s="256"/>
      <c r="BZ85" s="256"/>
      <c r="CA85" s="173"/>
      <c r="CB85" s="1"/>
      <c r="CC85" s="1"/>
      <c r="CD85" s="1"/>
      <c r="CE85" s="1"/>
      <c r="CF85" s="1"/>
      <c r="CG85" s="279"/>
      <c r="CH85" s="261"/>
      <c r="CI85" s="243"/>
      <c r="CJ85" s="237" t="s">
        <v>86</v>
      </c>
      <c r="CK85" s="238"/>
      <c r="CL85" s="43">
        <f t="shared" si="51"/>
        <v>0</v>
      </c>
      <c r="CM85" s="43">
        <f>SUMIF($F$86:$BA$86,"&lt;&gt;1",$F85:$BA85)/2/24</f>
        <v>0</v>
      </c>
      <c r="CN85" s="245"/>
      <c r="CO85" s="256"/>
      <c r="CP85" s="173"/>
      <c r="CQ85" s="1"/>
      <c r="CR85" s="1"/>
      <c r="CS85" s="1"/>
      <c r="CT85" s="1"/>
      <c r="CV85" s="265"/>
      <c r="CW85" s="243"/>
      <c r="CX85" s="237" t="s">
        <v>86</v>
      </c>
      <c r="CY85" s="238"/>
      <c r="CZ85" s="43">
        <f t="shared" si="46"/>
        <v>0</v>
      </c>
      <c r="DA85" s="43">
        <f t="shared" si="46"/>
        <v>0</v>
      </c>
      <c r="DB85" s="245"/>
      <c r="DC85" s="256"/>
      <c r="DD85" s="256"/>
      <c r="DE85" s="173"/>
      <c r="DF85" s="1"/>
      <c r="DG85" s="1"/>
      <c r="DH85" s="1"/>
      <c r="DI85" s="1"/>
      <c r="DJ85" s="1"/>
      <c r="DK85" s="280"/>
      <c r="DL85" s="261"/>
      <c r="DM85" s="243"/>
      <c r="DN85" s="172" t="s">
        <v>98</v>
      </c>
      <c r="DO85" s="171"/>
      <c r="DP85" s="43">
        <f>IF($S72="✔",SUM($F85:$BA85)/2/24,0)</f>
        <v>0</v>
      </c>
      <c r="DQ85" s="43">
        <f t="shared" si="53"/>
        <v>0</v>
      </c>
      <c r="DR85" s="245"/>
      <c r="DS85" s="256"/>
      <c r="DT85" s="173"/>
      <c r="DU85" s="1"/>
      <c r="DV85" s="1"/>
      <c r="DW85" s="1"/>
      <c r="DX85" s="1"/>
      <c r="DZ85" s="265"/>
      <c r="EA85" s="243"/>
      <c r="EB85" s="237" t="s">
        <v>86</v>
      </c>
      <c r="EC85" s="238"/>
      <c r="ED85" s="43">
        <f t="shared" si="47"/>
        <v>0</v>
      </c>
      <c r="EE85" s="43">
        <f>DQ85+DQ99</f>
        <v>0</v>
      </c>
      <c r="EF85" s="245"/>
      <c r="EG85" s="256"/>
      <c r="EH85" s="173"/>
      <c r="EI85" s="1"/>
      <c r="EJ85" s="1"/>
      <c r="EK85" s="1"/>
      <c r="EL85" s="1"/>
      <c r="EM85" s="281"/>
      <c r="EN85" s="261"/>
      <c r="EO85" s="243"/>
      <c r="EP85" s="172" t="s">
        <v>98</v>
      </c>
      <c r="EQ85" s="171"/>
      <c r="ER85" s="43">
        <f t="shared" si="52"/>
        <v>0</v>
      </c>
      <c r="ES85" s="43">
        <f t="shared" si="54"/>
        <v>0</v>
      </c>
      <c r="ET85" s="245"/>
      <c r="EU85" s="256"/>
      <c r="EV85" s="173"/>
      <c r="EW85" s="1"/>
      <c r="EX85" s="1"/>
      <c r="EY85" s="1"/>
      <c r="EZ85" s="1"/>
      <c r="FB85" s="265"/>
      <c r="FC85" s="243"/>
      <c r="FD85" s="237" t="s">
        <v>86</v>
      </c>
      <c r="FE85" s="238"/>
      <c r="FF85" s="43">
        <f t="shared" si="48"/>
        <v>0</v>
      </c>
      <c r="FG85" s="43">
        <f>ES85+ES99</f>
        <v>0</v>
      </c>
      <c r="FH85" s="245"/>
      <c r="FI85" s="256"/>
      <c r="FJ85" s="173"/>
      <c r="FK85" s="1"/>
      <c r="FL85" s="1"/>
      <c r="FM85" s="1"/>
      <c r="FN85" s="1"/>
      <c r="FO85" s="276"/>
      <c r="FP85" s="261"/>
      <c r="FQ85" s="243"/>
      <c r="FR85" s="172" t="s">
        <v>98</v>
      </c>
      <c r="FS85" s="171"/>
      <c r="FT85" s="43">
        <f>SUMIFS(F85:BA85,$F87:$BA87,1)/2/24</f>
        <v>0</v>
      </c>
      <c r="FU85" s="43">
        <f>SUMIFS(F85:BA85,$F$86:$BA$86,"&lt;&gt;1",$F$87:$BA$87,1)/2/24</f>
        <v>0</v>
      </c>
      <c r="FV85" s="245"/>
      <c r="FW85" s="256"/>
      <c r="FX85" s="173"/>
      <c r="FY85" s="1"/>
      <c r="FZ85" s="1"/>
      <c r="GA85" s="1"/>
      <c r="GB85" s="1"/>
      <c r="GD85" s="265"/>
      <c r="GE85" s="243"/>
      <c r="GF85" s="237" t="s">
        <v>86</v>
      </c>
      <c r="GG85" s="238"/>
      <c r="GH85" s="43">
        <f t="shared" si="49"/>
        <v>0</v>
      </c>
      <c r="GI85" s="43">
        <f>FU85+FU99</f>
        <v>0</v>
      </c>
      <c r="GJ85" s="245"/>
      <c r="GK85" s="256"/>
      <c r="GL85" s="173"/>
      <c r="GM85" s="1"/>
      <c r="GN85" s="1"/>
      <c r="GO85" s="1"/>
      <c r="GP85" s="1"/>
    </row>
    <row r="86" spans="2:198" ht="18.75" customHeight="1">
      <c r="B86" s="268"/>
      <c r="C86" s="241"/>
      <c r="D86" s="147" t="s">
        <v>87</v>
      </c>
      <c r="E86" s="146"/>
      <c r="F86" s="184"/>
      <c r="G86" s="185"/>
      <c r="H86" s="184"/>
      <c r="I86" s="184"/>
      <c r="J86" s="184"/>
      <c r="K86" s="184"/>
      <c r="L86" s="184"/>
      <c r="M86" s="184"/>
      <c r="N86" s="184"/>
      <c r="O86" s="184"/>
      <c r="P86" s="184"/>
      <c r="Q86" s="184"/>
      <c r="R86" s="184"/>
      <c r="S86" s="184"/>
      <c r="T86" s="184"/>
      <c r="U86" s="184"/>
      <c r="V86" s="184"/>
      <c r="W86" s="184"/>
      <c r="X86" s="184"/>
      <c r="Y86" s="184"/>
      <c r="Z86" s="184"/>
      <c r="AA86" s="185"/>
      <c r="AB86" s="184"/>
      <c r="AC86" s="185"/>
      <c r="AD86" s="184"/>
      <c r="AE86" s="185"/>
      <c r="AF86" s="184"/>
      <c r="AG86" s="185"/>
      <c r="AH86" s="184"/>
      <c r="AI86" s="185"/>
      <c r="AJ86" s="184"/>
      <c r="AK86" s="185"/>
      <c r="AL86" s="184"/>
      <c r="AM86" s="185"/>
      <c r="AN86" s="184"/>
      <c r="AO86" s="185"/>
      <c r="AP86" s="184"/>
      <c r="AQ86" s="185"/>
      <c r="AR86" s="184"/>
      <c r="AS86" s="185"/>
      <c r="AT86" s="184"/>
      <c r="AU86" s="185"/>
      <c r="AV86" s="184"/>
      <c r="AW86" s="185"/>
      <c r="AX86" s="184"/>
      <c r="AY86" s="185"/>
      <c r="AZ86" s="184"/>
      <c r="BA86" s="185"/>
      <c r="BC86" s="278"/>
      <c r="BD86" s="261"/>
      <c r="BE86" s="244"/>
      <c r="BF86" s="232" t="s">
        <v>87</v>
      </c>
      <c r="BG86" s="233"/>
      <c r="BH86" s="46">
        <f t="shared" si="50"/>
        <v>0</v>
      </c>
      <c r="BI86" s="44"/>
      <c r="BJ86" s="44"/>
      <c r="BK86" s="44"/>
      <c r="BL86" s="173"/>
      <c r="BM86" s="1"/>
      <c r="BN86" s="1"/>
      <c r="BO86" s="1"/>
      <c r="BP86" s="1"/>
      <c r="BR86" s="265"/>
      <c r="BS86" s="244"/>
      <c r="BT86" s="232" t="s">
        <v>87</v>
      </c>
      <c r="BU86" s="233"/>
      <c r="BV86" s="46">
        <f t="shared" si="45"/>
        <v>0</v>
      </c>
      <c r="BW86" s="44"/>
      <c r="BX86" s="44"/>
      <c r="BY86" s="44"/>
      <c r="BZ86" s="44"/>
      <c r="CA86" s="173"/>
      <c r="CB86" s="1"/>
      <c r="CC86" s="1"/>
      <c r="CD86" s="1"/>
      <c r="CE86" s="1"/>
      <c r="CF86" s="1"/>
      <c r="CG86" s="279"/>
      <c r="CH86" s="261"/>
      <c r="CI86" s="244"/>
      <c r="CJ86" s="232" t="s">
        <v>87</v>
      </c>
      <c r="CK86" s="233"/>
      <c r="CL86" s="46">
        <f t="shared" si="51"/>
        <v>0</v>
      </c>
      <c r="CM86" s="44"/>
      <c r="CN86" s="44"/>
      <c r="CO86" s="44"/>
      <c r="CP86" s="173"/>
      <c r="CQ86" s="1"/>
      <c r="CR86" s="1"/>
      <c r="CS86" s="1"/>
      <c r="CT86" s="1"/>
      <c r="CV86" s="265"/>
      <c r="CW86" s="244"/>
      <c r="CX86" s="232" t="s">
        <v>87</v>
      </c>
      <c r="CY86" s="233"/>
      <c r="CZ86" s="46">
        <f t="shared" si="46"/>
        <v>0</v>
      </c>
      <c r="DA86" s="44"/>
      <c r="DB86" s="44"/>
      <c r="DC86" s="44"/>
      <c r="DD86" s="44"/>
      <c r="DE86" s="173"/>
      <c r="DF86" s="1"/>
      <c r="DG86" s="1"/>
      <c r="DH86" s="1"/>
      <c r="DI86" s="1"/>
      <c r="DJ86" s="1"/>
      <c r="DK86" s="280"/>
      <c r="DL86" s="261"/>
      <c r="DM86" s="244"/>
      <c r="DN86" s="232" t="s">
        <v>87</v>
      </c>
      <c r="DO86" s="233"/>
      <c r="DP86" s="46">
        <f>IF($S72="✔",SUM($F86:$BA86)/2/24,0)</f>
        <v>0</v>
      </c>
      <c r="DQ86" s="44"/>
      <c r="DR86" s="44"/>
      <c r="DS86" s="44"/>
      <c r="DT86" s="173"/>
      <c r="DU86" s="1"/>
      <c r="DV86" s="1"/>
      <c r="DW86" s="1"/>
      <c r="DX86" s="1"/>
      <c r="DZ86" s="265"/>
      <c r="EA86" s="244"/>
      <c r="EB86" s="232" t="s">
        <v>87</v>
      </c>
      <c r="EC86" s="233"/>
      <c r="ED86" s="46">
        <f t="shared" si="47"/>
        <v>0</v>
      </c>
      <c r="EE86" s="44"/>
      <c r="EF86" s="44"/>
      <c r="EG86" s="44"/>
      <c r="EH86" s="173"/>
      <c r="EI86" s="1"/>
      <c r="EJ86" s="1"/>
      <c r="EK86" s="1"/>
      <c r="EL86" s="1"/>
      <c r="EM86" s="281"/>
      <c r="EN86" s="261"/>
      <c r="EO86" s="244"/>
      <c r="EP86" s="232" t="s">
        <v>87</v>
      </c>
      <c r="EQ86" s="233"/>
      <c r="ER86" s="46">
        <f t="shared" si="52"/>
        <v>0</v>
      </c>
      <c r="ES86" s="44"/>
      <c r="ET86" s="44"/>
      <c r="EU86" s="44"/>
      <c r="EV86" s="173"/>
      <c r="EW86" s="1"/>
      <c r="EX86" s="1"/>
      <c r="EY86" s="1"/>
      <c r="EZ86" s="1"/>
      <c r="FB86" s="265"/>
      <c r="FC86" s="244"/>
      <c r="FD86" s="232" t="s">
        <v>87</v>
      </c>
      <c r="FE86" s="233"/>
      <c r="FF86" s="46">
        <f t="shared" si="48"/>
        <v>0</v>
      </c>
      <c r="FG86" s="44"/>
      <c r="FH86" s="44"/>
      <c r="FI86" s="44"/>
      <c r="FJ86" s="173"/>
      <c r="FK86" s="1"/>
      <c r="FL86" s="1"/>
      <c r="FM86" s="1"/>
      <c r="FN86" s="1"/>
      <c r="FO86" s="276"/>
      <c r="FP86" s="261"/>
      <c r="FQ86" s="244"/>
      <c r="FR86" s="232" t="s">
        <v>87</v>
      </c>
      <c r="FS86" s="233"/>
      <c r="FT86" s="46">
        <f>SUMIFS(F86:BA86,$F87:$BA87,1)/2/24</f>
        <v>0</v>
      </c>
      <c r="FU86" s="44"/>
      <c r="FV86" s="44"/>
      <c r="FW86" s="44"/>
      <c r="FX86" s="173"/>
      <c r="FY86" s="1"/>
      <c r="FZ86" s="1"/>
      <c r="GA86" s="1"/>
      <c r="GB86" s="1"/>
      <c r="GD86" s="265"/>
      <c r="GE86" s="244"/>
      <c r="GF86" s="232" t="s">
        <v>87</v>
      </c>
      <c r="GG86" s="233"/>
      <c r="GH86" s="46">
        <f t="shared" si="49"/>
        <v>0</v>
      </c>
      <c r="GI86" s="44"/>
      <c r="GJ86" s="44"/>
      <c r="GK86" s="44"/>
      <c r="GL86" s="173"/>
      <c r="GM86" s="1"/>
      <c r="GN86" s="1"/>
      <c r="GO86" s="1"/>
      <c r="GP86" s="1"/>
    </row>
    <row r="87" spans="2:198" ht="18.75" customHeight="1">
      <c r="B87" s="268"/>
      <c r="C87" s="154" t="s">
        <v>88</v>
      </c>
      <c r="D87" s="155"/>
      <c r="E87" s="153"/>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c r="AL87" s="184"/>
      <c r="AM87" s="184"/>
      <c r="AN87" s="184"/>
      <c r="AO87" s="184"/>
      <c r="AP87" s="184"/>
      <c r="AQ87" s="184"/>
      <c r="AR87" s="184"/>
      <c r="AS87" s="184"/>
      <c r="AT87" s="184"/>
      <c r="AU87" s="184"/>
      <c r="AV87" s="184"/>
      <c r="AW87" s="185"/>
      <c r="AX87" s="184"/>
      <c r="AY87" s="185"/>
      <c r="AZ87" s="184"/>
      <c r="BA87" s="185"/>
      <c r="BC87" s="278"/>
      <c r="BD87" s="261"/>
      <c r="BE87" s="263" t="s">
        <v>88</v>
      </c>
      <c r="BF87" s="234"/>
      <c r="BG87" s="235"/>
      <c r="BH87" s="43">
        <f t="shared" si="50"/>
        <v>0</v>
      </c>
      <c r="BI87" s="44"/>
      <c r="BJ87" s="44"/>
      <c r="BK87" s="44"/>
      <c r="BL87" s="173"/>
      <c r="BM87" s="1"/>
      <c r="BN87" s="1"/>
      <c r="BO87" s="1"/>
      <c r="BP87" s="1"/>
      <c r="BR87" s="265"/>
      <c r="BS87" s="236" t="s">
        <v>88</v>
      </c>
      <c r="BT87" s="237"/>
      <c r="BU87" s="238"/>
      <c r="BV87" s="43">
        <f t="shared" si="45"/>
        <v>0</v>
      </c>
      <c r="BW87" s="44"/>
      <c r="BX87" s="44"/>
      <c r="BY87" s="44"/>
      <c r="BZ87" s="44"/>
      <c r="CA87" s="173"/>
      <c r="CB87" s="1"/>
      <c r="CC87" s="1"/>
      <c r="CD87" s="1"/>
      <c r="CE87" s="1"/>
      <c r="CF87" s="1"/>
      <c r="CG87" s="279"/>
      <c r="CH87" s="261"/>
      <c r="CI87" s="236" t="s">
        <v>89</v>
      </c>
      <c r="CJ87" s="237"/>
      <c r="CK87" s="238"/>
      <c r="CL87" s="43">
        <f>SUMIFS($F87:$BA87,$F77:$BA77,"&lt;&gt;1",$F78:$BA78,"&lt;&gt;1",$F79:$BA79,"&lt;&gt;1",$F80:$BA80,"&lt;&gt;1",$F81:$BA81,"&lt;&gt;1",$F82:$BA82,"&lt;&gt;1",$F83:$BA83,"&lt;&gt;1",$F84:$BA84,"&lt;&gt;1",$F85:$BA85,"&lt;&gt;1")/2/24 +SUMIF($F86:$BA86,"1",$F87:$BA87)/2/24</f>
        <v>0</v>
      </c>
      <c r="CM87" s="44"/>
      <c r="CN87" s="44"/>
      <c r="CO87" s="44"/>
      <c r="CP87" s="173"/>
      <c r="CQ87" s="1"/>
      <c r="CR87" s="1"/>
      <c r="CS87" s="1"/>
      <c r="CT87" s="1"/>
      <c r="CV87" s="265"/>
      <c r="CW87" s="236" t="s">
        <v>88</v>
      </c>
      <c r="CX87" s="237"/>
      <c r="CY87" s="238"/>
      <c r="CZ87" s="43">
        <f t="shared" si="46"/>
        <v>0</v>
      </c>
      <c r="DA87" s="44"/>
      <c r="DB87" s="44"/>
      <c r="DC87" s="44"/>
      <c r="DD87" s="44"/>
      <c r="DE87" s="173"/>
      <c r="DF87" s="1"/>
      <c r="DG87" s="1"/>
      <c r="DH87" s="1"/>
      <c r="DI87" s="1"/>
      <c r="DJ87" s="1"/>
      <c r="DK87" s="280"/>
      <c r="DL87" s="261"/>
      <c r="DM87" s="263" t="s">
        <v>88</v>
      </c>
      <c r="DN87" s="234"/>
      <c r="DO87" s="235"/>
      <c r="DP87" s="43">
        <f>IF($S72="✔",SUM($F87:$BA87)/2/24,0)</f>
        <v>0</v>
      </c>
      <c r="DQ87" s="44"/>
      <c r="DR87" s="44"/>
      <c r="DS87" s="44"/>
      <c r="DT87" s="173"/>
      <c r="DU87" s="1"/>
      <c r="DV87" s="1"/>
      <c r="DW87" s="1"/>
      <c r="DX87" s="1"/>
      <c r="DZ87" s="265"/>
      <c r="EA87" s="236" t="s">
        <v>88</v>
      </c>
      <c r="EB87" s="237"/>
      <c r="EC87" s="238"/>
      <c r="ED87" s="43">
        <f t="shared" si="47"/>
        <v>0</v>
      </c>
      <c r="EE87" s="44"/>
      <c r="EF87" s="44"/>
      <c r="EG87" s="44"/>
      <c r="EH87" s="173"/>
      <c r="EI87" s="1"/>
      <c r="EJ87" s="1"/>
      <c r="EK87" s="1"/>
      <c r="EL87" s="1"/>
      <c r="EM87" s="281"/>
      <c r="EN87" s="261"/>
      <c r="EO87" s="236" t="s">
        <v>89</v>
      </c>
      <c r="EP87" s="237"/>
      <c r="EQ87" s="238"/>
      <c r="ER87" s="43">
        <f t="shared" si="52"/>
        <v>0</v>
      </c>
      <c r="ES87" s="44"/>
      <c r="ET87" s="44"/>
      <c r="EU87" s="44"/>
      <c r="EV87" s="173"/>
      <c r="EW87" s="1"/>
      <c r="EX87" s="1"/>
      <c r="EY87" s="1"/>
      <c r="EZ87" s="1"/>
      <c r="FB87" s="265"/>
      <c r="FC87" s="236" t="s">
        <v>89</v>
      </c>
      <c r="FD87" s="237"/>
      <c r="FE87" s="238"/>
      <c r="FF87" s="43">
        <f t="shared" si="48"/>
        <v>0</v>
      </c>
      <c r="FG87" s="44"/>
      <c r="FH87" s="44"/>
      <c r="FI87" s="44"/>
      <c r="FJ87" s="173"/>
      <c r="FK87" s="1"/>
      <c r="FL87" s="1"/>
      <c r="FM87" s="1"/>
      <c r="FN87" s="1"/>
      <c r="FO87" s="276"/>
      <c r="FP87" s="261"/>
      <c r="FQ87" s="236" t="s">
        <v>89</v>
      </c>
      <c r="FR87" s="237"/>
      <c r="FS87" s="238"/>
      <c r="FT87" s="43">
        <f>SUMIFS($F87:$BA87,$F77:$BA77,"&lt;&gt;1",$F78:$BA78,"&lt;&gt;1",$F79:$BA79,"&lt;&gt;1",$F80:$BA80,"&lt;&gt;1",$F81:$BA81,"&lt;&gt;1",$F82:$BA82,"&lt;&gt;1",$F83:$BA83,"&lt;&gt;1",$F84:$BA84,"&lt;&gt;1",$F85:$BA85,"&lt;&gt;1")/2/24 +SUMIF($F86:$BA86,"1",$F87:$BA87)/2/24</f>
        <v>0</v>
      </c>
      <c r="FU87" s="44"/>
      <c r="FV87" s="44"/>
      <c r="FW87" s="44"/>
      <c r="FX87" s="173"/>
      <c r="FY87" s="1"/>
      <c r="FZ87" s="1"/>
      <c r="GA87" s="1"/>
      <c r="GB87" s="1"/>
      <c r="GD87" s="265"/>
      <c r="GE87" s="236" t="s">
        <v>89</v>
      </c>
      <c r="GF87" s="237"/>
      <c r="GG87" s="238"/>
      <c r="GH87" s="43">
        <f t="shared" si="49"/>
        <v>0</v>
      </c>
      <c r="GI87" s="44"/>
      <c r="GJ87" s="44"/>
      <c r="GK87" s="44"/>
      <c r="GL87" s="173"/>
      <c r="GM87" s="1"/>
      <c r="GN87" s="1"/>
      <c r="GO87" s="1"/>
      <c r="GP87" s="1"/>
    </row>
    <row r="88" spans="2:198" ht="18.75" customHeight="1">
      <c r="B88" s="269"/>
      <c r="C88" s="149" t="s">
        <v>90</v>
      </c>
      <c r="D88" s="138"/>
      <c r="E88" s="143"/>
      <c r="F88" s="184"/>
      <c r="G88" s="185"/>
      <c r="H88" s="184"/>
      <c r="I88" s="184"/>
      <c r="J88" s="184"/>
      <c r="K88" s="185"/>
      <c r="L88" s="184"/>
      <c r="M88" s="185"/>
      <c r="N88" s="184"/>
      <c r="O88" s="185"/>
      <c r="P88" s="184"/>
      <c r="Q88" s="185"/>
      <c r="R88" s="184"/>
      <c r="S88" s="185"/>
      <c r="T88" s="184"/>
      <c r="U88" s="185"/>
      <c r="V88" s="184"/>
      <c r="W88" s="185"/>
      <c r="X88" s="184"/>
      <c r="Y88" s="185"/>
      <c r="Z88" s="184"/>
      <c r="AA88" s="185"/>
      <c r="AB88" s="184"/>
      <c r="AC88" s="185"/>
      <c r="AD88" s="184"/>
      <c r="AE88" s="185"/>
      <c r="AF88" s="184"/>
      <c r="AG88" s="185"/>
      <c r="AH88" s="184"/>
      <c r="AI88" s="185"/>
      <c r="AJ88" s="184"/>
      <c r="AK88" s="185"/>
      <c r="AL88" s="184"/>
      <c r="AM88" s="185"/>
      <c r="AN88" s="184"/>
      <c r="AO88" s="185"/>
      <c r="AP88" s="184"/>
      <c r="AQ88" s="185"/>
      <c r="AR88" s="184"/>
      <c r="AS88" s="185"/>
      <c r="AT88" s="184"/>
      <c r="AU88" s="185"/>
      <c r="AV88" s="184"/>
      <c r="AW88" s="185"/>
      <c r="AX88" s="184"/>
      <c r="AY88" s="185"/>
      <c r="AZ88" s="184"/>
      <c r="BA88" s="185"/>
      <c r="BC88" s="278"/>
      <c r="BD88" s="262"/>
      <c r="BE88" s="266" t="s">
        <v>90</v>
      </c>
      <c r="BF88" s="227"/>
      <c r="BG88" s="228"/>
      <c r="BH88" s="46">
        <f t="shared" si="50"/>
        <v>0</v>
      </c>
      <c r="BI88" s="44"/>
      <c r="BJ88" s="44"/>
      <c r="BK88" s="44"/>
      <c r="BL88" s="173"/>
      <c r="BM88" s="1"/>
      <c r="BN88" s="1"/>
      <c r="BO88" s="1"/>
      <c r="BP88" s="1"/>
      <c r="BR88" s="265"/>
      <c r="BS88" s="266" t="s">
        <v>90</v>
      </c>
      <c r="BT88" s="227"/>
      <c r="BU88" s="228"/>
      <c r="BV88" s="46">
        <f t="shared" si="45"/>
        <v>0</v>
      </c>
      <c r="BW88" s="44"/>
      <c r="BX88" s="44"/>
      <c r="BY88" s="44"/>
      <c r="BZ88" s="44"/>
      <c r="CA88" s="173"/>
      <c r="CB88" s="1"/>
      <c r="CC88" s="1"/>
      <c r="CD88" s="1"/>
      <c r="CE88" s="1"/>
      <c r="CF88" s="1"/>
      <c r="CG88" s="279"/>
      <c r="CH88" s="262"/>
      <c r="CI88" s="229" t="s">
        <v>91</v>
      </c>
      <c r="CJ88" s="230"/>
      <c r="CK88" s="231"/>
      <c r="CL88" s="46">
        <f>SUMIFS($F88:$BA88,$F77:$BA77,"&lt;&gt;1",$F78:$BA78,"&lt;&gt;1",$F79:$BA79,"&lt;&gt;1",$F80:$BA80,"&lt;&gt;1",$F81:$BA81,"&lt;&gt;1",$F82:$BA82,"&lt;&gt;1",$F83:$BA83,"&lt;&gt;1",$F84:$BA84,"&lt;&gt;1",$F85:$BA85,"&lt;&gt;1")/2/24 +SUMIF($F86:$BA86,"1",$F88:$BA88)/2/24</f>
        <v>0</v>
      </c>
      <c r="CM88" s="44"/>
      <c r="CN88" s="44"/>
      <c r="CO88" s="44"/>
      <c r="CP88" s="173"/>
      <c r="CQ88" s="1"/>
      <c r="CR88" s="1"/>
      <c r="CS88" s="1"/>
      <c r="CT88" s="1"/>
      <c r="CV88" s="265"/>
      <c r="CW88" s="266" t="s">
        <v>90</v>
      </c>
      <c r="CX88" s="227"/>
      <c r="CY88" s="228"/>
      <c r="CZ88" s="46">
        <f t="shared" si="46"/>
        <v>0</v>
      </c>
      <c r="DA88" s="44"/>
      <c r="DB88" s="44"/>
      <c r="DC88" s="44"/>
      <c r="DD88" s="44"/>
      <c r="DE88" s="173"/>
      <c r="DF88" s="1"/>
      <c r="DG88" s="1"/>
      <c r="DH88" s="1"/>
      <c r="DI88" s="1"/>
      <c r="DJ88" s="1"/>
      <c r="DK88" s="280"/>
      <c r="DL88" s="262"/>
      <c r="DM88" s="266" t="s">
        <v>90</v>
      </c>
      <c r="DN88" s="227"/>
      <c r="DO88" s="228"/>
      <c r="DP88" s="46">
        <f>IF($S72="✔",SUM($F88:$BA88)/2/24,0)</f>
        <v>0</v>
      </c>
      <c r="DQ88" s="44"/>
      <c r="DR88" s="44"/>
      <c r="DS88" s="44"/>
      <c r="DT88" s="173"/>
      <c r="DU88" s="1"/>
      <c r="DV88" s="1"/>
      <c r="DW88" s="1"/>
      <c r="DX88" s="1"/>
      <c r="DZ88" s="265"/>
      <c r="EA88" s="266" t="s">
        <v>90</v>
      </c>
      <c r="EB88" s="227"/>
      <c r="EC88" s="228"/>
      <c r="ED88" s="46">
        <f t="shared" si="47"/>
        <v>0</v>
      </c>
      <c r="EE88" s="44"/>
      <c r="EF88" s="44"/>
      <c r="EG88" s="44"/>
      <c r="EH88" s="173"/>
      <c r="EI88" s="1"/>
      <c r="EJ88" s="1"/>
      <c r="EK88" s="1"/>
      <c r="EL88" s="1"/>
      <c r="EM88" s="281"/>
      <c r="EN88" s="262"/>
      <c r="EO88" s="229" t="s">
        <v>91</v>
      </c>
      <c r="EP88" s="230"/>
      <c r="EQ88" s="231"/>
      <c r="ER88" s="46">
        <f t="shared" si="52"/>
        <v>0</v>
      </c>
      <c r="ES88" s="44"/>
      <c r="ET88" s="44"/>
      <c r="EU88" s="44"/>
      <c r="EV88" s="173"/>
      <c r="EW88" s="1"/>
      <c r="EX88" s="1"/>
      <c r="EY88" s="1"/>
      <c r="EZ88" s="1"/>
      <c r="FB88" s="265"/>
      <c r="FC88" s="229" t="s">
        <v>91</v>
      </c>
      <c r="FD88" s="230"/>
      <c r="FE88" s="231"/>
      <c r="FF88" s="46">
        <f t="shared" si="48"/>
        <v>0</v>
      </c>
      <c r="FG88" s="44"/>
      <c r="FH88" s="44"/>
      <c r="FI88" s="44"/>
      <c r="FJ88" s="173"/>
      <c r="FK88" s="1"/>
      <c r="FL88" s="1"/>
      <c r="FM88" s="1"/>
      <c r="FN88" s="1"/>
      <c r="FO88" s="276"/>
      <c r="FP88" s="262"/>
      <c r="FQ88" s="229" t="s">
        <v>90</v>
      </c>
      <c r="FR88" s="230"/>
      <c r="FS88" s="231"/>
      <c r="FT88" s="47" t="s">
        <v>92</v>
      </c>
      <c r="FU88" s="44"/>
      <c r="FV88" s="44"/>
      <c r="FW88" s="44"/>
      <c r="FX88" s="173"/>
      <c r="FY88" s="1"/>
      <c r="FZ88" s="1"/>
      <c r="GA88" s="1"/>
      <c r="GB88" s="1"/>
      <c r="GD88" s="265"/>
      <c r="GE88" s="229" t="s">
        <v>90</v>
      </c>
      <c r="GF88" s="230"/>
      <c r="GG88" s="231"/>
      <c r="GH88" s="47" t="s">
        <v>92</v>
      </c>
      <c r="GI88" s="44"/>
      <c r="GJ88" s="44"/>
      <c r="GK88" s="44"/>
      <c r="GL88" s="173"/>
      <c r="GM88" s="1"/>
      <c r="GN88" s="1"/>
      <c r="GO88" s="1"/>
      <c r="GP88" s="1"/>
    </row>
    <row r="89" spans="2:198" ht="12" customHeight="1">
      <c r="B89" s="48"/>
      <c r="C89" s="49"/>
      <c r="D89" s="49"/>
      <c r="E89" s="49"/>
      <c r="F89" s="188"/>
      <c r="G89" s="188"/>
      <c r="H89" s="188"/>
      <c r="I89" s="188"/>
      <c r="J89" s="188"/>
      <c r="K89" s="188"/>
      <c r="L89" s="188"/>
      <c r="M89" s="188"/>
      <c r="N89" s="188"/>
      <c r="O89" s="188"/>
      <c r="P89" s="188"/>
      <c r="Q89" s="188"/>
      <c r="R89" s="188"/>
      <c r="S89" s="188"/>
      <c r="T89" s="188"/>
      <c r="U89" s="188"/>
      <c r="V89" s="188"/>
      <c r="W89" s="188"/>
      <c r="X89" s="188"/>
      <c r="Y89" s="188"/>
      <c r="Z89" s="188"/>
      <c r="AA89" s="188"/>
      <c r="AB89" s="188"/>
      <c r="AC89" s="188"/>
      <c r="AD89" s="188"/>
      <c r="AE89" s="188"/>
      <c r="AF89" s="188"/>
      <c r="AG89" s="188"/>
      <c r="AH89" s="1"/>
      <c r="AI89" s="1"/>
      <c r="AJ89" s="1"/>
      <c r="AK89" s="1"/>
      <c r="AL89" s="1"/>
      <c r="AM89" s="1"/>
      <c r="AN89" s="1"/>
      <c r="AO89" s="1"/>
      <c r="AP89" s="1"/>
      <c r="AQ89" s="1"/>
      <c r="AR89" s="1"/>
      <c r="AS89" s="1"/>
      <c r="AT89" s="1"/>
      <c r="AU89" s="1"/>
      <c r="AV89" s="1"/>
      <c r="AW89" s="1"/>
      <c r="AX89" s="1"/>
      <c r="AY89" s="1"/>
      <c r="AZ89" s="1"/>
      <c r="BA89" s="1"/>
      <c r="BC89" s="278"/>
      <c r="BD89" s="48"/>
      <c r="BE89" s="49"/>
      <c r="BF89" s="49"/>
      <c r="BG89" s="49"/>
      <c r="BH89" s="2"/>
      <c r="BI89" s="1"/>
      <c r="BJ89" s="2"/>
      <c r="BK89" s="2"/>
      <c r="BL89" s="173"/>
      <c r="BM89" s="1"/>
      <c r="BN89" s="1"/>
      <c r="BO89" s="1"/>
      <c r="BP89" s="1"/>
      <c r="BS89" s="1"/>
      <c r="BT89" s="33"/>
      <c r="BU89" s="24"/>
      <c r="BV89" s="33"/>
      <c r="BW89" s="1"/>
      <c r="BX89" s="2"/>
      <c r="BY89" s="2"/>
      <c r="BZ89" s="2"/>
      <c r="CA89" s="173"/>
      <c r="CB89" s="1"/>
      <c r="CC89" s="1"/>
      <c r="CD89" s="1"/>
      <c r="CE89" s="1"/>
      <c r="CF89" s="1"/>
      <c r="CG89" s="279"/>
      <c r="CH89" s="48"/>
      <c r="CI89" s="49"/>
      <c r="CJ89" s="49"/>
      <c r="CK89" s="49"/>
      <c r="CL89" s="2"/>
      <c r="CM89" s="1"/>
      <c r="CN89" s="2"/>
      <c r="CO89" s="2"/>
      <c r="CP89" s="173"/>
      <c r="CQ89" s="1"/>
      <c r="CR89" s="1"/>
      <c r="CS89" s="1"/>
      <c r="CT89" s="1"/>
      <c r="CW89" s="1"/>
      <c r="CX89" s="33"/>
      <c r="CY89" s="24"/>
      <c r="CZ89" s="33"/>
      <c r="DA89" s="1"/>
      <c r="DB89" s="2"/>
      <c r="DC89" s="2"/>
      <c r="DD89" s="2"/>
      <c r="DE89" s="173"/>
      <c r="DF89" s="1"/>
      <c r="DG89" s="1"/>
      <c r="DH89" s="1"/>
      <c r="DI89" s="1"/>
      <c r="DJ89" s="1"/>
      <c r="DK89" s="280"/>
      <c r="DL89" s="48"/>
      <c r="DM89" s="49"/>
      <c r="DN89" s="49"/>
      <c r="DO89" s="49"/>
      <c r="DP89" s="2"/>
      <c r="DQ89" s="1"/>
      <c r="DR89" s="2"/>
      <c r="DS89" s="2"/>
      <c r="DT89" s="173"/>
      <c r="DU89" s="1"/>
      <c r="DV89" s="1"/>
      <c r="DW89" s="1"/>
      <c r="DX89" s="1"/>
      <c r="EA89" s="1"/>
      <c r="EB89" s="33"/>
      <c r="EC89" s="24"/>
      <c r="ED89" s="33"/>
      <c r="EE89" s="1"/>
      <c r="EF89" s="2"/>
      <c r="EG89" s="2"/>
      <c r="EH89" s="173"/>
      <c r="EI89" s="1"/>
      <c r="EJ89" s="1"/>
      <c r="EK89" s="1"/>
      <c r="EL89" s="1"/>
      <c r="EM89" s="281"/>
      <c r="EN89" s="48"/>
      <c r="EO89" s="49"/>
      <c r="EP89" s="49"/>
      <c r="EQ89" s="49"/>
      <c r="ER89" s="2"/>
      <c r="ES89" s="1"/>
      <c r="ET89" s="2"/>
      <c r="EU89" s="2"/>
      <c r="EV89" s="173"/>
      <c r="EW89" s="1"/>
      <c r="EX89" s="1"/>
      <c r="EY89" s="1"/>
      <c r="EZ89" s="1"/>
      <c r="FC89" s="1"/>
      <c r="FD89" s="33"/>
      <c r="FE89" s="24"/>
      <c r="FF89" s="33"/>
      <c r="FG89" s="1"/>
      <c r="FH89" s="2"/>
      <c r="FI89" s="2"/>
      <c r="FJ89" s="173"/>
      <c r="FK89" s="1"/>
      <c r="FL89" s="1"/>
      <c r="FM89" s="1"/>
      <c r="FN89" s="1"/>
      <c r="FO89" s="276"/>
      <c r="FP89" s="48"/>
      <c r="FQ89" s="49"/>
      <c r="FR89" s="49"/>
      <c r="FS89" s="49"/>
      <c r="FT89" s="2"/>
      <c r="FU89" s="1"/>
      <c r="FV89" s="2"/>
      <c r="FW89" s="2"/>
      <c r="FX89" s="173"/>
      <c r="FY89" s="1"/>
      <c r="FZ89" s="1"/>
      <c r="GA89" s="1"/>
      <c r="GB89" s="1"/>
      <c r="GE89" s="1"/>
      <c r="GF89" s="33"/>
      <c r="GG89" s="24"/>
      <c r="GH89" s="33"/>
      <c r="GI89" s="1"/>
      <c r="GJ89" s="2"/>
      <c r="GK89" s="2"/>
      <c r="GL89" s="173"/>
      <c r="GM89" s="1"/>
      <c r="GN89" s="1"/>
      <c r="GO89" s="1"/>
      <c r="GP89" s="1"/>
    </row>
    <row r="90" spans="2:198" ht="18.75" customHeight="1">
      <c r="B90" s="258" t="s">
        <v>93</v>
      </c>
      <c r="C90" s="138" t="s">
        <v>94</v>
      </c>
      <c r="D90" s="138"/>
      <c r="E90" s="139"/>
      <c r="F90" s="184"/>
      <c r="G90" s="185"/>
      <c r="H90" s="184"/>
      <c r="I90" s="185"/>
      <c r="J90" s="184"/>
      <c r="K90" s="185"/>
      <c r="L90" s="184"/>
      <c r="M90" s="185"/>
      <c r="N90" s="184"/>
      <c r="O90" s="185"/>
      <c r="P90" s="184"/>
      <c r="Q90" s="185"/>
      <c r="R90" s="184"/>
      <c r="S90" s="185"/>
      <c r="T90" s="184"/>
      <c r="U90" s="185"/>
      <c r="V90" s="184"/>
      <c r="W90" s="185"/>
      <c r="X90" s="184"/>
      <c r="Y90" s="185"/>
      <c r="Z90" s="184"/>
      <c r="AA90" s="185"/>
      <c r="AB90" s="184"/>
      <c r="AC90" s="185"/>
      <c r="AD90" s="184"/>
      <c r="AE90" s="185"/>
      <c r="AF90" s="184"/>
      <c r="AG90" s="185"/>
      <c r="AH90" s="184"/>
      <c r="AI90" s="185"/>
      <c r="AJ90" s="184"/>
      <c r="AK90" s="185"/>
      <c r="AL90" s="184"/>
      <c r="AM90" s="185"/>
      <c r="AN90" s="184"/>
      <c r="AO90" s="185"/>
      <c r="AP90" s="184"/>
      <c r="AQ90" s="185"/>
      <c r="AR90" s="184"/>
      <c r="AS90" s="185"/>
      <c r="AT90" s="184"/>
      <c r="AU90" s="185"/>
      <c r="AV90" s="184"/>
      <c r="AW90" s="185"/>
      <c r="AX90" s="184"/>
      <c r="AY90" s="185"/>
      <c r="AZ90" s="184"/>
      <c r="BA90" s="185"/>
      <c r="BC90" s="278"/>
      <c r="BD90" s="257" t="s">
        <v>93</v>
      </c>
      <c r="BE90" s="247" t="s">
        <v>94</v>
      </c>
      <c r="BF90" s="247"/>
      <c r="BG90" s="248"/>
      <c r="BH90" s="46">
        <f>SUM(F90:BA90)/2/24</f>
        <v>0</v>
      </c>
      <c r="BI90" s="44"/>
      <c r="BJ90" s="44"/>
      <c r="BK90" s="44"/>
      <c r="BL90" s="173"/>
      <c r="BM90" s="1"/>
      <c r="BN90" s="1"/>
      <c r="BO90" s="1"/>
      <c r="BP90" s="1"/>
      <c r="BS90" s="1"/>
      <c r="BT90" s="33"/>
      <c r="BU90" s="24"/>
      <c r="BV90" s="33"/>
      <c r="BW90" s="44"/>
      <c r="BX90" s="44"/>
      <c r="BY90" s="44"/>
      <c r="BZ90" s="44"/>
      <c r="CA90" s="173"/>
      <c r="CB90" s="1"/>
      <c r="CC90" s="1"/>
      <c r="CD90" s="1"/>
      <c r="CE90" s="1"/>
      <c r="CF90" s="1"/>
      <c r="CG90" s="279"/>
      <c r="CH90" s="257" t="s">
        <v>93</v>
      </c>
      <c r="CI90" s="259" t="s">
        <v>94</v>
      </c>
      <c r="CJ90" s="247"/>
      <c r="CK90" s="248"/>
      <c r="CL90" s="46">
        <f>SUM($F90:$BA90)/2/24</f>
        <v>0</v>
      </c>
      <c r="CM90" s="44"/>
      <c r="CN90" s="44"/>
      <c r="CO90" s="44"/>
      <c r="CP90" s="173"/>
      <c r="CQ90" s="1"/>
      <c r="CR90" s="1"/>
      <c r="CS90" s="1"/>
      <c r="CT90" s="1"/>
      <c r="CW90" s="1"/>
      <c r="CX90" s="33"/>
      <c r="CY90" s="24"/>
      <c r="CZ90" s="33"/>
      <c r="DA90" s="44"/>
      <c r="DB90" s="44"/>
      <c r="DC90" s="44"/>
      <c r="DD90" s="44"/>
      <c r="DE90" s="173"/>
      <c r="DF90" s="1"/>
      <c r="DG90" s="1"/>
      <c r="DH90" s="1"/>
      <c r="DI90" s="1"/>
      <c r="DJ90" s="1"/>
      <c r="DK90" s="280"/>
      <c r="DL90" s="257" t="s">
        <v>93</v>
      </c>
      <c r="DM90" s="247" t="s">
        <v>94</v>
      </c>
      <c r="DN90" s="247"/>
      <c r="DO90" s="248"/>
      <c r="DP90" s="46">
        <f>IF($S73="✔",SUM($F90:$BA90)/2/24,0)</f>
        <v>0</v>
      </c>
      <c r="DQ90" s="44"/>
      <c r="DR90" s="44"/>
      <c r="DS90" s="44"/>
      <c r="DT90" s="173"/>
      <c r="DU90" s="1"/>
      <c r="DV90" s="1"/>
      <c r="DW90" s="1"/>
      <c r="DX90" s="1"/>
      <c r="EA90" s="1"/>
      <c r="EB90" s="33"/>
      <c r="EC90" s="24"/>
      <c r="ED90" s="33"/>
      <c r="EE90" s="44"/>
      <c r="EF90" s="44"/>
      <c r="EG90" s="44"/>
      <c r="EH90" s="173"/>
      <c r="EI90" s="1"/>
      <c r="EJ90" s="1"/>
      <c r="EK90" s="1"/>
      <c r="EL90" s="1"/>
      <c r="EM90" s="281"/>
      <c r="EN90" s="257" t="s">
        <v>93</v>
      </c>
      <c r="EO90" s="247" t="s">
        <v>94</v>
      </c>
      <c r="EP90" s="247"/>
      <c r="EQ90" s="248"/>
      <c r="ER90" s="46">
        <f>IF($S73="✔",SUM($F90:$BA90)/2/24,0)</f>
        <v>0</v>
      </c>
      <c r="ES90" s="44"/>
      <c r="ET90" s="44"/>
      <c r="EU90" s="44"/>
      <c r="EV90" s="173"/>
      <c r="EW90" s="1"/>
      <c r="EX90" s="1"/>
      <c r="EY90" s="1"/>
      <c r="EZ90" s="1"/>
      <c r="FC90" s="1"/>
      <c r="FD90" s="33"/>
      <c r="FE90" s="24"/>
      <c r="FF90" s="33"/>
      <c r="FG90" s="44"/>
      <c r="FH90" s="44"/>
      <c r="FI90" s="44"/>
      <c r="FJ90" s="173"/>
      <c r="FK90" s="1"/>
      <c r="FL90" s="1"/>
      <c r="FM90" s="1"/>
      <c r="FN90" s="1"/>
      <c r="FO90" s="276"/>
      <c r="FP90" s="257" t="s">
        <v>93</v>
      </c>
      <c r="FQ90" s="247" t="s">
        <v>94</v>
      </c>
      <c r="FR90" s="247"/>
      <c r="FS90" s="248"/>
      <c r="FT90" s="47" t="s">
        <v>92</v>
      </c>
      <c r="FU90" s="44"/>
      <c r="FV90" s="44"/>
      <c r="FW90" s="44"/>
      <c r="FX90" s="173"/>
      <c r="FY90" s="1"/>
      <c r="FZ90" s="1"/>
      <c r="GA90" s="1"/>
      <c r="GB90" s="1"/>
      <c r="GE90" s="1"/>
      <c r="GF90" s="33"/>
      <c r="GG90" s="24"/>
      <c r="GH90" s="33"/>
      <c r="GI90" s="44"/>
      <c r="GJ90" s="44"/>
      <c r="GK90" s="44"/>
      <c r="GL90" s="173"/>
      <c r="GM90" s="1"/>
      <c r="GN90" s="1"/>
      <c r="GO90" s="1"/>
      <c r="GP90" s="1"/>
    </row>
    <row r="91" spans="2:198" ht="18.75" customHeight="1">
      <c r="B91" s="258"/>
      <c r="C91" s="253" t="s">
        <v>73</v>
      </c>
      <c r="D91" s="136" t="s">
        <v>74</v>
      </c>
      <c r="E91" s="137"/>
      <c r="F91" s="184"/>
      <c r="G91" s="184"/>
      <c r="H91" s="184"/>
      <c r="I91" s="184"/>
      <c r="J91" s="184"/>
      <c r="K91" s="184"/>
      <c r="L91" s="184"/>
      <c r="M91" s="184"/>
      <c r="N91" s="184"/>
      <c r="O91" s="184"/>
      <c r="P91" s="184"/>
      <c r="Q91" s="184"/>
      <c r="R91" s="184"/>
      <c r="S91" s="184"/>
      <c r="T91" s="184"/>
      <c r="U91" s="184"/>
      <c r="V91" s="184"/>
      <c r="W91" s="185"/>
      <c r="X91" s="184"/>
      <c r="Y91" s="185"/>
      <c r="Z91" s="184"/>
      <c r="AA91" s="185"/>
      <c r="AB91" s="184"/>
      <c r="AC91" s="185"/>
      <c r="AD91" s="184"/>
      <c r="AE91" s="185"/>
      <c r="AF91" s="184"/>
      <c r="AG91" s="185"/>
      <c r="AH91" s="184"/>
      <c r="AI91" s="185"/>
      <c r="AJ91" s="184"/>
      <c r="AK91" s="185"/>
      <c r="AL91" s="184"/>
      <c r="AM91" s="185"/>
      <c r="AN91" s="184"/>
      <c r="AO91" s="185"/>
      <c r="AP91" s="184"/>
      <c r="AQ91" s="185"/>
      <c r="AR91" s="184"/>
      <c r="AS91" s="185"/>
      <c r="AT91" s="184"/>
      <c r="AU91" s="185"/>
      <c r="AV91" s="184"/>
      <c r="AW91" s="185"/>
      <c r="AX91" s="184"/>
      <c r="AY91" s="185"/>
      <c r="AZ91" s="184"/>
      <c r="BA91" s="185"/>
      <c r="BB91" s="37"/>
      <c r="BC91" s="278"/>
      <c r="BD91" s="257"/>
      <c r="BE91" s="253" t="s">
        <v>73</v>
      </c>
      <c r="BF91" s="319" t="s">
        <v>74</v>
      </c>
      <c r="BG91" s="320"/>
      <c r="BH91" s="43">
        <f t="shared" ref="BH91:BH102" si="55">SUM(F91:BA91)/2/24</f>
        <v>0</v>
      </c>
      <c r="BI91" s="44"/>
      <c r="BJ91" s="256">
        <f>SUM(BH91:BH95)</f>
        <v>0</v>
      </c>
      <c r="BK91" s="256">
        <f>SUM(BJ91:BJ99)</f>
        <v>0</v>
      </c>
      <c r="BL91" s="173"/>
      <c r="BM91" s="1"/>
      <c r="BN91" s="1"/>
      <c r="BO91" s="1"/>
      <c r="BP91" s="1"/>
      <c r="BS91" s="1"/>
      <c r="BT91" s="33"/>
      <c r="BU91" s="24"/>
      <c r="BV91" s="32"/>
      <c r="BW91" s="44"/>
      <c r="BX91" s="246"/>
      <c r="BY91" s="246"/>
      <c r="BZ91" s="173"/>
      <c r="CA91" s="173"/>
      <c r="CB91" s="1"/>
      <c r="CC91" s="1"/>
      <c r="CD91" s="1"/>
      <c r="CE91" s="1"/>
      <c r="CF91" s="1"/>
      <c r="CG91" s="279"/>
      <c r="CH91" s="257"/>
      <c r="CI91" s="253" t="s">
        <v>73</v>
      </c>
      <c r="CJ91" s="319" t="s">
        <v>74</v>
      </c>
      <c r="CK91" s="320"/>
      <c r="CL91" s="43">
        <f>SUM($F91:$BA91)/2/24</f>
        <v>0</v>
      </c>
      <c r="CM91" s="44"/>
      <c r="CN91" s="256">
        <f>SUM(CL91:CL95)</f>
        <v>0</v>
      </c>
      <c r="CO91" s="256">
        <f>SUM(CN91:CN99)+CL101</f>
        <v>0</v>
      </c>
      <c r="CP91" s="173"/>
      <c r="CQ91" s="1"/>
      <c r="CR91" s="1"/>
      <c r="CS91" s="1"/>
      <c r="CT91" s="1"/>
      <c r="CW91" s="1"/>
      <c r="CX91" s="33"/>
      <c r="CY91" s="24"/>
      <c r="CZ91" s="32"/>
      <c r="DA91" s="44"/>
      <c r="DB91" s="246"/>
      <c r="DC91" s="246"/>
      <c r="DD91" s="173"/>
      <c r="DE91" s="173"/>
      <c r="DF91" s="1"/>
      <c r="DG91" s="1"/>
      <c r="DH91" s="1"/>
      <c r="DI91" s="1"/>
      <c r="DJ91" s="1"/>
      <c r="DK91" s="280"/>
      <c r="DL91" s="257"/>
      <c r="DM91" s="253" t="s">
        <v>73</v>
      </c>
      <c r="DN91" s="319" t="s">
        <v>74</v>
      </c>
      <c r="DO91" s="320"/>
      <c r="DP91" s="43">
        <f>IF($S73="✔",SUM($F91:$BA91)/2/24,0)</f>
        <v>0</v>
      </c>
      <c r="DQ91" s="44"/>
      <c r="DR91" s="256">
        <f>SUM(DP91:DP95)</f>
        <v>0</v>
      </c>
      <c r="DS91" s="256">
        <f>DR91+DR96</f>
        <v>0</v>
      </c>
      <c r="DT91" s="173"/>
      <c r="DU91" s="1"/>
      <c r="DV91" s="1"/>
      <c r="DW91" s="1"/>
      <c r="DX91" s="1"/>
      <c r="EA91" s="1"/>
      <c r="EB91" s="33"/>
      <c r="EC91" s="24"/>
      <c r="ED91" s="32"/>
      <c r="EE91" s="44"/>
      <c r="EF91" s="246"/>
      <c r="EG91" s="246"/>
      <c r="EH91" s="173"/>
      <c r="EI91" s="1"/>
      <c r="EJ91" s="1"/>
      <c r="EK91" s="1"/>
      <c r="EL91" s="1"/>
      <c r="EM91" s="281"/>
      <c r="EN91" s="257"/>
      <c r="EO91" s="253" t="s">
        <v>73</v>
      </c>
      <c r="EP91" s="319" t="s">
        <v>74</v>
      </c>
      <c r="EQ91" s="320"/>
      <c r="ER91" s="43">
        <f t="shared" ref="ER91:ER102" si="56">IF($S74="✔",SUM($F91:$BA91)/2/24,0)</f>
        <v>0</v>
      </c>
      <c r="ES91" s="44"/>
      <c r="ET91" s="256">
        <f>SUM(ER91:ER95)</f>
        <v>0</v>
      </c>
      <c r="EU91" s="256">
        <f>ET91+ET96+ER101</f>
        <v>0</v>
      </c>
      <c r="EV91" s="173"/>
      <c r="EW91" s="1"/>
      <c r="EX91" s="1"/>
      <c r="EY91" s="1"/>
      <c r="EZ91" s="1"/>
      <c r="FC91" s="1"/>
      <c r="FD91" s="33"/>
      <c r="FE91" s="24"/>
      <c r="FF91" s="32"/>
      <c r="FG91" s="44"/>
      <c r="FH91" s="246"/>
      <c r="FI91" s="246"/>
      <c r="FJ91" s="173"/>
      <c r="FK91" s="1"/>
      <c r="FL91" s="1"/>
      <c r="FM91" s="1"/>
      <c r="FN91" s="1"/>
      <c r="FO91" s="18"/>
      <c r="FP91" s="257"/>
      <c r="FQ91" s="253" t="s">
        <v>73</v>
      </c>
      <c r="FR91" s="319" t="s">
        <v>74</v>
      </c>
      <c r="FS91" s="320"/>
      <c r="FT91" s="43">
        <f>SUMIFS(F91:BA91,$F101:$BA101,1)/2/24</f>
        <v>0</v>
      </c>
      <c r="FU91" s="44"/>
      <c r="FV91" s="256">
        <f>SUM(FT91:FT95)</f>
        <v>0</v>
      </c>
      <c r="FW91" s="256">
        <f>FV91+FV96+FT101</f>
        <v>0</v>
      </c>
      <c r="FX91" s="173"/>
      <c r="FY91" s="1"/>
      <c r="FZ91" s="1"/>
      <c r="GA91" s="1"/>
      <c r="GB91" s="1"/>
      <c r="GE91" s="1"/>
      <c r="GF91" s="33"/>
      <c r="GG91" s="24"/>
      <c r="GH91" s="32"/>
      <c r="GI91" s="44"/>
      <c r="GJ91" s="246"/>
      <c r="GK91" s="246"/>
      <c r="GL91" s="173"/>
      <c r="GM91" s="1"/>
      <c r="GN91" s="1"/>
      <c r="GO91" s="1"/>
      <c r="GP91" s="1"/>
    </row>
    <row r="92" spans="2:198" ht="18.75" customHeight="1">
      <c r="B92" s="258"/>
      <c r="C92" s="254"/>
      <c r="D92" s="138" t="s">
        <v>78</v>
      </c>
      <c r="E92" s="139"/>
      <c r="F92" s="184"/>
      <c r="G92" s="184"/>
      <c r="H92" s="184"/>
      <c r="I92" s="184"/>
      <c r="J92" s="184"/>
      <c r="K92" s="184"/>
      <c r="L92" s="184"/>
      <c r="M92" s="184"/>
      <c r="N92" s="184"/>
      <c r="O92" s="184"/>
      <c r="P92" s="184"/>
      <c r="Q92" s="184"/>
      <c r="R92" s="184"/>
      <c r="S92" s="184"/>
      <c r="T92" s="184"/>
      <c r="U92" s="184"/>
      <c r="V92" s="184"/>
      <c r="W92" s="185"/>
      <c r="X92" s="184"/>
      <c r="Y92" s="185"/>
      <c r="Z92" s="184"/>
      <c r="AA92" s="185"/>
      <c r="AB92" s="184"/>
      <c r="AC92" s="185"/>
      <c r="AD92" s="184"/>
      <c r="AE92" s="185"/>
      <c r="AF92" s="184"/>
      <c r="AG92" s="185"/>
      <c r="AH92" s="184"/>
      <c r="AI92" s="185"/>
      <c r="AJ92" s="184"/>
      <c r="AK92" s="185"/>
      <c r="AL92" s="184"/>
      <c r="AM92" s="185"/>
      <c r="AN92" s="184"/>
      <c r="AO92" s="185"/>
      <c r="AP92" s="184"/>
      <c r="AQ92" s="185"/>
      <c r="AR92" s="184"/>
      <c r="AS92" s="185"/>
      <c r="AT92" s="184"/>
      <c r="AU92" s="185"/>
      <c r="AV92" s="184"/>
      <c r="AW92" s="185"/>
      <c r="AX92" s="184"/>
      <c r="AY92" s="185"/>
      <c r="AZ92" s="184"/>
      <c r="BA92" s="185"/>
      <c r="BC92" s="278"/>
      <c r="BD92" s="257"/>
      <c r="BE92" s="254"/>
      <c r="BF92" s="247" t="s">
        <v>78</v>
      </c>
      <c r="BG92" s="248"/>
      <c r="BH92" s="46">
        <f t="shared" si="55"/>
        <v>0</v>
      </c>
      <c r="BI92" s="44"/>
      <c r="BJ92" s="256"/>
      <c r="BK92" s="256"/>
      <c r="BL92" s="173"/>
      <c r="BM92" s="1"/>
      <c r="BN92" s="1"/>
      <c r="BO92" s="1"/>
      <c r="BP92" s="1"/>
      <c r="BS92" s="1"/>
      <c r="BT92" s="33"/>
      <c r="BU92" s="24"/>
      <c r="BV92" s="32"/>
      <c r="BW92" s="44"/>
      <c r="BX92" s="246"/>
      <c r="BY92" s="246"/>
      <c r="BZ92" s="173"/>
      <c r="CA92" s="173"/>
      <c r="CB92" s="1"/>
      <c r="CC92" s="1"/>
      <c r="CD92" s="1"/>
      <c r="CE92" s="1"/>
      <c r="CF92" s="1"/>
      <c r="CG92" s="279"/>
      <c r="CH92" s="257"/>
      <c r="CI92" s="254"/>
      <c r="CJ92" s="247" t="s">
        <v>78</v>
      </c>
      <c r="CK92" s="248"/>
      <c r="CL92" s="46">
        <f t="shared" ref="CL92:CL100" si="57">SUM($F92:$BA92)/2/24</f>
        <v>0</v>
      </c>
      <c r="CM92" s="44"/>
      <c r="CN92" s="256"/>
      <c r="CO92" s="256"/>
      <c r="CP92" s="173"/>
      <c r="CQ92" s="1"/>
      <c r="CR92" s="1"/>
      <c r="CS92" s="1"/>
      <c r="CT92" s="1"/>
      <c r="CW92" s="1"/>
      <c r="CX92" s="33"/>
      <c r="CY92" s="24"/>
      <c r="CZ92" s="32"/>
      <c r="DA92" s="44"/>
      <c r="DB92" s="246"/>
      <c r="DC92" s="246"/>
      <c r="DD92" s="173"/>
      <c r="DE92" s="173"/>
      <c r="DF92" s="1"/>
      <c r="DG92" s="1"/>
      <c r="DH92" s="1"/>
      <c r="DI92" s="1"/>
      <c r="DJ92" s="1"/>
      <c r="DK92" s="280"/>
      <c r="DL92" s="257"/>
      <c r="DM92" s="254"/>
      <c r="DN92" s="247" t="s">
        <v>78</v>
      </c>
      <c r="DO92" s="248"/>
      <c r="DP92" s="46">
        <f>IF($S73="✔",SUM($F92:$BA92)/2/24,0)</f>
        <v>0</v>
      </c>
      <c r="DQ92" s="44"/>
      <c r="DR92" s="256"/>
      <c r="DS92" s="256"/>
      <c r="DT92" s="173"/>
      <c r="DU92" s="1"/>
      <c r="DV92" s="1"/>
      <c r="DW92" s="1"/>
      <c r="DX92" s="1"/>
      <c r="EA92" s="1"/>
      <c r="EB92" s="33"/>
      <c r="EC92" s="24"/>
      <c r="ED92" s="32"/>
      <c r="EE92" s="44"/>
      <c r="EF92" s="246"/>
      <c r="EG92" s="246"/>
      <c r="EH92" s="173"/>
      <c r="EI92" s="1"/>
      <c r="EJ92" s="1"/>
      <c r="EK92" s="1"/>
      <c r="EL92" s="1"/>
      <c r="EM92" s="281"/>
      <c r="EN92" s="257"/>
      <c r="EO92" s="254"/>
      <c r="EP92" s="247" t="s">
        <v>78</v>
      </c>
      <c r="EQ92" s="248"/>
      <c r="ER92" s="46">
        <f t="shared" si="56"/>
        <v>0</v>
      </c>
      <c r="ES92" s="44"/>
      <c r="ET92" s="256"/>
      <c r="EU92" s="256"/>
      <c r="EV92" s="173"/>
      <c r="EW92" s="1"/>
      <c r="EX92" s="1"/>
      <c r="EY92" s="1"/>
      <c r="EZ92" s="1"/>
      <c r="FC92" s="1"/>
      <c r="FD92" s="33"/>
      <c r="FE92" s="24"/>
      <c r="FF92" s="32"/>
      <c r="FG92" s="44"/>
      <c r="FH92" s="246"/>
      <c r="FI92" s="246"/>
      <c r="FJ92" s="173"/>
      <c r="FK92" s="1"/>
      <c r="FL92" s="1"/>
      <c r="FM92" s="1"/>
      <c r="FN92" s="1"/>
      <c r="FO92" s="18"/>
      <c r="FP92" s="257"/>
      <c r="FQ92" s="254"/>
      <c r="FR92" s="247" t="s">
        <v>78</v>
      </c>
      <c r="FS92" s="248"/>
      <c r="FT92" s="46">
        <f>SUMIFS(F92:BA92,$F101:$BA101,1)/2/24</f>
        <v>0</v>
      </c>
      <c r="FU92" s="44"/>
      <c r="FV92" s="256"/>
      <c r="FW92" s="256"/>
      <c r="FX92" s="173"/>
      <c r="FY92" s="1"/>
      <c r="FZ92" s="1"/>
      <c r="GA92" s="1"/>
      <c r="GB92" s="1"/>
      <c r="GE92" s="1"/>
      <c r="GF92" s="33"/>
      <c r="GG92" s="24"/>
      <c r="GH92" s="32"/>
      <c r="GI92" s="44"/>
      <c r="GJ92" s="246"/>
      <c r="GK92" s="246"/>
      <c r="GL92" s="173"/>
      <c r="GM92" s="1"/>
      <c r="GN92" s="1"/>
      <c r="GO92" s="1"/>
      <c r="GP92" s="1"/>
    </row>
    <row r="93" spans="2:198" ht="18.75" customHeight="1">
      <c r="B93" s="258"/>
      <c r="C93" s="254"/>
      <c r="D93" s="136" t="s">
        <v>79</v>
      </c>
      <c r="E93" s="137"/>
      <c r="F93" s="184"/>
      <c r="G93" s="185"/>
      <c r="H93" s="184"/>
      <c r="I93" s="185"/>
      <c r="J93" s="184"/>
      <c r="K93" s="185"/>
      <c r="L93" s="184"/>
      <c r="M93" s="185"/>
      <c r="N93" s="184"/>
      <c r="O93" s="185"/>
      <c r="P93" s="184"/>
      <c r="Q93" s="185"/>
      <c r="R93" s="184"/>
      <c r="S93" s="185"/>
      <c r="T93" s="184"/>
      <c r="U93" s="185"/>
      <c r="V93" s="184"/>
      <c r="W93" s="185"/>
      <c r="X93" s="184"/>
      <c r="Y93" s="185"/>
      <c r="Z93" s="184"/>
      <c r="AA93" s="185"/>
      <c r="AB93" s="184"/>
      <c r="AC93" s="185"/>
      <c r="AD93" s="184"/>
      <c r="AE93" s="185"/>
      <c r="AF93" s="184"/>
      <c r="AG93" s="185"/>
      <c r="AH93" s="184"/>
      <c r="AI93" s="185"/>
      <c r="AJ93" s="184"/>
      <c r="AK93" s="185"/>
      <c r="AL93" s="184"/>
      <c r="AM93" s="185"/>
      <c r="AN93" s="184"/>
      <c r="AO93" s="185"/>
      <c r="AP93" s="184"/>
      <c r="AQ93" s="185"/>
      <c r="AR93" s="184"/>
      <c r="AS93" s="185"/>
      <c r="AT93" s="184"/>
      <c r="AU93" s="185"/>
      <c r="AV93" s="184"/>
      <c r="AW93" s="185"/>
      <c r="AX93" s="184"/>
      <c r="AY93" s="185"/>
      <c r="AZ93" s="184"/>
      <c r="BA93" s="185"/>
      <c r="BC93" s="278"/>
      <c r="BD93" s="257"/>
      <c r="BE93" s="254"/>
      <c r="BF93" s="249" t="s">
        <v>79</v>
      </c>
      <c r="BG93" s="250"/>
      <c r="BH93" s="43">
        <f t="shared" si="55"/>
        <v>0</v>
      </c>
      <c r="BI93" s="44"/>
      <c r="BJ93" s="256"/>
      <c r="BK93" s="256"/>
      <c r="BL93" s="173"/>
      <c r="BM93" s="1"/>
      <c r="BN93" s="1"/>
      <c r="BO93" s="1"/>
      <c r="BP93" s="1"/>
      <c r="BS93" s="1"/>
      <c r="BT93" s="33"/>
      <c r="BU93" s="24"/>
      <c r="BV93" s="32"/>
      <c r="BW93" s="44"/>
      <c r="BX93" s="246"/>
      <c r="BY93" s="246"/>
      <c r="BZ93" s="173"/>
      <c r="CA93" s="173"/>
      <c r="CB93" s="1"/>
      <c r="CC93" s="1"/>
      <c r="CD93" s="1"/>
      <c r="CE93" s="1"/>
      <c r="CF93" s="1"/>
      <c r="CG93" s="279"/>
      <c r="CH93" s="257"/>
      <c r="CI93" s="254"/>
      <c r="CJ93" s="249" t="s">
        <v>79</v>
      </c>
      <c r="CK93" s="250"/>
      <c r="CL93" s="43">
        <f t="shared" si="57"/>
        <v>0</v>
      </c>
      <c r="CM93" s="44"/>
      <c r="CN93" s="256"/>
      <c r="CO93" s="256"/>
      <c r="CP93" s="173"/>
      <c r="CQ93" s="1"/>
      <c r="CR93" s="1"/>
      <c r="CS93" s="1"/>
      <c r="CT93" s="1"/>
      <c r="CW93" s="1"/>
      <c r="CX93" s="33"/>
      <c r="CY93" s="24"/>
      <c r="CZ93" s="32"/>
      <c r="DA93" s="44"/>
      <c r="DB93" s="246"/>
      <c r="DC93" s="246"/>
      <c r="DD93" s="173"/>
      <c r="DE93" s="173"/>
      <c r="DF93" s="1"/>
      <c r="DG93" s="1"/>
      <c r="DH93" s="1"/>
      <c r="DI93" s="1"/>
      <c r="DJ93" s="1"/>
      <c r="DK93" s="280"/>
      <c r="DL93" s="257"/>
      <c r="DM93" s="254"/>
      <c r="DN93" s="249" t="s">
        <v>79</v>
      </c>
      <c r="DO93" s="250"/>
      <c r="DP93" s="43">
        <f>IF($S73="✔",SUM($F93:$BA93)/2/24,0)</f>
        <v>0</v>
      </c>
      <c r="DQ93" s="44"/>
      <c r="DR93" s="256"/>
      <c r="DS93" s="256"/>
      <c r="DT93" s="173"/>
      <c r="DU93" s="1"/>
      <c r="DV93" s="1"/>
      <c r="DW93" s="1"/>
      <c r="DX93" s="1"/>
      <c r="EA93" s="1"/>
      <c r="EB93" s="33"/>
      <c r="EC93" s="24"/>
      <c r="ED93" s="32"/>
      <c r="EE93" s="44"/>
      <c r="EF93" s="246"/>
      <c r="EG93" s="246"/>
      <c r="EH93" s="173"/>
      <c r="EI93" s="1"/>
      <c r="EJ93" s="1"/>
      <c r="EK93" s="1"/>
      <c r="EL93" s="1"/>
      <c r="EM93" s="281"/>
      <c r="EN93" s="257"/>
      <c r="EO93" s="254"/>
      <c r="EP93" s="249" t="s">
        <v>79</v>
      </c>
      <c r="EQ93" s="250"/>
      <c r="ER93" s="43">
        <f t="shared" si="56"/>
        <v>0</v>
      </c>
      <c r="ES93" s="44"/>
      <c r="ET93" s="256"/>
      <c r="EU93" s="256"/>
      <c r="EV93" s="173"/>
      <c r="EW93" s="1"/>
      <c r="EX93" s="1"/>
      <c r="EY93" s="1"/>
      <c r="EZ93" s="1"/>
      <c r="FC93" s="1"/>
      <c r="FD93" s="33"/>
      <c r="FE93" s="24"/>
      <c r="FF93" s="32"/>
      <c r="FG93" s="44"/>
      <c r="FH93" s="246"/>
      <c r="FI93" s="246"/>
      <c r="FJ93" s="173"/>
      <c r="FK93" s="1"/>
      <c r="FL93" s="1"/>
      <c r="FM93" s="1"/>
      <c r="FN93" s="1"/>
      <c r="FO93" s="18"/>
      <c r="FP93" s="257"/>
      <c r="FQ93" s="254"/>
      <c r="FR93" s="249" t="s">
        <v>79</v>
      </c>
      <c r="FS93" s="250"/>
      <c r="FT93" s="43">
        <f>SUMIFS(F93:BA93,$F101:$BA101,1)/2/24</f>
        <v>0</v>
      </c>
      <c r="FU93" s="44"/>
      <c r="FV93" s="256"/>
      <c r="FW93" s="256"/>
      <c r="FX93" s="173"/>
      <c r="FY93" s="1"/>
      <c r="FZ93" s="1"/>
      <c r="GA93" s="1"/>
      <c r="GB93" s="1"/>
      <c r="GE93" s="1"/>
      <c r="GF93" s="33"/>
      <c r="GG93" s="24"/>
      <c r="GH93" s="32"/>
      <c r="GI93" s="44"/>
      <c r="GJ93" s="246"/>
      <c r="GK93" s="246"/>
      <c r="GL93" s="173"/>
      <c r="GM93" s="1"/>
      <c r="GN93" s="1"/>
      <c r="GO93" s="1"/>
      <c r="GP93" s="1"/>
    </row>
    <row r="94" spans="2:198" ht="18.75" customHeight="1">
      <c r="B94" s="258"/>
      <c r="C94" s="254"/>
      <c r="D94" s="138" t="s">
        <v>80</v>
      </c>
      <c r="E94" s="139"/>
      <c r="F94" s="184"/>
      <c r="G94" s="185"/>
      <c r="H94" s="184"/>
      <c r="I94" s="185"/>
      <c r="J94" s="184"/>
      <c r="K94" s="185"/>
      <c r="L94" s="184"/>
      <c r="M94" s="185"/>
      <c r="N94" s="184"/>
      <c r="O94" s="185"/>
      <c r="P94" s="184"/>
      <c r="Q94" s="185"/>
      <c r="R94" s="184"/>
      <c r="S94" s="185"/>
      <c r="T94" s="184"/>
      <c r="U94" s="185"/>
      <c r="V94" s="184"/>
      <c r="W94" s="185"/>
      <c r="X94" s="184"/>
      <c r="Y94" s="185"/>
      <c r="Z94" s="184"/>
      <c r="AA94" s="185"/>
      <c r="AB94" s="184"/>
      <c r="AC94" s="185"/>
      <c r="AD94" s="184"/>
      <c r="AE94" s="185"/>
      <c r="AF94" s="184"/>
      <c r="AG94" s="185"/>
      <c r="AH94" s="184"/>
      <c r="AI94" s="185"/>
      <c r="AJ94" s="184"/>
      <c r="AK94" s="185"/>
      <c r="AL94" s="184"/>
      <c r="AM94" s="185"/>
      <c r="AN94" s="184"/>
      <c r="AO94" s="185"/>
      <c r="AP94" s="184"/>
      <c r="AQ94" s="185"/>
      <c r="AR94" s="184"/>
      <c r="AS94" s="185"/>
      <c r="AT94" s="184"/>
      <c r="AU94" s="185"/>
      <c r="AV94" s="184"/>
      <c r="AW94" s="185"/>
      <c r="AX94" s="184"/>
      <c r="AY94" s="185"/>
      <c r="AZ94" s="184"/>
      <c r="BA94" s="185"/>
      <c r="BC94" s="62"/>
      <c r="BD94" s="257"/>
      <c r="BE94" s="254"/>
      <c r="BF94" s="247" t="s">
        <v>80</v>
      </c>
      <c r="BG94" s="248"/>
      <c r="BH94" s="46">
        <f t="shared" si="55"/>
        <v>0</v>
      </c>
      <c r="BI94" s="44"/>
      <c r="BJ94" s="256"/>
      <c r="BK94" s="256"/>
      <c r="BL94" s="173"/>
      <c r="BM94" s="1"/>
      <c r="BN94" s="1"/>
      <c r="BO94" s="1"/>
      <c r="BP94" s="1"/>
      <c r="BS94" s="1"/>
      <c r="BT94" s="33"/>
      <c r="BU94" s="24"/>
      <c r="BV94" s="32"/>
      <c r="BW94" s="44"/>
      <c r="BX94" s="246"/>
      <c r="BY94" s="246"/>
      <c r="BZ94" s="173"/>
      <c r="CA94" s="173"/>
      <c r="CB94" s="1"/>
      <c r="CC94" s="1"/>
      <c r="CD94" s="1"/>
      <c r="CE94" s="1"/>
      <c r="CF94" s="1"/>
      <c r="CG94" s="279"/>
      <c r="CH94" s="257"/>
      <c r="CI94" s="254"/>
      <c r="CJ94" s="247" t="s">
        <v>80</v>
      </c>
      <c r="CK94" s="248"/>
      <c r="CL94" s="46">
        <f t="shared" si="57"/>
        <v>0</v>
      </c>
      <c r="CM94" s="44"/>
      <c r="CN94" s="256"/>
      <c r="CO94" s="256"/>
      <c r="CP94" s="173"/>
      <c r="CQ94" s="1"/>
      <c r="CR94" s="1"/>
      <c r="CS94" s="1"/>
      <c r="CT94" s="1"/>
      <c r="CW94" s="1"/>
      <c r="CX94" s="33"/>
      <c r="CY94" s="24"/>
      <c r="CZ94" s="32"/>
      <c r="DA94" s="44"/>
      <c r="DB94" s="246"/>
      <c r="DC94" s="246"/>
      <c r="DD94" s="173"/>
      <c r="DE94" s="173"/>
      <c r="DF94" s="1"/>
      <c r="DG94" s="1"/>
      <c r="DH94" s="1"/>
      <c r="DI94" s="1"/>
      <c r="DJ94" s="1"/>
      <c r="DK94" s="280"/>
      <c r="DL94" s="257"/>
      <c r="DM94" s="254"/>
      <c r="DN94" s="247" t="s">
        <v>80</v>
      </c>
      <c r="DO94" s="248"/>
      <c r="DP94" s="46">
        <f>IF($S73="✔",SUM($F94:$BA94)/2/24,0)</f>
        <v>0</v>
      </c>
      <c r="DQ94" s="44"/>
      <c r="DR94" s="256"/>
      <c r="DS94" s="256"/>
      <c r="DT94" s="173"/>
      <c r="DU94" s="1"/>
      <c r="DV94" s="1"/>
      <c r="DW94" s="1"/>
      <c r="DX94" s="1"/>
      <c r="EA94" s="1"/>
      <c r="EB94" s="33"/>
      <c r="EC94" s="24"/>
      <c r="ED94" s="32"/>
      <c r="EE94" s="44"/>
      <c r="EF94" s="246"/>
      <c r="EG94" s="246"/>
      <c r="EH94" s="173"/>
      <c r="EI94" s="1"/>
      <c r="EJ94" s="1"/>
      <c r="EK94" s="1"/>
      <c r="EL94" s="1"/>
      <c r="EM94" s="281"/>
      <c r="EN94" s="257"/>
      <c r="EO94" s="254"/>
      <c r="EP94" s="247" t="s">
        <v>80</v>
      </c>
      <c r="EQ94" s="248"/>
      <c r="ER94" s="46">
        <f t="shared" si="56"/>
        <v>0</v>
      </c>
      <c r="ES94" s="44"/>
      <c r="ET94" s="256"/>
      <c r="EU94" s="256"/>
      <c r="EV94" s="173"/>
      <c r="EW94" s="1"/>
      <c r="EX94" s="1"/>
      <c r="EY94" s="1"/>
      <c r="EZ94" s="1"/>
      <c r="FC94" s="1"/>
      <c r="FD94" s="33"/>
      <c r="FE94" s="24"/>
      <c r="FF94" s="32"/>
      <c r="FG94" s="44"/>
      <c r="FH94" s="246"/>
      <c r="FI94" s="246"/>
      <c r="FJ94" s="173"/>
      <c r="FK94" s="1"/>
      <c r="FL94" s="1"/>
      <c r="FM94" s="1"/>
      <c r="FN94" s="1"/>
      <c r="FO94" s="18"/>
      <c r="FP94" s="257"/>
      <c r="FQ94" s="254"/>
      <c r="FR94" s="247" t="s">
        <v>80</v>
      </c>
      <c r="FS94" s="248"/>
      <c r="FT94" s="46">
        <f>SUMIFS(F94:BA94,$F101:$BA101,1)/2/24</f>
        <v>0</v>
      </c>
      <c r="FU94" s="44"/>
      <c r="FV94" s="256"/>
      <c r="FW94" s="256"/>
      <c r="FX94" s="173"/>
      <c r="FY94" s="1"/>
      <c r="FZ94" s="1"/>
      <c r="GA94" s="1"/>
      <c r="GB94" s="1"/>
      <c r="GE94" s="1"/>
      <c r="GF94" s="33"/>
      <c r="GG94" s="24"/>
      <c r="GH94" s="32"/>
      <c r="GI94" s="44"/>
      <c r="GJ94" s="246"/>
      <c r="GK94" s="246"/>
      <c r="GL94" s="173"/>
      <c r="GM94" s="1"/>
      <c r="GN94" s="1"/>
      <c r="GO94" s="1"/>
      <c r="GP94" s="1"/>
    </row>
    <row r="95" spans="2:198" ht="18.75" customHeight="1">
      <c r="B95" s="258"/>
      <c r="C95" s="255"/>
      <c r="D95" s="136" t="s">
        <v>81</v>
      </c>
      <c r="E95" s="137"/>
      <c r="F95" s="184"/>
      <c r="G95" s="185"/>
      <c r="H95" s="184"/>
      <c r="I95" s="185"/>
      <c r="J95" s="184"/>
      <c r="K95" s="185"/>
      <c r="L95" s="184"/>
      <c r="M95" s="185"/>
      <c r="N95" s="184"/>
      <c r="O95" s="185"/>
      <c r="P95" s="184"/>
      <c r="Q95" s="185"/>
      <c r="R95" s="184"/>
      <c r="S95" s="185"/>
      <c r="T95" s="184"/>
      <c r="U95" s="185"/>
      <c r="V95" s="184"/>
      <c r="W95" s="185"/>
      <c r="X95" s="184"/>
      <c r="Y95" s="185"/>
      <c r="Z95" s="184"/>
      <c r="AA95" s="185"/>
      <c r="AB95" s="184"/>
      <c r="AC95" s="185"/>
      <c r="AD95" s="184"/>
      <c r="AE95" s="185"/>
      <c r="AF95" s="184"/>
      <c r="AG95" s="185"/>
      <c r="AH95" s="184"/>
      <c r="AI95" s="185"/>
      <c r="AJ95" s="184"/>
      <c r="AK95" s="185"/>
      <c r="AL95" s="184"/>
      <c r="AM95" s="185"/>
      <c r="AN95" s="184"/>
      <c r="AO95" s="185"/>
      <c r="AP95" s="184"/>
      <c r="AQ95" s="185"/>
      <c r="AR95" s="184"/>
      <c r="AS95" s="185"/>
      <c r="AT95" s="184"/>
      <c r="AU95" s="185"/>
      <c r="AV95" s="184"/>
      <c r="AW95" s="185"/>
      <c r="AX95" s="184"/>
      <c r="AY95" s="185"/>
      <c r="AZ95" s="184"/>
      <c r="BA95" s="185"/>
      <c r="BC95" s="62"/>
      <c r="BD95" s="257"/>
      <c r="BE95" s="255"/>
      <c r="BF95" s="249" t="s">
        <v>81</v>
      </c>
      <c r="BG95" s="250"/>
      <c r="BH95" s="43">
        <f t="shared" si="55"/>
        <v>0</v>
      </c>
      <c r="BI95" s="44"/>
      <c r="BJ95" s="256"/>
      <c r="BK95" s="256"/>
      <c r="BL95" s="173"/>
      <c r="BM95" s="1"/>
      <c r="BN95" s="1"/>
      <c r="BO95" s="1"/>
      <c r="BP95" s="1"/>
      <c r="BS95" s="1"/>
      <c r="BT95" s="33"/>
      <c r="BU95" s="24"/>
      <c r="BV95" s="32"/>
      <c r="BW95" s="44"/>
      <c r="BX95" s="246"/>
      <c r="BY95" s="246"/>
      <c r="BZ95" s="173"/>
      <c r="CA95" s="173"/>
      <c r="CB95" s="1"/>
      <c r="CC95" s="1"/>
      <c r="CD95" s="1"/>
      <c r="CE95" s="1"/>
      <c r="CF95" s="1"/>
      <c r="CG95" s="61"/>
      <c r="CH95" s="257"/>
      <c r="CI95" s="255"/>
      <c r="CJ95" s="251" t="s">
        <v>81</v>
      </c>
      <c r="CK95" s="252"/>
      <c r="CL95" s="43">
        <f t="shared" si="57"/>
        <v>0</v>
      </c>
      <c r="CM95" s="44"/>
      <c r="CN95" s="256"/>
      <c r="CO95" s="256"/>
      <c r="CP95" s="173"/>
      <c r="CQ95" s="1"/>
      <c r="CR95" s="1"/>
      <c r="CS95" s="1"/>
      <c r="CT95" s="1"/>
      <c r="CW95" s="1"/>
      <c r="CX95" s="33"/>
      <c r="CY95" s="24"/>
      <c r="CZ95" s="32"/>
      <c r="DA95" s="44"/>
      <c r="DB95" s="246"/>
      <c r="DC95" s="246"/>
      <c r="DD95" s="173"/>
      <c r="DE95" s="173"/>
      <c r="DF95" s="1"/>
      <c r="DG95" s="1"/>
      <c r="DH95" s="1"/>
      <c r="DI95" s="1"/>
      <c r="DJ95" s="1"/>
      <c r="DK95" s="280"/>
      <c r="DL95" s="257"/>
      <c r="DM95" s="255"/>
      <c r="DN95" s="249" t="s">
        <v>81</v>
      </c>
      <c r="DO95" s="250"/>
      <c r="DP95" s="43">
        <f>IF($S73="✔",SUM($F95:$BA95)/2/24,0)</f>
        <v>0</v>
      </c>
      <c r="DQ95" s="44"/>
      <c r="DR95" s="256"/>
      <c r="DS95" s="256"/>
      <c r="DT95" s="173"/>
      <c r="DU95" s="1"/>
      <c r="DV95" s="1"/>
      <c r="DW95" s="1"/>
      <c r="DX95" s="1"/>
      <c r="EA95" s="1"/>
      <c r="EB95" s="33"/>
      <c r="EC95" s="24"/>
      <c r="ED95" s="32"/>
      <c r="EE95" s="44"/>
      <c r="EF95" s="246"/>
      <c r="EG95" s="246"/>
      <c r="EH95" s="173"/>
      <c r="EI95" s="1"/>
      <c r="EJ95" s="1"/>
      <c r="EK95" s="1"/>
      <c r="EL95" s="1"/>
      <c r="EM95" s="281"/>
      <c r="EN95" s="257"/>
      <c r="EO95" s="255"/>
      <c r="EP95" s="249" t="s">
        <v>81</v>
      </c>
      <c r="EQ95" s="250"/>
      <c r="ER95" s="43">
        <f t="shared" si="56"/>
        <v>0</v>
      </c>
      <c r="ES95" s="44"/>
      <c r="ET95" s="256"/>
      <c r="EU95" s="256"/>
      <c r="EV95" s="173"/>
      <c r="EW95" s="1"/>
      <c r="EX95" s="1"/>
      <c r="EY95" s="1"/>
      <c r="EZ95" s="1"/>
      <c r="FC95" s="1"/>
      <c r="FD95" s="33"/>
      <c r="FE95" s="24"/>
      <c r="FF95" s="32"/>
      <c r="FG95" s="44"/>
      <c r="FH95" s="246"/>
      <c r="FI95" s="246"/>
      <c r="FJ95" s="173"/>
      <c r="FK95" s="1"/>
      <c r="FL95" s="1"/>
      <c r="FM95" s="1"/>
      <c r="FN95" s="1"/>
      <c r="FO95" s="18"/>
      <c r="FP95" s="257"/>
      <c r="FQ95" s="255"/>
      <c r="FR95" s="249" t="s">
        <v>81</v>
      </c>
      <c r="FS95" s="250"/>
      <c r="FT95" s="43">
        <f>SUMIFS(F95:BA95,$F101:$BA101,1)/2/24</f>
        <v>0</v>
      </c>
      <c r="FU95" s="44"/>
      <c r="FV95" s="256"/>
      <c r="FW95" s="256"/>
      <c r="FX95" s="173"/>
      <c r="FY95" s="1"/>
      <c r="FZ95" s="1"/>
      <c r="GA95" s="1"/>
      <c r="GB95" s="1"/>
      <c r="GE95" s="1"/>
      <c r="GF95" s="33"/>
      <c r="GG95" s="24"/>
      <c r="GH95" s="32"/>
      <c r="GI95" s="44"/>
      <c r="GJ95" s="246"/>
      <c r="GK95" s="246"/>
      <c r="GL95" s="173"/>
      <c r="GM95" s="1"/>
      <c r="GN95" s="1"/>
      <c r="GO95" s="1"/>
      <c r="GP95" s="1"/>
    </row>
    <row r="96" spans="2:198" ht="18.75" customHeight="1">
      <c r="B96" s="258"/>
      <c r="C96" s="239" t="s">
        <v>82</v>
      </c>
      <c r="D96" s="174" t="s">
        <v>83</v>
      </c>
      <c r="E96" s="170"/>
      <c r="F96" s="184"/>
      <c r="G96" s="185"/>
      <c r="H96" s="184"/>
      <c r="I96" s="185"/>
      <c r="J96" s="184"/>
      <c r="K96" s="185"/>
      <c r="L96" s="184"/>
      <c r="M96" s="185"/>
      <c r="N96" s="184"/>
      <c r="O96" s="185"/>
      <c r="P96" s="184"/>
      <c r="Q96" s="185"/>
      <c r="R96" s="184"/>
      <c r="S96" s="185"/>
      <c r="T96" s="184"/>
      <c r="U96" s="185"/>
      <c r="V96" s="184"/>
      <c r="W96" s="185"/>
      <c r="X96" s="184"/>
      <c r="Y96" s="185"/>
      <c r="Z96" s="184"/>
      <c r="AA96" s="185"/>
      <c r="AB96" s="184"/>
      <c r="AC96" s="185"/>
      <c r="AD96" s="184"/>
      <c r="AE96" s="185"/>
      <c r="AF96" s="184"/>
      <c r="AG96" s="185"/>
      <c r="AH96" s="184"/>
      <c r="AI96" s="185"/>
      <c r="AJ96" s="184"/>
      <c r="AK96" s="185"/>
      <c r="AL96" s="184"/>
      <c r="AM96" s="185"/>
      <c r="AN96" s="184"/>
      <c r="AO96" s="185"/>
      <c r="AP96" s="184"/>
      <c r="AQ96" s="185"/>
      <c r="AR96" s="184"/>
      <c r="AS96" s="185"/>
      <c r="AT96" s="184"/>
      <c r="AU96" s="185"/>
      <c r="AV96" s="184"/>
      <c r="AW96" s="185"/>
      <c r="AX96" s="184"/>
      <c r="AY96" s="185"/>
      <c r="AZ96" s="184"/>
      <c r="BA96" s="185"/>
      <c r="BC96" s="62"/>
      <c r="BD96" s="257"/>
      <c r="BE96" s="242" t="s">
        <v>82</v>
      </c>
      <c r="BF96" s="169" t="s">
        <v>83</v>
      </c>
      <c r="BG96" s="170"/>
      <c r="BH96" s="46">
        <f t="shared" si="55"/>
        <v>0</v>
      </c>
      <c r="BI96" s="51">
        <f>SUMIF($F$100:$BA$100,"&lt;&gt;1",$F96:$BA96)/2/24</f>
        <v>0</v>
      </c>
      <c r="BJ96" s="245">
        <f>SUM(BI96:BI99)</f>
        <v>0</v>
      </c>
      <c r="BK96" s="256"/>
      <c r="BL96" s="173"/>
      <c r="BM96" s="1"/>
      <c r="BN96" s="1"/>
      <c r="BO96" s="1"/>
      <c r="BP96" s="1"/>
      <c r="BS96" s="1"/>
      <c r="BT96" s="33"/>
      <c r="BU96" s="24"/>
      <c r="BV96" s="32"/>
      <c r="BW96" s="44"/>
      <c r="BX96" s="246"/>
      <c r="BY96" s="246"/>
      <c r="BZ96" s="173"/>
      <c r="CA96" s="173"/>
      <c r="CB96" s="1"/>
      <c r="CC96" s="1"/>
      <c r="CD96" s="1"/>
      <c r="CE96" s="1"/>
      <c r="CF96" s="1"/>
      <c r="CG96" s="61"/>
      <c r="CH96" s="257"/>
      <c r="CI96" s="242" t="s">
        <v>82</v>
      </c>
      <c r="CJ96" s="227" t="s">
        <v>83</v>
      </c>
      <c r="CK96" s="228"/>
      <c r="CL96" s="46">
        <f t="shared" si="57"/>
        <v>0</v>
      </c>
      <c r="CM96" s="51">
        <f>SUMIF($F$100:$BA$100,"&lt;&gt;1",$F96:$BA96)/2/24</f>
        <v>0</v>
      </c>
      <c r="CN96" s="245">
        <f>SUM(CM96:CM99)</f>
        <v>0</v>
      </c>
      <c r="CO96" s="256"/>
      <c r="CP96" s="173"/>
      <c r="CQ96" s="1"/>
      <c r="CR96" s="1"/>
      <c r="CS96" s="1"/>
      <c r="CT96" s="1"/>
      <c r="CW96" s="1"/>
      <c r="CX96" s="33"/>
      <c r="CY96" s="24"/>
      <c r="CZ96" s="32"/>
      <c r="DA96" s="44"/>
      <c r="DB96" s="246"/>
      <c r="DC96" s="246"/>
      <c r="DD96" s="173"/>
      <c r="DE96" s="173"/>
      <c r="DF96" s="1"/>
      <c r="DG96" s="1"/>
      <c r="DH96" s="1"/>
      <c r="DI96" s="1"/>
      <c r="DJ96" s="1"/>
      <c r="DK96" s="280"/>
      <c r="DL96" s="257"/>
      <c r="DM96" s="242" t="s">
        <v>82</v>
      </c>
      <c r="DN96" s="169" t="s">
        <v>83</v>
      </c>
      <c r="DO96" s="170"/>
      <c r="DP96" s="46">
        <f>IF($S73="✔",SUM($F96:$BA96)/2/24,0)</f>
        <v>0</v>
      </c>
      <c r="DQ96" s="46">
        <f>IF($S73="✔",SUMIF($F100:$BA100,"&lt;&gt;1",$F96:$BA96)/2/24,0)</f>
        <v>0</v>
      </c>
      <c r="DR96" s="245">
        <f>SUM(DQ96:DQ99)</f>
        <v>0</v>
      </c>
      <c r="DS96" s="256"/>
      <c r="DT96" s="173"/>
      <c r="DU96" s="1"/>
      <c r="DV96" s="1"/>
      <c r="DW96" s="1"/>
      <c r="DX96" s="1"/>
      <c r="EA96" s="1"/>
      <c r="EB96" s="33"/>
      <c r="EC96" s="24"/>
      <c r="ED96" s="32"/>
      <c r="EE96" s="44"/>
      <c r="EF96" s="246"/>
      <c r="EG96" s="246"/>
      <c r="EH96" s="173"/>
      <c r="EI96" s="1"/>
      <c r="EJ96" s="1"/>
      <c r="EK96" s="1"/>
      <c r="EL96" s="1"/>
      <c r="EM96" s="281"/>
      <c r="EN96" s="257"/>
      <c r="EO96" s="242" t="s">
        <v>82</v>
      </c>
      <c r="EP96" s="169" t="s">
        <v>83</v>
      </c>
      <c r="EQ96" s="170"/>
      <c r="ER96" s="46">
        <f t="shared" si="56"/>
        <v>0</v>
      </c>
      <c r="ES96" s="46">
        <f>IF($S73="✔",SUMIF($F100:$BA100,"&lt;&gt;1",$F96:$BA96)/2/24,0)</f>
        <v>0</v>
      </c>
      <c r="ET96" s="245">
        <f>SUM(ES96:ES99)</f>
        <v>0</v>
      </c>
      <c r="EU96" s="256"/>
      <c r="EV96" s="173"/>
      <c r="EW96" s="1"/>
      <c r="EX96" s="1"/>
      <c r="EY96" s="1"/>
      <c r="EZ96" s="1"/>
      <c r="FC96" s="1"/>
      <c r="FD96" s="33"/>
      <c r="FE96" s="24"/>
      <c r="FF96" s="32"/>
      <c r="FG96" s="44"/>
      <c r="FH96" s="246"/>
      <c r="FI96" s="246"/>
      <c r="FJ96" s="173"/>
      <c r="FK96" s="1"/>
      <c r="FL96" s="1"/>
      <c r="FM96" s="1"/>
      <c r="FN96" s="1"/>
      <c r="FO96" s="18"/>
      <c r="FP96" s="257"/>
      <c r="FQ96" s="242" t="s">
        <v>82</v>
      </c>
      <c r="FR96" s="169" t="s">
        <v>83</v>
      </c>
      <c r="FS96" s="170"/>
      <c r="FT96" s="46">
        <f>SUMIFS(F96:BA96,$F101:$BA101,1)/2/24</f>
        <v>0</v>
      </c>
      <c r="FU96" s="46">
        <f>SUMIFS(F96:BA96,$F$100:$BA$100,"&lt;&gt;1",$F$101:$BA$101,1)/2/24</f>
        <v>0</v>
      </c>
      <c r="FV96" s="245">
        <f>SUM(FU96:FU99)</f>
        <v>0</v>
      </c>
      <c r="FW96" s="256"/>
      <c r="FX96" s="173"/>
      <c r="FY96" s="1"/>
      <c r="FZ96" s="1"/>
      <c r="GA96" s="1"/>
      <c r="GB96" s="1"/>
      <c r="GE96" s="1"/>
      <c r="GF96" s="33"/>
      <c r="GG96" s="24"/>
      <c r="GH96" s="32"/>
      <c r="GI96" s="44"/>
      <c r="GJ96" s="246"/>
      <c r="GK96" s="246"/>
      <c r="GL96" s="173"/>
      <c r="GM96" s="1"/>
      <c r="GN96" s="1"/>
      <c r="GO96" s="1"/>
      <c r="GP96" s="1"/>
    </row>
    <row r="97" spans="2:198" ht="18.75" customHeight="1">
      <c r="B97" s="258"/>
      <c r="C97" s="240"/>
      <c r="D97" s="176" t="s">
        <v>84</v>
      </c>
      <c r="E97" s="171"/>
      <c r="F97" s="184"/>
      <c r="G97" s="185"/>
      <c r="H97" s="184"/>
      <c r="I97" s="185"/>
      <c r="J97" s="184"/>
      <c r="K97" s="185"/>
      <c r="L97" s="184"/>
      <c r="M97" s="185"/>
      <c r="N97" s="184"/>
      <c r="O97" s="185"/>
      <c r="P97" s="184"/>
      <c r="Q97" s="185"/>
      <c r="R97" s="184"/>
      <c r="S97" s="185"/>
      <c r="T97" s="184"/>
      <c r="U97" s="185"/>
      <c r="V97" s="184"/>
      <c r="W97" s="185"/>
      <c r="X97" s="184"/>
      <c r="Y97" s="185"/>
      <c r="Z97" s="184"/>
      <c r="AA97" s="185"/>
      <c r="AB97" s="184"/>
      <c r="AC97" s="185"/>
      <c r="AD97" s="184"/>
      <c r="AE97" s="185"/>
      <c r="AF97" s="184"/>
      <c r="AG97" s="185"/>
      <c r="AH97" s="184"/>
      <c r="AI97" s="185"/>
      <c r="AJ97" s="184"/>
      <c r="AK97" s="185"/>
      <c r="AL97" s="184"/>
      <c r="AM97" s="185"/>
      <c r="AN97" s="184"/>
      <c r="AO97" s="185"/>
      <c r="AP97" s="184"/>
      <c r="AQ97" s="185"/>
      <c r="AR97" s="184"/>
      <c r="AS97" s="185"/>
      <c r="AT97" s="184"/>
      <c r="AU97" s="185"/>
      <c r="AV97" s="184"/>
      <c r="AW97" s="185"/>
      <c r="AX97" s="184"/>
      <c r="AY97" s="185"/>
      <c r="AZ97" s="184"/>
      <c r="BA97" s="185"/>
      <c r="BC97" s="62"/>
      <c r="BD97" s="257"/>
      <c r="BE97" s="243"/>
      <c r="BF97" s="172" t="s">
        <v>84</v>
      </c>
      <c r="BG97" s="171"/>
      <c r="BH97" s="43">
        <f t="shared" si="55"/>
        <v>0</v>
      </c>
      <c r="BI97" s="53">
        <f>SUMIF($F$100:$BA$100,"&lt;&gt;1",$F97:$BA97)/2/24</f>
        <v>0</v>
      </c>
      <c r="BJ97" s="245"/>
      <c r="BK97" s="256"/>
      <c r="BL97" s="173"/>
      <c r="BM97" s="1"/>
      <c r="BN97" s="1"/>
      <c r="BO97" s="1"/>
      <c r="BP97" s="1"/>
      <c r="BS97" s="1"/>
      <c r="BT97" s="33"/>
      <c r="BU97" s="24"/>
      <c r="BV97" s="32"/>
      <c r="BW97" s="44"/>
      <c r="BX97" s="246"/>
      <c r="BY97" s="246"/>
      <c r="BZ97" s="173"/>
      <c r="CA97" s="173"/>
      <c r="CB97" s="1"/>
      <c r="CC97" s="1"/>
      <c r="CD97" s="1"/>
      <c r="CE97" s="1"/>
      <c r="CF97" s="1"/>
      <c r="CG97" s="61"/>
      <c r="CH97" s="257"/>
      <c r="CI97" s="243"/>
      <c r="CJ97" s="237" t="s">
        <v>84</v>
      </c>
      <c r="CK97" s="238"/>
      <c r="CL97" s="43">
        <f t="shared" si="57"/>
        <v>0</v>
      </c>
      <c r="CM97" s="53">
        <f>SUMIF($F$100:$BA$100,"&lt;&gt;1",$F97:$BA97)/2/24</f>
        <v>0</v>
      </c>
      <c r="CN97" s="245"/>
      <c r="CO97" s="256"/>
      <c r="CP97" s="173"/>
      <c r="CQ97" s="1"/>
      <c r="CR97" s="1"/>
      <c r="CS97" s="1"/>
      <c r="CT97" s="1"/>
      <c r="CW97" s="1"/>
      <c r="CX97" s="33"/>
      <c r="CY97" s="24"/>
      <c r="CZ97" s="32"/>
      <c r="DA97" s="44"/>
      <c r="DB97" s="246"/>
      <c r="DC97" s="246"/>
      <c r="DD97" s="173"/>
      <c r="DE97" s="173"/>
      <c r="DF97" s="1"/>
      <c r="DG97" s="1"/>
      <c r="DH97" s="1"/>
      <c r="DI97" s="1"/>
      <c r="DJ97" s="1"/>
      <c r="DK97" s="280"/>
      <c r="DL97" s="257"/>
      <c r="DM97" s="243"/>
      <c r="DN97" s="172" t="s">
        <v>84</v>
      </c>
      <c r="DO97" s="171"/>
      <c r="DP97" s="43">
        <f>IF($S73="✔",SUM($F97:$BA97)/2/24,0)</f>
        <v>0</v>
      </c>
      <c r="DQ97" s="53">
        <f t="shared" ref="DQ97:DQ99" si="58">IF($S74="✔",SUMIF($F101:$BA101,"&lt;&gt;1",$F97:$BA97)/2/24,0)</f>
        <v>0</v>
      </c>
      <c r="DR97" s="245"/>
      <c r="DS97" s="256"/>
      <c r="DT97" s="173"/>
      <c r="DU97" s="1"/>
      <c r="DV97" s="1"/>
      <c r="DW97" s="1"/>
      <c r="DX97" s="1"/>
      <c r="EA97" s="1"/>
      <c r="EB97" s="33"/>
      <c r="EC97" s="24"/>
      <c r="ED97" s="32"/>
      <c r="EE97" s="44"/>
      <c r="EF97" s="246"/>
      <c r="EG97" s="246"/>
      <c r="EH97" s="173"/>
      <c r="EI97" s="1"/>
      <c r="EJ97" s="1"/>
      <c r="EK97" s="1"/>
      <c r="EL97" s="1"/>
      <c r="EM97" s="281"/>
      <c r="EN97" s="257"/>
      <c r="EO97" s="243"/>
      <c r="EP97" s="172" t="s">
        <v>84</v>
      </c>
      <c r="EQ97" s="171"/>
      <c r="ER97" s="43">
        <f t="shared" si="56"/>
        <v>0</v>
      </c>
      <c r="ES97" s="43">
        <f t="shared" ref="ES97:ES99" si="59">IF($S74="✔",SUMIF($F101:$BA101,"&lt;&gt;1",$F97:$BA97)/2/24,0)</f>
        <v>0</v>
      </c>
      <c r="ET97" s="245"/>
      <c r="EU97" s="256"/>
      <c r="EV97" s="173"/>
      <c r="EW97" s="1"/>
      <c r="EX97" s="1"/>
      <c r="EY97" s="1"/>
      <c r="EZ97" s="1"/>
      <c r="FC97" s="1"/>
      <c r="FD97" s="33"/>
      <c r="FE97" s="24"/>
      <c r="FF97" s="32"/>
      <c r="FG97" s="44"/>
      <c r="FH97" s="246"/>
      <c r="FI97" s="246"/>
      <c r="FJ97" s="173"/>
      <c r="FK97" s="1"/>
      <c r="FL97" s="1"/>
      <c r="FM97" s="1"/>
      <c r="FN97" s="1"/>
      <c r="FO97" s="18"/>
      <c r="FP97" s="257"/>
      <c r="FQ97" s="243"/>
      <c r="FR97" s="172" t="s">
        <v>84</v>
      </c>
      <c r="FS97" s="171"/>
      <c r="FT97" s="43">
        <f>SUMIFS(F97:BA97,$F101:$BA101,1)/2/24</f>
        <v>0</v>
      </c>
      <c r="FU97" s="43">
        <f>SUMIFS(F97:BA97,$F$100:$BA$100,"&lt;&gt;1",$F$101:$BA$101,1)/2/24</f>
        <v>0</v>
      </c>
      <c r="FV97" s="245"/>
      <c r="FW97" s="256"/>
      <c r="FX97" s="173"/>
      <c r="FY97" s="1"/>
      <c r="FZ97" s="1"/>
      <c r="GA97" s="1"/>
      <c r="GB97" s="1"/>
      <c r="GE97" s="1"/>
      <c r="GF97" s="33"/>
      <c r="GG97" s="24"/>
      <c r="GH97" s="32"/>
      <c r="GI97" s="44"/>
      <c r="GJ97" s="246"/>
      <c r="GK97" s="246"/>
      <c r="GL97" s="173"/>
      <c r="GM97" s="1"/>
      <c r="GN97" s="1"/>
      <c r="GO97" s="1"/>
      <c r="GP97" s="1"/>
    </row>
    <row r="98" spans="2:198" ht="18.75" customHeight="1">
      <c r="B98" s="258"/>
      <c r="C98" s="240"/>
      <c r="D98" s="174" t="s">
        <v>85</v>
      </c>
      <c r="E98" s="170"/>
      <c r="F98" s="184"/>
      <c r="G98" s="185"/>
      <c r="H98" s="184"/>
      <c r="I98" s="185"/>
      <c r="J98" s="184"/>
      <c r="K98" s="185"/>
      <c r="L98" s="184"/>
      <c r="M98" s="185"/>
      <c r="N98" s="184"/>
      <c r="O98" s="185"/>
      <c r="P98" s="184"/>
      <c r="Q98" s="185"/>
      <c r="R98" s="184"/>
      <c r="S98" s="185"/>
      <c r="T98" s="184"/>
      <c r="U98" s="185"/>
      <c r="V98" s="184"/>
      <c r="W98" s="185"/>
      <c r="X98" s="184"/>
      <c r="Y98" s="185"/>
      <c r="Z98" s="184"/>
      <c r="AA98" s="185"/>
      <c r="AB98" s="184"/>
      <c r="AC98" s="185"/>
      <c r="AD98" s="184"/>
      <c r="AE98" s="185"/>
      <c r="AF98" s="184"/>
      <c r="AG98" s="185"/>
      <c r="AH98" s="184"/>
      <c r="AI98" s="185"/>
      <c r="AJ98" s="184"/>
      <c r="AK98" s="185"/>
      <c r="AL98" s="184"/>
      <c r="AM98" s="185"/>
      <c r="AN98" s="184"/>
      <c r="AO98" s="185"/>
      <c r="AP98" s="184"/>
      <c r="AQ98" s="185"/>
      <c r="AR98" s="184"/>
      <c r="AS98" s="185"/>
      <c r="AT98" s="184"/>
      <c r="AU98" s="185"/>
      <c r="AV98" s="184"/>
      <c r="AW98" s="185"/>
      <c r="AX98" s="184"/>
      <c r="AY98" s="185"/>
      <c r="AZ98" s="184"/>
      <c r="BA98" s="185"/>
      <c r="BC98" s="62"/>
      <c r="BD98" s="257"/>
      <c r="BE98" s="243"/>
      <c r="BF98" s="169" t="s">
        <v>85</v>
      </c>
      <c r="BG98" s="170"/>
      <c r="BH98" s="46">
        <f t="shared" si="55"/>
        <v>0</v>
      </c>
      <c r="BI98" s="51">
        <f>SUMIF($F$100:$BA$100,"&lt;&gt;1",$F98:$BA98)/2/24</f>
        <v>0</v>
      </c>
      <c r="BJ98" s="245"/>
      <c r="BK98" s="256"/>
      <c r="BL98" s="173"/>
      <c r="BM98" s="1"/>
      <c r="BN98" s="1"/>
      <c r="BO98" s="1"/>
      <c r="BP98" s="1"/>
      <c r="BS98" s="1"/>
      <c r="BV98" s="32"/>
      <c r="BW98" s="44"/>
      <c r="BX98" s="246"/>
      <c r="BY98" s="246"/>
      <c r="BZ98" s="173"/>
      <c r="CA98" s="173"/>
      <c r="CB98" s="1"/>
      <c r="CC98" s="1"/>
      <c r="CD98" s="1"/>
      <c r="CE98" s="1"/>
      <c r="CF98" s="1"/>
      <c r="CG98" s="61"/>
      <c r="CH98" s="257"/>
      <c r="CI98" s="243"/>
      <c r="CJ98" s="227" t="s">
        <v>85</v>
      </c>
      <c r="CK98" s="228"/>
      <c r="CL98" s="46">
        <f t="shared" si="57"/>
        <v>0</v>
      </c>
      <c r="CM98" s="51">
        <f>SUMIF($F$100:$BA$100,"&lt;&gt;1",$F98:$BA98)/2/24</f>
        <v>0</v>
      </c>
      <c r="CN98" s="245"/>
      <c r="CO98" s="256"/>
      <c r="CP98" s="173"/>
      <c r="CQ98" s="1"/>
      <c r="CR98" s="1"/>
      <c r="CS98" s="1"/>
      <c r="CT98" s="1"/>
      <c r="CW98" s="1"/>
      <c r="CZ98" s="32"/>
      <c r="DA98" s="44"/>
      <c r="DB98" s="246"/>
      <c r="DC98" s="246"/>
      <c r="DD98" s="173"/>
      <c r="DE98" s="173"/>
      <c r="DF98" s="1"/>
      <c r="DG98" s="1"/>
      <c r="DH98" s="1"/>
      <c r="DI98" s="1"/>
      <c r="DJ98" s="1"/>
      <c r="DK98" s="280"/>
      <c r="DL98" s="257"/>
      <c r="DM98" s="243"/>
      <c r="DN98" s="169" t="s">
        <v>85</v>
      </c>
      <c r="DO98" s="170"/>
      <c r="DP98" s="46">
        <f>IF($S73="✔",SUM($F98:$BA98)/2/24,0)</f>
        <v>0</v>
      </c>
      <c r="DQ98" s="51">
        <f t="shared" si="58"/>
        <v>0</v>
      </c>
      <c r="DR98" s="245"/>
      <c r="DS98" s="256"/>
      <c r="DT98" s="173"/>
      <c r="DU98" s="1"/>
      <c r="DV98" s="1"/>
      <c r="DW98" s="1"/>
      <c r="DX98" s="1"/>
      <c r="EA98" s="1"/>
      <c r="ED98" s="32"/>
      <c r="EE98" s="44"/>
      <c r="EF98" s="246"/>
      <c r="EG98" s="246"/>
      <c r="EH98" s="173"/>
      <c r="EI98" s="1"/>
      <c r="EJ98" s="1"/>
      <c r="EK98" s="1"/>
      <c r="EL98" s="1"/>
      <c r="EM98" s="281"/>
      <c r="EN98" s="257"/>
      <c r="EO98" s="243"/>
      <c r="EP98" s="169" t="s">
        <v>85</v>
      </c>
      <c r="EQ98" s="170"/>
      <c r="ER98" s="46">
        <f t="shared" si="56"/>
        <v>0</v>
      </c>
      <c r="ES98" s="46">
        <f t="shared" si="59"/>
        <v>0</v>
      </c>
      <c r="ET98" s="245"/>
      <c r="EU98" s="256"/>
      <c r="EV98" s="173"/>
      <c r="EW98" s="1"/>
      <c r="EX98" s="1"/>
      <c r="EY98" s="1"/>
      <c r="EZ98" s="1"/>
      <c r="FC98" s="1"/>
      <c r="FF98" s="32"/>
      <c r="FG98" s="44"/>
      <c r="FH98" s="246"/>
      <c r="FI98" s="246"/>
      <c r="FJ98" s="173"/>
      <c r="FK98" s="1"/>
      <c r="FL98" s="1"/>
      <c r="FM98" s="1"/>
      <c r="FN98" s="1"/>
      <c r="FO98" s="18"/>
      <c r="FP98" s="257"/>
      <c r="FQ98" s="243"/>
      <c r="FR98" s="169" t="s">
        <v>85</v>
      </c>
      <c r="FS98" s="170"/>
      <c r="FT98" s="46">
        <f>SUMIFS(F98:BA98,$F101:$BA101,1)/2/24</f>
        <v>0</v>
      </c>
      <c r="FU98" s="46">
        <f>SUMIFS(F98:BA98,$F$100:$BA$100,"&lt;&gt;1",$F$101:$BA$101,1)/2/24</f>
        <v>0</v>
      </c>
      <c r="FV98" s="245"/>
      <c r="FW98" s="256"/>
      <c r="FX98" s="173"/>
      <c r="FY98" s="1"/>
      <c r="FZ98" s="1"/>
      <c r="GA98" s="1"/>
      <c r="GB98" s="1"/>
      <c r="GE98" s="1"/>
      <c r="GH98" s="32"/>
      <c r="GI98" s="44"/>
      <c r="GJ98" s="246"/>
      <c r="GK98" s="246"/>
      <c r="GL98" s="173"/>
      <c r="GM98" s="1"/>
      <c r="GN98" s="1"/>
      <c r="GO98" s="1"/>
      <c r="GP98" s="1"/>
    </row>
    <row r="99" spans="2:198" ht="18.75" customHeight="1">
      <c r="B99" s="258"/>
      <c r="C99" s="240"/>
      <c r="D99" s="136" t="s">
        <v>86</v>
      </c>
      <c r="E99" s="145"/>
      <c r="F99" s="184"/>
      <c r="G99" s="185"/>
      <c r="H99" s="184"/>
      <c r="I99" s="185"/>
      <c r="J99" s="184"/>
      <c r="K99" s="185"/>
      <c r="L99" s="184"/>
      <c r="M99" s="185"/>
      <c r="N99" s="184"/>
      <c r="O99" s="185"/>
      <c r="P99" s="184"/>
      <c r="Q99" s="185"/>
      <c r="R99" s="184"/>
      <c r="S99" s="185"/>
      <c r="T99" s="184"/>
      <c r="U99" s="185"/>
      <c r="V99" s="184"/>
      <c r="W99" s="185"/>
      <c r="X99" s="184"/>
      <c r="Y99" s="185"/>
      <c r="Z99" s="184"/>
      <c r="AA99" s="185"/>
      <c r="AB99" s="184"/>
      <c r="AC99" s="185"/>
      <c r="AD99" s="184"/>
      <c r="AE99" s="185"/>
      <c r="AF99" s="184"/>
      <c r="AG99" s="185"/>
      <c r="AH99" s="184"/>
      <c r="AI99" s="185"/>
      <c r="AJ99" s="184"/>
      <c r="AK99" s="185"/>
      <c r="AL99" s="184"/>
      <c r="AM99" s="185"/>
      <c r="AN99" s="184"/>
      <c r="AO99" s="185"/>
      <c r="AP99" s="184"/>
      <c r="AQ99" s="185"/>
      <c r="AR99" s="184"/>
      <c r="AS99" s="185"/>
      <c r="AT99" s="184"/>
      <c r="AU99" s="185"/>
      <c r="AV99" s="184"/>
      <c r="AW99" s="185"/>
      <c r="AX99" s="184"/>
      <c r="AY99" s="185"/>
      <c r="AZ99" s="184"/>
      <c r="BA99" s="185"/>
      <c r="BC99" s="62"/>
      <c r="BD99" s="257"/>
      <c r="BE99" s="243"/>
      <c r="BF99" s="237" t="s">
        <v>86</v>
      </c>
      <c r="BG99" s="238"/>
      <c r="BH99" s="43">
        <f t="shared" si="55"/>
        <v>0</v>
      </c>
      <c r="BI99" s="53">
        <f>SUMIF($F$100:$BA$100,"&lt;&gt;1",$F99:$BA99)/2/24</f>
        <v>0</v>
      </c>
      <c r="BJ99" s="245"/>
      <c r="BK99" s="256"/>
      <c r="BL99" s="173"/>
      <c r="BM99" s="1"/>
      <c r="BN99" s="1"/>
      <c r="BO99" s="1"/>
      <c r="BP99" s="1"/>
      <c r="BS99" s="1"/>
      <c r="BV99" s="32"/>
      <c r="BW99" s="44"/>
      <c r="BX99" s="246"/>
      <c r="BY99" s="246"/>
      <c r="BZ99" s="173"/>
      <c r="CA99" s="173"/>
      <c r="CB99" s="1"/>
      <c r="CC99" s="1"/>
      <c r="CD99" s="1"/>
      <c r="CE99" s="1"/>
      <c r="CF99" s="1"/>
      <c r="CG99" s="61"/>
      <c r="CH99" s="257"/>
      <c r="CI99" s="243"/>
      <c r="CJ99" s="237" t="s">
        <v>86</v>
      </c>
      <c r="CK99" s="238"/>
      <c r="CL99" s="43">
        <f t="shared" si="57"/>
        <v>0</v>
      </c>
      <c r="CM99" s="53">
        <f>SUMIF($F$100:$BA$100,"&lt;&gt;1",$F99:$BA99)/2/24</f>
        <v>0</v>
      </c>
      <c r="CN99" s="245"/>
      <c r="CO99" s="256"/>
      <c r="CP99" s="173"/>
      <c r="CQ99" s="1"/>
      <c r="CR99" s="1"/>
      <c r="CS99" s="1"/>
      <c r="CT99" s="1"/>
      <c r="CW99" s="1"/>
      <c r="CZ99" s="32"/>
      <c r="DA99" s="44"/>
      <c r="DB99" s="246"/>
      <c r="DC99" s="246"/>
      <c r="DD99" s="173"/>
      <c r="DE99" s="173"/>
      <c r="DF99" s="1"/>
      <c r="DG99" s="1"/>
      <c r="DH99" s="1"/>
      <c r="DI99" s="1"/>
      <c r="DJ99" s="1"/>
      <c r="DK99" s="280"/>
      <c r="DL99" s="257"/>
      <c r="DM99" s="243"/>
      <c r="DN99" s="172" t="s">
        <v>98</v>
      </c>
      <c r="DO99" s="171"/>
      <c r="DP99" s="43">
        <f>IF($S73="✔",SUM($F99:$BA99)/2/24,0)</f>
        <v>0</v>
      </c>
      <c r="DQ99" s="53">
        <f t="shared" si="58"/>
        <v>0</v>
      </c>
      <c r="DR99" s="245"/>
      <c r="DS99" s="256"/>
      <c r="DT99" s="173"/>
      <c r="DU99" s="1"/>
      <c r="DV99" s="1"/>
      <c r="DW99" s="1"/>
      <c r="DX99" s="1"/>
      <c r="EA99" s="1"/>
      <c r="ED99" s="32"/>
      <c r="EE99" s="44"/>
      <c r="EF99" s="246"/>
      <c r="EG99" s="246"/>
      <c r="EH99" s="173"/>
      <c r="EI99" s="1"/>
      <c r="EJ99" s="1"/>
      <c r="EK99" s="1"/>
      <c r="EL99" s="1"/>
      <c r="EM99" s="281"/>
      <c r="EN99" s="257"/>
      <c r="EO99" s="243"/>
      <c r="EP99" s="172" t="s">
        <v>98</v>
      </c>
      <c r="EQ99" s="171"/>
      <c r="ER99" s="43">
        <f t="shared" si="56"/>
        <v>0</v>
      </c>
      <c r="ES99" s="43">
        <f t="shared" si="59"/>
        <v>0</v>
      </c>
      <c r="ET99" s="245"/>
      <c r="EU99" s="256"/>
      <c r="EV99" s="173"/>
      <c r="EW99" s="1"/>
      <c r="EX99" s="1"/>
      <c r="EY99" s="1"/>
      <c r="EZ99" s="1"/>
      <c r="FC99" s="1"/>
      <c r="FF99" s="32"/>
      <c r="FG99" s="44"/>
      <c r="FH99" s="246"/>
      <c r="FI99" s="246"/>
      <c r="FJ99" s="173"/>
      <c r="FK99" s="1"/>
      <c r="FL99" s="1"/>
      <c r="FM99" s="1"/>
      <c r="FN99" s="1"/>
      <c r="FO99" s="18"/>
      <c r="FP99" s="257"/>
      <c r="FQ99" s="243"/>
      <c r="FR99" s="172" t="s">
        <v>98</v>
      </c>
      <c r="FS99" s="171"/>
      <c r="FT99" s="43">
        <f>SUMIFS(F99:BA99,$F101:$BA101,1)/2/24</f>
        <v>0</v>
      </c>
      <c r="FU99" s="43">
        <f>SUMIFS(F99:BA99,$F$100:$BA$100,"&lt;&gt;1",$F$101:$BA$101,1)/2/24</f>
        <v>0</v>
      </c>
      <c r="FV99" s="245"/>
      <c r="FW99" s="256"/>
      <c r="FX99" s="173"/>
      <c r="FY99" s="1"/>
      <c r="FZ99" s="1"/>
      <c r="GA99" s="1"/>
      <c r="GB99" s="1"/>
      <c r="GE99" s="1"/>
      <c r="GH99" s="32"/>
      <c r="GI99" s="44"/>
      <c r="GJ99" s="246"/>
      <c r="GK99" s="246"/>
      <c r="GL99" s="173"/>
      <c r="GM99" s="1"/>
      <c r="GN99" s="1"/>
      <c r="GO99" s="1"/>
      <c r="GP99" s="1"/>
    </row>
    <row r="100" spans="2:198" ht="18.75" customHeight="1">
      <c r="B100" s="258"/>
      <c r="C100" s="241"/>
      <c r="D100" s="147" t="s">
        <v>87</v>
      </c>
      <c r="E100" s="146"/>
      <c r="F100" s="184"/>
      <c r="G100" s="185"/>
      <c r="H100" s="184"/>
      <c r="I100" s="185"/>
      <c r="J100" s="184"/>
      <c r="K100" s="185"/>
      <c r="L100" s="184"/>
      <c r="M100" s="185"/>
      <c r="N100" s="184"/>
      <c r="O100" s="185"/>
      <c r="P100" s="184"/>
      <c r="Q100" s="185"/>
      <c r="R100" s="184"/>
      <c r="S100" s="185"/>
      <c r="T100" s="184"/>
      <c r="U100" s="185"/>
      <c r="V100" s="184"/>
      <c r="W100" s="185"/>
      <c r="X100" s="184"/>
      <c r="Y100" s="185"/>
      <c r="Z100" s="184"/>
      <c r="AA100" s="185"/>
      <c r="AB100" s="184"/>
      <c r="AC100" s="185"/>
      <c r="AD100" s="184"/>
      <c r="AE100" s="185"/>
      <c r="AF100" s="184"/>
      <c r="AG100" s="185"/>
      <c r="AH100" s="184"/>
      <c r="AI100" s="185"/>
      <c r="AJ100" s="184"/>
      <c r="AK100" s="185"/>
      <c r="AL100" s="184"/>
      <c r="AM100" s="185"/>
      <c r="AN100" s="184"/>
      <c r="AO100" s="185"/>
      <c r="AP100" s="184"/>
      <c r="AQ100" s="185"/>
      <c r="AR100" s="184"/>
      <c r="AS100" s="185"/>
      <c r="AT100" s="184"/>
      <c r="AU100" s="185"/>
      <c r="AV100" s="184"/>
      <c r="AW100" s="185"/>
      <c r="AX100" s="184"/>
      <c r="AY100" s="185"/>
      <c r="AZ100" s="184"/>
      <c r="BA100" s="185"/>
      <c r="BC100" s="62"/>
      <c r="BD100" s="257"/>
      <c r="BE100" s="244"/>
      <c r="BF100" s="232" t="s">
        <v>87</v>
      </c>
      <c r="BG100" s="233"/>
      <c r="BH100" s="46">
        <f t="shared" si="55"/>
        <v>0</v>
      </c>
      <c r="BI100" s="44"/>
      <c r="BJ100" s="44"/>
      <c r="BK100" s="44"/>
      <c r="BL100" s="44"/>
      <c r="BM100" s="1"/>
      <c r="BN100" s="1"/>
      <c r="BO100" s="1"/>
      <c r="BP100" s="1"/>
      <c r="BS100" s="1"/>
      <c r="BV100" s="33"/>
      <c r="BW100" s="44"/>
      <c r="BX100" s="44"/>
      <c r="BY100" s="44"/>
      <c r="BZ100" s="44"/>
      <c r="CA100" s="44"/>
      <c r="CB100" s="1"/>
      <c r="CC100" s="1"/>
      <c r="CD100" s="1"/>
      <c r="CE100" s="1"/>
      <c r="CF100" s="1"/>
      <c r="CG100" s="61"/>
      <c r="CH100" s="257"/>
      <c r="CI100" s="244"/>
      <c r="CJ100" s="232" t="s">
        <v>87</v>
      </c>
      <c r="CK100" s="233"/>
      <c r="CL100" s="46">
        <f t="shared" si="57"/>
        <v>0</v>
      </c>
      <c r="CM100" s="44"/>
      <c r="CN100" s="44"/>
      <c r="CO100" s="44"/>
      <c r="CP100" s="44"/>
      <c r="CQ100" s="1"/>
      <c r="CR100" s="1"/>
      <c r="CS100" s="1"/>
      <c r="CT100" s="1"/>
      <c r="CW100" s="1"/>
      <c r="CZ100" s="33"/>
      <c r="DA100" s="44"/>
      <c r="DB100" s="44"/>
      <c r="DC100" s="44"/>
      <c r="DD100" s="44"/>
      <c r="DE100" s="44"/>
      <c r="DF100" s="1"/>
      <c r="DG100" s="1"/>
      <c r="DH100" s="1"/>
      <c r="DI100" s="1"/>
      <c r="DJ100" s="1"/>
      <c r="DK100" s="280"/>
      <c r="DL100" s="257"/>
      <c r="DM100" s="244"/>
      <c r="DN100" s="232" t="s">
        <v>87</v>
      </c>
      <c r="DO100" s="233"/>
      <c r="DP100" s="46">
        <f>IF($S73="✔",SUM($F100:$BA100)/2/24,0)</f>
        <v>0</v>
      </c>
      <c r="DQ100" s="44"/>
      <c r="DR100" s="44"/>
      <c r="DS100" s="44"/>
      <c r="DT100" s="44"/>
      <c r="DU100" s="1"/>
      <c r="DV100" s="1"/>
      <c r="DW100" s="1"/>
      <c r="DX100" s="1"/>
      <c r="EA100" s="1"/>
      <c r="ED100" s="33"/>
      <c r="EE100" s="44"/>
      <c r="EF100" s="44"/>
      <c r="EG100" s="44"/>
      <c r="EH100" s="44"/>
      <c r="EI100" s="1"/>
      <c r="EJ100" s="1"/>
      <c r="EK100" s="1"/>
      <c r="EL100" s="1"/>
      <c r="EM100" s="281"/>
      <c r="EN100" s="257"/>
      <c r="EO100" s="244"/>
      <c r="EP100" s="232" t="s">
        <v>87</v>
      </c>
      <c r="EQ100" s="233"/>
      <c r="ER100" s="46">
        <f t="shared" si="56"/>
        <v>0</v>
      </c>
      <c r="ES100" s="44"/>
      <c r="ET100" s="44"/>
      <c r="EU100" s="44"/>
      <c r="EV100" s="44"/>
      <c r="EW100" s="1"/>
      <c r="EX100" s="1"/>
      <c r="EY100" s="1"/>
      <c r="EZ100" s="1"/>
      <c r="FC100" s="1"/>
      <c r="FF100" s="33"/>
      <c r="FG100" s="44"/>
      <c r="FH100" s="44"/>
      <c r="FI100" s="44"/>
      <c r="FJ100" s="44"/>
      <c r="FK100" s="1"/>
      <c r="FL100" s="1"/>
      <c r="FM100" s="1"/>
      <c r="FN100" s="1"/>
      <c r="FO100" s="18"/>
      <c r="FP100" s="257"/>
      <c r="FQ100" s="244"/>
      <c r="FR100" s="232" t="s">
        <v>87</v>
      </c>
      <c r="FS100" s="233"/>
      <c r="FT100" s="46">
        <f>SUMIFS(F100:BA100,$F101:$BA101,1)/2/24</f>
        <v>0</v>
      </c>
      <c r="FU100" s="44"/>
      <c r="FV100" s="44"/>
      <c r="FW100" s="44"/>
      <c r="FX100" s="44"/>
      <c r="FY100" s="1"/>
      <c r="FZ100" s="1"/>
      <c r="GA100" s="1"/>
      <c r="GB100" s="1"/>
      <c r="GE100" s="1"/>
      <c r="GH100" s="33"/>
      <c r="GI100" s="44"/>
      <c r="GJ100" s="44"/>
      <c r="GK100" s="44"/>
      <c r="GL100" s="44"/>
      <c r="GM100" s="1"/>
      <c r="GN100" s="1"/>
      <c r="GO100" s="1"/>
      <c r="GP100" s="1"/>
    </row>
    <row r="101" spans="2:198" ht="18.75" customHeight="1">
      <c r="B101" s="258"/>
      <c r="C101" s="155" t="s">
        <v>88</v>
      </c>
      <c r="D101" s="155"/>
      <c r="E101" s="153"/>
      <c r="F101" s="184"/>
      <c r="G101" s="185"/>
      <c r="H101" s="184"/>
      <c r="I101" s="185"/>
      <c r="J101" s="184"/>
      <c r="K101" s="185"/>
      <c r="L101" s="184"/>
      <c r="M101" s="185"/>
      <c r="N101" s="184"/>
      <c r="O101" s="185"/>
      <c r="P101" s="184"/>
      <c r="Q101" s="185"/>
      <c r="R101" s="184"/>
      <c r="S101" s="185"/>
      <c r="T101" s="184"/>
      <c r="U101" s="185"/>
      <c r="V101" s="184"/>
      <c r="W101" s="185"/>
      <c r="X101" s="184"/>
      <c r="Y101" s="185"/>
      <c r="Z101" s="184"/>
      <c r="AA101" s="185"/>
      <c r="AB101" s="184"/>
      <c r="AC101" s="185"/>
      <c r="AD101" s="184"/>
      <c r="AE101" s="185"/>
      <c r="AF101" s="184"/>
      <c r="AG101" s="185"/>
      <c r="AH101" s="184"/>
      <c r="AI101" s="185"/>
      <c r="AJ101" s="184"/>
      <c r="AK101" s="185"/>
      <c r="AL101" s="184"/>
      <c r="AM101" s="185"/>
      <c r="AN101" s="184"/>
      <c r="AO101" s="185"/>
      <c r="AP101" s="184"/>
      <c r="AQ101" s="185"/>
      <c r="AR101" s="184"/>
      <c r="AS101" s="185"/>
      <c r="AT101" s="184"/>
      <c r="AU101" s="185"/>
      <c r="AV101" s="184"/>
      <c r="AW101" s="185"/>
      <c r="AX101" s="184"/>
      <c r="AY101" s="185"/>
      <c r="AZ101" s="184"/>
      <c r="BA101" s="185"/>
      <c r="BC101" s="62"/>
      <c r="BD101" s="257"/>
      <c r="BE101" s="234" t="s">
        <v>88</v>
      </c>
      <c r="BF101" s="234"/>
      <c r="BG101" s="235"/>
      <c r="BH101" s="43">
        <f t="shared" si="55"/>
        <v>0</v>
      </c>
      <c r="BI101" s="44"/>
      <c r="BJ101" s="44"/>
      <c r="BK101" s="44"/>
      <c r="BL101" s="44"/>
      <c r="BM101" s="1"/>
      <c r="BN101" s="1"/>
      <c r="BO101" s="1"/>
      <c r="BP101" s="1"/>
      <c r="BS101" s="1"/>
      <c r="BT101" s="33"/>
      <c r="BU101" s="24"/>
      <c r="BV101" s="33"/>
      <c r="BW101" s="44"/>
      <c r="BX101" s="44"/>
      <c r="BY101" s="44"/>
      <c r="BZ101" s="44"/>
      <c r="CA101" s="44"/>
      <c r="CB101" s="1"/>
      <c r="CC101" s="1"/>
      <c r="CD101" s="1"/>
      <c r="CE101" s="1"/>
      <c r="CF101" s="1"/>
      <c r="CG101" s="61"/>
      <c r="CH101" s="257"/>
      <c r="CI101" s="236" t="s">
        <v>89</v>
      </c>
      <c r="CJ101" s="237"/>
      <c r="CK101" s="238"/>
      <c r="CL101" s="43">
        <f>SUMIFS($F101:$BA101,$F91:$BA91,"&lt;&gt;1",$F92:$BA92,"&lt;&gt;1",$F93:$BA93,"&lt;&gt;1",$F94:$BA94,"&lt;&gt;1",$F95:$BA95,"&lt;&gt;1",$F96:$BA96,"&lt;&gt;1",$F97:$BA97,"&lt;&gt;1",$F98:$BA98,"&lt;&gt;1",$F99:$BA99,"&lt;&gt;1")/2/24 +SUMIF($F100:$BA100,"1",$F101:$BA101)/2/24</f>
        <v>0</v>
      </c>
      <c r="CM101" s="44"/>
      <c r="CN101" s="44"/>
      <c r="CO101" s="44"/>
      <c r="CP101" s="44"/>
      <c r="CQ101" s="1"/>
      <c r="CR101" s="1"/>
      <c r="CS101" s="1"/>
      <c r="CT101" s="1"/>
      <c r="CW101" s="1"/>
      <c r="CX101" s="33"/>
      <c r="CY101" s="24"/>
      <c r="CZ101" s="33"/>
      <c r="DA101" s="44"/>
      <c r="DB101" s="44"/>
      <c r="DC101" s="44"/>
      <c r="DD101" s="44"/>
      <c r="DE101" s="44"/>
      <c r="DF101" s="1"/>
      <c r="DG101" s="1"/>
      <c r="DH101" s="1"/>
      <c r="DI101" s="1"/>
      <c r="DJ101" s="1"/>
      <c r="DK101" s="280"/>
      <c r="DL101" s="257"/>
      <c r="DM101" s="234" t="s">
        <v>88</v>
      </c>
      <c r="DN101" s="234"/>
      <c r="DO101" s="235"/>
      <c r="DP101" s="43">
        <f>IF($S73="✔",SUM($F101:$BA101)/2/24,0)</f>
        <v>0</v>
      </c>
      <c r="DQ101" s="44"/>
      <c r="DR101" s="44"/>
      <c r="DS101" s="44"/>
      <c r="DT101" s="44"/>
      <c r="DU101" s="1"/>
      <c r="DV101" s="1"/>
      <c r="DW101" s="1"/>
      <c r="DX101" s="1"/>
      <c r="EA101" s="1"/>
      <c r="EB101" s="33"/>
      <c r="EC101" s="24"/>
      <c r="ED101" s="33"/>
      <c r="EE101" s="44"/>
      <c r="EF101" s="44"/>
      <c r="EG101" s="44"/>
      <c r="EH101" s="44"/>
      <c r="EI101" s="1"/>
      <c r="EJ101" s="1"/>
      <c r="EK101" s="1"/>
      <c r="EL101" s="1"/>
      <c r="EM101" s="281"/>
      <c r="EN101" s="257"/>
      <c r="EO101" s="236" t="s">
        <v>89</v>
      </c>
      <c r="EP101" s="237"/>
      <c r="EQ101" s="238"/>
      <c r="ER101" s="43">
        <f t="shared" si="56"/>
        <v>0</v>
      </c>
      <c r="ES101" s="44"/>
      <c r="ET101" s="44"/>
      <c r="EU101" s="44"/>
      <c r="EV101" s="44"/>
      <c r="EW101" s="1"/>
      <c r="EX101" s="1"/>
      <c r="EY101" s="1"/>
      <c r="EZ101" s="1"/>
      <c r="FC101" s="1"/>
      <c r="FD101" s="33"/>
      <c r="FE101" s="24"/>
      <c r="FF101" s="33"/>
      <c r="FG101" s="44"/>
      <c r="FH101" s="44"/>
      <c r="FI101" s="44"/>
      <c r="FJ101" s="44"/>
      <c r="FK101" s="1"/>
      <c r="FL101" s="1"/>
      <c r="FM101" s="1"/>
      <c r="FN101" s="1"/>
      <c r="FO101" s="18"/>
      <c r="FP101" s="257"/>
      <c r="FQ101" s="236" t="s">
        <v>89</v>
      </c>
      <c r="FR101" s="237"/>
      <c r="FS101" s="238"/>
      <c r="FT101" s="43">
        <f>SUMIFS($F101:$BA101,$F91:$BA91,"&lt;&gt;1",$F92:$BA92,"&lt;&gt;1",$F93:$BA93,"&lt;&gt;1",$F94:$BA94,"&lt;&gt;1",$F95:$BA95,"&lt;&gt;1",$F96:$BA96,"&lt;&gt;1",$F97:$BA97,"&lt;&gt;1",$F98:$BA98,"&lt;&gt;1",$F99:$BA99,"&lt;&gt;1")/2/24 +SUMIF($F100:$BA100,"1",$F101:$BA101)/2/24</f>
        <v>0</v>
      </c>
      <c r="FU101" s="44"/>
      <c r="FV101" s="44"/>
      <c r="FW101" s="44"/>
      <c r="FX101" s="44"/>
      <c r="FY101" s="1"/>
      <c r="FZ101" s="1"/>
      <c r="GA101" s="1"/>
      <c r="GB101" s="1"/>
      <c r="GE101" s="1"/>
      <c r="GF101" s="33"/>
      <c r="GG101" s="24"/>
      <c r="GH101" s="33"/>
      <c r="GI101" s="44"/>
      <c r="GJ101" s="44"/>
      <c r="GK101" s="44"/>
      <c r="GL101" s="44"/>
      <c r="GM101" s="1"/>
      <c r="GN101" s="1"/>
      <c r="GO101" s="1"/>
      <c r="GP101" s="1"/>
    </row>
    <row r="102" spans="2:198" ht="18.75" customHeight="1">
      <c r="B102" s="258"/>
      <c r="C102" s="138" t="s">
        <v>90</v>
      </c>
      <c r="D102" s="138"/>
      <c r="E102" s="143"/>
      <c r="F102" s="184"/>
      <c r="G102" s="185"/>
      <c r="H102" s="184"/>
      <c r="I102" s="185"/>
      <c r="J102" s="184"/>
      <c r="K102" s="185"/>
      <c r="L102" s="184"/>
      <c r="M102" s="185"/>
      <c r="N102" s="184"/>
      <c r="O102" s="185"/>
      <c r="P102" s="184"/>
      <c r="Q102" s="185"/>
      <c r="R102" s="184"/>
      <c r="S102" s="185"/>
      <c r="T102" s="184"/>
      <c r="U102" s="185"/>
      <c r="V102" s="184"/>
      <c r="W102" s="185"/>
      <c r="X102" s="184"/>
      <c r="Y102" s="185"/>
      <c r="Z102" s="184"/>
      <c r="AA102" s="185"/>
      <c r="AB102" s="184"/>
      <c r="AC102" s="185"/>
      <c r="AD102" s="184"/>
      <c r="AE102" s="185"/>
      <c r="AF102" s="184"/>
      <c r="AG102" s="185"/>
      <c r="AH102" s="184"/>
      <c r="AI102" s="185"/>
      <c r="AJ102" s="184"/>
      <c r="AK102" s="185"/>
      <c r="AL102" s="184"/>
      <c r="AM102" s="185"/>
      <c r="AN102" s="184"/>
      <c r="AO102" s="185"/>
      <c r="AP102" s="184"/>
      <c r="AQ102" s="185"/>
      <c r="AR102" s="184"/>
      <c r="AS102" s="185"/>
      <c r="AT102" s="184"/>
      <c r="AU102" s="185"/>
      <c r="AV102" s="184"/>
      <c r="AW102" s="185"/>
      <c r="AX102" s="184"/>
      <c r="AY102" s="185"/>
      <c r="AZ102" s="184"/>
      <c r="BA102" s="185"/>
      <c r="BC102" s="62"/>
      <c r="BD102" s="257"/>
      <c r="BE102" s="227" t="s">
        <v>90</v>
      </c>
      <c r="BF102" s="227"/>
      <c r="BG102" s="228"/>
      <c r="BH102" s="46">
        <f t="shared" si="55"/>
        <v>0</v>
      </c>
      <c r="BI102" s="44"/>
      <c r="BJ102" s="44"/>
      <c r="BK102" s="44"/>
      <c r="BL102" s="44"/>
      <c r="BM102" s="1"/>
      <c r="BN102" s="1"/>
      <c r="BO102" s="1"/>
      <c r="BP102" s="1"/>
      <c r="BS102" s="1"/>
      <c r="BT102" s="33"/>
      <c r="BU102" s="24"/>
      <c r="BV102" s="33"/>
      <c r="BW102" s="44"/>
      <c r="BX102" s="44"/>
      <c r="BY102" s="44"/>
      <c r="BZ102" s="44"/>
      <c r="CA102" s="44"/>
      <c r="CB102" s="1"/>
      <c r="CC102" s="1"/>
      <c r="CD102" s="1"/>
      <c r="CE102" s="1"/>
      <c r="CF102" s="1"/>
      <c r="CG102" s="61"/>
      <c r="CH102" s="257"/>
      <c r="CI102" s="229" t="s">
        <v>91</v>
      </c>
      <c r="CJ102" s="230"/>
      <c r="CK102" s="231"/>
      <c r="CL102" s="46">
        <f>SUMIFS($F102:$BA102,$F91:$BA91,"&lt;&gt;1",$F92:$BA92,"&lt;&gt;1",$F93:$BA93,"&lt;&gt;1",$F94:$BA94,"&lt;&gt;1",$F95:$BA95,"&lt;&gt;1",$F96:$BA96,"&lt;&gt;1",$F97:$BA97,"&lt;&gt;1",$F98:$BA98,"&lt;&gt;1",$F99:$BA99,"&lt;&gt;1")/2/24 +SUMIF($F100:$BA100,"1",$F102:$BA102)/2/24</f>
        <v>0</v>
      </c>
      <c r="CM102" s="44"/>
      <c r="CN102" s="44"/>
      <c r="CO102" s="44"/>
      <c r="CP102" s="44"/>
      <c r="CQ102" s="1"/>
      <c r="CR102" s="1"/>
      <c r="CS102" s="1"/>
      <c r="CT102" s="1"/>
      <c r="CW102" s="1"/>
      <c r="CX102" s="33"/>
      <c r="CY102" s="24"/>
      <c r="CZ102" s="33"/>
      <c r="DA102" s="44"/>
      <c r="DB102" s="44"/>
      <c r="DC102" s="44"/>
      <c r="DD102" s="44"/>
      <c r="DE102" s="44"/>
      <c r="DF102" s="1"/>
      <c r="DG102" s="1"/>
      <c r="DH102" s="1"/>
      <c r="DI102" s="1"/>
      <c r="DJ102" s="1"/>
      <c r="DK102" s="280"/>
      <c r="DL102" s="257"/>
      <c r="DM102" s="227" t="s">
        <v>90</v>
      </c>
      <c r="DN102" s="227"/>
      <c r="DO102" s="228"/>
      <c r="DP102" s="46">
        <f>IF($S73="✔",SUM($F102:$BA102)/2/24,0)</f>
        <v>0</v>
      </c>
      <c r="DQ102" s="44"/>
      <c r="DR102" s="44"/>
      <c r="DS102" s="44"/>
      <c r="DT102" s="44"/>
      <c r="DU102" s="1"/>
      <c r="DV102" s="1"/>
      <c r="DW102" s="1"/>
      <c r="DX102" s="1"/>
      <c r="EA102" s="1"/>
      <c r="EB102" s="33"/>
      <c r="EC102" s="24"/>
      <c r="ED102" s="33"/>
      <c r="EE102" s="44"/>
      <c r="EF102" s="44"/>
      <c r="EG102" s="44"/>
      <c r="EH102" s="44"/>
      <c r="EI102" s="1"/>
      <c r="EJ102" s="1"/>
      <c r="EK102" s="1"/>
      <c r="EL102" s="1"/>
      <c r="EM102" s="281"/>
      <c r="EN102" s="257"/>
      <c r="EO102" s="229" t="s">
        <v>91</v>
      </c>
      <c r="EP102" s="230"/>
      <c r="EQ102" s="231"/>
      <c r="ER102" s="46">
        <f t="shared" si="56"/>
        <v>0</v>
      </c>
      <c r="ES102" s="44"/>
      <c r="ET102" s="44"/>
      <c r="EU102" s="44"/>
      <c r="EV102" s="44"/>
      <c r="EW102" s="1"/>
      <c r="EX102" s="1"/>
      <c r="EY102" s="1"/>
      <c r="EZ102" s="1"/>
      <c r="FC102" s="1"/>
      <c r="FD102" s="33"/>
      <c r="FE102" s="24"/>
      <c r="FF102" s="33"/>
      <c r="FG102" s="44"/>
      <c r="FH102" s="44"/>
      <c r="FI102" s="44"/>
      <c r="FJ102" s="44"/>
      <c r="FK102" s="1"/>
      <c r="FL102" s="1"/>
      <c r="FM102" s="1"/>
      <c r="FN102" s="1"/>
      <c r="FO102" s="18"/>
      <c r="FP102" s="257"/>
      <c r="FQ102" s="229" t="s">
        <v>90</v>
      </c>
      <c r="FR102" s="230"/>
      <c r="FS102" s="231"/>
      <c r="FT102" s="47" t="s">
        <v>92</v>
      </c>
      <c r="FU102" s="44"/>
      <c r="FV102" s="44"/>
      <c r="FW102" s="44"/>
      <c r="FX102" s="44"/>
      <c r="FY102" s="1"/>
      <c r="FZ102" s="1"/>
      <c r="GA102" s="1"/>
      <c r="GB102" s="1"/>
      <c r="GE102" s="1"/>
      <c r="GF102" s="33"/>
      <c r="GG102" s="24"/>
      <c r="GH102" s="33"/>
      <c r="GI102" s="44"/>
      <c r="GJ102" s="44"/>
      <c r="GK102" s="44"/>
      <c r="GL102" s="44"/>
      <c r="GM102" s="1"/>
      <c r="GN102" s="1"/>
      <c r="GO102" s="1"/>
      <c r="GP102" s="1"/>
    </row>
    <row r="103" spans="2:198" ht="6" customHeight="1">
      <c r="C103" s="55"/>
      <c r="D103" s="55"/>
      <c r="E103" s="56"/>
      <c r="F103" s="57"/>
      <c r="G103" s="56"/>
      <c r="H103" s="57"/>
      <c r="I103" s="56"/>
      <c r="J103" s="57"/>
      <c r="K103" s="56"/>
      <c r="L103" s="57"/>
      <c r="M103" s="56"/>
      <c r="N103" s="57"/>
      <c r="O103" s="56"/>
      <c r="P103" s="57"/>
      <c r="Q103" s="56"/>
      <c r="R103" s="57"/>
      <c r="S103" s="56"/>
      <c r="T103" s="57"/>
      <c r="U103" s="56"/>
      <c r="V103" s="57"/>
      <c r="W103" s="56"/>
      <c r="X103" s="57"/>
      <c r="Y103" s="56"/>
      <c r="Z103" s="57"/>
      <c r="AA103" s="56"/>
      <c r="AB103" s="57"/>
      <c r="AC103" s="56"/>
      <c r="AD103" s="57"/>
      <c r="AE103" s="56"/>
      <c r="AF103" s="57"/>
      <c r="AG103" s="56"/>
      <c r="AH103" s="57"/>
      <c r="AI103" s="56"/>
      <c r="AJ103" s="57"/>
      <c r="AK103" s="56"/>
      <c r="AL103" s="57"/>
      <c r="AM103" s="56"/>
      <c r="AN103" s="57"/>
      <c r="AO103" s="56"/>
      <c r="AP103" s="57"/>
      <c r="AQ103" s="56"/>
      <c r="AR103" s="57"/>
      <c r="AS103" s="56"/>
      <c r="AT103" s="57"/>
      <c r="AU103" s="56"/>
      <c r="AV103" s="57"/>
      <c r="AW103" s="56"/>
      <c r="AX103" s="57"/>
      <c r="AY103" s="56"/>
      <c r="AZ103" s="57"/>
      <c r="BA103" s="56"/>
      <c r="BB103" s="37"/>
      <c r="BC103" s="62"/>
      <c r="BE103" s="55"/>
      <c r="BF103" s="55"/>
      <c r="BG103" s="58"/>
      <c r="BH103" s="58"/>
      <c r="BI103" s="2"/>
      <c r="BJ103" s="2"/>
      <c r="BK103" s="2"/>
      <c r="BL103" s="2"/>
      <c r="BT103" s="33"/>
      <c r="BU103" s="24"/>
      <c r="BV103" s="33"/>
      <c r="BW103" s="2"/>
      <c r="BX103" s="2"/>
      <c r="BY103" s="2"/>
      <c r="BZ103" s="2"/>
      <c r="CA103" s="2"/>
      <c r="CG103" s="61"/>
      <c r="CI103" s="55"/>
      <c r="CJ103" s="55"/>
      <c r="CK103" s="58"/>
      <c r="CL103" s="58"/>
      <c r="CM103" s="2"/>
      <c r="CN103" s="2"/>
      <c r="CO103" s="2"/>
      <c r="CP103" s="2"/>
      <c r="CX103" s="33"/>
      <c r="CY103" s="24"/>
      <c r="CZ103" s="33"/>
      <c r="DA103" s="2"/>
      <c r="DB103" s="2"/>
      <c r="DC103" s="2"/>
      <c r="DD103" s="2"/>
      <c r="DE103" s="2"/>
      <c r="DK103" s="280"/>
      <c r="DM103" s="55"/>
      <c r="DN103" s="55"/>
      <c r="DO103" s="58"/>
      <c r="DP103" s="58"/>
      <c r="DQ103" s="2"/>
      <c r="DR103" s="2"/>
      <c r="DS103" s="2"/>
      <c r="DT103" s="2"/>
      <c r="EB103" s="33"/>
      <c r="EC103" s="24"/>
      <c r="ED103" s="33"/>
      <c r="EE103" s="2"/>
      <c r="EF103" s="2"/>
      <c r="EG103" s="2"/>
      <c r="EH103" s="2"/>
      <c r="EM103" s="281"/>
      <c r="EO103" s="55"/>
      <c r="EP103" s="55"/>
      <c r="EQ103" s="58"/>
      <c r="ER103" s="58"/>
      <c r="ES103" s="2"/>
      <c r="ET103" s="2"/>
      <c r="EU103" s="2"/>
      <c r="EV103" s="2"/>
      <c r="FD103" s="33"/>
      <c r="FE103" s="24"/>
      <c r="FF103" s="33"/>
      <c r="FG103" s="2"/>
      <c r="FH103" s="2"/>
      <c r="FI103" s="2"/>
      <c r="FJ103" s="2"/>
      <c r="FO103" s="18"/>
      <c r="FQ103" s="55"/>
      <c r="FR103" s="55"/>
      <c r="FS103" s="58"/>
      <c r="FT103" s="58"/>
      <c r="FU103" s="2"/>
      <c r="FV103" s="2"/>
      <c r="FW103" s="2"/>
      <c r="FX103" s="2"/>
      <c r="GF103" s="33"/>
      <c r="GG103" s="24"/>
      <c r="GH103" s="33"/>
      <c r="GI103" s="2"/>
      <c r="GJ103" s="2"/>
      <c r="GK103" s="2"/>
      <c r="GL103" s="2"/>
    </row>
    <row r="104" spans="2:198">
      <c r="E104" s="226" t="s">
        <v>71</v>
      </c>
      <c r="F104" s="226"/>
      <c r="G104" s="222">
        <v>0.29166666666666702</v>
      </c>
      <c r="H104" s="223"/>
      <c r="I104" s="222">
        <v>0.33333333333333298</v>
      </c>
      <c r="J104" s="223"/>
      <c r="K104" s="222">
        <v>0.375</v>
      </c>
      <c r="L104" s="223"/>
      <c r="M104" s="222">
        <v>0.41666666666666702</v>
      </c>
      <c r="N104" s="223"/>
      <c r="O104" s="222">
        <v>0.45833333333333298</v>
      </c>
      <c r="P104" s="223"/>
      <c r="Q104" s="222">
        <v>0.5</v>
      </c>
      <c r="R104" s="223"/>
      <c r="S104" s="222">
        <v>0.54166666666666696</v>
      </c>
      <c r="T104" s="223"/>
      <c r="U104" s="222">
        <v>0.58333333333333304</v>
      </c>
      <c r="V104" s="223"/>
      <c r="W104" s="222">
        <v>0.625</v>
      </c>
      <c r="X104" s="223"/>
      <c r="Y104" s="222">
        <v>0.66666666666666696</v>
      </c>
      <c r="Z104" s="223"/>
      <c r="AA104" s="222">
        <v>0.70833333333333304</v>
      </c>
      <c r="AB104" s="223"/>
      <c r="AC104" s="222">
        <v>0.75</v>
      </c>
      <c r="AD104" s="223"/>
      <c r="AE104" s="222">
        <v>0.79166666666666696</v>
      </c>
      <c r="AF104" s="223"/>
      <c r="AG104" s="222">
        <v>0.83333333333333304</v>
      </c>
      <c r="AH104" s="223"/>
      <c r="AI104" s="222">
        <v>0.875</v>
      </c>
      <c r="AJ104" s="223"/>
      <c r="AK104" s="222">
        <v>0.91666666666666696</v>
      </c>
      <c r="AL104" s="223"/>
      <c r="AM104" s="222">
        <v>0.95833333333333304</v>
      </c>
      <c r="AN104" s="223"/>
      <c r="AO104" s="222">
        <v>1</v>
      </c>
      <c r="AP104" s="223"/>
      <c r="AQ104" s="222">
        <v>1.0416666666666701</v>
      </c>
      <c r="AR104" s="223"/>
      <c r="AS104" s="222">
        <v>1.0833333333333399</v>
      </c>
      <c r="AT104" s="223"/>
      <c r="AU104" s="222">
        <v>1.12500000000001</v>
      </c>
      <c r="AV104" s="223"/>
      <c r="AW104" s="222">
        <v>1.1666666666666701</v>
      </c>
      <c r="AX104" s="223"/>
      <c r="AY104" s="222">
        <v>1.2083333333333399</v>
      </c>
      <c r="AZ104" s="223"/>
      <c r="BA104" s="222">
        <v>1.25000000000001</v>
      </c>
      <c r="BB104" s="223"/>
      <c r="BC104" s="63"/>
      <c r="BG104" s="168"/>
      <c r="BH104" s="33"/>
      <c r="BI104" s="33"/>
      <c r="BJ104" s="33"/>
      <c r="BK104" s="33"/>
      <c r="BL104" s="33"/>
      <c r="BM104" s="24"/>
      <c r="BN104" s="24"/>
      <c r="BO104" s="24"/>
      <c r="BP104" s="24"/>
      <c r="BQ104" s="33"/>
      <c r="BR104" s="33"/>
      <c r="BS104" s="24"/>
      <c r="BT104" s="33"/>
      <c r="BU104" s="24"/>
      <c r="BV104" s="33"/>
      <c r="BW104" s="33"/>
      <c r="BX104" s="33"/>
      <c r="BY104" s="33"/>
      <c r="BZ104" s="33"/>
      <c r="CA104" s="33"/>
      <c r="CB104" s="24"/>
      <c r="CC104" s="24"/>
      <c r="CD104" s="24"/>
      <c r="CE104" s="24"/>
      <c r="CF104" s="24"/>
      <c r="CG104" s="64"/>
      <c r="CK104" s="168"/>
      <c r="CL104" s="33"/>
      <c r="CM104" s="33"/>
      <c r="CN104" s="33"/>
      <c r="CO104" s="33"/>
      <c r="CP104" s="33"/>
      <c r="CQ104" s="24"/>
      <c r="CR104" s="24"/>
      <c r="CS104" s="24"/>
      <c r="CT104" s="24"/>
      <c r="CU104" s="33"/>
      <c r="CV104" s="33"/>
      <c r="CW104" s="24"/>
      <c r="CX104" s="33"/>
      <c r="CY104" s="24"/>
      <c r="CZ104" s="33"/>
      <c r="DA104" s="33"/>
      <c r="DB104" s="33"/>
      <c r="DC104" s="33"/>
      <c r="DD104" s="33"/>
      <c r="DE104" s="33"/>
      <c r="DF104" s="24"/>
      <c r="DG104" s="24"/>
      <c r="DH104" s="24"/>
      <c r="DI104" s="24"/>
      <c r="DJ104" s="24"/>
      <c r="DK104" s="280"/>
      <c r="DO104" s="168"/>
      <c r="DP104" s="33"/>
      <c r="DQ104" s="33"/>
      <c r="DR104" s="33"/>
      <c r="DS104" s="33"/>
      <c r="DT104" s="33"/>
      <c r="DU104" s="24"/>
      <c r="DV104" s="24"/>
      <c r="DW104" s="24"/>
      <c r="DX104" s="24"/>
      <c r="DY104" s="33"/>
      <c r="DZ104" s="33"/>
      <c r="EA104" s="24"/>
      <c r="EB104" s="33"/>
      <c r="EC104" s="24"/>
      <c r="ED104" s="33"/>
      <c r="EE104" s="33"/>
      <c r="EF104" s="33"/>
      <c r="EG104" s="33"/>
      <c r="EH104" s="33"/>
      <c r="EI104" s="24"/>
      <c r="EJ104" s="24"/>
      <c r="EK104" s="24"/>
      <c r="EL104" s="24"/>
      <c r="EM104" s="281"/>
      <c r="EQ104" s="168"/>
      <c r="ER104" s="33"/>
      <c r="ES104" s="33"/>
      <c r="ET104" s="33"/>
      <c r="EU104" s="33"/>
      <c r="EV104" s="33"/>
      <c r="EW104" s="24"/>
      <c r="EX104" s="24"/>
      <c r="EY104" s="24"/>
      <c r="EZ104" s="24"/>
      <c r="FA104" s="33"/>
      <c r="FB104" s="33"/>
      <c r="FC104" s="24"/>
      <c r="FD104" s="33"/>
      <c r="FE104" s="24"/>
      <c r="FF104" s="33"/>
      <c r="FG104" s="33"/>
      <c r="FH104" s="33"/>
      <c r="FI104" s="33"/>
      <c r="FJ104" s="33"/>
      <c r="FK104" s="24"/>
      <c r="FL104" s="24"/>
      <c r="FM104" s="24"/>
      <c r="FN104" s="24"/>
      <c r="FO104" s="18"/>
      <c r="FS104" s="168"/>
      <c r="FT104" s="33"/>
      <c r="FU104" s="33"/>
      <c r="FV104" s="33"/>
      <c r="FW104" s="33"/>
      <c r="FX104" s="33"/>
      <c r="FY104" s="24"/>
      <c r="FZ104" s="24"/>
      <c r="GA104" s="24"/>
      <c r="GB104" s="24"/>
      <c r="GC104" s="33"/>
      <c r="GD104" s="33"/>
      <c r="GE104" s="24"/>
      <c r="GF104" s="33"/>
      <c r="GG104" s="24"/>
      <c r="GH104" s="33"/>
      <c r="GI104" s="33"/>
      <c r="GJ104" s="33"/>
      <c r="GK104" s="33"/>
      <c r="GL104" s="33"/>
      <c r="GM104" s="24"/>
      <c r="GN104" s="24"/>
      <c r="GO104" s="24"/>
      <c r="GP104" s="24"/>
    </row>
    <row r="105" spans="2:198" ht="22.5" customHeight="1">
      <c r="BC105" s="62"/>
      <c r="BH105" s="2"/>
      <c r="BI105" s="2"/>
      <c r="BJ105" s="2"/>
      <c r="BK105" s="2"/>
      <c r="BL105" s="2"/>
      <c r="BT105" s="33"/>
      <c r="BU105" s="24"/>
      <c r="BV105" s="33"/>
      <c r="BW105" s="2"/>
      <c r="BX105" s="2"/>
      <c r="BY105" s="2"/>
      <c r="BZ105" s="2"/>
      <c r="CA105" s="2"/>
      <c r="CG105" s="61"/>
      <c r="CL105" s="2"/>
      <c r="CM105" s="2"/>
      <c r="CN105" s="2"/>
      <c r="CO105" s="2"/>
      <c r="CP105" s="2"/>
      <c r="CX105" s="33"/>
      <c r="CY105" s="24"/>
      <c r="CZ105" s="33"/>
      <c r="DA105" s="2"/>
      <c r="DB105" s="2"/>
      <c r="DC105" s="2"/>
      <c r="DD105" s="2"/>
      <c r="DE105" s="2"/>
      <c r="DK105" s="280"/>
      <c r="DP105" s="2"/>
      <c r="DQ105" s="2"/>
      <c r="DR105" s="2"/>
      <c r="DS105" s="2"/>
      <c r="DT105" s="2"/>
      <c r="EB105" s="33"/>
      <c r="EC105" s="24"/>
      <c r="ED105" s="33"/>
      <c r="EE105" s="2"/>
      <c r="EF105" s="2"/>
      <c r="EG105" s="2"/>
      <c r="EH105" s="2"/>
      <c r="EM105" s="281"/>
      <c r="ER105" s="2"/>
      <c r="ES105" s="2"/>
      <c r="ET105" s="2"/>
      <c r="EU105" s="2"/>
      <c r="EV105" s="2"/>
      <c r="FD105" s="33"/>
      <c r="FE105" s="24"/>
      <c r="FF105" s="33"/>
      <c r="FG105" s="2"/>
      <c r="FH105" s="2"/>
      <c r="FI105" s="2"/>
      <c r="FJ105" s="2"/>
      <c r="FO105" s="18"/>
      <c r="FT105" s="2"/>
      <c r="FU105" s="2"/>
      <c r="FV105" s="2"/>
      <c r="FW105" s="2"/>
      <c r="FX105" s="2"/>
      <c r="GF105" s="33"/>
      <c r="GG105" s="24"/>
      <c r="GH105" s="33"/>
      <c r="GI105" s="2"/>
      <c r="GJ105" s="2"/>
      <c r="GK105" s="2"/>
      <c r="GL105" s="2"/>
    </row>
    <row r="106" spans="2:198" ht="19.5" customHeight="1">
      <c r="B106" s="277">
        <f>B4+3</f>
        <v>44200</v>
      </c>
      <c r="C106" s="277"/>
      <c r="D106" s="277"/>
      <c r="E106" s="151"/>
      <c r="F106" s="3" t="s">
        <v>29</v>
      </c>
      <c r="G106" s="5"/>
      <c r="H106" s="5"/>
      <c r="I106" s="5"/>
      <c r="J106" s="5"/>
      <c r="K106" s="5"/>
      <c r="L106" s="5"/>
      <c r="M106" s="5"/>
      <c r="N106" s="5"/>
      <c r="O106" s="23" t="s">
        <v>30</v>
      </c>
      <c r="P106" s="5" t="s">
        <v>18</v>
      </c>
      <c r="Q106" s="5" t="s">
        <v>31</v>
      </c>
      <c r="R106" s="5"/>
      <c r="S106" s="5" t="s">
        <v>16</v>
      </c>
      <c r="T106" s="5" t="s">
        <v>32</v>
      </c>
      <c r="U106" s="5"/>
      <c r="V106" s="5" t="s">
        <v>33</v>
      </c>
      <c r="W106" s="24" t="s">
        <v>34</v>
      </c>
      <c r="BC106" s="62"/>
      <c r="BD106" s="30"/>
      <c r="BE106" s="30"/>
      <c r="BF106" s="30"/>
      <c r="BG106" s="30"/>
      <c r="BH106" s="2"/>
      <c r="BI106" s="2"/>
      <c r="BJ106" s="2"/>
      <c r="BK106" s="2"/>
      <c r="BL106" s="2"/>
      <c r="BW106" s="2"/>
      <c r="BX106" s="2"/>
      <c r="BY106" s="2"/>
      <c r="BZ106" s="2"/>
      <c r="CA106" s="2"/>
      <c r="CG106" s="61"/>
      <c r="CH106" s="30"/>
      <c r="CI106" s="30"/>
      <c r="CJ106" s="30"/>
      <c r="CK106" s="30"/>
      <c r="CL106" s="2"/>
      <c r="CM106" s="2"/>
      <c r="CN106" s="2"/>
      <c r="CO106" s="2"/>
      <c r="CP106" s="2"/>
      <c r="DA106" s="2"/>
      <c r="DB106" s="2"/>
      <c r="DC106" s="2"/>
      <c r="DD106" s="2"/>
      <c r="DE106" s="2"/>
      <c r="DK106" s="280"/>
      <c r="DL106" s="30"/>
      <c r="DM106" s="30"/>
      <c r="DN106" s="30"/>
      <c r="DO106" s="30"/>
      <c r="DP106" s="2"/>
      <c r="DQ106" s="2"/>
      <c r="DR106" s="2"/>
      <c r="DS106" s="2"/>
      <c r="DT106" s="2"/>
      <c r="EE106" s="2"/>
      <c r="EF106" s="2"/>
      <c r="EG106" s="2"/>
      <c r="EH106" s="2"/>
      <c r="EM106" s="281"/>
      <c r="EN106" s="30"/>
      <c r="EO106" s="30"/>
      <c r="EP106" s="30"/>
      <c r="EQ106" s="30"/>
      <c r="ER106" s="2"/>
      <c r="ES106" s="2"/>
      <c r="ET106" s="2"/>
      <c r="EU106" s="2"/>
      <c r="EV106" s="2"/>
      <c r="FG106" s="2"/>
      <c r="FH106" s="2"/>
      <c r="FI106" s="2"/>
      <c r="FJ106" s="2"/>
      <c r="FO106" s="18"/>
      <c r="FP106" s="30"/>
      <c r="FQ106" s="30"/>
      <c r="FR106" s="30"/>
      <c r="FS106" s="30"/>
      <c r="FT106" s="2"/>
      <c r="FU106" s="2"/>
      <c r="FV106" s="2"/>
      <c r="FW106" s="2"/>
      <c r="FX106" s="2"/>
      <c r="GI106" s="2"/>
      <c r="GJ106" s="2"/>
      <c r="GK106" s="2"/>
      <c r="GL106" s="2"/>
    </row>
    <row r="107" spans="2:198" ht="19.5" customHeight="1">
      <c r="B107" s="277"/>
      <c r="C107" s="277"/>
      <c r="D107" s="277"/>
      <c r="E107" s="151"/>
      <c r="F107" s="3" t="s">
        <v>35</v>
      </c>
      <c r="O107" s="23" t="s">
        <v>30</v>
      </c>
      <c r="P107" s="5" t="s">
        <v>16</v>
      </c>
      <c r="Q107" s="5" t="s">
        <v>31</v>
      </c>
      <c r="R107" s="5"/>
      <c r="S107" s="5" t="s">
        <v>18</v>
      </c>
      <c r="T107" s="5" t="s">
        <v>32</v>
      </c>
      <c r="U107" s="5"/>
      <c r="V107" s="5" t="s">
        <v>33</v>
      </c>
      <c r="W107" s="24" t="s">
        <v>36</v>
      </c>
      <c r="BC107" s="62"/>
      <c r="BD107" s="29"/>
      <c r="BE107" s="30"/>
      <c r="BF107" s="30"/>
      <c r="BG107" s="30"/>
      <c r="BI107" s="270" t="s">
        <v>39</v>
      </c>
      <c r="BJ107" s="270" t="s">
        <v>40</v>
      </c>
      <c r="BK107" s="272" t="s">
        <v>96</v>
      </c>
      <c r="BL107" s="177"/>
      <c r="BM107" s="40"/>
      <c r="BN107" s="40"/>
      <c r="BO107" s="40"/>
      <c r="BP107" s="40"/>
      <c r="BV107" s="40"/>
      <c r="BW107" s="270" t="s">
        <v>39</v>
      </c>
      <c r="BX107" s="270" t="s">
        <v>40</v>
      </c>
      <c r="BY107" s="272" t="s">
        <v>96</v>
      </c>
      <c r="BZ107" s="270" t="s">
        <v>47</v>
      </c>
      <c r="CA107" s="177"/>
      <c r="CB107" s="40"/>
      <c r="CC107" s="40"/>
      <c r="CD107" s="40"/>
      <c r="CE107" s="40"/>
      <c r="CF107" s="40"/>
      <c r="CG107" s="61"/>
      <c r="CH107" s="29"/>
      <c r="CI107" s="30"/>
      <c r="CJ107" s="30"/>
      <c r="CK107" s="30"/>
      <c r="CM107" s="270" t="s">
        <v>39</v>
      </c>
      <c r="CN107" s="270" t="s">
        <v>40</v>
      </c>
      <c r="CO107" s="272" t="s">
        <v>41</v>
      </c>
      <c r="CP107" s="177"/>
      <c r="CQ107" s="40"/>
      <c r="CR107" s="40"/>
      <c r="CS107" s="40"/>
      <c r="CT107" s="40"/>
      <c r="CZ107" s="40"/>
      <c r="DA107" s="270" t="s">
        <v>39</v>
      </c>
      <c r="DB107" s="270" t="s">
        <v>40</v>
      </c>
      <c r="DC107" s="272" t="s">
        <v>96</v>
      </c>
      <c r="DD107" s="270" t="s">
        <v>47</v>
      </c>
      <c r="DE107" s="177"/>
      <c r="DF107" s="40"/>
      <c r="DG107" s="40"/>
      <c r="DH107" s="40"/>
      <c r="DI107" s="40"/>
      <c r="DJ107" s="40"/>
      <c r="DK107" s="280"/>
      <c r="DL107" s="29"/>
      <c r="DM107" s="30"/>
      <c r="DN107" s="30"/>
      <c r="DO107" s="30"/>
      <c r="DP107" s="272" t="s">
        <v>52</v>
      </c>
      <c r="DQ107" s="270" t="s">
        <v>53</v>
      </c>
      <c r="DR107" s="270" t="s">
        <v>54</v>
      </c>
      <c r="DS107" s="272" t="s">
        <v>55</v>
      </c>
      <c r="DT107" s="177"/>
      <c r="DU107" s="40"/>
      <c r="DV107" s="40"/>
      <c r="DW107" s="40"/>
      <c r="DX107" s="40"/>
      <c r="ED107" s="272" t="s">
        <v>57</v>
      </c>
      <c r="EE107" s="270" t="s">
        <v>53</v>
      </c>
      <c r="EF107" s="270" t="s">
        <v>58</v>
      </c>
      <c r="EG107" s="272" t="s">
        <v>59</v>
      </c>
      <c r="EH107" s="177"/>
      <c r="EI107" s="40"/>
      <c r="EJ107" s="40"/>
      <c r="EK107" s="40"/>
      <c r="EL107" s="40"/>
      <c r="EM107" s="281"/>
      <c r="EN107" s="29"/>
      <c r="EO107" s="30"/>
      <c r="EP107" s="30"/>
      <c r="EQ107" s="30"/>
      <c r="ER107" s="272" t="s">
        <v>52</v>
      </c>
      <c r="ES107" s="270" t="s">
        <v>53</v>
      </c>
      <c r="ET107" s="270" t="s">
        <v>54</v>
      </c>
      <c r="EU107" s="272" t="s">
        <v>55</v>
      </c>
      <c r="EV107" s="177"/>
      <c r="EW107" s="40"/>
      <c r="EX107" s="40"/>
      <c r="EY107" s="40"/>
      <c r="EZ107" s="40"/>
      <c r="FF107" s="272" t="s">
        <v>57</v>
      </c>
      <c r="FG107" s="270" t="s">
        <v>53</v>
      </c>
      <c r="FH107" s="270" t="s">
        <v>58</v>
      </c>
      <c r="FI107" s="272" t="s">
        <v>59</v>
      </c>
      <c r="FJ107" s="177"/>
      <c r="FK107" s="40"/>
      <c r="FL107" s="40"/>
      <c r="FM107" s="40"/>
      <c r="FN107" s="40"/>
      <c r="FO107" s="18"/>
      <c r="FP107" s="29"/>
      <c r="FQ107" s="30"/>
      <c r="FR107" s="30"/>
      <c r="FS107" s="30"/>
      <c r="FT107" s="273" t="s">
        <v>61</v>
      </c>
      <c r="FU107" s="270" t="s">
        <v>62</v>
      </c>
      <c r="FV107" s="270" t="s">
        <v>63</v>
      </c>
      <c r="FW107" s="272" t="s">
        <v>64</v>
      </c>
      <c r="FX107" s="177"/>
      <c r="FY107" s="40"/>
      <c r="FZ107" s="40"/>
      <c r="GA107" s="40"/>
      <c r="GB107" s="40"/>
      <c r="GH107" s="273" t="s">
        <v>61</v>
      </c>
      <c r="GI107" s="270" t="s">
        <v>62</v>
      </c>
      <c r="GJ107" s="270" t="s">
        <v>63</v>
      </c>
      <c r="GK107" s="272" t="s">
        <v>64</v>
      </c>
      <c r="GL107" s="177"/>
      <c r="GM107" s="40"/>
      <c r="GN107" s="40"/>
      <c r="GO107" s="40"/>
      <c r="GP107" s="40"/>
    </row>
    <row r="108" spans="2:198" ht="7.5" customHeight="1">
      <c r="B108" s="31"/>
      <c r="U108" s="5"/>
      <c r="BC108" s="62"/>
      <c r="BD108" s="31"/>
      <c r="BH108" s="2"/>
      <c r="BI108" s="270"/>
      <c r="BJ108" s="271"/>
      <c r="BK108" s="272"/>
      <c r="BL108" s="178"/>
      <c r="BW108" s="270"/>
      <c r="BX108" s="271"/>
      <c r="BY108" s="272"/>
      <c r="BZ108" s="270"/>
      <c r="CA108" s="178"/>
      <c r="CG108" s="61"/>
      <c r="CH108" s="31"/>
      <c r="CL108" s="2"/>
      <c r="CM108" s="270"/>
      <c r="CN108" s="271"/>
      <c r="CO108" s="272"/>
      <c r="CP108" s="178"/>
      <c r="DA108" s="270"/>
      <c r="DB108" s="271"/>
      <c r="DC108" s="272"/>
      <c r="DD108" s="270"/>
      <c r="DE108" s="178"/>
      <c r="DK108" s="280"/>
      <c r="DL108" s="31"/>
      <c r="DP108" s="274"/>
      <c r="DQ108" s="270"/>
      <c r="DR108" s="271"/>
      <c r="DS108" s="272"/>
      <c r="DT108" s="178"/>
      <c r="ED108" s="274"/>
      <c r="EE108" s="270"/>
      <c r="EF108" s="271"/>
      <c r="EG108" s="272"/>
      <c r="EH108" s="178"/>
      <c r="EM108" s="281"/>
      <c r="EN108" s="31"/>
      <c r="ER108" s="274"/>
      <c r="ES108" s="270"/>
      <c r="ET108" s="271"/>
      <c r="EU108" s="272"/>
      <c r="EV108" s="178"/>
      <c r="FF108" s="274"/>
      <c r="FG108" s="270"/>
      <c r="FH108" s="271"/>
      <c r="FI108" s="272"/>
      <c r="FJ108" s="178"/>
      <c r="FO108" s="18"/>
      <c r="FP108" s="31"/>
      <c r="FT108" s="274"/>
      <c r="FU108" s="270"/>
      <c r="FV108" s="271"/>
      <c r="FW108" s="272"/>
      <c r="FX108" s="178"/>
      <c r="GH108" s="274"/>
      <c r="GI108" s="270"/>
      <c r="GJ108" s="271"/>
      <c r="GK108" s="272"/>
      <c r="GL108" s="178"/>
    </row>
    <row r="109" spans="2:198" ht="14.25">
      <c r="B109" s="3" t="s">
        <v>100</v>
      </c>
      <c r="E109" s="226" t="s">
        <v>71</v>
      </c>
      <c r="F109" s="226"/>
      <c r="G109" s="222">
        <v>0.29166666666666702</v>
      </c>
      <c r="H109" s="223"/>
      <c r="I109" s="222">
        <v>0.33333333333333298</v>
      </c>
      <c r="J109" s="223"/>
      <c r="K109" s="222">
        <v>0.375</v>
      </c>
      <c r="L109" s="223"/>
      <c r="M109" s="222">
        <v>0.41666666666666702</v>
      </c>
      <c r="N109" s="223"/>
      <c r="O109" s="222">
        <v>0.45833333333333298</v>
      </c>
      <c r="P109" s="223"/>
      <c r="Q109" s="222">
        <v>0.5</v>
      </c>
      <c r="R109" s="223"/>
      <c r="S109" s="222">
        <v>0.54166666666666696</v>
      </c>
      <c r="T109" s="223"/>
      <c r="U109" s="222">
        <v>0.58333333333333304</v>
      </c>
      <c r="V109" s="223"/>
      <c r="W109" s="222">
        <v>0.625</v>
      </c>
      <c r="X109" s="223"/>
      <c r="Y109" s="222">
        <v>0.66666666666666696</v>
      </c>
      <c r="Z109" s="223"/>
      <c r="AA109" s="222">
        <v>0.70833333333333304</v>
      </c>
      <c r="AB109" s="223"/>
      <c r="AC109" s="222">
        <v>0.75</v>
      </c>
      <c r="AD109" s="223"/>
      <c r="AE109" s="222">
        <v>0.79166666666666696</v>
      </c>
      <c r="AF109" s="223"/>
      <c r="AG109" s="222">
        <v>0.83333333333333304</v>
      </c>
      <c r="AH109" s="223"/>
      <c r="AI109" s="222">
        <v>0.875</v>
      </c>
      <c r="AJ109" s="223"/>
      <c r="AK109" s="222">
        <v>0.91666666666666696</v>
      </c>
      <c r="AL109" s="223"/>
      <c r="AM109" s="222">
        <v>0.95833333333333304</v>
      </c>
      <c r="AN109" s="223"/>
      <c r="AO109" s="222">
        <v>1</v>
      </c>
      <c r="AP109" s="223"/>
      <c r="AQ109" s="222">
        <v>1.0416666666666701</v>
      </c>
      <c r="AR109" s="223"/>
      <c r="AS109" s="222">
        <v>1.0833333333333399</v>
      </c>
      <c r="AT109" s="223"/>
      <c r="AU109" s="222">
        <v>1.12500000000001</v>
      </c>
      <c r="AV109" s="223"/>
      <c r="AW109" s="222">
        <v>1.1666666666666701</v>
      </c>
      <c r="AX109" s="223"/>
      <c r="AY109" s="222">
        <v>1.2083333333333399</v>
      </c>
      <c r="AZ109" s="223"/>
      <c r="BA109" s="222">
        <v>1.25000000000001</v>
      </c>
      <c r="BB109" s="223"/>
      <c r="BC109" s="63"/>
      <c r="BG109" s="168"/>
      <c r="BH109" s="40" t="s">
        <v>38</v>
      </c>
      <c r="BI109" s="270"/>
      <c r="BJ109" s="271"/>
      <c r="BK109" s="272"/>
      <c r="BL109" s="178"/>
      <c r="BM109" s="24"/>
      <c r="BN109" s="24"/>
      <c r="BO109" s="24"/>
      <c r="BP109" s="24"/>
      <c r="BQ109" s="33"/>
      <c r="BR109" s="33"/>
      <c r="BS109" s="24"/>
      <c r="BT109" s="33"/>
      <c r="BU109" s="24"/>
      <c r="BV109" s="40" t="s">
        <v>38</v>
      </c>
      <c r="BW109" s="270"/>
      <c r="BX109" s="271"/>
      <c r="BY109" s="272"/>
      <c r="BZ109" s="270"/>
      <c r="CA109" s="178"/>
      <c r="CB109" s="24"/>
      <c r="CC109" s="24"/>
      <c r="CD109" s="24"/>
      <c r="CE109" s="24"/>
      <c r="CF109" s="24"/>
      <c r="CG109" s="64"/>
      <c r="CK109" s="168"/>
      <c r="CL109" s="40" t="s">
        <v>38</v>
      </c>
      <c r="CM109" s="270"/>
      <c r="CN109" s="271"/>
      <c r="CO109" s="272"/>
      <c r="CP109" s="178"/>
      <c r="CQ109" s="24"/>
      <c r="CR109" s="24"/>
      <c r="CS109" s="24"/>
      <c r="CT109" s="24"/>
      <c r="CU109" s="33"/>
      <c r="CV109" s="33"/>
      <c r="CW109" s="24"/>
      <c r="CX109" s="33"/>
      <c r="CY109" s="24"/>
      <c r="CZ109" s="40" t="s">
        <v>38</v>
      </c>
      <c r="DA109" s="270"/>
      <c r="DB109" s="271"/>
      <c r="DC109" s="272"/>
      <c r="DD109" s="270"/>
      <c r="DE109" s="178"/>
      <c r="DF109" s="24"/>
      <c r="DG109" s="24"/>
      <c r="DH109" s="24"/>
      <c r="DI109" s="24"/>
      <c r="DJ109" s="24"/>
      <c r="DK109" s="280"/>
      <c r="DO109" s="168"/>
      <c r="DP109" s="274"/>
      <c r="DQ109" s="270"/>
      <c r="DR109" s="271"/>
      <c r="DS109" s="272"/>
      <c r="DT109" s="178"/>
      <c r="DU109" s="24"/>
      <c r="DV109" s="24"/>
      <c r="DW109" s="24"/>
      <c r="DX109" s="24"/>
      <c r="DY109" s="33"/>
      <c r="DZ109" s="33"/>
      <c r="EA109" s="24"/>
      <c r="EB109" s="33"/>
      <c r="EC109" s="24"/>
      <c r="ED109" s="274"/>
      <c r="EE109" s="270"/>
      <c r="EF109" s="271"/>
      <c r="EG109" s="272"/>
      <c r="EH109" s="178"/>
      <c r="EI109" s="24"/>
      <c r="EJ109" s="24"/>
      <c r="EK109" s="24"/>
      <c r="EL109" s="24"/>
      <c r="EM109" s="281"/>
      <c r="EQ109" s="168"/>
      <c r="ER109" s="274"/>
      <c r="ES109" s="270"/>
      <c r="ET109" s="271"/>
      <c r="EU109" s="272"/>
      <c r="EV109" s="178"/>
      <c r="EW109" s="24"/>
      <c r="EX109" s="24"/>
      <c r="EY109" s="24"/>
      <c r="EZ109" s="24"/>
      <c r="FA109" s="33"/>
      <c r="FB109" s="33"/>
      <c r="FC109" s="24"/>
      <c r="FD109" s="33"/>
      <c r="FE109" s="24"/>
      <c r="FF109" s="274"/>
      <c r="FG109" s="270"/>
      <c r="FH109" s="271"/>
      <c r="FI109" s="272"/>
      <c r="FJ109" s="178"/>
      <c r="FK109" s="24"/>
      <c r="FL109" s="24"/>
      <c r="FM109" s="24"/>
      <c r="FN109" s="24"/>
      <c r="FO109" s="18"/>
      <c r="FS109" s="168"/>
      <c r="FT109" s="274"/>
      <c r="FU109" s="270"/>
      <c r="FV109" s="271"/>
      <c r="FW109" s="272"/>
      <c r="FX109" s="178"/>
      <c r="FY109" s="24"/>
      <c r="FZ109" s="24"/>
      <c r="GA109" s="24"/>
      <c r="GB109" s="24"/>
      <c r="GC109" s="33"/>
      <c r="GD109" s="33"/>
      <c r="GE109" s="24"/>
      <c r="GF109" s="33"/>
      <c r="GG109" s="24"/>
      <c r="GH109" s="274"/>
      <c r="GI109" s="270"/>
      <c r="GJ109" s="271"/>
      <c r="GK109" s="272"/>
      <c r="GL109" s="178"/>
      <c r="GM109" s="24"/>
      <c r="GN109" s="24"/>
      <c r="GO109" s="24"/>
      <c r="GP109" s="24"/>
    </row>
    <row r="110" spans="2:198" ht="6" customHeight="1">
      <c r="C110" s="34"/>
      <c r="D110" s="34"/>
      <c r="E110" s="35"/>
      <c r="F110" s="36"/>
      <c r="G110" s="35"/>
      <c r="H110" s="36"/>
      <c r="I110" s="35"/>
      <c r="J110" s="36"/>
      <c r="K110" s="35"/>
      <c r="L110" s="36"/>
      <c r="M110" s="35"/>
      <c r="N110" s="36"/>
      <c r="O110" s="35"/>
      <c r="P110" s="36"/>
      <c r="Q110" s="35"/>
      <c r="R110" s="36"/>
      <c r="S110" s="35"/>
      <c r="T110" s="36"/>
      <c r="U110" s="35"/>
      <c r="V110" s="36"/>
      <c r="W110" s="35"/>
      <c r="X110" s="36"/>
      <c r="Y110" s="35"/>
      <c r="Z110" s="36"/>
      <c r="AA110" s="35"/>
      <c r="AB110" s="36"/>
      <c r="AC110" s="35"/>
      <c r="AD110" s="36"/>
      <c r="AE110" s="35"/>
      <c r="AF110" s="36"/>
      <c r="AG110" s="35"/>
      <c r="AH110" s="36"/>
      <c r="AI110" s="35"/>
      <c r="AJ110" s="36"/>
      <c r="AK110" s="35"/>
      <c r="AL110" s="36"/>
      <c r="AM110" s="35"/>
      <c r="AN110" s="36"/>
      <c r="AO110" s="35"/>
      <c r="AP110" s="36"/>
      <c r="AQ110" s="35"/>
      <c r="AR110" s="36"/>
      <c r="AS110" s="35"/>
      <c r="AT110" s="36"/>
      <c r="AU110" s="35"/>
      <c r="AV110" s="36"/>
      <c r="AW110" s="35"/>
      <c r="AX110" s="36"/>
      <c r="AY110" s="35"/>
      <c r="AZ110" s="36"/>
      <c r="BA110" s="35"/>
      <c r="BB110" s="37"/>
      <c r="BC110" s="62"/>
      <c r="BE110" s="34"/>
      <c r="BF110" s="34"/>
      <c r="BG110" s="35"/>
      <c r="BH110" s="35"/>
      <c r="BI110" s="38"/>
      <c r="BJ110" s="39"/>
      <c r="BT110" s="33"/>
      <c r="BU110" s="24"/>
      <c r="BV110" s="33"/>
      <c r="BW110" s="38"/>
      <c r="BX110" s="39"/>
      <c r="CG110" s="61"/>
      <c r="CI110" s="34"/>
      <c r="CJ110" s="34"/>
      <c r="CK110" s="35"/>
      <c r="CL110" s="35"/>
      <c r="CM110" s="38"/>
      <c r="CN110" s="39"/>
      <c r="CX110" s="33"/>
      <c r="CY110" s="24"/>
      <c r="CZ110" s="33"/>
      <c r="DA110" s="38"/>
      <c r="DB110" s="39"/>
      <c r="DK110" s="280"/>
      <c r="DM110" s="34"/>
      <c r="DN110" s="34"/>
      <c r="DO110" s="35"/>
      <c r="DP110" s="38"/>
      <c r="DQ110" s="38"/>
      <c r="DR110" s="39"/>
      <c r="EB110" s="33"/>
      <c r="EC110" s="24"/>
      <c r="ED110" s="33"/>
      <c r="EE110" s="38"/>
      <c r="EF110" s="39"/>
      <c r="EM110" s="281"/>
      <c r="EO110" s="34"/>
      <c r="EP110" s="34"/>
      <c r="EQ110" s="35"/>
      <c r="ER110" s="38"/>
      <c r="ES110" s="38"/>
      <c r="ET110" s="39"/>
      <c r="FD110" s="33"/>
      <c r="FE110" s="24"/>
      <c r="FF110" s="33"/>
      <c r="FG110" s="38"/>
      <c r="FH110" s="39"/>
      <c r="FO110" s="18"/>
      <c r="FQ110" s="34"/>
      <c r="FR110" s="34"/>
      <c r="FS110" s="35"/>
      <c r="FT110" s="38"/>
      <c r="FU110" s="38"/>
      <c r="FV110" s="39"/>
      <c r="GF110" s="33"/>
      <c r="GG110" s="24"/>
      <c r="GH110" s="33"/>
      <c r="GI110" s="38"/>
      <c r="GJ110" s="39"/>
    </row>
    <row r="111" spans="2:198" ht="18.75" customHeight="1">
      <c r="B111" s="267" t="s">
        <v>72</v>
      </c>
      <c r="C111" s="253" t="s">
        <v>73</v>
      </c>
      <c r="D111" s="136" t="s">
        <v>74</v>
      </c>
      <c r="E111" s="137"/>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5"/>
      <c r="AX111" s="184"/>
      <c r="AY111" s="185"/>
      <c r="AZ111" s="184"/>
      <c r="BA111" s="185"/>
      <c r="BB111" s="37"/>
      <c r="BC111" s="62"/>
      <c r="BD111" s="260" t="s">
        <v>75</v>
      </c>
      <c r="BE111" s="253" t="s">
        <v>73</v>
      </c>
      <c r="BF111" s="319" t="s">
        <v>74</v>
      </c>
      <c r="BG111" s="320"/>
      <c r="BH111" s="43">
        <f>SUM(F111:BA111)/2/24</f>
        <v>0</v>
      </c>
      <c r="BI111" s="246"/>
      <c r="BJ111" s="256">
        <f>SUM(BH111:BH115)</f>
        <v>0.35416666666666669</v>
      </c>
      <c r="BK111" s="256">
        <f>SUM(BJ111:BJ119)</f>
        <v>0.35416666666666669</v>
      </c>
      <c r="BL111" s="173"/>
      <c r="BM111" s="1"/>
      <c r="BN111" s="1"/>
      <c r="BO111" s="1"/>
      <c r="BP111" s="1"/>
      <c r="BR111" s="264" t="s">
        <v>77</v>
      </c>
      <c r="BS111" s="253" t="s">
        <v>73</v>
      </c>
      <c r="BT111" s="319" t="s">
        <v>74</v>
      </c>
      <c r="BU111" s="320"/>
      <c r="BV111" s="43">
        <f t="shared" ref="BV111:BW122" si="60">BH111+BH125</f>
        <v>0</v>
      </c>
      <c r="BW111" s="246"/>
      <c r="BX111" s="256">
        <f>SUM(BV111:BV115)</f>
        <v>0.35416666666666669</v>
      </c>
      <c r="BY111" s="256">
        <f>BX111+BX116</f>
        <v>0.35416666666666669</v>
      </c>
      <c r="BZ111" s="256">
        <f>IF(BY111-8/24&gt;0,BY111-8/24,0)</f>
        <v>2.083333333333337E-2</v>
      </c>
      <c r="CA111" s="173"/>
      <c r="CB111" s="1"/>
      <c r="CC111" s="1"/>
      <c r="CD111" s="1"/>
      <c r="CE111" s="1"/>
      <c r="CF111" s="1"/>
      <c r="CG111" s="61"/>
      <c r="CH111" s="260" t="s">
        <v>75</v>
      </c>
      <c r="CI111" s="253" t="s">
        <v>73</v>
      </c>
      <c r="CJ111" s="319" t="s">
        <v>74</v>
      </c>
      <c r="CK111" s="320"/>
      <c r="CL111" s="43">
        <f>SUM($F111:$BA111)/2/24</f>
        <v>0</v>
      </c>
      <c r="CM111" s="246"/>
      <c r="CN111" s="256">
        <f>SUM(CL111:CL115)</f>
        <v>0.35416666666666669</v>
      </c>
      <c r="CO111" s="256">
        <f>SUM(CN111:CN119)+CL121</f>
        <v>0.35416666666666669</v>
      </c>
      <c r="CP111" s="173"/>
      <c r="CQ111" s="1"/>
      <c r="CR111" s="1"/>
      <c r="CS111" s="1"/>
      <c r="CT111" s="1"/>
      <c r="CV111" s="264" t="s">
        <v>77</v>
      </c>
      <c r="CW111" s="253" t="s">
        <v>73</v>
      </c>
      <c r="CX111" s="319" t="s">
        <v>74</v>
      </c>
      <c r="CY111" s="320"/>
      <c r="CZ111" s="43">
        <f t="shared" ref="CZ111:DA122" si="61">CL111+CL125</f>
        <v>0</v>
      </c>
      <c r="DA111" s="246"/>
      <c r="DB111" s="256">
        <f>SUM(CZ111:CZ115)</f>
        <v>0.35416666666666669</v>
      </c>
      <c r="DC111" s="256">
        <f>DB111+DB116+CZ121</f>
        <v>0.35416666666666669</v>
      </c>
      <c r="DD111" s="256">
        <f>IF(DC111-8/24&gt;0,DC111-8/24,0)</f>
        <v>2.083333333333337E-2</v>
      </c>
      <c r="DE111" s="173"/>
      <c r="DF111" s="1"/>
      <c r="DG111" s="1"/>
      <c r="DH111" s="1"/>
      <c r="DI111" s="1"/>
      <c r="DJ111" s="1"/>
      <c r="DK111" s="280"/>
      <c r="DL111" s="260" t="s">
        <v>75</v>
      </c>
      <c r="DM111" s="253" t="s">
        <v>73</v>
      </c>
      <c r="DN111" s="319" t="s">
        <v>74</v>
      </c>
      <c r="DO111" s="320"/>
      <c r="DP111" s="43">
        <f>IF($S106="✔",SUM($F111:$BA111)/2/24,0)</f>
        <v>0</v>
      </c>
      <c r="DQ111" s="246"/>
      <c r="DR111" s="256">
        <f>SUM(DP111:DP115)</f>
        <v>0</v>
      </c>
      <c r="DS111" s="256">
        <f>DR111+DR116</f>
        <v>0</v>
      </c>
      <c r="DT111" s="173"/>
      <c r="DU111" s="1"/>
      <c r="DV111" s="1"/>
      <c r="DW111" s="1"/>
      <c r="DX111" s="1"/>
      <c r="DZ111" s="264" t="s">
        <v>77</v>
      </c>
      <c r="EA111" s="253" t="s">
        <v>73</v>
      </c>
      <c r="EB111" s="319" t="s">
        <v>74</v>
      </c>
      <c r="EC111" s="320"/>
      <c r="ED111" s="43">
        <f t="shared" ref="ED111:ED122" si="62">DP111+DP125</f>
        <v>0</v>
      </c>
      <c r="EE111" s="246"/>
      <c r="EF111" s="256">
        <f>SUM(ED111:ED115)</f>
        <v>0</v>
      </c>
      <c r="EG111" s="256">
        <f>EF111+EF116</f>
        <v>0</v>
      </c>
      <c r="EH111" s="173"/>
      <c r="EI111" s="1"/>
      <c r="EJ111" s="1"/>
      <c r="EK111" s="1"/>
      <c r="EL111" s="1"/>
      <c r="EM111" s="281"/>
      <c r="EN111" s="260" t="s">
        <v>75</v>
      </c>
      <c r="EO111" s="253" t="s">
        <v>73</v>
      </c>
      <c r="EP111" s="319" t="s">
        <v>74</v>
      </c>
      <c r="EQ111" s="320"/>
      <c r="ER111" s="43">
        <f>IF($S106="✔",SUM($F111:$BA111)/2/24,0)</f>
        <v>0</v>
      </c>
      <c r="ES111" s="246"/>
      <c r="ET111" s="256">
        <f>SUM(ER111:ER115)</f>
        <v>0.3125</v>
      </c>
      <c r="EU111" s="256">
        <f>ET111+ET116+ER121</f>
        <v>0.3125</v>
      </c>
      <c r="EV111" s="173"/>
      <c r="EW111" s="1"/>
      <c r="EX111" s="1"/>
      <c r="EY111" s="1"/>
      <c r="EZ111" s="1"/>
      <c r="FB111" s="264" t="s">
        <v>77</v>
      </c>
      <c r="FC111" s="253" t="s">
        <v>73</v>
      </c>
      <c r="FD111" s="319" t="s">
        <v>74</v>
      </c>
      <c r="FE111" s="320"/>
      <c r="FF111" s="43">
        <f t="shared" ref="FF111:FF122" si="63">ER111+ER125</f>
        <v>0</v>
      </c>
      <c r="FG111" s="246"/>
      <c r="FH111" s="256">
        <f>SUM(FF111:FF115)</f>
        <v>0.3125</v>
      </c>
      <c r="FI111" s="256">
        <f>FH111+FH116+FF121</f>
        <v>0.3125</v>
      </c>
      <c r="FJ111" s="173"/>
      <c r="FK111" s="1"/>
      <c r="FL111" s="1"/>
      <c r="FM111" s="1"/>
      <c r="FN111" s="1"/>
      <c r="FO111" s="18"/>
      <c r="FP111" s="260" t="s">
        <v>75</v>
      </c>
      <c r="FQ111" s="253" t="s">
        <v>73</v>
      </c>
      <c r="FR111" s="319" t="s">
        <v>74</v>
      </c>
      <c r="FS111" s="320"/>
      <c r="FT111" s="43">
        <f>SUMIFS(F111:BA111,$F121:$BA121,1)/2/24</f>
        <v>0</v>
      </c>
      <c r="FU111" s="246"/>
      <c r="FV111" s="256">
        <f>SUM(FT111:FT115)</f>
        <v>0</v>
      </c>
      <c r="FW111" s="256">
        <f>FV111+FV116+FT121</f>
        <v>0</v>
      </c>
      <c r="FX111" s="173"/>
      <c r="FY111" s="1"/>
      <c r="FZ111" s="1"/>
      <c r="GA111" s="1"/>
      <c r="GB111" s="1"/>
      <c r="GD111" s="264" t="s">
        <v>77</v>
      </c>
      <c r="GE111" s="253" t="s">
        <v>73</v>
      </c>
      <c r="GF111" s="319" t="s">
        <v>74</v>
      </c>
      <c r="GG111" s="320"/>
      <c r="GH111" s="43">
        <f t="shared" ref="GH111:GH121" si="64">FT111+FT125</f>
        <v>0</v>
      </c>
      <c r="GI111" s="246"/>
      <c r="GJ111" s="256">
        <f>SUM(GH111:GH115)</f>
        <v>0</v>
      </c>
      <c r="GK111" s="256">
        <f>GJ111+GJ116</f>
        <v>0</v>
      </c>
      <c r="GL111" s="173"/>
      <c r="GM111" s="1"/>
      <c r="GN111" s="1"/>
      <c r="GO111" s="1"/>
      <c r="GP111" s="1"/>
    </row>
    <row r="112" spans="2:198" ht="18.75" customHeight="1">
      <c r="B112" s="268"/>
      <c r="C112" s="254"/>
      <c r="D112" s="138" t="s">
        <v>78</v>
      </c>
      <c r="E112" s="139"/>
      <c r="F112" s="184"/>
      <c r="G112" s="185"/>
      <c r="H112" s="184"/>
      <c r="I112" s="184"/>
      <c r="J112" s="184"/>
      <c r="K112" s="185">
        <v>1</v>
      </c>
      <c r="L112" s="184">
        <v>1</v>
      </c>
      <c r="M112" s="185">
        <v>1</v>
      </c>
      <c r="N112" s="184">
        <v>1</v>
      </c>
      <c r="O112" s="185">
        <v>1</v>
      </c>
      <c r="P112" s="184">
        <v>1</v>
      </c>
      <c r="Q112" s="185">
        <v>1</v>
      </c>
      <c r="R112" s="184"/>
      <c r="S112" s="185"/>
      <c r="T112" s="184">
        <v>1</v>
      </c>
      <c r="U112" s="185">
        <v>1</v>
      </c>
      <c r="V112" s="184">
        <v>1</v>
      </c>
      <c r="W112" s="185">
        <v>1</v>
      </c>
      <c r="X112" s="184">
        <v>1</v>
      </c>
      <c r="Y112" s="185">
        <v>1</v>
      </c>
      <c r="Z112" s="184">
        <v>1</v>
      </c>
      <c r="AA112" s="185">
        <v>1</v>
      </c>
      <c r="AB112" s="184"/>
      <c r="AC112" s="185"/>
      <c r="AD112" s="184"/>
      <c r="AE112" s="185"/>
      <c r="AF112" s="184"/>
      <c r="AG112" s="185"/>
      <c r="AH112" s="184"/>
      <c r="AI112" s="185"/>
      <c r="AJ112" s="184"/>
      <c r="AK112" s="185"/>
      <c r="AL112" s="184"/>
      <c r="AM112" s="185"/>
      <c r="AN112" s="184"/>
      <c r="AO112" s="185"/>
      <c r="AP112" s="184"/>
      <c r="AQ112" s="185"/>
      <c r="AR112" s="184"/>
      <c r="AS112" s="185"/>
      <c r="AT112" s="184"/>
      <c r="AU112" s="185"/>
      <c r="AV112" s="184"/>
      <c r="AW112" s="185"/>
      <c r="AX112" s="184"/>
      <c r="AY112" s="185"/>
      <c r="AZ112" s="184"/>
      <c r="BA112" s="185"/>
      <c r="BC112" s="62"/>
      <c r="BD112" s="261"/>
      <c r="BE112" s="254"/>
      <c r="BF112" s="247" t="s">
        <v>78</v>
      </c>
      <c r="BG112" s="248"/>
      <c r="BH112" s="46">
        <f t="shared" ref="BH112:BH122" si="65">SUM(F112:BA112)/2/24</f>
        <v>0.3125</v>
      </c>
      <c r="BI112" s="246"/>
      <c r="BJ112" s="256"/>
      <c r="BK112" s="256"/>
      <c r="BL112" s="173"/>
      <c r="BM112" s="1"/>
      <c r="BN112" s="1"/>
      <c r="BO112" s="1"/>
      <c r="BP112" s="1"/>
      <c r="BR112" s="265"/>
      <c r="BS112" s="254"/>
      <c r="BT112" s="247" t="s">
        <v>78</v>
      </c>
      <c r="BU112" s="248"/>
      <c r="BV112" s="46">
        <f t="shared" si="60"/>
        <v>0.3125</v>
      </c>
      <c r="BW112" s="246"/>
      <c r="BX112" s="256"/>
      <c r="BY112" s="256"/>
      <c r="BZ112" s="256"/>
      <c r="CA112" s="173"/>
      <c r="CB112" s="1"/>
      <c r="CC112" s="1"/>
      <c r="CD112" s="1"/>
      <c r="CE112" s="1"/>
      <c r="CF112" s="1"/>
      <c r="CG112" s="61"/>
      <c r="CH112" s="261"/>
      <c r="CI112" s="254"/>
      <c r="CJ112" s="247" t="s">
        <v>78</v>
      </c>
      <c r="CK112" s="248"/>
      <c r="CL112" s="46">
        <f t="shared" ref="CL112:CL120" si="66">SUM($F112:$BA112)/2/24</f>
        <v>0.3125</v>
      </c>
      <c r="CM112" s="246"/>
      <c r="CN112" s="256"/>
      <c r="CO112" s="256"/>
      <c r="CP112" s="173"/>
      <c r="CQ112" s="1"/>
      <c r="CR112" s="1"/>
      <c r="CS112" s="1"/>
      <c r="CT112" s="1"/>
      <c r="CV112" s="265"/>
      <c r="CW112" s="254"/>
      <c r="CX112" s="247" t="s">
        <v>78</v>
      </c>
      <c r="CY112" s="248"/>
      <c r="CZ112" s="46">
        <f t="shared" si="61"/>
        <v>0.3125</v>
      </c>
      <c r="DA112" s="246"/>
      <c r="DB112" s="256"/>
      <c r="DC112" s="256"/>
      <c r="DD112" s="256"/>
      <c r="DE112" s="173"/>
      <c r="DF112" s="1"/>
      <c r="DG112" s="1"/>
      <c r="DH112" s="1"/>
      <c r="DI112" s="1"/>
      <c r="DJ112" s="1"/>
      <c r="DK112" s="280"/>
      <c r="DL112" s="261"/>
      <c r="DM112" s="254"/>
      <c r="DN112" s="247" t="s">
        <v>78</v>
      </c>
      <c r="DO112" s="248"/>
      <c r="DP112" s="46">
        <f>IF($S106="✔",SUM($F112:$BA112)/2/24,0)</f>
        <v>0</v>
      </c>
      <c r="DQ112" s="246"/>
      <c r="DR112" s="256"/>
      <c r="DS112" s="256"/>
      <c r="DT112" s="173"/>
      <c r="DU112" s="1"/>
      <c r="DV112" s="1"/>
      <c r="DW112" s="1"/>
      <c r="DX112" s="1"/>
      <c r="DZ112" s="265"/>
      <c r="EA112" s="254"/>
      <c r="EB112" s="247" t="s">
        <v>78</v>
      </c>
      <c r="EC112" s="248"/>
      <c r="ED112" s="46">
        <f t="shared" si="62"/>
        <v>0</v>
      </c>
      <c r="EE112" s="246"/>
      <c r="EF112" s="256"/>
      <c r="EG112" s="256"/>
      <c r="EH112" s="173"/>
      <c r="EI112" s="1"/>
      <c r="EJ112" s="1"/>
      <c r="EK112" s="1"/>
      <c r="EL112" s="1"/>
      <c r="EM112" s="281"/>
      <c r="EN112" s="261"/>
      <c r="EO112" s="254"/>
      <c r="EP112" s="247" t="s">
        <v>78</v>
      </c>
      <c r="EQ112" s="248"/>
      <c r="ER112" s="46">
        <f t="shared" ref="ER112:ER122" si="67">IF($S107="✔",SUM($F112:$BA112)/2/24,0)</f>
        <v>0.3125</v>
      </c>
      <c r="ES112" s="246"/>
      <c r="ET112" s="256"/>
      <c r="EU112" s="256"/>
      <c r="EV112" s="173"/>
      <c r="EW112" s="1"/>
      <c r="EX112" s="1"/>
      <c r="EY112" s="1"/>
      <c r="EZ112" s="1"/>
      <c r="FB112" s="265"/>
      <c r="FC112" s="254"/>
      <c r="FD112" s="247" t="s">
        <v>78</v>
      </c>
      <c r="FE112" s="248"/>
      <c r="FF112" s="46">
        <f t="shared" si="63"/>
        <v>0.3125</v>
      </c>
      <c r="FG112" s="246"/>
      <c r="FH112" s="256"/>
      <c r="FI112" s="256"/>
      <c r="FJ112" s="173"/>
      <c r="FK112" s="1"/>
      <c r="FL112" s="1"/>
      <c r="FM112" s="1"/>
      <c r="FN112" s="1"/>
      <c r="FO112" s="18"/>
      <c r="FP112" s="261"/>
      <c r="FQ112" s="254"/>
      <c r="FR112" s="247" t="s">
        <v>78</v>
      </c>
      <c r="FS112" s="248"/>
      <c r="FT112" s="46">
        <f>SUMIFS(F112:BA112,$F121:$BA121,1)/2/24</f>
        <v>0</v>
      </c>
      <c r="FU112" s="246"/>
      <c r="FV112" s="256"/>
      <c r="FW112" s="256"/>
      <c r="FX112" s="173"/>
      <c r="FY112" s="1"/>
      <c r="FZ112" s="1"/>
      <c r="GA112" s="1"/>
      <c r="GB112" s="1"/>
      <c r="GD112" s="265"/>
      <c r="GE112" s="254"/>
      <c r="GF112" s="247" t="s">
        <v>78</v>
      </c>
      <c r="GG112" s="248"/>
      <c r="GH112" s="46">
        <f t="shared" si="64"/>
        <v>0</v>
      </c>
      <c r="GI112" s="246"/>
      <c r="GJ112" s="256"/>
      <c r="GK112" s="256"/>
      <c r="GL112" s="173"/>
      <c r="GM112" s="1"/>
      <c r="GN112" s="1"/>
      <c r="GO112" s="1"/>
      <c r="GP112" s="1"/>
    </row>
    <row r="113" spans="2:198" ht="18.75" customHeight="1">
      <c r="B113" s="268"/>
      <c r="C113" s="254"/>
      <c r="D113" s="136" t="s">
        <v>79</v>
      </c>
      <c r="E113" s="137"/>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C113" s="62"/>
      <c r="BD113" s="261"/>
      <c r="BE113" s="254"/>
      <c r="BF113" s="249" t="s">
        <v>79</v>
      </c>
      <c r="BG113" s="250"/>
      <c r="BH113" s="43">
        <f t="shared" si="65"/>
        <v>0</v>
      </c>
      <c r="BI113" s="246"/>
      <c r="BJ113" s="256"/>
      <c r="BK113" s="256"/>
      <c r="BL113" s="173"/>
      <c r="BM113" s="1"/>
      <c r="BN113" s="1"/>
      <c r="BO113" s="1"/>
      <c r="BP113" s="1"/>
      <c r="BR113" s="265"/>
      <c r="BS113" s="254"/>
      <c r="BT113" s="249" t="s">
        <v>79</v>
      </c>
      <c r="BU113" s="250"/>
      <c r="BV113" s="43">
        <f t="shared" si="60"/>
        <v>0</v>
      </c>
      <c r="BW113" s="246"/>
      <c r="BX113" s="256"/>
      <c r="BY113" s="256"/>
      <c r="BZ113" s="256"/>
      <c r="CA113" s="173"/>
      <c r="CB113" s="1"/>
      <c r="CC113" s="1"/>
      <c r="CD113" s="1"/>
      <c r="CE113" s="1"/>
      <c r="CF113" s="1"/>
      <c r="CG113" s="61"/>
      <c r="CH113" s="261"/>
      <c r="CI113" s="254"/>
      <c r="CJ113" s="249" t="s">
        <v>79</v>
      </c>
      <c r="CK113" s="250"/>
      <c r="CL113" s="43">
        <f t="shared" si="66"/>
        <v>0</v>
      </c>
      <c r="CM113" s="246"/>
      <c r="CN113" s="256"/>
      <c r="CO113" s="256"/>
      <c r="CP113" s="173"/>
      <c r="CQ113" s="1"/>
      <c r="CR113" s="1"/>
      <c r="CS113" s="1"/>
      <c r="CT113" s="1"/>
      <c r="CV113" s="265"/>
      <c r="CW113" s="254"/>
      <c r="CX113" s="249" t="s">
        <v>79</v>
      </c>
      <c r="CY113" s="250"/>
      <c r="CZ113" s="43">
        <f t="shared" si="61"/>
        <v>0</v>
      </c>
      <c r="DA113" s="246"/>
      <c r="DB113" s="256"/>
      <c r="DC113" s="256"/>
      <c r="DD113" s="256"/>
      <c r="DE113" s="173"/>
      <c r="DF113" s="1"/>
      <c r="DG113" s="1"/>
      <c r="DH113" s="1"/>
      <c r="DI113" s="1"/>
      <c r="DJ113" s="1"/>
      <c r="DK113" s="280"/>
      <c r="DL113" s="261"/>
      <c r="DM113" s="254"/>
      <c r="DN113" s="249" t="s">
        <v>79</v>
      </c>
      <c r="DO113" s="250"/>
      <c r="DP113" s="43">
        <f>IF($S106="✔",SUM($F113:$BA113)/2/24,0)</f>
        <v>0</v>
      </c>
      <c r="DQ113" s="246"/>
      <c r="DR113" s="256"/>
      <c r="DS113" s="256"/>
      <c r="DT113" s="173"/>
      <c r="DU113" s="1"/>
      <c r="DV113" s="1"/>
      <c r="DW113" s="1"/>
      <c r="DX113" s="1"/>
      <c r="DZ113" s="265"/>
      <c r="EA113" s="254"/>
      <c r="EB113" s="249" t="s">
        <v>79</v>
      </c>
      <c r="EC113" s="250"/>
      <c r="ED113" s="43">
        <f t="shared" si="62"/>
        <v>0</v>
      </c>
      <c r="EE113" s="246"/>
      <c r="EF113" s="256"/>
      <c r="EG113" s="256"/>
      <c r="EH113" s="173"/>
      <c r="EI113" s="1"/>
      <c r="EJ113" s="1"/>
      <c r="EK113" s="1"/>
      <c r="EL113" s="1"/>
      <c r="EM113" s="281"/>
      <c r="EN113" s="261"/>
      <c r="EO113" s="254"/>
      <c r="EP113" s="249" t="s">
        <v>79</v>
      </c>
      <c r="EQ113" s="250"/>
      <c r="ER113" s="43">
        <f t="shared" si="67"/>
        <v>0</v>
      </c>
      <c r="ES113" s="246"/>
      <c r="ET113" s="256"/>
      <c r="EU113" s="256"/>
      <c r="EV113" s="173"/>
      <c r="EW113" s="1"/>
      <c r="EX113" s="1"/>
      <c r="EY113" s="1"/>
      <c r="EZ113" s="1"/>
      <c r="FB113" s="265"/>
      <c r="FC113" s="254"/>
      <c r="FD113" s="249" t="s">
        <v>79</v>
      </c>
      <c r="FE113" s="250"/>
      <c r="FF113" s="43">
        <f t="shared" si="63"/>
        <v>0</v>
      </c>
      <c r="FG113" s="246"/>
      <c r="FH113" s="256"/>
      <c r="FI113" s="256"/>
      <c r="FJ113" s="173"/>
      <c r="FK113" s="1"/>
      <c r="FL113" s="1"/>
      <c r="FM113" s="1"/>
      <c r="FN113" s="1"/>
      <c r="FO113" s="18"/>
      <c r="FP113" s="261"/>
      <c r="FQ113" s="254"/>
      <c r="FR113" s="249" t="s">
        <v>79</v>
      </c>
      <c r="FS113" s="250"/>
      <c r="FT113" s="43">
        <f>SUMIFS(F113:BA113,$F121:$BA121,1)/2/24</f>
        <v>0</v>
      </c>
      <c r="FU113" s="246"/>
      <c r="FV113" s="256"/>
      <c r="FW113" s="256"/>
      <c r="FX113" s="173"/>
      <c r="FY113" s="1"/>
      <c r="FZ113" s="1"/>
      <c r="GA113" s="1"/>
      <c r="GB113" s="1"/>
      <c r="GD113" s="265"/>
      <c r="GE113" s="254"/>
      <c r="GF113" s="249" t="s">
        <v>79</v>
      </c>
      <c r="GG113" s="250"/>
      <c r="GH113" s="43">
        <f t="shared" si="64"/>
        <v>0</v>
      </c>
      <c r="GI113" s="246"/>
      <c r="GJ113" s="256"/>
      <c r="GK113" s="256"/>
      <c r="GL113" s="173"/>
      <c r="GM113" s="1"/>
      <c r="GN113" s="1"/>
      <c r="GO113" s="1"/>
      <c r="GP113" s="1"/>
    </row>
    <row r="114" spans="2:198" ht="18.75" customHeight="1">
      <c r="B114" s="268"/>
      <c r="C114" s="254"/>
      <c r="D114" s="138" t="s">
        <v>80</v>
      </c>
      <c r="E114" s="139"/>
      <c r="F114" s="184"/>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4"/>
      <c r="AW114" s="185"/>
      <c r="AX114" s="184"/>
      <c r="AY114" s="185"/>
      <c r="AZ114" s="184"/>
      <c r="BA114" s="185"/>
      <c r="BC114" s="62"/>
      <c r="BD114" s="261"/>
      <c r="BE114" s="254"/>
      <c r="BF114" s="247" t="s">
        <v>80</v>
      </c>
      <c r="BG114" s="248"/>
      <c r="BH114" s="46">
        <f t="shared" si="65"/>
        <v>0</v>
      </c>
      <c r="BI114" s="246"/>
      <c r="BJ114" s="256"/>
      <c r="BK114" s="256"/>
      <c r="BL114" s="173"/>
      <c r="BM114" s="1"/>
      <c r="BN114" s="1"/>
      <c r="BO114" s="1"/>
      <c r="BP114" s="1"/>
      <c r="BR114" s="265"/>
      <c r="BS114" s="254"/>
      <c r="BT114" s="247" t="s">
        <v>80</v>
      </c>
      <c r="BU114" s="248"/>
      <c r="BV114" s="46">
        <f t="shared" si="60"/>
        <v>0</v>
      </c>
      <c r="BW114" s="246"/>
      <c r="BX114" s="256"/>
      <c r="BY114" s="256"/>
      <c r="BZ114" s="256"/>
      <c r="CA114" s="173"/>
      <c r="CB114" s="1"/>
      <c r="CC114" s="1"/>
      <c r="CD114" s="1"/>
      <c r="CE114" s="1"/>
      <c r="CF114" s="1"/>
      <c r="CG114" s="61"/>
      <c r="CH114" s="261"/>
      <c r="CI114" s="254"/>
      <c r="CJ114" s="247" t="s">
        <v>80</v>
      </c>
      <c r="CK114" s="248"/>
      <c r="CL114" s="46">
        <f t="shared" si="66"/>
        <v>0</v>
      </c>
      <c r="CM114" s="246"/>
      <c r="CN114" s="256"/>
      <c r="CO114" s="256"/>
      <c r="CP114" s="173"/>
      <c r="CQ114" s="1"/>
      <c r="CR114" s="1"/>
      <c r="CS114" s="1"/>
      <c r="CT114" s="1"/>
      <c r="CV114" s="265"/>
      <c r="CW114" s="254"/>
      <c r="CX114" s="247" t="s">
        <v>80</v>
      </c>
      <c r="CY114" s="248"/>
      <c r="CZ114" s="46">
        <f t="shared" si="61"/>
        <v>0</v>
      </c>
      <c r="DA114" s="246"/>
      <c r="DB114" s="256"/>
      <c r="DC114" s="256"/>
      <c r="DD114" s="256"/>
      <c r="DE114" s="173"/>
      <c r="DF114" s="1"/>
      <c r="DG114" s="1"/>
      <c r="DH114" s="1"/>
      <c r="DI114" s="1"/>
      <c r="DJ114" s="1"/>
      <c r="DK114" s="280"/>
      <c r="DL114" s="261"/>
      <c r="DM114" s="254"/>
      <c r="DN114" s="247" t="s">
        <v>80</v>
      </c>
      <c r="DO114" s="248"/>
      <c r="DP114" s="46">
        <f>IF($S106="✔",SUM($F114:$BA114)/2/24,0)</f>
        <v>0</v>
      </c>
      <c r="DQ114" s="246"/>
      <c r="DR114" s="256"/>
      <c r="DS114" s="256"/>
      <c r="DT114" s="173"/>
      <c r="DU114" s="1"/>
      <c r="DV114" s="1"/>
      <c r="DW114" s="1"/>
      <c r="DX114" s="1"/>
      <c r="DZ114" s="265"/>
      <c r="EA114" s="254"/>
      <c r="EB114" s="247" t="s">
        <v>80</v>
      </c>
      <c r="EC114" s="248"/>
      <c r="ED114" s="46">
        <f t="shared" si="62"/>
        <v>0</v>
      </c>
      <c r="EE114" s="246"/>
      <c r="EF114" s="256"/>
      <c r="EG114" s="256"/>
      <c r="EH114" s="173"/>
      <c r="EI114" s="1"/>
      <c r="EJ114" s="1"/>
      <c r="EK114" s="1"/>
      <c r="EL114" s="1"/>
      <c r="EM114" s="281"/>
      <c r="EN114" s="261"/>
      <c r="EO114" s="254"/>
      <c r="EP114" s="247" t="s">
        <v>80</v>
      </c>
      <c r="EQ114" s="248"/>
      <c r="ER114" s="46">
        <f t="shared" si="67"/>
        <v>0</v>
      </c>
      <c r="ES114" s="246"/>
      <c r="ET114" s="256"/>
      <c r="EU114" s="256"/>
      <c r="EV114" s="173"/>
      <c r="EW114" s="1"/>
      <c r="EX114" s="1"/>
      <c r="EY114" s="1"/>
      <c r="EZ114" s="1"/>
      <c r="FB114" s="265"/>
      <c r="FC114" s="254"/>
      <c r="FD114" s="247" t="s">
        <v>80</v>
      </c>
      <c r="FE114" s="248"/>
      <c r="FF114" s="46">
        <f t="shared" si="63"/>
        <v>0</v>
      </c>
      <c r="FG114" s="246"/>
      <c r="FH114" s="256"/>
      <c r="FI114" s="256"/>
      <c r="FJ114" s="173"/>
      <c r="FK114" s="1"/>
      <c r="FL114" s="1"/>
      <c r="FM114" s="1"/>
      <c r="FN114" s="1"/>
      <c r="FO114" s="18"/>
      <c r="FP114" s="261"/>
      <c r="FQ114" s="254"/>
      <c r="FR114" s="247" t="s">
        <v>80</v>
      </c>
      <c r="FS114" s="248"/>
      <c r="FT114" s="46">
        <f>SUMIFS(F114:BA114,$F121:$BA121,1)/2/24</f>
        <v>0</v>
      </c>
      <c r="FU114" s="246"/>
      <c r="FV114" s="256"/>
      <c r="FW114" s="256"/>
      <c r="FX114" s="173"/>
      <c r="FY114" s="1"/>
      <c r="FZ114" s="1"/>
      <c r="GA114" s="1"/>
      <c r="GB114" s="1"/>
      <c r="GD114" s="265"/>
      <c r="GE114" s="254"/>
      <c r="GF114" s="247" t="s">
        <v>80</v>
      </c>
      <c r="GG114" s="248"/>
      <c r="GH114" s="46">
        <f t="shared" si="64"/>
        <v>0</v>
      </c>
      <c r="GI114" s="246"/>
      <c r="GJ114" s="256"/>
      <c r="GK114" s="256"/>
      <c r="GL114" s="173"/>
      <c r="GM114" s="1"/>
      <c r="GN114" s="1"/>
      <c r="GO114" s="1"/>
      <c r="GP114" s="1"/>
    </row>
    <row r="115" spans="2:198" ht="18.75" customHeight="1">
      <c r="B115" s="268"/>
      <c r="C115" s="255"/>
      <c r="D115" s="136" t="s">
        <v>81</v>
      </c>
      <c r="E115" s="137"/>
      <c r="F115" s="184"/>
      <c r="G115" s="185"/>
      <c r="H115" s="185"/>
      <c r="I115" s="185">
        <v>1</v>
      </c>
      <c r="J115" s="185">
        <v>1</v>
      </c>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4"/>
      <c r="AV115" s="184"/>
      <c r="AW115" s="185"/>
      <c r="AX115" s="184"/>
      <c r="AY115" s="185"/>
      <c r="AZ115" s="184"/>
      <c r="BA115" s="185"/>
      <c r="BC115" s="62"/>
      <c r="BD115" s="261"/>
      <c r="BE115" s="255"/>
      <c r="BF115" s="249" t="s">
        <v>81</v>
      </c>
      <c r="BG115" s="250"/>
      <c r="BH115" s="43">
        <f t="shared" si="65"/>
        <v>4.1666666666666664E-2</v>
      </c>
      <c r="BI115" s="246"/>
      <c r="BJ115" s="256"/>
      <c r="BK115" s="256"/>
      <c r="BL115" s="173"/>
      <c r="BM115" s="1"/>
      <c r="BN115" s="1"/>
      <c r="BO115" s="1"/>
      <c r="BP115" s="1"/>
      <c r="BR115" s="265"/>
      <c r="BS115" s="255"/>
      <c r="BT115" s="249" t="s">
        <v>81</v>
      </c>
      <c r="BU115" s="250"/>
      <c r="BV115" s="43">
        <f t="shared" si="60"/>
        <v>4.1666666666666664E-2</v>
      </c>
      <c r="BW115" s="246"/>
      <c r="BX115" s="256"/>
      <c r="BY115" s="256"/>
      <c r="BZ115" s="256"/>
      <c r="CA115" s="173"/>
      <c r="CB115" s="1"/>
      <c r="CC115" s="1"/>
      <c r="CD115" s="1"/>
      <c r="CE115" s="1"/>
      <c r="CF115" s="1"/>
      <c r="CG115" s="61"/>
      <c r="CH115" s="261"/>
      <c r="CI115" s="255"/>
      <c r="CJ115" s="251" t="s">
        <v>81</v>
      </c>
      <c r="CK115" s="252"/>
      <c r="CL115" s="43">
        <f t="shared" si="66"/>
        <v>4.1666666666666664E-2</v>
      </c>
      <c r="CM115" s="246"/>
      <c r="CN115" s="256"/>
      <c r="CO115" s="256"/>
      <c r="CP115" s="173"/>
      <c r="CQ115" s="1"/>
      <c r="CR115" s="1"/>
      <c r="CS115" s="1"/>
      <c r="CT115" s="1"/>
      <c r="CV115" s="265"/>
      <c r="CW115" s="255"/>
      <c r="CX115" s="249" t="s">
        <v>81</v>
      </c>
      <c r="CY115" s="250"/>
      <c r="CZ115" s="43">
        <f t="shared" si="61"/>
        <v>4.1666666666666664E-2</v>
      </c>
      <c r="DA115" s="246"/>
      <c r="DB115" s="256"/>
      <c r="DC115" s="256"/>
      <c r="DD115" s="256"/>
      <c r="DE115" s="173"/>
      <c r="DF115" s="1"/>
      <c r="DG115" s="1"/>
      <c r="DH115" s="1"/>
      <c r="DI115" s="1"/>
      <c r="DJ115" s="1"/>
      <c r="DK115" s="280"/>
      <c r="DL115" s="261"/>
      <c r="DM115" s="255"/>
      <c r="DN115" s="249" t="s">
        <v>81</v>
      </c>
      <c r="DO115" s="250"/>
      <c r="DP115" s="43">
        <f>IF($S106="✔",SUM($F115:$BA115)/2/24,0)</f>
        <v>0</v>
      </c>
      <c r="DQ115" s="246"/>
      <c r="DR115" s="256"/>
      <c r="DS115" s="256"/>
      <c r="DT115" s="173"/>
      <c r="DU115" s="1"/>
      <c r="DV115" s="1"/>
      <c r="DW115" s="1"/>
      <c r="DX115" s="1"/>
      <c r="DZ115" s="265"/>
      <c r="EA115" s="255"/>
      <c r="EB115" s="249" t="s">
        <v>81</v>
      </c>
      <c r="EC115" s="250"/>
      <c r="ED115" s="43">
        <f t="shared" si="62"/>
        <v>0</v>
      </c>
      <c r="EE115" s="246"/>
      <c r="EF115" s="256"/>
      <c r="EG115" s="256"/>
      <c r="EH115" s="173"/>
      <c r="EI115" s="1"/>
      <c r="EJ115" s="1"/>
      <c r="EK115" s="1"/>
      <c r="EL115" s="1"/>
      <c r="EM115" s="281"/>
      <c r="EN115" s="261"/>
      <c r="EO115" s="255"/>
      <c r="EP115" s="249" t="s">
        <v>81</v>
      </c>
      <c r="EQ115" s="250"/>
      <c r="ER115" s="43">
        <f t="shared" si="67"/>
        <v>0</v>
      </c>
      <c r="ES115" s="246"/>
      <c r="ET115" s="256"/>
      <c r="EU115" s="256"/>
      <c r="EV115" s="173"/>
      <c r="EW115" s="1"/>
      <c r="EX115" s="1"/>
      <c r="EY115" s="1"/>
      <c r="EZ115" s="1"/>
      <c r="FB115" s="265"/>
      <c r="FC115" s="255"/>
      <c r="FD115" s="251" t="s">
        <v>81</v>
      </c>
      <c r="FE115" s="252"/>
      <c r="FF115" s="43">
        <f t="shared" si="63"/>
        <v>0</v>
      </c>
      <c r="FG115" s="246"/>
      <c r="FH115" s="256"/>
      <c r="FI115" s="256"/>
      <c r="FJ115" s="173"/>
      <c r="FK115" s="1"/>
      <c r="FL115" s="1"/>
      <c r="FM115" s="1"/>
      <c r="FN115" s="1"/>
      <c r="FO115" s="18"/>
      <c r="FP115" s="261"/>
      <c r="FQ115" s="255"/>
      <c r="FR115" s="249" t="s">
        <v>81</v>
      </c>
      <c r="FS115" s="250"/>
      <c r="FT115" s="43">
        <f>SUMIFS(F115:BA115,$F121:$BA121,1)/2/24</f>
        <v>0</v>
      </c>
      <c r="FU115" s="246"/>
      <c r="FV115" s="256"/>
      <c r="FW115" s="256"/>
      <c r="FX115" s="173"/>
      <c r="FY115" s="1"/>
      <c r="FZ115" s="1"/>
      <c r="GA115" s="1"/>
      <c r="GB115" s="1"/>
      <c r="GD115" s="265"/>
      <c r="GE115" s="255"/>
      <c r="GF115" s="251" t="s">
        <v>81</v>
      </c>
      <c r="GG115" s="252"/>
      <c r="GH115" s="43">
        <f t="shared" si="64"/>
        <v>0</v>
      </c>
      <c r="GI115" s="246"/>
      <c r="GJ115" s="256"/>
      <c r="GK115" s="256"/>
      <c r="GL115" s="173"/>
      <c r="GM115" s="1"/>
      <c r="GN115" s="1"/>
      <c r="GO115" s="1"/>
      <c r="GP115" s="1"/>
    </row>
    <row r="116" spans="2:198" ht="18.75" customHeight="1">
      <c r="B116" s="268"/>
      <c r="C116" s="239" t="s">
        <v>82</v>
      </c>
      <c r="D116" s="174" t="s">
        <v>83</v>
      </c>
      <c r="E116" s="175"/>
      <c r="F116" s="184"/>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4"/>
      <c r="AW116" s="185"/>
      <c r="AX116" s="184"/>
      <c r="AY116" s="185"/>
      <c r="AZ116" s="184"/>
      <c r="BA116" s="185"/>
      <c r="BC116" s="62"/>
      <c r="BD116" s="261"/>
      <c r="BE116" s="242" t="s">
        <v>82</v>
      </c>
      <c r="BF116" s="169" t="s">
        <v>83</v>
      </c>
      <c r="BG116" s="170"/>
      <c r="BH116" s="46">
        <f t="shared" si="65"/>
        <v>0</v>
      </c>
      <c r="BI116" s="46">
        <f>SUMIF($F$120:$BA$120,"&lt;&gt;1",$F116:$BA116)/2/24</f>
        <v>0</v>
      </c>
      <c r="BJ116" s="245">
        <f>SUM(BI116:BI119)</f>
        <v>0</v>
      </c>
      <c r="BK116" s="256"/>
      <c r="BL116" s="173"/>
      <c r="BM116" s="1"/>
      <c r="BN116" s="1"/>
      <c r="BO116" s="1"/>
      <c r="BP116" s="1"/>
      <c r="BR116" s="265"/>
      <c r="BS116" s="242" t="s">
        <v>82</v>
      </c>
      <c r="BT116" s="227" t="s">
        <v>83</v>
      </c>
      <c r="BU116" s="228"/>
      <c r="BV116" s="46">
        <f t="shared" si="60"/>
        <v>0</v>
      </c>
      <c r="BW116" s="46">
        <f>BI116+BI130</f>
        <v>0</v>
      </c>
      <c r="BX116" s="245">
        <f>SUM(BW116:BW119)</f>
        <v>0</v>
      </c>
      <c r="BY116" s="256"/>
      <c r="BZ116" s="256"/>
      <c r="CA116" s="173"/>
      <c r="CB116" s="1"/>
      <c r="CC116" s="1"/>
      <c r="CD116" s="1"/>
      <c r="CE116" s="1"/>
      <c r="CF116" s="1"/>
      <c r="CG116" s="61"/>
      <c r="CH116" s="261"/>
      <c r="CI116" s="242" t="s">
        <v>82</v>
      </c>
      <c r="CJ116" s="227" t="s">
        <v>83</v>
      </c>
      <c r="CK116" s="228"/>
      <c r="CL116" s="46">
        <f t="shared" si="66"/>
        <v>0</v>
      </c>
      <c r="CM116" s="46">
        <f>SUMIF($F$120:$BA$120,"&lt;&gt;1",$F116:$BA116)/2/24</f>
        <v>0</v>
      </c>
      <c r="CN116" s="245">
        <f>SUM(CM116:CM119)</f>
        <v>0</v>
      </c>
      <c r="CO116" s="256"/>
      <c r="CP116" s="173"/>
      <c r="CQ116" s="1"/>
      <c r="CR116" s="1"/>
      <c r="CS116" s="1"/>
      <c r="CT116" s="1"/>
      <c r="CV116" s="265"/>
      <c r="CW116" s="242" t="s">
        <v>82</v>
      </c>
      <c r="CX116" s="227" t="s">
        <v>83</v>
      </c>
      <c r="CY116" s="228"/>
      <c r="CZ116" s="46">
        <f t="shared" si="61"/>
        <v>0</v>
      </c>
      <c r="DA116" s="46">
        <f>CM116+CM130</f>
        <v>0</v>
      </c>
      <c r="DB116" s="245">
        <f>SUM(DA116:DA119)</f>
        <v>0</v>
      </c>
      <c r="DC116" s="256"/>
      <c r="DD116" s="256"/>
      <c r="DE116" s="173"/>
      <c r="DF116" s="1"/>
      <c r="DG116" s="1"/>
      <c r="DH116" s="1"/>
      <c r="DI116" s="1"/>
      <c r="DJ116" s="1"/>
      <c r="DK116" s="280"/>
      <c r="DL116" s="261"/>
      <c r="DM116" s="242" t="s">
        <v>82</v>
      </c>
      <c r="DN116" s="169" t="s">
        <v>83</v>
      </c>
      <c r="DO116" s="170"/>
      <c r="DP116" s="46">
        <f>IF($S106="✔",SUM($F116:$BA116)/2/24,0)</f>
        <v>0</v>
      </c>
      <c r="DQ116" s="46">
        <f>IF($S106="✔",SUMIF($F120:$BA120,"&lt;&gt;1",$F116:$BA116)/2/24,0)</f>
        <v>0</v>
      </c>
      <c r="DR116" s="245">
        <f>SUM(DQ116:DQ119)</f>
        <v>0</v>
      </c>
      <c r="DS116" s="256"/>
      <c r="DT116" s="173"/>
      <c r="DU116" s="1"/>
      <c r="DV116" s="1"/>
      <c r="DW116" s="1"/>
      <c r="DX116" s="1"/>
      <c r="DZ116" s="265"/>
      <c r="EA116" s="242" t="s">
        <v>82</v>
      </c>
      <c r="EB116" s="227" t="s">
        <v>83</v>
      </c>
      <c r="EC116" s="228"/>
      <c r="ED116" s="46">
        <f t="shared" si="62"/>
        <v>0</v>
      </c>
      <c r="EE116" s="46">
        <f>DQ116+DQ130</f>
        <v>0</v>
      </c>
      <c r="EF116" s="245">
        <f>SUM(EE116:EE119)</f>
        <v>0</v>
      </c>
      <c r="EG116" s="256"/>
      <c r="EH116" s="173"/>
      <c r="EI116" s="1"/>
      <c r="EJ116" s="1"/>
      <c r="EK116" s="1"/>
      <c r="EL116" s="1"/>
      <c r="EM116" s="281"/>
      <c r="EN116" s="261"/>
      <c r="EO116" s="242" t="s">
        <v>82</v>
      </c>
      <c r="EP116" s="169" t="s">
        <v>83</v>
      </c>
      <c r="EQ116" s="170"/>
      <c r="ER116" s="46">
        <f t="shared" si="67"/>
        <v>0</v>
      </c>
      <c r="ES116" s="46">
        <f>IF($S106="✔",SUMIF($F120:$BA120,"&lt;&gt;1",$F116:$BA116)/2/24,0)</f>
        <v>0</v>
      </c>
      <c r="ET116" s="245">
        <f>SUM(ES116:ES119)</f>
        <v>0</v>
      </c>
      <c r="EU116" s="256"/>
      <c r="EV116" s="173"/>
      <c r="EW116" s="1"/>
      <c r="EX116" s="1"/>
      <c r="EY116" s="1"/>
      <c r="EZ116" s="1"/>
      <c r="FB116" s="265"/>
      <c r="FC116" s="242" t="s">
        <v>82</v>
      </c>
      <c r="FD116" s="227" t="s">
        <v>83</v>
      </c>
      <c r="FE116" s="228"/>
      <c r="FF116" s="46">
        <f t="shared" si="63"/>
        <v>0</v>
      </c>
      <c r="FG116" s="46">
        <f>ES116+ES130</f>
        <v>0</v>
      </c>
      <c r="FH116" s="245">
        <f>SUM(FG116:FG119)</f>
        <v>0</v>
      </c>
      <c r="FI116" s="256"/>
      <c r="FJ116" s="173"/>
      <c r="FK116" s="1"/>
      <c r="FL116" s="1"/>
      <c r="FM116" s="1"/>
      <c r="FN116" s="1"/>
      <c r="FO116" s="18"/>
      <c r="FP116" s="261"/>
      <c r="FQ116" s="242" t="s">
        <v>82</v>
      </c>
      <c r="FR116" s="169" t="s">
        <v>83</v>
      </c>
      <c r="FS116" s="170"/>
      <c r="FT116" s="46">
        <f>SUMIFS(F116:BA116,$F121:$BA121,1)/2/24</f>
        <v>0</v>
      </c>
      <c r="FU116" s="46">
        <f>SUMIFS(F116:BA116,$F$120:$BA$120,"&lt;&gt;1",$F$121:$BA$121,1)/2/24</f>
        <v>0</v>
      </c>
      <c r="FV116" s="245">
        <f>SUM(FU116:FU119)</f>
        <v>0</v>
      </c>
      <c r="FW116" s="256"/>
      <c r="FX116" s="173"/>
      <c r="FY116" s="1"/>
      <c r="FZ116" s="1"/>
      <c r="GA116" s="1"/>
      <c r="GB116" s="1"/>
      <c r="GD116" s="265"/>
      <c r="GE116" s="242" t="s">
        <v>82</v>
      </c>
      <c r="GF116" s="227" t="s">
        <v>83</v>
      </c>
      <c r="GG116" s="228"/>
      <c r="GH116" s="46">
        <f t="shared" si="64"/>
        <v>0</v>
      </c>
      <c r="GI116" s="46">
        <f>FU116+FU130</f>
        <v>0</v>
      </c>
      <c r="GJ116" s="245">
        <f>SUM(GI116:GI119)</f>
        <v>0</v>
      </c>
      <c r="GK116" s="256"/>
      <c r="GL116" s="173"/>
      <c r="GM116" s="1"/>
      <c r="GN116" s="1"/>
      <c r="GO116" s="1"/>
      <c r="GP116" s="1"/>
    </row>
    <row r="117" spans="2:198" ht="18.75" customHeight="1">
      <c r="B117" s="268"/>
      <c r="C117" s="240"/>
      <c r="D117" s="176" t="s">
        <v>84</v>
      </c>
      <c r="E117" s="156"/>
      <c r="F117" s="184"/>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c r="AR117" s="185"/>
      <c r="AS117" s="185"/>
      <c r="AT117" s="185"/>
      <c r="AU117" s="184"/>
      <c r="AV117" s="184"/>
      <c r="AW117" s="185"/>
      <c r="AX117" s="184"/>
      <c r="AY117" s="185"/>
      <c r="AZ117" s="184"/>
      <c r="BA117" s="185"/>
      <c r="BC117" s="62"/>
      <c r="BD117" s="261"/>
      <c r="BE117" s="243"/>
      <c r="BF117" s="172" t="s">
        <v>84</v>
      </c>
      <c r="BG117" s="171"/>
      <c r="BH117" s="43">
        <f t="shared" si="65"/>
        <v>0</v>
      </c>
      <c r="BI117" s="43">
        <f>SUMIF($F$120:$BA$120,"&lt;&gt;1",$F117:$BA117)/2/24</f>
        <v>0</v>
      </c>
      <c r="BJ117" s="245"/>
      <c r="BK117" s="256"/>
      <c r="BL117" s="173"/>
      <c r="BM117" s="1"/>
      <c r="BN117" s="1"/>
      <c r="BO117" s="1"/>
      <c r="BP117" s="1"/>
      <c r="BR117" s="265"/>
      <c r="BS117" s="243"/>
      <c r="BT117" s="237" t="s">
        <v>84</v>
      </c>
      <c r="BU117" s="238"/>
      <c r="BV117" s="43">
        <f t="shared" si="60"/>
        <v>0</v>
      </c>
      <c r="BW117" s="43">
        <f t="shared" si="60"/>
        <v>0</v>
      </c>
      <c r="BX117" s="245"/>
      <c r="BY117" s="256"/>
      <c r="BZ117" s="256"/>
      <c r="CA117" s="173"/>
      <c r="CB117" s="1"/>
      <c r="CC117" s="1"/>
      <c r="CD117" s="1"/>
      <c r="CE117" s="1"/>
      <c r="CF117" s="1"/>
      <c r="CG117" s="61"/>
      <c r="CH117" s="261"/>
      <c r="CI117" s="243"/>
      <c r="CJ117" s="237" t="s">
        <v>84</v>
      </c>
      <c r="CK117" s="238"/>
      <c r="CL117" s="43">
        <f t="shared" si="66"/>
        <v>0</v>
      </c>
      <c r="CM117" s="43">
        <f>SUMIF($F$120:$BA$120,"&lt;&gt;1",$F117:$BA117)/2/24</f>
        <v>0</v>
      </c>
      <c r="CN117" s="245"/>
      <c r="CO117" s="256"/>
      <c r="CP117" s="173"/>
      <c r="CQ117" s="1"/>
      <c r="CR117" s="1"/>
      <c r="CS117" s="1"/>
      <c r="CT117" s="1"/>
      <c r="CV117" s="265"/>
      <c r="CW117" s="243"/>
      <c r="CX117" s="237" t="s">
        <v>84</v>
      </c>
      <c r="CY117" s="238"/>
      <c r="CZ117" s="43">
        <f t="shared" si="61"/>
        <v>0</v>
      </c>
      <c r="DA117" s="43">
        <f t="shared" si="61"/>
        <v>0</v>
      </c>
      <c r="DB117" s="245"/>
      <c r="DC117" s="256"/>
      <c r="DD117" s="256"/>
      <c r="DE117" s="173"/>
      <c r="DF117" s="1"/>
      <c r="DG117" s="1"/>
      <c r="DH117" s="1"/>
      <c r="DI117" s="1"/>
      <c r="DJ117" s="1"/>
      <c r="DK117" s="280"/>
      <c r="DL117" s="261"/>
      <c r="DM117" s="243"/>
      <c r="DN117" s="172" t="s">
        <v>84</v>
      </c>
      <c r="DO117" s="171"/>
      <c r="DP117" s="43">
        <f>IF($S106="✔",SUM($F117:$BA117)/2/24,0)</f>
        <v>0</v>
      </c>
      <c r="DQ117" s="43">
        <f t="shared" ref="DQ117:DQ119" si="68">IF($S107="✔",SUMIF($F121:$BA121,"&lt;&gt;1",$F117:$BA117)/2/24,0)</f>
        <v>0</v>
      </c>
      <c r="DR117" s="245"/>
      <c r="DS117" s="256"/>
      <c r="DT117" s="173"/>
      <c r="DU117" s="1"/>
      <c r="DV117" s="1"/>
      <c r="DW117" s="1"/>
      <c r="DX117" s="1"/>
      <c r="DZ117" s="265"/>
      <c r="EA117" s="243"/>
      <c r="EB117" s="237" t="s">
        <v>84</v>
      </c>
      <c r="EC117" s="238"/>
      <c r="ED117" s="43">
        <f t="shared" si="62"/>
        <v>0</v>
      </c>
      <c r="EE117" s="43">
        <f>DQ117+DQ131</f>
        <v>0</v>
      </c>
      <c r="EF117" s="245"/>
      <c r="EG117" s="256"/>
      <c r="EH117" s="173"/>
      <c r="EI117" s="1"/>
      <c r="EJ117" s="1"/>
      <c r="EK117" s="1"/>
      <c r="EL117" s="1"/>
      <c r="EM117" s="281"/>
      <c r="EN117" s="261"/>
      <c r="EO117" s="243"/>
      <c r="EP117" s="172" t="s">
        <v>84</v>
      </c>
      <c r="EQ117" s="171"/>
      <c r="ER117" s="43">
        <f t="shared" si="67"/>
        <v>0</v>
      </c>
      <c r="ES117" s="43">
        <f t="shared" ref="ES117:ES119" si="69">IF($S107="✔",SUMIF($F121:$BA121,"&lt;&gt;1",$F117:$BA117)/2/24,0)</f>
        <v>0</v>
      </c>
      <c r="ET117" s="245"/>
      <c r="EU117" s="256"/>
      <c r="EV117" s="173"/>
      <c r="EW117" s="1"/>
      <c r="EX117" s="1"/>
      <c r="EY117" s="1"/>
      <c r="EZ117" s="1"/>
      <c r="FB117" s="265"/>
      <c r="FC117" s="243"/>
      <c r="FD117" s="237" t="s">
        <v>84</v>
      </c>
      <c r="FE117" s="238"/>
      <c r="FF117" s="43">
        <f t="shared" si="63"/>
        <v>0</v>
      </c>
      <c r="FG117" s="43">
        <f>ES117+ES131</f>
        <v>0</v>
      </c>
      <c r="FH117" s="245"/>
      <c r="FI117" s="256"/>
      <c r="FJ117" s="173"/>
      <c r="FK117" s="1"/>
      <c r="FL117" s="1"/>
      <c r="FM117" s="1"/>
      <c r="FN117" s="1"/>
      <c r="FO117" s="18"/>
      <c r="FP117" s="261"/>
      <c r="FQ117" s="243"/>
      <c r="FR117" s="172" t="s">
        <v>84</v>
      </c>
      <c r="FS117" s="171"/>
      <c r="FT117" s="43">
        <f>SUMIFS(F117:BA117,$F121:$BA121,1)/2/24</f>
        <v>0</v>
      </c>
      <c r="FU117" s="43">
        <f>SUMIFS(F117:BA117,$F$120:$BA$120,"&lt;&gt;1",$F$121:$BA$121,1)/2/24</f>
        <v>0</v>
      </c>
      <c r="FV117" s="245"/>
      <c r="FW117" s="256"/>
      <c r="FX117" s="173"/>
      <c r="FY117" s="1"/>
      <c r="FZ117" s="1"/>
      <c r="GA117" s="1"/>
      <c r="GB117" s="1"/>
      <c r="GD117" s="265"/>
      <c r="GE117" s="243"/>
      <c r="GF117" s="237" t="s">
        <v>84</v>
      </c>
      <c r="GG117" s="238"/>
      <c r="GH117" s="43">
        <f t="shared" si="64"/>
        <v>0</v>
      </c>
      <c r="GI117" s="43">
        <f>FU117+FU131</f>
        <v>0</v>
      </c>
      <c r="GJ117" s="245"/>
      <c r="GK117" s="256"/>
      <c r="GL117" s="173"/>
      <c r="GM117" s="1"/>
      <c r="GN117" s="1"/>
      <c r="GO117" s="1"/>
      <c r="GP117" s="1"/>
    </row>
    <row r="118" spans="2:198" ht="18.75" customHeight="1">
      <c r="B118" s="268"/>
      <c r="C118" s="240"/>
      <c r="D118" s="174" t="s">
        <v>85</v>
      </c>
      <c r="E118" s="175"/>
      <c r="F118" s="184"/>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4"/>
      <c r="AW118" s="185"/>
      <c r="AX118" s="184"/>
      <c r="AY118" s="185"/>
      <c r="AZ118" s="184"/>
      <c r="BA118" s="185"/>
      <c r="BC118" s="62"/>
      <c r="BD118" s="261"/>
      <c r="BE118" s="243"/>
      <c r="BF118" s="169" t="s">
        <v>85</v>
      </c>
      <c r="BG118" s="170"/>
      <c r="BH118" s="46">
        <f t="shared" si="65"/>
        <v>0</v>
      </c>
      <c r="BI118" s="46">
        <f>SUMIF($F$120:$BA$120,"&lt;&gt;1",$F118:$BA118)/2/24</f>
        <v>0</v>
      </c>
      <c r="BJ118" s="245"/>
      <c r="BK118" s="256"/>
      <c r="BL118" s="173"/>
      <c r="BM118" s="1"/>
      <c r="BN118" s="1"/>
      <c r="BO118" s="1"/>
      <c r="BP118" s="1"/>
      <c r="BR118" s="265"/>
      <c r="BS118" s="243"/>
      <c r="BT118" s="227" t="s">
        <v>85</v>
      </c>
      <c r="BU118" s="228"/>
      <c r="BV118" s="46">
        <f t="shared" si="60"/>
        <v>0</v>
      </c>
      <c r="BW118" s="46">
        <f t="shared" si="60"/>
        <v>0</v>
      </c>
      <c r="BX118" s="245"/>
      <c r="BY118" s="256"/>
      <c r="BZ118" s="256"/>
      <c r="CA118" s="173"/>
      <c r="CB118" s="1"/>
      <c r="CC118" s="1"/>
      <c r="CD118" s="1"/>
      <c r="CE118" s="1"/>
      <c r="CF118" s="1"/>
      <c r="CG118" s="61"/>
      <c r="CH118" s="261"/>
      <c r="CI118" s="243"/>
      <c r="CJ118" s="227" t="s">
        <v>85</v>
      </c>
      <c r="CK118" s="228"/>
      <c r="CL118" s="46">
        <f t="shared" si="66"/>
        <v>0</v>
      </c>
      <c r="CM118" s="46">
        <f>SUMIF($F$120:$BA$120,"&lt;&gt;1",$F118:$BA118)/2/24</f>
        <v>0</v>
      </c>
      <c r="CN118" s="245"/>
      <c r="CO118" s="256"/>
      <c r="CP118" s="173"/>
      <c r="CQ118" s="1"/>
      <c r="CR118" s="1"/>
      <c r="CS118" s="1"/>
      <c r="CT118" s="1"/>
      <c r="CV118" s="265"/>
      <c r="CW118" s="243"/>
      <c r="CX118" s="227" t="s">
        <v>85</v>
      </c>
      <c r="CY118" s="228"/>
      <c r="CZ118" s="46">
        <f t="shared" si="61"/>
        <v>0</v>
      </c>
      <c r="DA118" s="46">
        <f t="shared" si="61"/>
        <v>0</v>
      </c>
      <c r="DB118" s="245"/>
      <c r="DC118" s="256"/>
      <c r="DD118" s="256"/>
      <c r="DE118" s="173"/>
      <c r="DF118" s="1"/>
      <c r="DG118" s="1"/>
      <c r="DH118" s="1"/>
      <c r="DI118" s="1"/>
      <c r="DJ118" s="1"/>
      <c r="DK118" s="280"/>
      <c r="DL118" s="261"/>
      <c r="DM118" s="243"/>
      <c r="DN118" s="169" t="s">
        <v>85</v>
      </c>
      <c r="DO118" s="170"/>
      <c r="DP118" s="46">
        <f>IF($S106="✔",SUM($F118:$BA118)/2/24,0)</f>
        <v>0</v>
      </c>
      <c r="DQ118" s="46">
        <f t="shared" si="68"/>
        <v>0</v>
      </c>
      <c r="DR118" s="245"/>
      <c r="DS118" s="256"/>
      <c r="DT118" s="173"/>
      <c r="DU118" s="1"/>
      <c r="DV118" s="1"/>
      <c r="DW118" s="1"/>
      <c r="DX118" s="1"/>
      <c r="DZ118" s="265"/>
      <c r="EA118" s="243"/>
      <c r="EB118" s="227" t="s">
        <v>85</v>
      </c>
      <c r="EC118" s="228"/>
      <c r="ED118" s="46">
        <f t="shared" si="62"/>
        <v>0</v>
      </c>
      <c r="EE118" s="46">
        <f>DQ118+DQ132</f>
        <v>0</v>
      </c>
      <c r="EF118" s="245"/>
      <c r="EG118" s="256"/>
      <c r="EH118" s="173"/>
      <c r="EI118" s="1"/>
      <c r="EJ118" s="1"/>
      <c r="EK118" s="1"/>
      <c r="EL118" s="1"/>
      <c r="EM118" s="281"/>
      <c r="EN118" s="261"/>
      <c r="EO118" s="243"/>
      <c r="EP118" s="169" t="s">
        <v>85</v>
      </c>
      <c r="EQ118" s="170"/>
      <c r="ER118" s="46">
        <f t="shared" si="67"/>
        <v>0</v>
      </c>
      <c r="ES118" s="46">
        <f t="shared" si="69"/>
        <v>0</v>
      </c>
      <c r="ET118" s="245"/>
      <c r="EU118" s="256"/>
      <c r="EV118" s="173"/>
      <c r="EW118" s="1"/>
      <c r="EX118" s="1"/>
      <c r="EY118" s="1"/>
      <c r="EZ118" s="1"/>
      <c r="FB118" s="265"/>
      <c r="FC118" s="243"/>
      <c r="FD118" s="227" t="s">
        <v>85</v>
      </c>
      <c r="FE118" s="228"/>
      <c r="FF118" s="46">
        <f t="shared" si="63"/>
        <v>0</v>
      </c>
      <c r="FG118" s="46">
        <f>ES118+ES132</f>
        <v>0</v>
      </c>
      <c r="FH118" s="245"/>
      <c r="FI118" s="256"/>
      <c r="FJ118" s="173"/>
      <c r="FK118" s="1"/>
      <c r="FL118" s="1"/>
      <c r="FM118" s="1"/>
      <c r="FN118" s="1"/>
      <c r="FO118" s="18"/>
      <c r="FP118" s="261"/>
      <c r="FQ118" s="243"/>
      <c r="FR118" s="169" t="s">
        <v>85</v>
      </c>
      <c r="FS118" s="170"/>
      <c r="FT118" s="46">
        <f>SUMIFS(F118:BA118,$F121:$BA121,1)/2/24</f>
        <v>0</v>
      </c>
      <c r="FU118" s="46">
        <f>SUMIFS(F118:BA118,$F$120:$BA$120,"&lt;&gt;1",$F$121:$BA$121,1)/2/24</f>
        <v>0</v>
      </c>
      <c r="FV118" s="245"/>
      <c r="FW118" s="256"/>
      <c r="FX118" s="173"/>
      <c r="FY118" s="1"/>
      <c r="FZ118" s="1"/>
      <c r="GA118" s="1"/>
      <c r="GB118" s="1"/>
      <c r="GD118" s="265"/>
      <c r="GE118" s="243"/>
      <c r="GF118" s="227" t="s">
        <v>85</v>
      </c>
      <c r="GG118" s="228"/>
      <c r="GH118" s="46">
        <f t="shared" si="64"/>
        <v>0</v>
      </c>
      <c r="GI118" s="46">
        <f>FU118+FU132</f>
        <v>0</v>
      </c>
      <c r="GJ118" s="245"/>
      <c r="GK118" s="256"/>
      <c r="GL118" s="173"/>
      <c r="GM118" s="1"/>
      <c r="GN118" s="1"/>
      <c r="GO118" s="1"/>
      <c r="GP118" s="1"/>
    </row>
    <row r="119" spans="2:198" ht="18.75" customHeight="1">
      <c r="B119" s="268"/>
      <c r="C119" s="240"/>
      <c r="D119" s="136" t="s">
        <v>86</v>
      </c>
      <c r="E119" s="137"/>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c r="AQ119" s="184"/>
      <c r="AR119" s="184"/>
      <c r="AS119" s="184"/>
      <c r="AT119" s="184"/>
      <c r="AU119" s="184"/>
      <c r="AV119" s="184"/>
      <c r="AW119" s="185"/>
      <c r="AX119" s="184"/>
      <c r="AY119" s="185"/>
      <c r="AZ119" s="184"/>
      <c r="BA119" s="185"/>
      <c r="BC119" s="62"/>
      <c r="BD119" s="261"/>
      <c r="BE119" s="243"/>
      <c r="BF119" s="237" t="s">
        <v>86</v>
      </c>
      <c r="BG119" s="238"/>
      <c r="BH119" s="43">
        <f t="shared" si="65"/>
        <v>0</v>
      </c>
      <c r="BI119" s="43">
        <f>SUMIF($F$120:$BA$120,"&lt;&gt;1",$F119:$BA119)/2/24</f>
        <v>0</v>
      </c>
      <c r="BJ119" s="245"/>
      <c r="BK119" s="256"/>
      <c r="BL119" s="173"/>
      <c r="BM119" s="1"/>
      <c r="BN119" s="1"/>
      <c r="BO119" s="1"/>
      <c r="BP119" s="1"/>
      <c r="BR119" s="265"/>
      <c r="BS119" s="243"/>
      <c r="BT119" s="237" t="s">
        <v>86</v>
      </c>
      <c r="BU119" s="238"/>
      <c r="BV119" s="43">
        <f t="shared" si="60"/>
        <v>0</v>
      </c>
      <c r="BW119" s="43">
        <f t="shared" si="60"/>
        <v>0</v>
      </c>
      <c r="BX119" s="245"/>
      <c r="BY119" s="256"/>
      <c r="BZ119" s="256"/>
      <c r="CA119" s="173"/>
      <c r="CB119" s="1"/>
      <c r="CC119" s="1"/>
      <c r="CD119" s="1"/>
      <c r="CE119" s="1"/>
      <c r="CF119" s="1"/>
      <c r="CG119" s="61"/>
      <c r="CH119" s="261"/>
      <c r="CI119" s="243"/>
      <c r="CJ119" s="237" t="s">
        <v>86</v>
      </c>
      <c r="CK119" s="238"/>
      <c r="CL119" s="43">
        <f t="shared" si="66"/>
        <v>0</v>
      </c>
      <c r="CM119" s="43">
        <f>SUMIF($F$120:$BA$120,"&lt;&gt;1",$F119:$BA119)/2/24</f>
        <v>0</v>
      </c>
      <c r="CN119" s="245"/>
      <c r="CO119" s="256"/>
      <c r="CP119" s="173"/>
      <c r="CQ119" s="1"/>
      <c r="CR119" s="1"/>
      <c r="CS119" s="1"/>
      <c r="CT119" s="1"/>
      <c r="CV119" s="265"/>
      <c r="CW119" s="243"/>
      <c r="CX119" s="237" t="s">
        <v>86</v>
      </c>
      <c r="CY119" s="238"/>
      <c r="CZ119" s="43">
        <f t="shared" si="61"/>
        <v>0</v>
      </c>
      <c r="DA119" s="43">
        <f t="shared" si="61"/>
        <v>0</v>
      </c>
      <c r="DB119" s="245"/>
      <c r="DC119" s="256"/>
      <c r="DD119" s="256"/>
      <c r="DE119" s="173"/>
      <c r="DF119" s="1"/>
      <c r="DG119" s="1"/>
      <c r="DH119" s="1"/>
      <c r="DI119" s="1"/>
      <c r="DJ119" s="1"/>
      <c r="DK119" s="280"/>
      <c r="DL119" s="261"/>
      <c r="DM119" s="243"/>
      <c r="DN119" s="172" t="s">
        <v>98</v>
      </c>
      <c r="DO119" s="171"/>
      <c r="DP119" s="43">
        <f>IF($S106="✔",SUM($F119:$BA119)/2/24,0)</f>
        <v>0</v>
      </c>
      <c r="DQ119" s="43">
        <f t="shared" si="68"/>
        <v>0</v>
      </c>
      <c r="DR119" s="245"/>
      <c r="DS119" s="256"/>
      <c r="DT119" s="173"/>
      <c r="DU119" s="1"/>
      <c r="DV119" s="1"/>
      <c r="DW119" s="1"/>
      <c r="DX119" s="1"/>
      <c r="DZ119" s="265"/>
      <c r="EA119" s="243"/>
      <c r="EB119" s="237" t="s">
        <v>86</v>
      </c>
      <c r="EC119" s="238"/>
      <c r="ED119" s="43">
        <f t="shared" si="62"/>
        <v>0</v>
      </c>
      <c r="EE119" s="43">
        <f>DQ119+DQ133</f>
        <v>0</v>
      </c>
      <c r="EF119" s="245"/>
      <c r="EG119" s="256"/>
      <c r="EH119" s="173"/>
      <c r="EI119" s="1"/>
      <c r="EJ119" s="1"/>
      <c r="EK119" s="1"/>
      <c r="EL119" s="1"/>
      <c r="EM119" s="281"/>
      <c r="EN119" s="261"/>
      <c r="EO119" s="243"/>
      <c r="EP119" s="172" t="s">
        <v>98</v>
      </c>
      <c r="EQ119" s="171"/>
      <c r="ER119" s="43">
        <f t="shared" si="67"/>
        <v>0</v>
      </c>
      <c r="ES119" s="43">
        <f t="shared" si="69"/>
        <v>0</v>
      </c>
      <c r="ET119" s="245"/>
      <c r="EU119" s="256"/>
      <c r="EV119" s="173"/>
      <c r="EW119" s="1"/>
      <c r="EX119" s="1"/>
      <c r="EY119" s="1"/>
      <c r="EZ119" s="1"/>
      <c r="FB119" s="265"/>
      <c r="FC119" s="243"/>
      <c r="FD119" s="237" t="s">
        <v>86</v>
      </c>
      <c r="FE119" s="238"/>
      <c r="FF119" s="43">
        <f t="shared" si="63"/>
        <v>0</v>
      </c>
      <c r="FG119" s="43">
        <f>ES119+ES133</f>
        <v>0</v>
      </c>
      <c r="FH119" s="245"/>
      <c r="FI119" s="256"/>
      <c r="FJ119" s="173"/>
      <c r="FK119" s="1"/>
      <c r="FL119" s="1"/>
      <c r="FM119" s="1"/>
      <c r="FN119" s="1"/>
      <c r="FO119" s="18"/>
      <c r="FP119" s="261"/>
      <c r="FQ119" s="243"/>
      <c r="FR119" s="172" t="s">
        <v>98</v>
      </c>
      <c r="FS119" s="171"/>
      <c r="FT119" s="43">
        <f>SUMIFS(F119:BA119,$F121:$BA121,1)/2/24</f>
        <v>0</v>
      </c>
      <c r="FU119" s="43">
        <f>SUMIFS(F119:BA119,$F$120:$BA$120,"&lt;&gt;1",$F$121:$BA$121,1)/2/24</f>
        <v>0</v>
      </c>
      <c r="FV119" s="245"/>
      <c r="FW119" s="256"/>
      <c r="FX119" s="173"/>
      <c r="FY119" s="1"/>
      <c r="FZ119" s="1"/>
      <c r="GA119" s="1"/>
      <c r="GB119" s="1"/>
      <c r="GD119" s="265"/>
      <c r="GE119" s="243"/>
      <c r="GF119" s="237" t="s">
        <v>86</v>
      </c>
      <c r="GG119" s="238"/>
      <c r="GH119" s="43">
        <f t="shared" si="64"/>
        <v>0</v>
      </c>
      <c r="GI119" s="43">
        <f>FU119+FU133</f>
        <v>0</v>
      </c>
      <c r="GJ119" s="245"/>
      <c r="GK119" s="256"/>
      <c r="GL119" s="173"/>
      <c r="GM119" s="1"/>
      <c r="GN119" s="1"/>
      <c r="GO119" s="1"/>
      <c r="GP119" s="1"/>
    </row>
    <row r="120" spans="2:198" ht="18.75" customHeight="1">
      <c r="B120" s="268"/>
      <c r="C120" s="241"/>
      <c r="D120" s="147" t="s">
        <v>87</v>
      </c>
      <c r="E120" s="148"/>
      <c r="F120" s="184"/>
      <c r="G120" s="185"/>
      <c r="H120" s="184"/>
      <c r="I120" s="184"/>
      <c r="J120" s="184"/>
      <c r="K120" s="184"/>
      <c r="L120" s="184"/>
      <c r="M120" s="184"/>
      <c r="N120" s="184"/>
      <c r="O120" s="184"/>
      <c r="P120" s="184"/>
      <c r="Q120" s="184"/>
      <c r="R120" s="184"/>
      <c r="S120" s="184"/>
      <c r="T120" s="184"/>
      <c r="U120" s="184"/>
      <c r="V120" s="184"/>
      <c r="W120" s="184"/>
      <c r="X120" s="184"/>
      <c r="Y120" s="184"/>
      <c r="Z120" s="184"/>
      <c r="AA120" s="185"/>
      <c r="AB120" s="184"/>
      <c r="AC120" s="185"/>
      <c r="AD120" s="184"/>
      <c r="AE120" s="185"/>
      <c r="AF120" s="184"/>
      <c r="AG120" s="185"/>
      <c r="AH120" s="184"/>
      <c r="AI120" s="185"/>
      <c r="AJ120" s="184"/>
      <c r="AK120" s="185"/>
      <c r="AL120" s="184"/>
      <c r="AM120" s="185"/>
      <c r="AN120" s="184"/>
      <c r="AO120" s="185"/>
      <c r="AP120" s="184"/>
      <c r="AQ120" s="185"/>
      <c r="AR120" s="184"/>
      <c r="AS120" s="185"/>
      <c r="AT120" s="184"/>
      <c r="AU120" s="185"/>
      <c r="AV120" s="184"/>
      <c r="AW120" s="185"/>
      <c r="AX120" s="184"/>
      <c r="AY120" s="185"/>
      <c r="AZ120" s="184"/>
      <c r="BA120" s="185"/>
      <c r="BC120" s="62"/>
      <c r="BD120" s="261"/>
      <c r="BE120" s="244"/>
      <c r="BF120" s="232" t="s">
        <v>87</v>
      </c>
      <c r="BG120" s="233"/>
      <c r="BH120" s="46">
        <f t="shared" si="65"/>
        <v>0</v>
      </c>
      <c r="BI120" s="44"/>
      <c r="BJ120" s="44"/>
      <c r="BK120" s="44"/>
      <c r="BL120" s="173"/>
      <c r="BM120" s="1"/>
      <c r="BN120" s="1"/>
      <c r="BO120" s="1"/>
      <c r="BP120" s="1"/>
      <c r="BR120" s="265"/>
      <c r="BS120" s="244"/>
      <c r="BT120" s="232" t="s">
        <v>87</v>
      </c>
      <c r="BU120" s="233"/>
      <c r="BV120" s="46">
        <f t="shared" si="60"/>
        <v>0</v>
      </c>
      <c r="BW120" s="44"/>
      <c r="BX120" s="44"/>
      <c r="BY120" s="44"/>
      <c r="BZ120" s="44"/>
      <c r="CA120" s="173"/>
      <c r="CB120" s="1"/>
      <c r="CC120" s="1"/>
      <c r="CD120" s="1"/>
      <c r="CE120" s="1"/>
      <c r="CF120" s="1"/>
      <c r="CG120" s="61"/>
      <c r="CH120" s="261"/>
      <c r="CI120" s="244"/>
      <c r="CJ120" s="232" t="s">
        <v>87</v>
      </c>
      <c r="CK120" s="233"/>
      <c r="CL120" s="46">
        <f t="shared" si="66"/>
        <v>0</v>
      </c>
      <c r="CM120" s="44"/>
      <c r="CN120" s="44"/>
      <c r="CO120" s="44"/>
      <c r="CP120" s="173"/>
      <c r="CQ120" s="1"/>
      <c r="CR120" s="1"/>
      <c r="CS120" s="1"/>
      <c r="CT120" s="1"/>
      <c r="CV120" s="265"/>
      <c r="CW120" s="244"/>
      <c r="CX120" s="232" t="s">
        <v>87</v>
      </c>
      <c r="CY120" s="233"/>
      <c r="CZ120" s="46">
        <f t="shared" si="61"/>
        <v>0</v>
      </c>
      <c r="DA120" s="44"/>
      <c r="DB120" s="44"/>
      <c r="DC120" s="44"/>
      <c r="DD120" s="44"/>
      <c r="DE120" s="173"/>
      <c r="DF120" s="1"/>
      <c r="DG120" s="1"/>
      <c r="DH120" s="1"/>
      <c r="DI120" s="1"/>
      <c r="DJ120" s="1"/>
      <c r="DK120" s="280"/>
      <c r="DL120" s="261"/>
      <c r="DM120" s="244"/>
      <c r="DN120" s="232" t="s">
        <v>87</v>
      </c>
      <c r="DO120" s="233"/>
      <c r="DP120" s="46">
        <f>IF($S106="✔",SUM($F120:$BA120)/2/24,0)</f>
        <v>0</v>
      </c>
      <c r="DQ120" s="44"/>
      <c r="DR120" s="44"/>
      <c r="DS120" s="44"/>
      <c r="DT120" s="173"/>
      <c r="DU120" s="1"/>
      <c r="DV120" s="1"/>
      <c r="DW120" s="1"/>
      <c r="DX120" s="1"/>
      <c r="DZ120" s="265"/>
      <c r="EA120" s="244"/>
      <c r="EB120" s="232" t="s">
        <v>87</v>
      </c>
      <c r="EC120" s="233"/>
      <c r="ED120" s="46">
        <f t="shared" si="62"/>
        <v>0</v>
      </c>
      <c r="EE120" s="44"/>
      <c r="EF120" s="44"/>
      <c r="EG120" s="44"/>
      <c r="EH120" s="173"/>
      <c r="EI120" s="1"/>
      <c r="EJ120" s="1"/>
      <c r="EK120" s="1"/>
      <c r="EL120" s="1"/>
      <c r="EM120" s="281"/>
      <c r="EN120" s="261"/>
      <c r="EO120" s="244"/>
      <c r="EP120" s="232" t="s">
        <v>87</v>
      </c>
      <c r="EQ120" s="233"/>
      <c r="ER120" s="46">
        <f t="shared" si="67"/>
        <v>0</v>
      </c>
      <c r="ES120" s="44"/>
      <c r="ET120" s="44"/>
      <c r="EU120" s="44"/>
      <c r="EV120" s="173"/>
      <c r="EW120" s="1"/>
      <c r="EX120" s="1"/>
      <c r="EY120" s="1"/>
      <c r="EZ120" s="1"/>
      <c r="FB120" s="265"/>
      <c r="FC120" s="244"/>
      <c r="FD120" s="232" t="s">
        <v>87</v>
      </c>
      <c r="FE120" s="233"/>
      <c r="FF120" s="46">
        <f t="shared" si="63"/>
        <v>0</v>
      </c>
      <c r="FG120" s="44"/>
      <c r="FH120" s="44"/>
      <c r="FI120" s="44"/>
      <c r="FJ120" s="173"/>
      <c r="FK120" s="1"/>
      <c r="FL120" s="1"/>
      <c r="FM120" s="1"/>
      <c r="FN120" s="1"/>
      <c r="FO120" s="18"/>
      <c r="FP120" s="261"/>
      <c r="FQ120" s="244"/>
      <c r="FR120" s="232" t="s">
        <v>87</v>
      </c>
      <c r="FS120" s="233"/>
      <c r="FT120" s="46">
        <f>SUMIFS(F120:BA120,$F121:$BA121,1)/2/24</f>
        <v>0</v>
      </c>
      <c r="FU120" s="44"/>
      <c r="FV120" s="44"/>
      <c r="FW120" s="44"/>
      <c r="FX120" s="173"/>
      <c r="FY120" s="1"/>
      <c r="FZ120" s="1"/>
      <c r="GA120" s="1"/>
      <c r="GB120" s="1"/>
      <c r="GD120" s="265"/>
      <c r="GE120" s="244"/>
      <c r="GF120" s="232" t="s">
        <v>87</v>
      </c>
      <c r="GG120" s="233"/>
      <c r="GH120" s="46">
        <f t="shared" si="64"/>
        <v>0</v>
      </c>
      <c r="GI120" s="44"/>
      <c r="GJ120" s="44"/>
      <c r="GK120" s="44"/>
      <c r="GL120" s="173"/>
      <c r="GM120" s="1"/>
      <c r="GN120" s="1"/>
      <c r="GO120" s="1"/>
      <c r="GP120" s="1"/>
    </row>
    <row r="121" spans="2:198" ht="18.75" customHeight="1">
      <c r="B121" s="268"/>
      <c r="C121" s="154" t="s">
        <v>88</v>
      </c>
      <c r="D121" s="155"/>
      <c r="E121" s="157"/>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184"/>
      <c r="AO121" s="184"/>
      <c r="AP121" s="184"/>
      <c r="AQ121" s="184"/>
      <c r="AR121" s="184"/>
      <c r="AS121" s="184"/>
      <c r="AT121" s="184"/>
      <c r="AU121" s="184"/>
      <c r="AV121" s="184"/>
      <c r="AW121" s="185"/>
      <c r="AX121" s="184"/>
      <c r="AY121" s="185"/>
      <c r="AZ121" s="184"/>
      <c r="BA121" s="185"/>
      <c r="BC121" s="62"/>
      <c r="BD121" s="261"/>
      <c r="BE121" s="263" t="s">
        <v>88</v>
      </c>
      <c r="BF121" s="234"/>
      <c r="BG121" s="235"/>
      <c r="BH121" s="43">
        <f t="shared" si="65"/>
        <v>0</v>
      </c>
      <c r="BI121" s="44"/>
      <c r="BJ121" s="44"/>
      <c r="BK121" s="44"/>
      <c r="BL121" s="173"/>
      <c r="BM121" s="1"/>
      <c r="BN121" s="1"/>
      <c r="BO121" s="1"/>
      <c r="BP121" s="1"/>
      <c r="BR121" s="265"/>
      <c r="BS121" s="236" t="s">
        <v>88</v>
      </c>
      <c r="BT121" s="237"/>
      <c r="BU121" s="238"/>
      <c r="BV121" s="43">
        <f t="shared" si="60"/>
        <v>0</v>
      </c>
      <c r="BW121" s="44"/>
      <c r="BX121" s="44"/>
      <c r="BY121" s="44"/>
      <c r="BZ121" s="44"/>
      <c r="CA121" s="173"/>
      <c r="CB121" s="1"/>
      <c r="CC121" s="1"/>
      <c r="CD121" s="1"/>
      <c r="CE121" s="1"/>
      <c r="CF121" s="1"/>
      <c r="CG121" s="61"/>
      <c r="CH121" s="261"/>
      <c r="CI121" s="236" t="s">
        <v>89</v>
      </c>
      <c r="CJ121" s="237"/>
      <c r="CK121" s="238"/>
      <c r="CL121" s="43">
        <f>SUMIFS($F121:$BA121,$F111:$BA111,"&lt;&gt;1",$F112:$BA112,"&lt;&gt;1",$F113:$BA113,"&lt;&gt;1",$F114:$BA114,"&lt;&gt;1",$F115:$BA115,"&lt;&gt;1",$F116:$BA116,"&lt;&gt;1",$F117:$BA117,"&lt;&gt;1",$F118:$BA118,"&lt;&gt;1",$F119:$BA119,"&lt;&gt;1")/2/24 +SUMIF($F120:$BA120,"1",$F121:$BA121)/2/24</f>
        <v>0</v>
      </c>
      <c r="CM121" s="44"/>
      <c r="CN121" s="44"/>
      <c r="CO121" s="44"/>
      <c r="CP121" s="173"/>
      <c r="CQ121" s="1"/>
      <c r="CR121" s="1"/>
      <c r="CS121" s="1"/>
      <c r="CT121" s="1"/>
      <c r="CV121" s="265"/>
      <c r="CW121" s="236" t="s">
        <v>88</v>
      </c>
      <c r="CX121" s="237"/>
      <c r="CY121" s="238"/>
      <c r="CZ121" s="43">
        <f t="shared" si="61"/>
        <v>0</v>
      </c>
      <c r="DA121" s="44"/>
      <c r="DB121" s="44"/>
      <c r="DC121" s="44"/>
      <c r="DD121" s="44"/>
      <c r="DE121" s="173"/>
      <c r="DF121" s="1"/>
      <c r="DG121" s="1"/>
      <c r="DH121" s="1"/>
      <c r="DI121" s="1"/>
      <c r="DJ121" s="1"/>
      <c r="DK121" s="280"/>
      <c r="DL121" s="261"/>
      <c r="DM121" s="263" t="s">
        <v>88</v>
      </c>
      <c r="DN121" s="234"/>
      <c r="DO121" s="235"/>
      <c r="DP121" s="43">
        <f>IF($S106="✔",SUM($F121:$BA121)/2/24,0)</f>
        <v>0</v>
      </c>
      <c r="DQ121" s="44"/>
      <c r="DR121" s="44"/>
      <c r="DS121" s="44"/>
      <c r="DT121" s="173"/>
      <c r="DU121" s="1"/>
      <c r="DV121" s="1"/>
      <c r="DW121" s="1"/>
      <c r="DX121" s="1"/>
      <c r="DZ121" s="265"/>
      <c r="EA121" s="236" t="s">
        <v>88</v>
      </c>
      <c r="EB121" s="237"/>
      <c r="EC121" s="238"/>
      <c r="ED121" s="43">
        <f t="shared" si="62"/>
        <v>0</v>
      </c>
      <c r="EE121" s="44"/>
      <c r="EF121" s="44"/>
      <c r="EG121" s="44"/>
      <c r="EH121" s="173"/>
      <c r="EI121" s="1"/>
      <c r="EJ121" s="1"/>
      <c r="EK121" s="1"/>
      <c r="EL121" s="1"/>
      <c r="EM121" s="281"/>
      <c r="EN121" s="261"/>
      <c r="EO121" s="236" t="s">
        <v>89</v>
      </c>
      <c r="EP121" s="237"/>
      <c r="EQ121" s="238"/>
      <c r="ER121" s="43">
        <f t="shared" si="67"/>
        <v>0</v>
      </c>
      <c r="ES121" s="44"/>
      <c r="ET121" s="44"/>
      <c r="EU121" s="44"/>
      <c r="EV121" s="173"/>
      <c r="EW121" s="1"/>
      <c r="EX121" s="1"/>
      <c r="EY121" s="1"/>
      <c r="EZ121" s="1"/>
      <c r="FB121" s="265"/>
      <c r="FC121" s="236" t="s">
        <v>89</v>
      </c>
      <c r="FD121" s="237"/>
      <c r="FE121" s="238"/>
      <c r="FF121" s="43">
        <f t="shared" si="63"/>
        <v>0</v>
      </c>
      <c r="FG121" s="44"/>
      <c r="FH121" s="44"/>
      <c r="FI121" s="44"/>
      <c r="FJ121" s="173"/>
      <c r="FK121" s="1"/>
      <c r="FL121" s="1"/>
      <c r="FM121" s="1"/>
      <c r="FN121" s="1"/>
      <c r="FO121" s="18"/>
      <c r="FP121" s="261"/>
      <c r="FQ121" s="236" t="s">
        <v>89</v>
      </c>
      <c r="FR121" s="237"/>
      <c r="FS121" s="238"/>
      <c r="FT121" s="43">
        <f>SUMIFS($F121:$BA121,$F111:$BA111,"&lt;&gt;1",$F112:$BA112,"&lt;&gt;1",$F113:$BA113,"&lt;&gt;1",$F114:$BA114,"&lt;&gt;1",$F115:$BA115,"&lt;&gt;1",$F116:$BA116,"&lt;&gt;1",$F117:$BA117,"&lt;&gt;1",$F118:$BA118,"&lt;&gt;1",$F119:$BA119,"&lt;&gt;1")/2/24 +SUMIF($F120:$BA120,"1",$F121:$BA121)/2/24</f>
        <v>0</v>
      </c>
      <c r="FU121" s="44"/>
      <c r="FV121" s="44"/>
      <c r="FW121" s="44"/>
      <c r="FX121" s="173"/>
      <c r="FY121" s="1"/>
      <c r="FZ121" s="1"/>
      <c r="GA121" s="1"/>
      <c r="GB121" s="1"/>
      <c r="GD121" s="265"/>
      <c r="GE121" s="236" t="s">
        <v>89</v>
      </c>
      <c r="GF121" s="237"/>
      <c r="GG121" s="238"/>
      <c r="GH121" s="43">
        <f t="shared" si="64"/>
        <v>0</v>
      </c>
      <c r="GI121" s="44"/>
      <c r="GJ121" s="44"/>
      <c r="GK121" s="44"/>
      <c r="GL121" s="173"/>
      <c r="GM121" s="1"/>
      <c r="GN121" s="1"/>
      <c r="GO121" s="1"/>
      <c r="GP121" s="1"/>
    </row>
    <row r="122" spans="2:198" ht="18.75" customHeight="1">
      <c r="B122" s="269"/>
      <c r="C122" s="149" t="s">
        <v>90</v>
      </c>
      <c r="D122" s="138"/>
      <c r="E122" s="139"/>
      <c r="F122" s="184"/>
      <c r="G122" s="185"/>
      <c r="H122" s="184"/>
      <c r="I122" s="184"/>
      <c r="J122" s="184"/>
      <c r="K122" s="185"/>
      <c r="L122" s="184"/>
      <c r="M122" s="185"/>
      <c r="N122" s="184"/>
      <c r="O122" s="185"/>
      <c r="P122" s="184"/>
      <c r="Q122" s="185"/>
      <c r="R122" s="184"/>
      <c r="S122" s="185"/>
      <c r="T122" s="184"/>
      <c r="U122" s="185"/>
      <c r="V122" s="184"/>
      <c r="W122" s="185"/>
      <c r="X122" s="184"/>
      <c r="Y122" s="185"/>
      <c r="Z122" s="184"/>
      <c r="AA122" s="185"/>
      <c r="AB122" s="184"/>
      <c r="AC122" s="185"/>
      <c r="AD122" s="184"/>
      <c r="AE122" s="185"/>
      <c r="AF122" s="184"/>
      <c r="AG122" s="185"/>
      <c r="AH122" s="184"/>
      <c r="AI122" s="185"/>
      <c r="AJ122" s="184"/>
      <c r="AK122" s="185"/>
      <c r="AL122" s="184"/>
      <c r="AM122" s="185"/>
      <c r="AN122" s="184"/>
      <c r="AO122" s="185"/>
      <c r="AP122" s="184"/>
      <c r="AQ122" s="185"/>
      <c r="AR122" s="184"/>
      <c r="AS122" s="185"/>
      <c r="AT122" s="184"/>
      <c r="AU122" s="185"/>
      <c r="AV122" s="184"/>
      <c r="AW122" s="185"/>
      <c r="AX122" s="184"/>
      <c r="AY122" s="185"/>
      <c r="AZ122" s="184"/>
      <c r="BA122" s="185"/>
      <c r="BC122" s="62"/>
      <c r="BD122" s="262"/>
      <c r="BE122" s="266" t="s">
        <v>90</v>
      </c>
      <c r="BF122" s="227"/>
      <c r="BG122" s="228"/>
      <c r="BH122" s="46">
        <f t="shared" si="65"/>
        <v>0</v>
      </c>
      <c r="BI122" s="44"/>
      <c r="BJ122" s="44"/>
      <c r="BK122" s="44"/>
      <c r="BL122" s="173"/>
      <c r="BM122" s="1"/>
      <c r="BN122" s="1"/>
      <c r="BO122" s="1"/>
      <c r="BP122" s="1"/>
      <c r="BR122" s="265"/>
      <c r="BS122" s="266" t="s">
        <v>90</v>
      </c>
      <c r="BT122" s="227"/>
      <c r="BU122" s="228"/>
      <c r="BV122" s="46">
        <f t="shared" si="60"/>
        <v>0</v>
      </c>
      <c r="BW122" s="44"/>
      <c r="BX122" s="44"/>
      <c r="BY122" s="44"/>
      <c r="BZ122" s="44"/>
      <c r="CA122" s="173"/>
      <c r="CB122" s="1"/>
      <c r="CC122" s="1"/>
      <c r="CD122" s="1"/>
      <c r="CE122" s="1"/>
      <c r="CF122" s="1"/>
      <c r="CG122" s="61"/>
      <c r="CH122" s="262"/>
      <c r="CI122" s="229" t="s">
        <v>91</v>
      </c>
      <c r="CJ122" s="230"/>
      <c r="CK122" s="231"/>
      <c r="CL122" s="46">
        <f>SUMIFS($F122:$BA122,$F111:$BA111,"&lt;&gt;1",$F112:$BA112,"&lt;&gt;1",$F113:$BA113,"&lt;&gt;1",$F114:$BA114,"&lt;&gt;1",$F115:$BA115,"&lt;&gt;1",$F116:$BA116,"&lt;&gt;1",$F117:$BA117,"&lt;&gt;1",$F118:$BA118,"&lt;&gt;1",$F119:$BA119,"&lt;&gt;1")/2/24 +SUMIF($F120:$BA120,"1",$F122:$BA122)/2/24</f>
        <v>0</v>
      </c>
      <c r="CM122" s="44"/>
      <c r="CN122" s="44"/>
      <c r="CO122" s="44"/>
      <c r="CP122" s="173"/>
      <c r="CQ122" s="1"/>
      <c r="CR122" s="1"/>
      <c r="CS122" s="1"/>
      <c r="CT122" s="1"/>
      <c r="CV122" s="265"/>
      <c r="CW122" s="266" t="s">
        <v>90</v>
      </c>
      <c r="CX122" s="227"/>
      <c r="CY122" s="228"/>
      <c r="CZ122" s="46">
        <f t="shared" si="61"/>
        <v>0</v>
      </c>
      <c r="DA122" s="44"/>
      <c r="DB122" s="44"/>
      <c r="DC122" s="44"/>
      <c r="DD122" s="44"/>
      <c r="DE122" s="173"/>
      <c r="DF122" s="1"/>
      <c r="DG122" s="1"/>
      <c r="DH122" s="1"/>
      <c r="DI122" s="1"/>
      <c r="DJ122" s="1"/>
      <c r="DK122" s="280"/>
      <c r="DL122" s="262"/>
      <c r="DM122" s="266" t="s">
        <v>90</v>
      </c>
      <c r="DN122" s="227"/>
      <c r="DO122" s="228"/>
      <c r="DP122" s="46">
        <f>IF($S106="✔",SUM($F122:$BA122)/2/24,0)</f>
        <v>0</v>
      </c>
      <c r="DQ122" s="44"/>
      <c r="DR122" s="44"/>
      <c r="DS122" s="44"/>
      <c r="DT122" s="173"/>
      <c r="DU122" s="1"/>
      <c r="DV122" s="1"/>
      <c r="DW122" s="1"/>
      <c r="DX122" s="1"/>
      <c r="DZ122" s="265"/>
      <c r="EA122" s="266" t="s">
        <v>90</v>
      </c>
      <c r="EB122" s="227"/>
      <c r="EC122" s="228"/>
      <c r="ED122" s="46">
        <f t="shared" si="62"/>
        <v>0</v>
      </c>
      <c r="EE122" s="44"/>
      <c r="EF122" s="44"/>
      <c r="EG122" s="44"/>
      <c r="EH122" s="173"/>
      <c r="EI122" s="1"/>
      <c r="EJ122" s="1"/>
      <c r="EK122" s="1"/>
      <c r="EL122" s="1"/>
      <c r="EM122" s="281"/>
      <c r="EN122" s="262"/>
      <c r="EO122" s="229" t="s">
        <v>91</v>
      </c>
      <c r="EP122" s="230"/>
      <c r="EQ122" s="231"/>
      <c r="ER122" s="46">
        <f t="shared" si="67"/>
        <v>0</v>
      </c>
      <c r="ES122" s="44"/>
      <c r="ET122" s="44"/>
      <c r="EU122" s="44"/>
      <c r="EV122" s="173"/>
      <c r="EW122" s="1"/>
      <c r="EX122" s="1"/>
      <c r="EY122" s="1"/>
      <c r="EZ122" s="1"/>
      <c r="FB122" s="265"/>
      <c r="FC122" s="229" t="s">
        <v>91</v>
      </c>
      <c r="FD122" s="230"/>
      <c r="FE122" s="231"/>
      <c r="FF122" s="46">
        <f t="shared" si="63"/>
        <v>0</v>
      </c>
      <c r="FG122" s="44"/>
      <c r="FH122" s="44"/>
      <c r="FI122" s="44"/>
      <c r="FJ122" s="173"/>
      <c r="FK122" s="1"/>
      <c r="FL122" s="1"/>
      <c r="FM122" s="1"/>
      <c r="FN122" s="1"/>
      <c r="FO122" s="18"/>
      <c r="FP122" s="262"/>
      <c r="FQ122" s="229" t="s">
        <v>90</v>
      </c>
      <c r="FR122" s="230"/>
      <c r="FS122" s="231"/>
      <c r="FT122" s="47" t="s">
        <v>92</v>
      </c>
      <c r="FU122" s="44"/>
      <c r="FV122" s="44"/>
      <c r="FW122" s="44"/>
      <c r="FX122" s="173"/>
      <c r="FY122" s="1"/>
      <c r="FZ122" s="1"/>
      <c r="GA122" s="1"/>
      <c r="GB122" s="1"/>
      <c r="GD122" s="265"/>
      <c r="GE122" s="229" t="s">
        <v>90</v>
      </c>
      <c r="GF122" s="230"/>
      <c r="GG122" s="231"/>
      <c r="GH122" s="47" t="s">
        <v>92</v>
      </c>
      <c r="GI122" s="44"/>
      <c r="GJ122" s="44"/>
      <c r="GK122" s="44"/>
      <c r="GL122" s="173"/>
      <c r="GM122" s="1"/>
      <c r="GN122" s="1"/>
      <c r="GO122" s="1"/>
      <c r="GP122" s="1"/>
    </row>
    <row r="123" spans="2:198" ht="12" customHeight="1">
      <c r="B123" s="48"/>
      <c r="C123" s="49"/>
      <c r="D123" s="49"/>
      <c r="E123" s="49"/>
      <c r="F123" s="188"/>
      <c r="G123" s="188"/>
      <c r="H123" s="188"/>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G123" s="188"/>
      <c r="AH123" s="1"/>
      <c r="AI123" s="1"/>
      <c r="AJ123" s="1"/>
      <c r="AK123" s="1"/>
      <c r="AL123" s="1"/>
      <c r="AM123" s="1"/>
      <c r="AN123" s="1"/>
      <c r="AO123" s="1"/>
      <c r="AP123" s="1"/>
      <c r="AQ123" s="1"/>
      <c r="AR123" s="1"/>
      <c r="AS123" s="1"/>
      <c r="AT123" s="1"/>
      <c r="AU123" s="1"/>
      <c r="AV123" s="1"/>
      <c r="AW123" s="1"/>
      <c r="AX123" s="1"/>
      <c r="AY123" s="1"/>
      <c r="AZ123" s="1"/>
      <c r="BA123" s="1"/>
      <c r="BC123" s="62"/>
      <c r="BD123" s="48"/>
      <c r="BE123" s="49"/>
      <c r="BF123" s="49"/>
      <c r="BG123" s="49"/>
      <c r="BH123" s="2"/>
      <c r="BI123" s="1"/>
      <c r="BJ123" s="2"/>
      <c r="BK123" s="2"/>
      <c r="BL123" s="173"/>
      <c r="BM123" s="1"/>
      <c r="BN123" s="1"/>
      <c r="BO123" s="1"/>
      <c r="BP123" s="1"/>
      <c r="BS123" s="1"/>
      <c r="BT123" s="33"/>
      <c r="BU123" s="24"/>
      <c r="BV123" s="33"/>
      <c r="BW123" s="1"/>
      <c r="BX123" s="2"/>
      <c r="BY123" s="2"/>
      <c r="BZ123" s="2"/>
      <c r="CA123" s="173"/>
      <c r="CB123" s="1"/>
      <c r="CC123" s="1"/>
      <c r="CD123" s="1"/>
      <c r="CE123" s="1"/>
      <c r="CF123" s="1"/>
      <c r="CG123" s="61"/>
      <c r="CH123" s="48"/>
      <c r="CI123" s="49"/>
      <c r="CJ123" s="49"/>
      <c r="CK123" s="49"/>
      <c r="CL123" s="2"/>
      <c r="CM123" s="1"/>
      <c r="CN123" s="2"/>
      <c r="CO123" s="2"/>
      <c r="CP123" s="173"/>
      <c r="CQ123" s="1"/>
      <c r="CR123" s="1"/>
      <c r="CS123" s="1"/>
      <c r="CT123" s="1"/>
      <c r="CW123" s="1"/>
      <c r="CX123" s="33"/>
      <c r="CY123" s="24"/>
      <c r="CZ123" s="33"/>
      <c r="DA123" s="1"/>
      <c r="DB123" s="2"/>
      <c r="DC123" s="2"/>
      <c r="DD123" s="2"/>
      <c r="DE123" s="173"/>
      <c r="DF123" s="1"/>
      <c r="DG123" s="1"/>
      <c r="DH123" s="1"/>
      <c r="DI123" s="1"/>
      <c r="DJ123" s="1"/>
      <c r="DK123" s="280"/>
      <c r="DL123" s="48"/>
      <c r="DM123" s="49"/>
      <c r="DN123" s="49"/>
      <c r="DO123" s="49"/>
      <c r="DP123" s="2"/>
      <c r="DQ123" s="1"/>
      <c r="DR123" s="2"/>
      <c r="DS123" s="2"/>
      <c r="DT123" s="173"/>
      <c r="DU123" s="1"/>
      <c r="DV123" s="1"/>
      <c r="DW123" s="1"/>
      <c r="DX123" s="1"/>
      <c r="EA123" s="1"/>
      <c r="EB123" s="33"/>
      <c r="EC123" s="24"/>
      <c r="ED123" s="33"/>
      <c r="EE123" s="1"/>
      <c r="EF123" s="2"/>
      <c r="EG123" s="2"/>
      <c r="EH123" s="173"/>
      <c r="EI123" s="1"/>
      <c r="EJ123" s="1"/>
      <c r="EK123" s="1"/>
      <c r="EL123" s="1"/>
      <c r="EM123" s="281"/>
      <c r="EN123" s="48"/>
      <c r="EO123" s="49"/>
      <c r="EP123" s="49"/>
      <c r="EQ123" s="49"/>
      <c r="ER123" s="2"/>
      <c r="ES123" s="1"/>
      <c r="ET123" s="2"/>
      <c r="EU123" s="2"/>
      <c r="EV123" s="173"/>
      <c r="EW123" s="1"/>
      <c r="EX123" s="1"/>
      <c r="EY123" s="1"/>
      <c r="EZ123" s="1"/>
      <c r="FC123" s="1"/>
      <c r="FD123" s="33"/>
      <c r="FE123" s="24"/>
      <c r="FF123" s="33"/>
      <c r="FG123" s="1"/>
      <c r="FH123" s="2"/>
      <c r="FI123" s="2"/>
      <c r="FJ123" s="173"/>
      <c r="FK123" s="1"/>
      <c r="FL123" s="1"/>
      <c r="FM123" s="1"/>
      <c r="FN123" s="1"/>
      <c r="FO123" s="18"/>
      <c r="FP123" s="48"/>
      <c r="FQ123" s="49"/>
      <c r="FR123" s="49"/>
      <c r="FS123" s="49"/>
      <c r="FT123" s="2"/>
      <c r="FU123" s="1"/>
      <c r="FV123" s="2"/>
      <c r="FW123" s="2"/>
      <c r="FX123" s="173"/>
      <c r="FY123" s="1"/>
      <c r="FZ123" s="1"/>
      <c r="GA123" s="1"/>
      <c r="GB123" s="1"/>
      <c r="GE123" s="1"/>
      <c r="GF123" s="33"/>
      <c r="GG123" s="24"/>
      <c r="GH123" s="33"/>
      <c r="GI123" s="1"/>
      <c r="GJ123" s="2"/>
      <c r="GK123" s="2"/>
      <c r="GL123" s="173"/>
      <c r="GM123" s="1"/>
      <c r="GN123" s="1"/>
      <c r="GO123" s="1"/>
      <c r="GP123" s="1"/>
    </row>
    <row r="124" spans="2:198" ht="18.75" customHeight="1">
      <c r="B124" s="258" t="s">
        <v>93</v>
      </c>
      <c r="C124" s="138" t="s">
        <v>94</v>
      </c>
      <c r="D124" s="138"/>
      <c r="E124" s="139"/>
      <c r="F124" s="184"/>
      <c r="G124" s="185"/>
      <c r="H124" s="184"/>
      <c r="I124" s="185"/>
      <c r="J124" s="184"/>
      <c r="K124" s="185"/>
      <c r="L124" s="184"/>
      <c r="M124" s="185"/>
      <c r="N124" s="184"/>
      <c r="O124" s="185"/>
      <c r="P124" s="184"/>
      <c r="Q124" s="185"/>
      <c r="R124" s="184"/>
      <c r="S124" s="185"/>
      <c r="T124" s="184"/>
      <c r="U124" s="185"/>
      <c r="V124" s="184"/>
      <c r="W124" s="185"/>
      <c r="X124" s="184"/>
      <c r="Y124" s="185"/>
      <c r="Z124" s="184"/>
      <c r="AA124" s="185"/>
      <c r="AB124" s="184"/>
      <c r="AC124" s="185"/>
      <c r="AD124" s="184"/>
      <c r="AE124" s="185"/>
      <c r="AF124" s="184"/>
      <c r="AG124" s="185"/>
      <c r="AH124" s="184"/>
      <c r="AI124" s="185"/>
      <c r="AJ124" s="184"/>
      <c r="AK124" s="185"/>
      <c r="AL124" s="184"/>
      <c r="AM124" s="185"/>
      <c r="AN124" s="184"/>
      <c r="AO124" s="185"/>
      <c r="AP124" s="184"/>
      <c r="AQ124" s="185"/>
      <c r="AR124" s="184"/>
      <c r="AS124" s="185"/>
      <c r="AT124" s="184"/>
      <c r="AU124" s="185"/>
      <c r="AV124" s="184"/>
      <c r="AW124" s="185"/>
      <c r="AX124" s="184"/>
      <c r="AY124" s="185"/>
      <c r="AZ124" s="184"/>
      <c r="BA124" s="185"/>
      <c r="BC124" s="62"/>
      <c r="BD124" s="257" t="s">
        <v>93</v>
      </c>
      <c r="BE124" s="247" t="s">
        <v>94</v>
      </c>
      <c r="BF124" s="247"/>
      <c r="BG124" s="248"/>
      <c r="BH124" s="46">
        <f>SUM(F124:BA124)/2/24</f>
        <v>0</v>
      </c>
      <c r="BI124" s="44"/>
      <c r="BJ124" s="44"/>
      <c r="BK124" s="44"/>
      <c r="BL124" s="173"/>
      <c r="BM124" s="1"/>
      <c r="BN124" s="1"/>
      <c r="BO124" s="1"/>
      <c r="BP124" s="1"/>
      <c r="BS124" s="1"/>
      <c r="BT124" s="33"/>
      <c r="BU124" s="24"/>
      <c r="BV124" s="33"/>
      <c r="BW124" s="44"/>
      <c r="BX124" s="44"/>
      <c r="BY124" s="44"/>
      <c r="BZ124" s="44"/>
      <c r="CA124" s="173"/>
      <c r="CB124" s="1"/>
      <c r="CC124" s="1"/>
      <c r="CD124" s="1"/>
      <c r="CE124" s="1"/>
      <c r="CF124" s="1"/>
      <c r="CG124" s="61"/>
      <c r="CH124" s="257" t="s">
        <v>93</v>
      </c>
      <c r="CI124" s="259" t="s">
        <v>94</v>
      </c>
      <c r="CJ124" s="247"/>
      <c r="CK124" s="248"/>
      <c r="CL124" s="46">
        <f>SUM($F124:$BA124)/2/24</f>
        <v>0</v>
      </c>
      <c r="CM124" s="44"/>
      <c r="CN124" s="44"/>
      <c r="CO124" s="44"/>
      <c r="CP124" s="173"/>
      <c r="CQ124" s="1"/>
      <c r="CR124" s="1"/>
      <c r="CS124" s="1"/>
      <c r="CT124" s="1"/>
      <c r="CW124" s="1"/>
      <c r="CX124" s="33"/>
      <c r="CY124" s="24"/>
      <c r="CZ124" s="33"/>
      <c r="DA124" s="44"/>
      <c r="DB124" s="44"/>
      <c r="DC124" s="44"/>
      <c r="DD124" s="44"/>
      <c r="DE124" s="173"/>
      <c r="DF124" s="1"/>
      <c r="DG124" s="1"/>
      <c r="DH124" s="1"/>
      <c r="DI124" s="1"/>
      <c r="DJ124" s="1"/>
      <c r="DK124" s="280"/>
      <c r="DL124" s="257" t="s">
        <v>93</v>
      </c>
      <c r="DM124" s="247" t="s">
        <v>94</v>
      </c>
      <c r="DN124" s="247"/>
      <c r="DO124" s="248"/>
      <c r="DP124" s="46">
        <f>IF($S107="✔",SUM($F124:$BA124)/2/24,0)</f>
        <v>0</v>
      </c>
      <c r="DQ124" s="44"/>
      <c r="DR124" s="44"/>
      <c r="DS124" s="44"/>
      <c r="DT124" s="173"/>
      <c r="DU124" s="1"/>
      <c r="DV124" s="1"/>
      <c r="DW124" s="1"/>
      <c r="DX124" s="1"/>
      <c r="EA124" s="1"/>
      <c r="EB124" s="33"/>
      <c r="EC124" s="24"/>
      <c r="ED124" s="33"/>
      <c r="EE124" s="44"/>
      <c r="EF124" s="44"/>
      <c r="EG124" s="44"/>
      <c r="EH124" s="173"/>
      <c r="EI124" s="1"/>
      <c r="EJ124" s="1"/>
      <c r="EK124" s="1"/>
      <c r="EL124" s="1"/>
      <c r="EM124" s="281"/>
      <c r="EN124" s="257" t="s">
        <v>93</v>
      </c>
      <c r="EO124" s="247" t="s">
        <v>94</v>
      </c>
      <c r="EP124" s="247"/>
      <c r="EQ124" s="248"/>
      <c r="ER124" s="46">
        <f>IF($S107="✔",SUM($F124:$BA124)/2/24,0)</f>
        <v>0</v>
      </c>
      <c r="ES124" s="44"/>
      <c r="ET124" s="44"/>
      <c r="EU124" s="44"/>
      <c r="EV124" s="173"/>
      <c r="EW124" s="1"/>
      <c r="EX124" s="1"/>
      <c r="EY124" s="1"/>
      <c r="EZ124" s="1"/>
      <c r="FC124" s="1"/>
      <c r="FD124" s="33"/>
      <c r="FE124" s="24"/>
      <c r="FF124" s="33"/>
      <c r="FG124" s="44"/>
      <c r="FH124" s="44"/>
      <c r="FI124" s="44"/>
      <c r="FJ124" s="173"/>
      <c r="FK124" s="1"/>
      <c r="FL124" s="1"/>
      <c r="FM124" s="1"/>
      <c r="FN124" s="1"/>
      <c r="FO124" s="18"/>
      <c r="FP124" s="257" t="s">
        <v>93</v>
      </c>
      <c r="FQ124" s="247" t="s">
        <v>94</v>
      </c>
      <c r="FR124" s="247"/>
      <c r="FS124" s="248"/>
      <c r="FT124" s="47" t="s">
        <v>92</v>
      </c>
      <c r="FU124" s="44"/>
      <c r="FV124" s="44"/>
      <c r="FW124" s="44"/>
      <c r="FX124" s="173"/>
      <c r="FY124" s="1"/>
      <c r="FZ124" s="1"/>
      <c r="GA124" s="1"/>
      <c r="GB124" s="1"/>
      <c r="GE124" s="1"/>
      <c r="GF124" s="33"/>
      <c r="GG124" s="24"/>
      <c r="GH124" s="33"/>
      <c r="GI124" s="44"/>
      <c r="GJ124" s="44"/>
      <c r="GK124" s="44"/>
      <c r="GL124" s="173"/>
      <c r="GM124" s="1"/>
      <c r="GN124" s="1"/>
      <c r="GO124" s="1"/>
      <c r="GP124" s="1"/>
    </row>
    <row r="125" spans="2:198" ht="18.75" customHeight="1">
      <c r="B125" s="258"/>
      <c r="C125" s="253" t="s">
        <v>73</v>
      </c>
      <c r="D125" s="136" t="s">
        <v>74</v>
      </c>
      <c r="E125" s="137"/>
      <c r="F125" s="184"/>
      <c r="G125" s="184"/>
      <c r="H125" s="184"/>
      <c r="I125" s="184"/>
      <c r="J125" s="184"/>
      <c r="K125" s="184"/>
      <c r="L125" s="184"/>
      <c r="M125" s="184"/>
      <c r="N125" s="184"/>
      <c r="O125" s="184"/>
      <c r="P125" s="184"/>
      <c r="Q125" s="184"/>
      <c r="R125" s="184"/>
      <c r="S125" s="184"/>
      <c r="T125" s="184"/>
      <c r="U125" s="184"/>
      <c r="V125" s="184"/>
      <c r="W125" s="185"/>
      <c r="X125" s="184"/>
      <c r="Y125" s="185"/>
      <c r="Z125" s="184"/>
      <c r="AA125" s="185"/>
      <c r="AB125" s="184"/>
      <c r="AC125" s="185"/>
      <c r="AD125" s="184"/>
      <c r="AE125" s="185"/>
      <c r="AF125" s="184"/>
      <c r="AG125" s="185"/>
      <c r="AH125" s="184"/>
      <c r="AI125" s="185"/>
      <c r="AJ125" s="184"/>
      <c r="AK125" s="185"/>
      <c r="AL125" s="184"/>
      <c r="AM125" s="185"/>
      <c r="AN125" s="184"/>
      <c r="AO125" s="185"/>
      <c r="AP125" s="184"/>
      <c r="AQ125" s="185"/>
      <c r="AR125" s="184"/>
      <c r="AS125" s="185"/>
      <c r="AT125" s="184"/>
      <c r="AU125" s="185"/>
      <c r="AV125" s="184"/>
      <c r="AW125" s="185"/>
      <c r="AX125" s="184"/>
      <c r="AY125" s="185"/>
      <c r="AZ125" s="184"/>
      <c r="BA125" s="185"/>
      <c r="BB125" s="37"/>
      <c r="BC125" s="62"/>
      <c r="BD125" s="257"/>
      <c r="BE125" s="253" t="s">
        <v>73</v>
      </c>
      <c r="BF125" s="319" t="s">
        <v>74</v>
      </c>
      <c r="BG125" s="320"/>
      <c r="BH125" s="43">
        <f t="shared" ref="BH125:BH136" si="70">SUM(F125:BA125)/2/24</f>
        <v>0</v>
      </c>
      <c r="BI125" s="44"/>
      <c r="BJ125" s="256">
        <f>SUM(BH125:BH129)</f>
        <v>0</v>
      </c>
      <c r="BK125" s="256">
        <f>SUM(BJ125:BJ133)</f>
        <v>0</v>
      </c>
      <c r="BL125" s="173"/>
      <c r="BM125" s="1"/>
      <c r="BN125" s="1"/>
      <c r="BO125" s="1"/>
      <c r="BP125" s="1"/>
      <c r="BS125" s="1"/>
      <c r="BT125" s="33"/>
      <c r="BU125" s="24"/>
      <c r="BV125" s="32"/>
      <c r="BW125" s="44"/>
      <c r="BX125" s="246"/>
      <c r="BY125" s="246"/>
      <c r="BZ125" s="173"/>
      <c r="CA125" s="173"/>
      <c r="CB125" s="1"/>
      <c r="CC125" s="1"/>
      <c r="CD125" s="1"/>
      <c r="CE125" s="1"/>
      <c r="CF125" s="1"/>
      <c r="CG125" s="61"/>
      <c r="CH125" s="257"/>
      <c r="CI125" s="253" t="s">
        <v>73</v>
      </c>
      <c r="CJ125" s="319" t="s">
        <v>74</v>
      </c>
      <c r="CK125" s="320"/>
      <c r="CL125" s="43">
        <f>SUM($F125:$BA125)/2/24</f>
        <v>0</v>
      </c>
      <c r="CM125" s="44"/>
      <c r="CN125" s="256">
        <f>SUM(CL125:CL129)</f>
        <v>0</v>
      </c>
      <c r="CO125" s="256">
        <f>SUM(CN125:CN133)+CL135</f>
        <v>0</v>
      </c>
      <c r="CP125" s="173"/>
      <c r="CQ125" s="1"/>
      <c r="CR125" s="1"/>
      <c r="CS125" s="1"/>
      <c r="CT125" s="1"/>
      <c r="CW125" s="1"/>
      <c r="CX125" s="33"/>
      <c r="CY125" s="24"/>
      <c r="CZ125" s="32"/>
      <c r="DA125" s="44"/>
      <c r="DB125" s="246"/>
      <c r="DC125" s="246"/>
      <c r="DD125" s="173"/>
      <c r="DE125" s="173"/>
      <c r="DF125" s="1"/>
      <c r="DG125" s="1"/>
      <c r="DH125" s="1"/>
      <c r="DI125" s="1"/>
      <c r="DJ125" s="1"/>
      <c r="DK125" s="280"/>
      <c r="DL125" s="257"/>
      <c r="DM125" s="253" t="s">
        <v>73</v>
      </c>
      <c r="DN125" s="319" t="s">
        <v>74</v>
      </c>
      <c r="DO125" s="320"/>
      <c r="DP125" s="43">
        <f>IF($S107="✔",SUM($F125:$BA125)/2/24,0)</f>
        <v>0</v>
      </c>
      <c r="DQ125" s="44"/>
      <c r="DR125" s="256">
        <f>SUM(DP125:DP129)</f>
        <v>0</v>
      </c>
      <c r="DS125" s="256">
        <f>DR125+DR130</f>
        <v>0</v>
      </c>
      <c r="DT125" s="173"/>
      <c r="DU125" s="1"/>
      <c r="DV125" s="1"/>
      <c r="DW125" s="1"/>
      <c r="DX125" s="1"/>
      <c r="EA125" s="1"/>
      <c r="EB125" s="33"/>
      <c r="EC125" s="24"/>
      <c r="ED125" s="32"/>
      <c r="EE125" s="44"/>
      <c r="EF125" s="246"/>
      <c r="EG125" s="246"/>
      <c r="EH125" s="173"/>
      <c r="EI125" s="1"/>
      <c r="EJ125" s="1"/>
      <c r="EK125" s="1"/>
      <c r="EL125" s="1"/>
      <c r="EM125" s="281"/>
      <c r="EN125" s="257"/>
      <c r="EO125" s="253" t="s">
        <v>73</v>
      </c>
      <c r="EP125" s="319" t="s">
        <v>74</v>
      </c>
      <c r="EQ125" s="320"/>
      <c r="ER125" s="43">
        <f t="shared" ref="ER125:ER136" si="71">IF($S108="✔",SUM($F125:$BA125)/2/24,0)</f>
        <v>0</v>
      </c>
      <c r="ES125" s="44"/>
      <c r="ET125" s="256">
        <f>SUM(ER125:ER129)</f>
        <v>0</v>
      </c>
      <c r="EU125" s="256">
        <f>ET125+ET130+ER135</f>
        <v>0</v>
      </c>
      <c r="EV125" s="173"/>
      <c r="EW125" s="1"/>
      <c r="EX125" s="1"/>
      <c r="EY125" s="1"/>
      <c r="EZ125" s="1"/>
      <c r="FC125" s="1"/>
      <c r="FD125" s="33"/>
      <c r="FE125" s="24"/>
      <c r="FF125" s="32"/>
      <c r="FG125" s="44"/>
      <c r="FH125" s="246"/>
      <c r="FI125" s="246"/>
      <c r="FJ125" s="173"/>
      <c r="FK125" s="1"/>
      <c r="FL125" s="1"/>
      <c r="FM125" s="1"/>
      <c r="FN125" s="1"/>
      <c r="FO125" s="18"/>
      <c r="FP125" s="257"/>
      <c r="FQ125" s="253" t="s">
        <v>73</v>
      </c>
      <c r="FR125" s="319" t="s">
        <v>74</v>
      </c>
      <c r="FS125" s="320"/>
      <c r="FT125" s="43">
        <f>SUMIFS(F125:BA125,$F135:$BA135,1)/2/24</f>
        <v>0</v>
      </c>
      <c r="FU125" s="44"/>
      <c r="FV125" s="256">
        <f>SUM(FT125:FT129)</f>
        <v>0</v>
      </c>
      <c r="FW125" s="256">
        <f>FV125+FV130+FT135</f>
        <v>0</v>
      </c>
      <c r="FX125" s="173"/>
      <c r="FY125" s="1"/>
      <c r="FZ125" s="1"/>
      <c r="GA125" s="1"/>
      <c r="GB125" s="1"/>
      <c r="GE125" s="1"/>
      <c r="GF125" s="33"/>
      <c r="GG125" s="24"/>
      <c r="GH125" s="32"/>
      <c r="GI125" s="44"/>
      <c r="GJ125" s="246"/>
      <c r="GK125" s="246"/>
      <c r="GL125" s="173"/>
      <c r="GM125" s="1"/>
      <c r="GN125" s="1"/>
      <c r="GO125" s="1"/>
      <c r="GP125" s="1"/>
    </row>
    <row r="126" spans="2:198" ht="18.75" customHeight="1">
      <c r="B126" s="258"/>
      <c r="C126" s="254"/>
      <c r="D126" s="138" t="s">
        <v>78</v>
      </c>
      <c r="E126" s="139"/>
      <c r="F126" s="184"/>
      <c r="G126" s="184"/>
      <c r="H126" s="184"/>
      <c r="I126" s="184"/>
      <c r="J126" s="184"/>
      <c r="K126" s="184"/>
      <c r="L126" s="184"/>
      <c r="M126" s="184"/>
      <c r="N126" s="184"/>
      <c r="O126" s="184"/>
      <c r="P126" s="184"/>
      <c r="Q126" s="184"/>
      <c r="R126" s="184"/>
      <c r="S126" s="184"/>
      <c r="T126" s="184"/>
      <c r="U126" s="184"/>
      <c r="V126" s="184"/>
      <c r="W126" s="185"/>
      <c r="X126" s="184"/>
      <c r="Y126" s="185"/>
      <c r="Z126" s="184"/>
      <c r="AA126" s="185"/>
      <c r="AB126" s="184"/>
      <c r="AC126" s="185"/>
      <c r="AD126" s="184"/>
      <c r="AE126" s="185"/>
      <c r="AF126" s="184"/>
      <c r="AG126" s="185"/>
      <c r="AH126" s="184"/>
      <c r="AI126" s="185"/>
      <c r="AJ126" s="184"/>
      <c r="AK126" s="185"/>
      <c r="AL126" s="184"/>
      <c r="AM126" s="185"/>
      <c r="AN126" s="184"/>
      <c r="AO126" s="185"/>
      <c r="AP126" s="184"/>
      <c r="AQ126" s="185"/>
      <c r="AR126" s="184"/>
      <c r="AS126" s="185"/>
      <c r="AT126" s="184"/>
      <c r="AU126" s="185"/>
      <c r="AV126" s="184"/>
      <c r="AW126" s="185"/>
      <c r="AX126" s="184"/>
      <c r="AY126" s="185"/>
      <c r="AZ126" s="184"/>
      <c r="BA126" s="185"/>
      <c r="BC126" s="62"/>
      <c r="BD126" s="257"/>
      <c r="BE126" s="254"/>
      <c r="BF126" s="247" t="s">
        <v>78</v>
      </c>
      <c r="BG126" s="248"/>
      <c r="BH126" s="46">
        <f t="shared" si="70"/>
        <v>0</v>
      </c>
      <c r="BI126" s="44"/>
      <c r="BJ126" s="256"/>
      <c r="BK126" s="256"/>
      <c r="BL126" s="173"/>
      <c r="BM126" s="1"/>
      <c r="BN126" s="1"/>
      <c r="BO126" s="1"/>
      <c r="BP126" s="1"/>
      <c r="BS126" s="1"/>
      <c r="BT126" s="33"/>
      <c r="BU126" s="24"/>
      <c r="BV126" s="32"/>
      <c r="BW126" s="44"/>
      <c r="BX126" s="246"/>
      <c r="BY126" s="246"/>
      <c r="BZ126" s="173"/>
      <c r="CA126" s="173"/>
      <c r="CB126" s="1"/>
      <c r="CC126" s="1"/>
      <c r="CD126" s="1"/>
      <c r="CE126" s="1"/>
      <c r="CF126" s="1"/>
      <c r="CG126" s="61"/>
      <c r="CH126" s="257"/>
      <c r="CI126" s="254"/>
      <c r="CJ126" s="247" t="s">
        <v>78</v>
      </c>
      <c r="CK126" s="248"/>
      <c r="CL126" s="46">
        <f t="shared" ref="CL126:CL134" si="72">SUM($F126:$BA126)/2/24</f>
        <v>0</v>
      </c>
      <c r="CM126" s="44"/>
      <c r="CN126" s="256"/>
      <c r="CO126" s="256"/>
      <c r="CP126" s="173"/>
      <c r="CQ126" s="1"/>
      <c r="CR126" s="1"/>
      <c r="CS126" s="1"/>
      <c r="CT126" s="1"/>
      <c r="CW126" s="1"/>
      <c r="CX126" s="33"/>
      <c r="CY126" s="24"/>
      <c r="CZ126" s="32"/>
      <c r="DA126" s="44"/>
      <c r="DB126" s="246"/>
      <c r="DC126" s="246"/>
      <c r="DD126" s="173"/>
      <c r="DE126" s="173"/>
      <c r="DF126" s="1"/>
      <c r="DG126" s="1"/>
      <c r="DH126" s="1"/>
      <c r="DI126" s="1"/>
      <c r="DJ126" s="1"/>
      <c r="DK126" s="280"/>
      <c r="DL126" s="257"/>
      <c r="DM126" s="254"/>
      <c r="DN126" s="247" t="s">
        <v>78</v>
      </c>
      <c r="DO126" s="248"/>
      <c r="DP126" s="46">
        <f>IF($S107="✔",SUM($F126:$BA126)/2/24,0)</f>
        <v>0</v>
      </c>
      <c r="DQ126" s="44"/>
      <c r="DR126" s="256"/>
      <c r="DS126" s="256"/>
      <c r="DT126" s="173"/>
      <c r="DU126" s="1"/>
      <c r="DV126" s="1"/>
      <c r="DW126" s="1"/>
      <c r="DX126" s="1"/>
      <c r="EA126" s="1"/>
      <c r="EB126" s="33"/>
      <c r="EC126" s="24"/>
      <c r="ED126" s="32"/>
      <c r="EE126" s="44"/>
      <c r="EF126" s="246"/>
      <c r="EG126" s="246"/>
      <c r="EH126" s="173"/>
      <c r="EI126" s="1"/>
      <c r="EJ126" s="1"/>
      <c r="EK126" s="1"/>
      <c r="EL126" s="1"/>
      <c r="EM126" s="281"/>
      <c r="EN126" s="257"/>
      <c r="EO126" s="254"/>
      <c r="EP126" s="247" t="s">
        <v>78</v>
      </c>
      <c r="EQ126" s="248"/>
      <c r="ER126" s="46">
        <f t="shared" si="71"/>
        <v>0</v>
      </c>
      <c r="ES126" s="44"/>
      <c r="ET126" s="256"/>
      <c r="EU126" s="256"/>
      <c r="EV126" s="173"/>
      <c r="EW126" s="1"/>
      <c r="EX126" s="1"/>
      <c r="EY126" s="1"/>
      <c r="EZ126" s="1"/>
      <c r="FC126" s="1"/>
      <c r="FD126" s="33"/>
      <c r="FE126" s="24"/>
      <c r="FF126" s="32"/>
      <c r="FG126" s="44"/>
      <c r="FH126" s="246"/>
      <c r="FI126" s="246"/>
      <c r="FJ126" s="173"/>
      <c r="FK126" s="1"/>
      <c r="FL126" s="1"/>
      <c r="FM126" s="1"/>
      <c r="FN126" s="1"/>
      <c r="FO126" s="18"/>
      <c r="FP126" s="257"/>
      <c r="FQ126" s="254"/>
      <c r="FR126" s="247" t="s">
        <v>78</v>
      </c>
      <c r="FS126" s="248"/>
      <c r="FT126" s="46">
        <f>SUMIFS(F126:BA126,$F135:$BA135,1)/2/24</f>
        <v>0</v>
      </c>
      <c r="FU126" s="44"/>
      <c r="FV126" s="256"/>
      <c r="FW126" s="256"/>
      <c r="FX126" s="173"/>
      <c r="FY126" s="1"/>
      <c r="FZ126" s="1"/>
      <c r="GA126" s="1"/>
      <c r="GB126" s="1"/>
      <c r="GE126" s="1"/>
      <c r="GF126" s="33"/>
      <c r="GG126" s="24"/>
      <c r="GH126" s="32"/>
      <c r="GI126" s="44"/>
      <c r="GJ126" s="246"/>
      <c r="GK126" s="246"/>
      <c r="GL126" s="173"/>
      <c r="GM126" s="1"/>
      <c r="GN126" s="1"/>
      <c r="GO126" s="1"/>
      <c r="GP126" s="1"/>
    </row>
    <row r="127" spans="2:198" ht="18.75" customHeight="1">
      <c r="B127" s="258"/>
      <c r="C127" s="254"/>
      <c r="D127" s="136" t="s">
        <v>79</v>
      </c>
      <c r="E127" s="137"/>
      <c r="F127" s="184"/>
      <c r="G127" s="185"/>
      <c r="H127" s="184"/>
      <c r="I127" s="185"/>
      <c r="J127" s="184"/>
      <c r="K127" s="185"/>
      <c r="L127" s="184"/>
      <c r="M127" s="185"/>
      <c r="N127" s="184"/>
      <c r="O127" s="185"/>
      <c r="P127" s="184"/>
      <c r="Q127" s="185"/>
      <c r="R127" s="184"/>
      <c r="S127" s="185"/>
      <c r="T127" s="184"/>
      <c r="U127" s="185"/>
      <c r="V127" s="184"/>
      <c r="W127" s="185"/>
      <c r="X127" s="184"/>
      <c r="Y127" s="185"/>
      <c r="Z127" s="184"/>
      <c r="AA127" s="185"/>
      <c r="AB127" s="184"/>
      <c r="AC127" s="185"/>
      <c r="AD127" s="184"/>
      <c r="AE127" s="185"/>
      <c r="AF127" s="184"/>
      <c r="AG127" s="185"/>
      <c r="AH127" s="184"/>
      <c r="AI127" s="185"/>
      <c r="AJ127" s="184"/>
      <c r="AK127" s="185"/>
      <c r="AL127" s="184"/>
      <c r="AM127" s="185"/>
      <c r="AN127" s="184"/>
      <c r="AO127" s="185"/>
      <c r="AP127" s="184"/>
      <c r="AQ127" s="185"/>
      <c r="AR127" s="184"/>
      <c r="AS127" s="185"/>
      <c r="AT127" s="184"/>
      <c r="AU127" s="185"/>
      <c r="AV127" s="184"/>
      <c r="AW127" s="185"/>
      <c r="AX127" s="184"/>
      <c r="AY127" s="185"/>
      <c r="AZ127" s="184"/>
      <c r="BA127" s="185"/>
      <c r="BC127" s="62"/>
      <c r="BD127" s="257"/>
      <c r="BE127" s="254"/>
      <c r="BF127" s="249" t="s">
        <v>79</v>
      </c>
      <c r="BG127" s="250"/>
      <c r="BH127" s="43">
        <f t="shared" si="70"/>
        <v>0</v>
      </c>
      <c r="BI127" s="44"/>
      <c r="BJ127" s="256"/>
      <c r="BK127" s="256"/>
      <c r="BL127" s="173"/>
      <c r="BM127" s="1"/>
      <c r="BN127" s="1"/>
      <c r="BO127" s="1"/>
      <c r="BP127" s="1"/>
      <c r="BS127" s="1"/>
      <c r="BT127" s="33"/>
      <c r="BU127" s="24"/>
      <c r="BV127" s="32"/>
      <c r="BW127" s="44"/>
      <c r="BX127" s="246"/>
      <c r="BY127" s="246"/>
      <c r="BZ127" s="173"/>
      <c r="CA127" s="173"/>
      <c r="CB127" s="1"/>
      <c r="CC127" s="1"/>
      <c r="CD127" s="1"/>
      <c r="CE127" s="1"/>
      <c r="CF127" s="1"/>
      <c r="CG127" s="61"/>
      <c r="CH127" s="257"/>
      <c r="CI127" s="254"/>
      <c r="CJ127" s="249" t="s">
        <v>79</v>
      </c>
      <c r="CK127" s="250"/>
      <c r="CL127" s="43">
        <f t="shared" si="72"/>
        <v>0</v>
      </c>
      <c r="CM127" s="44"/>
      <c r="CN127" s="256"/>
      <c r="CO127" s="256"/>
      <c r="CP127" s="173"/>
      <c r="CQ127" s="1"/>
      <c r="CR127" s="1"/>
      <c r="CS127" s="1"/>
      <c r="CT127" s="1"/>
      <c r="CW127" s="1"/>
      <c r="CX127" s="33"/>
      <c r="CY127" s="24"/>
      <c r="CZ127" s="32"/>
      <c r="DA127" s="44"/>
      <c r="DB127" s="246"/>
      <c r="DC127" s="246"/>
      <c r="DD127" s="173"/>
      <c r="DE127" s="173"/>
      <c r="DF127" s="1"/>
      <c r="DG127" s="1"/>
      <c r="DH127" s="1"/>
      <c r="DI127" s="1"/>
      <c r="DJ127" s="1"/>
      <c r="DK127" s="280"/>
      <c r="DL127" s="257"/>
      <c r="DM127" s="254"/>
      <c r="DN127" s="249" t="s">
        <v>79</v>
      </c>
      <c r="DO127" s="250"/>
      <c r="DP127" s="43">
        <f>IF($S107="✔",SUM($F127:$BA127)/2/24,0)</f>
        <v>0</v>
      </c>
      <c r="DQ127" s="44"/>
      <c r="DR127" s="256"/>
      <c r="DS127" s="256"/>
      <c r="DT127" s="173"/>
      <c r="DU127" s="1"/>
      <c r="DV127" s="1"/>
      <c r="DW127" s="1"/>
      <c r="DX127" s="1"/>
      <c r="EA127" s="1"/>
      <c r="EB127" s="33"/>
      <c r="EC127" s="24"/>
      <c r="ED127" s="32"/>
      <c r="EE127" s="44"/>
      <c r="EF127" s="246"/>
      <c r="EG127" s="246"/>
      <c r="EH127" s="173"/>
      <c r="EI127" s="1"/>
      <c r="EJ127" s="1"/>
      <c r="EK127" s="1"/>
      <c r="EL127" s="1"/>
      <c r="EM127" s="281"/>
      <c r="EN127" s="257"/>
      <c r="EO127" s="254"/>
      <c r="EP127" s="249" t="s">
        <v>79</v>
      </c>
      <c r="EQ127" s="250"/>
      <c r="ER127" s="43">
        <f t="shared" si="71"/>
        <v>0</v>
      </c>
      <c r="ES127" s="44"/>
      <c r="ET127" s="256"/>
      <c r="EU127" s="256"/>
      <c r="EV127" s="173"/>
      <c r="EW127" s="1"/>
      <c r="EX127" s="1"/>
      <c r="EY127" s="1"/>
      <c r="EZ127" s="1"/>
      <c r="FC127" s="1"/>
      <c r="FD127" s="33"/>
      <c r="FE127" s="24"/>
      <c r="FF127" s="32"/>
      <c r="FG127" s="44"/>
      <c r="FH127" s="246"/>
      <c r="FI127" s="246"/>
      <c r="FJ127" s="173"/>
      <c r="FK127" s="1"/>
      <c r="FL127" s="1"/>
      <c r="FM127" s="1"/>
      <c r="FN127" s="1"/>
      <c r="FO127" s="18"/>
      <c r="FP127" s="257"/>
      <c r="FQ127" s="254"/>
      <c r="FR127" s="249" t="s">
        <v>79</v>
      </c>
      <c r="FS127" s="250"/>
      <c r="FT127" s="43">
        <f>SUMIFS(F127:BA127,$F135:$BA135,1)/2/24</f>
        <v>0</v>
      </c>
      <c r="FU127" s="44"/>
      <c r="FV127" s="256"/>
      <c r="FW127" s="256"/>
      <c r="FX127" s="173"/>
      <c r="FY127" s="1"/>
      <c r="FZ127" s="1"/>
      <c r="GA127" s="1"/>
      <c r="GB127" s="1"/>
      <c r="GE127" s="1"/>
      <c r="GF127" s="33"/>
      <c r="GG127" s="24"/>
      <c r="GH127" s="32"/>
      <c r="GI127" s="44"/>
      <c r="GJ127" s="246"/>
      <c r="GK127" s="246"/>
      <c r="GL127" s="173"/>
      <c r="GM127" s="1"/>
      <c r="GN127" s="1"/>
      <c r="GO127" s="1"/>
      <c r="GP127" s="1"/>
    </row>
    <row r="128" spans="2:198" ht="18.75" customHeight="1">
      <c r="B128" s="258"/>
      <c r="C128" s="254"/>
      <c r="D128" s="138" t="s">
        <v>80</v>
      </c>
      <c r="E128" s="139"/>
      <c r="F128" s="184"/>
      <c r="G128" s="185"/>
      <c r="H128" s="184"/>
      <c r="I128" s="185"/>
      <c r="J128" s="184"/>
      <c r="K128" s="185"/>
      <c r="L128" s="184"/>
      <c r="M128" s="185"/>
      <c r="N128" s="184"/>
      <c r="O128" s="185"/>
      <c r="P128" s="184"/>
      <c r="Q128" s="185"/>
      <c r="R128" s="184"/>
      <c r="S128" s="185"/>
      <c r="T128" s="184"/>
      <c r="U128" s="185"/>
      <c r="V128" s="184"/>
      <c r="W128" s="185"/>
      <c r="X128" s="184"/>
      <c r="Y128" s="185"/>
      <c r="Z128" s="184"/>
      <c r="AA128" s="185"/>
      <c r="AB128" s="184"/>
      <c r="AC128" s="185"/>
      <c r="AD128" s="184"/>
      <c r="AE128" s="185"/>
      <c r="AF128" s="184"/>
      <c r="AG128" s="185"/>
      <c r="AH128" s="184"/>
      <c r="AI128" s="185"/>
      <c r="AJ128" s="184"/>
      <c r="AK128" s="185"/>
      <c r="AL128" s="184"/>
      <c r="AM128" s="185"/>
      <c r="AN128" s="184"/>
      <c r="AO128" s="185"/>
      <c r="AP128" s="184"/>
      <c r="AQ128" s="185"/>
      <c r="AR128" s="184"/>
      <c r="AS128" s="185"/>
      <c r="AT128" s="184"/>
      <c r="AU128" s="185"/>
      <c r="AV128" s="184"/>
      <c r="AW128" s="185"/>
      <c r="AX128" s="184"/>
      <c r="AY128" s="185"/>
      <c r="AZ128" s="184"/>
      <c r="BA128" s="185"/>
      <c r="BC128" s="62"/>
      <c r="BD128" s="257"/>
      <c r="BE128" s="254"/>
      <c r="BF128" s="247" t="s">
        <v>80</v>
      </c>
      <c r="BG128" s="248"/>
      <c r="BH128" s="46">
        <f t="shared" si="70"/>
        <v>0</v>
      </c>
      <c r="BI128" s="44"/>
      <c r="BJ128" s="256"/>
      <c r="BK128" s="256"/>
      <c r="BL128" s="173"/>
      <c r="BM128" s="1"/>
      <c r="BN128" s="1"/>
      <c r="BO128" s="1"/>
      <c r="BP128" s="1"/>
      <c r="BS128" s="1"/>
      <c r="BT128" s="33"/>
      <c r="BU128" s="24"/>
      <c r="BV128" s="32"/>
      <c r="BW128" s="44"/>
      <c r="BX128" s="246"/>
      <c r="BY128" s="246"/>
      <c r="BZ128" s="173"/>
      <c r="CA128" s="173"/>
      <c r="CB128" s="1"/>
      <c r="CC128" s="1"/>
      <c r="CD128" s="1"/>
      <c r="CE128" s="1"/>
      <c r="CF128" s="1"/>
      <c r="CG128" s="61"/>
      <c r="CH128" s="257"/>
      <c r="CI128" s="254"/>
      <c r="CJ128" s="247" t="s">
        <v>80</v>
      </c>
      <c r="CK128" s="248"/>
      <c r="CL128" s="46">
        <f t="shared" si="72"/>
        <v>0</v>
      </c>
      <c r="CM128" s="44"/>
      <c r="CN128" s="256"/>
      <c r="CO128" s="256"/>
      <c r="CP128" s="173"/>
      <c r="CQ128" s="1"/>
      <c r="CR128" s="1"/>
      <c r="CS128" s="1"/>
      <c r="CT128" s="1"/>
      <c r="CW128" s="1"/>
      <c r="CX128" s="33"/>
      <c r="CY128" s="24"/>
      <c r="CZ128" s="32"/>
      <c r="DA128" s="44"/>
      <c r="DB128" s="246"/>
      <c r="DC128" s="246"/>
      <c r="DD128" s="173"/>
      <c r="DE128" s="173"/>
      <c r="DF128" s="1"/>
      <c r="DG128" s="1"/>
      <c r="DH128" s="1"/>
      <c r="DI128" s="1"/>
      <c r="DJ128" s="1"/>
      <c r="DK128" s="280"/>
      <c r="DL128" s="257"/>
      <c r="DM128" s="254"/>
      <c r="DN128" s="247" t="s">
        <v>80</v>
      </c>
      <c r="DO128" s="248"/>
      <c r="DP128" s="46">
        <f>IF($S107="✔",SUM($F128:$BA128)/2/24,0)</f>
        <v>0</v>
      </c>
      <c r="DQ128" s="44"/>
      <c r="DR128" s="256"/>
      <c r="DS128" s="256"/>
      <c r="DT128" s="173"/>
      <c r="DU128" s="1"/>
      <c r="DV128" s="1"/>
      <c r="DW128" s="1"/>
      <c r="DX128" s="1"/>
      <c r="EA128" s="1"/>
      <c r="EB128" s="33"/>
      <c r="EC128" s="24"/>
      <c r="ED128" s="32"/>
      <c r="EE128" s="44"/>
      <c r="EF128" s="246"/>
      <c r="EG128" s="246"/>
      <c r="EH128" s="173"/>
      <c r="EI128" s="1"/>
      <c r="EJ128" s="1"/>
      <c r="EK128" s="1"/>
      <c r="EL128" s="1"/>
      <c r="EM128" s="281"/>
      <c r="EN128" s="257"/>
      <c r="EO128" s="254"/>
      <c r="EP128" s="247" t="s">
        <v>80</v>
      </c>
      <c r="EQ128" s="248"/>
      <c r="ER128" s="46">
        <f t="shared" si="71"/>
        <v>0</v>
      </c>
      <c r="ES128" s="44"/>
      <c r="ET128" s="256"/>
      <c r="EU128" s="256"/>
      <c r="EV128" s="173"/>
      <c r="EW128" s="1"/>
      <c r="EX128" s="1"/>
      <c r="EY128" s="1"/>
      <c r="EZ128" s="1"/>
      <c r="FC128" s="1"/>
      <c r="FD128" s="33"/>
      <c r="FE128" s="24"/>
      <c r="FF128" s="32"/>
      <c r="FG128" s="44"/>
      <c r="FH128" s="246"/>
      <c r="FI128" s="246"/>
      <c r="FJ128" s="173"/>
      <c r="FK128" s="1"/>
      <c r="FL128" s="1"/>
      <c r="FM128" s="1"/>
      <c r="FN128" s="1"/>
      <c r="FO128" s="18"/>
      <c r="FP128" s="257"/>
      <c r="FQ128" s="254"/>
      <c r="FR128" s="247" t="s">
        <v>80</v>
      </c>
      <c r="FS128" s="248"/>
      <c r="FT128" s="46">
        <f>SUMIFS(F128:BA128,$F135:$BA135,1)/2/24</f>
        <v>0</v>
      </c>
      <c r="FU128" s="44"/>
      <c r="FV128" s="256"/>
      <c r="FW128" s="256"/>
      <c r="FX128" s="173"/>
      <c r="FY128" s="1"/>
      <c r="FZ128" s="1"/>
      <c r="GA128" s="1"/>
      <c r="GB128" s="1"/>
      <c r="GE128" s="1"/>
      <c r="GF128" s="33"/>
      <c r="GG128" s="24"/>
      <c r="GH128" s="32"/>
      <c r="GI128" s="44"/>
      <c r="GJ128" s="246"/>
      <c r="GK128" s="246"/>
      <c r="GL128" s="173"/>
      <c r="GM128" s="1"/>
      <c r="GN128" s="1"/>
      <c r="GO128" s="1"/>
      <c r="GP128" s="1"/>
    </row>
    <row r="129" spans="2:198" ht="18.75" customHeight="1">
      <c r="B129" s="258"/>
      <c r="C129" s="255"/>
      <c r="D129" s="136" t="s">
        <v>81</v>
      </c>
      <c r="E129" s="137"/>
      <c r="F129" s="184"/>
      <c r="G129" s="185"/>
      <c r="H129" s="184"/>
      <c r="I129" s="185"/>
      <c r="J129" s="184"/>
      <c r="K129" s="185"/>
      <c r="L129" s="184"/>
      <c r="M129" s="185"/>
      <c r="N129" s="184"/>
      <c r="O129" s="185"/>
      <c r="P129" s="184"/>
      <c r="Q129" s="185"/>
      <c r="R129" s="184"/>
      <c r="S129" s="185"/>
      <c r="T129" s="184"/>
      <c r="U129" s="185"/>
      <c r="V129" s="184"/>
      <c r="W129" s="185"/>
      <c r="X129" s="184"/>
      <c r="Y129" s="185"/>
      <c r="Z129" s="184"/>
      <c r="AA129" s="185"/>
      <c r="AB129" s="184"/>
      <c r="AC129" s="185"/>
      <c r="AD129" s="184"/>
      <c r="AE129" s="185"/>
      <c r="AF129" s="184"/>
      <c r="AG129" s="185"/>
      <c r="AH129" s="184"/>
      <c r="AI129" s="185"/>
      <c r="AJ129" s="184"/>
      <c r="AK129" s="185"/>
      <c r="AL129" s="184"/>
      <c r="AM129" s="185"/>
      <c r="AN129" s="184"/>
      <c r="AO129" s="185"/>
      <c r="AP129" s="184"/>
      <c r="AQ129" s="185"/>
      <c r="AR129" s="184"/>
      <c r="AS129" s="185"/>
      <c r="AT129" s="184"/>
      <c r="AU129" s="185"/>
      <c r="AV129" s="184"/>
      <c r="AW129" s="185"/>
      <c r="AX129" s="184"/>
      <c r="AY129" s="185"/>
      <c r="AZ129" s="184"/>
      <c r="BA129" s="185"/>
      <c r="BC129" s="62"/>
      <c r="BD129" s="257"/>
      <c r="BE129" s="255"/>
      <c r="BF129" s="249" t="s">
        <v>81</v>
      </c>
      <c r="BG129" s="250"/>
      <c r="BH129" s="43">
        <f t="shared" si="70"/>
        <v>0</v>
      </c>
      <c r="BI129" s="44"/>
      <c r="BJ129" s="256"/>
      <c r="BK129" s="256"/>
      <c r="BL129" s="173"/>
      <c r="BM129" s="1"/>
      <c r="BN129" s="1"/>
      <c r="BO129" s="1"/>
      <c r="BP129" s="1"/>
      <c r="BS129" s="1"/>
      <c r="BT129" s="33"/>
      <c r="BU129" s="24"/>
      <c r="BV129" s="32"/>
      <c r="BW129" s="44"/>
      <c r="BX129" s="246"/>
      <c r="BY129" s="246"/>
      <c r="BZ129" s="173"/>
      <c r="CA129" s="173"/>
      <c r="CB129" s="1"/>
      <c r="CC129" s="1"/>
      <c r="CD129" s="1"/>
      <c r="CE129" s="1"/>
      <c r="CF129" s="1"/>
      <c r="CG129" s="61"/>
      <c r="CH129" s="257"/>
      <c r="CI129" s="255"/>
      <c r="CJ129" s="251" t="s">
        <v>81</v>
      </c>
      <c r="CK129" s="252"/>
      <c r="CL129" s="43">
        <f t="shared" si="72"/>
        <v>0</v>
      </c>
      <c r="CM129" s="44"/>
      <c r="CN129" s="256"/>
      <c r="CO129" s="256"/>
      <c r="CP129" s="173"/>
      <c r="CQ129" s="1"/>
      <c r="CR129" s="1"/>
      <c r="CS129" s="1"/>
      <c r="CT129" s="1"/>
      <c r="CW129" s="1"/>
      <c r="CX129" s="33"/>
      <c r="CY129" s="24"/>
      <c r="CZ129" s="32"/>
      <c r="DA129" s="44"/>
      <c r="DB129" s="246"/>
      <c r="DC129" s="246"/>
      <c r="DD129" s="173"/>
      <c r="DE129" s="173"/>
      <c r="DF129" s="1"/>
      <c r="DG129" s="1"/>
      <c r="DH129" s="1"/>
      <c r="DI129" s="1"/>
      <c r="DJ129" s="1"/>
      <c r="DK129" s="280"/>
      <c r="DL129" s="257"/>
      <c r="DM129" s="255"/>
      <c r="DN129" s="249" t="s">
        <v>81</v>
      </c>
      <c r="DO129" s="250"/>
      <c r="DP129" s="43">
        <f>IF($S107="✔",SUM($F129:$BA129)/2/24,0)</f>
        <v>0</v>
      </c>
      <c r="DQ129" s="44"/>
      <c r="DR129" s="256"/>
      <c r="DS129" s="256"/>
      <c r="DT129" s="173"/>
      <c r="DU129" s="1"/>
      <c r="DV129" s="1"/>
      <c r="DW129" s="1"/>
      <c r="DX129" s="1"/>
      <c r="EA129" s="1"/>
      <c r="EB129" s="33"/>
      <c r="EC129" s="24"/>
      <c r="ED129" s="32"/>
      <c r="EE129" s="44"/>
      <c r="EF129" s="246"/>
      <c r="EG129" s="246"/>
      <c r="EH129" s="173"/>
      <c r="EI129" s="1"/>
      <c r="EJ129" s="1"/>
      <c r="EK129" s="1"/>
      <c r="EL129" s="1"/>
      <c r="EM129" s="281"/>
      <c r="EN129" s="257"/>
      <c r="EO129" s="255"/>
      <c r="EP129" s="249" t="s">
        <v>81</v>
      </c>
      <c r="EQ129" s="250"/>
      <c r="ER129" s="43">
        <f t="shared" si="71"/>
        <v>0</v>
      </c>
      <c r="ES129" s="44"/>
      <c r="ET129" s="256"/>
      <c r="EU129" s="256"/>
      <c r="EV129" s="173"/>
      <c r="EW129" s="1"/>
      <c r="EX129" s="1"/>
      <c r="EY129" s="1"/>
      <c r="EZ129" s="1"/>
      <c r="FC129" s="1"/>
      <c r="FD129" s="33"/>
      <c r="FE129" s="24"/>
      <c r="FF129" s="32"/>
      <c r="FG129" s="44"/>
      <c r="FH129" s="246"/>
      <c r="FI129" s="246"/>
      <c r="FJ129" s="173"/>
      <c r="FK129" s="1"/>
      <c r="FL129" s="1"/>
      <c r="FM129" s="1"/>
      <c r="FN129" s="1"/>
      <c r="FO129" s="18"/>
      <c r="FP129" s="257"/>
      <c r="FQ129" s="255"/>
      <c r="FR129" s="249" t="s">
        <v>81</v>
      </c>
      <c r="FS129" s="250"/>
      <c r="FT129" s="43">
        <f>SUMIFS(F129:BA129,$F135:$BA135,1)/2/24</f>
        <v>0</v>
      </c>
      <c r="FU129" s="44"/>
      <c r="FV129" s="256"/>
      <c r="FW129" s="256"/>
      <c r="FX129" s="173"/>
      <c r="FY129" s="1"/>
      <c r="FZ129" s="1"/>
      <c r="GA129" s="1"/>
      <c r="GB129" s="1"/>
      <c r="GE129" s="1"/>
      <c r="GF129" s="33"/>
      <c r="GG129" s="24"/>
      <c r="GH129" s="32"/>
      <c r="GI129" s="44"/>
      <c r="GJ129" s="246"/>
      <c r="GK129" s="246"/>
      <c r="GL129" s="173"/>
      <c r="GM129" s="1"/>
      <c r="GN129" s="1"/>
      <c r="GO129" s="1"/>
      <c r="GP129" s="1"/>
    </row>
    <row r="130" spans="2:198" ht="18.75" customHeight="1">
      <c r="B130" s="258"/>
      <c r="C130" s="239" t="s">
        <v>82</v>
      </c>
      <c r="D130" s="174" t="s">
        <v>83</v>
      </c>
      <c r="E130" s="175"/>
      <c r="F130" s="184"/>
      <c r="G130" s="185"/>
      <c r="H130" s="184"/>
      <c r="I130" s="185"/>
      <c r="J130" s="184"/>
      <c r="K130" s="185"/>
      <c r="L130" s="184"/>
      <c r="M130" s="185"/>
      <c r="N130" s="184"/>
      <c r="O130" s="185"/>
      <c r="P130" s="184"/>
      <c r="Q130" s="185"/>
      <c r="R130" s="184"/>
      <c r="S130" s="185"/>
      <c r="T130" s="184"/>
      <c r="U130" s="185"/>
      <c r="V130" s="184"/>
      <c r="W130" s="185"/>
      <c r="X130" s="184"/>
      <c r="Y130" s="185"/>
      <c r="Z130" s="184"/>
      <c r="AA130" s="185"/>
      <c r="AB130" s="184"/>
      <c r="AC130" s="185"/>
      <c r="AD130" s="184"/>
      <c r="AE130" s="185"/>
      <c r="AF130" s="184"/>
      <c r="AG130" s="185"/>
      <c r="AH130" s="184"/>
      <c r="AI130" s="185"/>
      <c r="AJ130" s="184"/>
      <c r="AK130" s="185"/>
      <c r="AL130" s="184"/>
      <c r="AM130" s="185"/>
      <c r="AN130" s="184"/>
      <c r="AO130" s="185"/>
      <c r="AP130" s="184"/>
      <c r="AQ130" s="185"/>
      <c r="AR130" s="184"/>
      <c r="AS130" s="185"/>
      <c r="AT130" s="184"/>
      <c r="AU130" s="185"/>
      <c r="AV130" s="184"/>
      <c r="AW130" s="185"/>
      <c r="AX130" s="184"/>
      <c r="AY130" s="185"/>
      <c r="AZ130" s="184"/>
      <c r="BA130" s="185"/>
      <c r="BC130" s="62"/>
      <c r="BD130" s="257"/>
      <c r="BE130" s="242" t="s">
        <v>82</v>
      </c>
      <c r="BF130" s="169" t="s">
        <v>83</v>
      </c>
      <c r="BG130" s="170"/>
      <c r="BH130" s="46">
        <f t="shared" si="70"/>
        <v>0</v>
      </c>
      <c r="BI130" s="51">
        <f>SUMIF($F$134:$BA$134,"&lt;&gt;1",$F130:$BA130)/2/24</f>
        <v>0</v>
      </c>
      <c r="BJ130" s="245">
        <f>SUM(BI130:BI133)</f>
        <v>0</v>
      </c>
      <c r="BK130" s="256"/>
      <c r="BL130" s="173"/>
      <c r="BM130" s="1"/>
      <c r="BN130" s="1"/>
      <c r="BO130" s="1"/>
      <c r="BP130" s="1"/>
      <c r="BS130" s="1"/>
      <c r="BT130" s="33"/>
      <c r="BU130" s="24"/>
      <c r="BV130" s="32"/>
      <c r="BW130" s="44"/>
      <c r="BX130" s="246"/>
      <c r="BY130" s="246"/>
      <c r="BZ130" s="173"/>
      <c r="CA130" s="173"/>
      <c r="CB130" s="1"/>
      <c r="CC130" s="1"/>
      <c r="CD130" s="1"/>
      <c r="CE130" s="1"/>
      <c r="CF130" s="1"/>
      <c r="CG130" s="61"/>
      <c r="CH130" s="257"/>
      <c r="CI130" s="242" t="s">
        <v>82</v>
      </c>
      <c r="CJ130" s="227" t="s">
        <v>83</v>
      </c>
      <c r="CK130" s="228"/>
      <c r="CL130" s="46">
        <f t="shared" si="72"/>
        <v>0</v>
      </c>
      <c r="CM130" s="51">
        <f>SUMIF($F$134:$BA$134,"&lt;&gt;1",$F130:$BA130)/2/24</f>
        <v>0</v>
      </c>
      <c r="CN130" s="245">
        <f>SUM(CM130:CM133)</f>
        <v>0</v>
      </c>
      <c r="CO130" s="256"/>
      <c r="CP130" s="173"/>
      <c r="CQ130" s="1"/>
      <c r="CR130" s="1"/>
      <c r="CS130" s="1"/>
      <c r="CT130" s="1"/>
      <c r="CW130" s="1"/>
      <c r="CX130" s="33"/>
      <c r="CY130" s="24"/>
      <c r="CZ130" s="32"/>
      <c r="DA130" s="44"/>
      <c r="DB130" s="246"/>
      <c r="DC130" s="246"/>
      <c r="DD130" s="173"/>
      <c r="DE130" s="173"/>
      <c r="DF130" s="1"/>
      <c r="DG130" s="1"/>
      <c r="DH130" s="1"/>
      <c r="DI130" s="1"/>
      <c r="DJ130" s="1"/>
      <c r="DK130" s="280"/>
      <c r="DL130" s="257"/>
      <c r="DM130" s="242" t="s">
        <v>82</v>
      </c>
      <c r="DN130" s="169" t="s">
        <v>83</v>
      </c>
      <c r="DO130" s="170"/>
      <c r="DP130" s="46">
        <f>IF($S107="✔",SUM($F130:$BA130)/2/24,0)</f>
        <v>0</v>
      </c>
      <c r="DQ130" s="46">
        <f>IF($S107="✔",SUMIF($F134:$BA134,"&lt;&gt;1",$F130:$BA130)/2/24,0)</f>
        <v>0</v>
      </c>
      <c r="DR130" s="245">
        <f>SUM(DQ130:DQ133)</f>
        <v>0</v>
      </c>
      <c r="DS130" s="256"/>
      <c r="DT130" s="173"/>
      <c r="DU130" s="1"/>
      <c r="DV130" s="1"/>
      <c r="DW130" s="1"/>
      <c r="DX130" s="1"/>
      <c r="EA130" s="1"/>
      <c r="EB130" s="33"/>
      <c r="EC130" s="24"/>
      <c r="ED130" s="32"/>
      <c r="EE130" s="44"/>
      <c r="EF130" s="246"/>
      <c r="EG130" s="246"/>
      <c r="EH130" s="173"/>
      <c r="EI130" s="1"/>
      <c r="EJ130" s="1"/>
      <c r="EK130" s="1"/>
      <c r="EL130" s="1"/>
      <c r="EM130" s="15"/>
      <c r="EN130" s="257"/>
      <c r="EO130" s="242" t="s">
        <v>82</v>
      </c>
      <c r="EP130" s="169" t="s">
        <v>83</v>
      </c>
      <c r="EQ130" s="170"/>
      <c r="ER130" s="46">
        <f t="shared" si="71"/>
        <v>0</v>
      </c>
      <c r="ES130" s="46">
        <f>IF($S107="✔",SUMIF($F134:$BA134,"&lt;&gt;1",$F130:$BA130)/2/24,0)</f>
        <v>0</v>
      </c>
      <c r="ET130" s="245">
        <f>SUM(ES130:ES133)</f>
        <v>0</v>
      </c>
      <c r="EU130" s="256"/>
      <c r="EV130" s="173"/>
      <c r="EW130" s="1"/>
      <c r="EX130" s="1"/>
      <c r="EY130" s="1"/>
      <c r="EZ130" s="1"/>
      <c r="FC130" s="1"/>
      <c r="FD130" s="33"/>
      <c r="FE130" s="24"/>
      <c r="FF130" s="32"/>
      <c r="FG130" s="44"/>
      <c r="FH130" s="246"/>
      <c r="FI130" s="246"/>
      <c r="FJ130" s="173"/>
      <c r="FK130" s="1"/>
      <c r="FL130" s="1"/>
      <c r="FM130" s="1"/>
      <c r="FN130" s="1"/>
      <c r="FO130" s="18"/>
      <c r="FP130" s="257"/>
      <c r="FQ130" s="242" t="s">
        <v>82</v>
      </c>
      <c r="FR130" s="169" t="s">
        <v>83</v>
      </c>
      <c r="FS130" s="170"/>
      <c r="FT130" s="46">
        <f>SUMIFS(F130:BA130,$F135:$BA135,1)/2/24</f>
        <v>0</v>
      </c>
      <c r="FU130" s="46">
        <f>SUMIFS(F130:BA130,$F$134:$BA$134,"&lt;&gt;1",$F$135:$BA$135,1)/2/24</f>
        <v>0</v>
      </c>
      <c r="FV130" s="245">
        <f>SUM(FU130:FU133)</f>
        <v>0</v>
      </c>
      <c r="FW130" s="256"/>
      <c r="FX130" s="173"/>
      <c r="FY130" s="1"/>
      <c r="FZ130" s="1"/>
      <c r="GA130" s="1"/>
      <c r="GB130" s="1"/>
      <c r="GE130" s="1"/>
      <c r="GF130" s="33"/>
      <c r="GG130" s="24"/>
      <c r="GH130" s="32"/>
      <c r="GI130" s="44"/>
      <c r="GJ130" s="246"/>
      <c r="GK130" s="246"/>
      <c r="GL130" s="173"/>
      <c r="GM130" s="1"/>
      <c r="GN130" s="1"/>
      <c r="GO130" s="1"/>
      <c r="GP130" s="1"/>
    </row>
    <row r="131" spans="2:198" ht="18.75" customHeight="1">
      <c r="B131" s="258"/>
      <c r="C131" s="240"/>
      <c r="D131" s="176" t="s">
        <v>84</v>
      </c>
      <c r="E131" s="156"/>
      <c r="F131" s="184"/>
      <c r="G131" s="185"/>
      <c r="H131" s="184"/>
      <c r="I131" s="185"/>
      <c r="J131" s="184"/>
      <c r="K131" s="185"/>
      <c r="L131" s="184"/>
      <c r="M131" s="185"/>
      <c r="N131" s="184"/>
      <c r="O131" s="185"/>
      <c r="P131" s="184"/>
      <c r="Q131" s="185"/>
      <c r="R131" s="184"/>
      <c r="S131" s="185"/>
      <c r="T131" s="184"/>
      <c r="U131" s="185"/>
      <c r="V131" s="184"/>
      <c r="W131" s="185"/>
      <c r="X131" s="184"/>
      <c r="Y131" s="185"/>
      <c r="Z131" s="184"/>
      <c r="AA131" s="185"/>
      <c r="AB131" s="184"/>
      <c r="AC131" s="185"/>
      <c r="AD131" s="184"/>
      <c r="AE131" s="185"/>
      <c r="AF131" s="184"/>
      <c r="AG131" s="185"/>
      <c r="AH131" s="184"/>
      <c r="AI131" s="185"/>
      <c r="AJ131" s="184"/>
      <c r="AK131" s="185"/>
      <c r="AL131" s="184"/>
      <c r="AM131" s="185"/>
      <c r="AN131" s="184"/>
      <c r="AO131" s="185"/>
      <c r="AP131" s="184"/>
      <c r="AQ131" s="185"/>
      <c r="AR131" s="184"/>
      <c r="AS131" s="185"/>
      <c r="AT131" s="184"/>
      <c r="AU131" s="185"/>
      <c r="AV131" s="184"/>
      <c r="AW131" s="185"/>
      <c r="AX131" s="184"/>
      <c r="AY131" s="185"/>
      <c r="AZ131" s="184"/>
      <c r="BA131" s="185"/>
      <c r="BC131" s="62"/>
      <c r="BD131" s="257"/>
      <c r="BE131" s="243"/>
      <c r="BF131" s="172" t="s">
        <v>84</v>
      </c>
      <c r="BG131" s="171"/>
      <c r="BH131" s="43">
        <f t="shared" si="70"/>
        <v>0</v>
      </c>
      <c r="BI131" s="53">
        <f>SUMIF($F$134:$BA$134,"&lt;&gt;1",$F131:$BA131)/2/24</f>
        <v>0</v>
      </c>
      <c r="BJ131" s="245"/>
      <c r="BK131" s="256"/>
      <c r="BL131" s="173"/>
      <c r="BM131" s="1"/>
      <c r="BN131" s="1"/>
      <c r="BO131" s="1"/>
      <c r="BP131" s="1"/>
      <c r="BS131" s="1"/>
      <c r="BT131" s="33"/>
      <c r="BU131" s="24"/>
      <c r="BV131" s="32"/>
      <c r="BW131" s="44"/>
      <c r="BX131" s="246"/>
      <c r="BY131" s="246"/>
      <c r="BZ131" s="173"/>
      <c r="CA131" s="173"/>
      <c r="CB131" s="1"/>
      <c r="CC131" s="1"/>
      <c r="CD131" s="1"/>
      <c r="CE131" s="1"/>
      <c r="CF131" s="1"/>
      <c r="CG131" s="61"/>
      <c r="CH131" s="257"/>
      <c r="CI131" s="243"/>
      <c r="CJ131" s="237" t="s">
        <v>84</v>
      </c>
      <c r="CK131" s="238"/>
      <c r="CL131" s="43">
        <f t="shared" si="72"/>
        <v>0</v>
      </c>
      <c r="CM131" s="53">
        <f>SUMIF($F$134:$BA$134,"&lt;&gt;1",$F131:$BA131)/2/24</f>
        <v>0</v>
      </c>
      <c r="CN131" s="245"/>
      <c r="CO131" s="256"/>
      <c r="CP131" s="173"/>
      <c r="CQ131" s="1"/>
      <c r="CR131" s="1"/>
      <c r="CS131" s="1"/>
      <c r="CT131" s="1"/>
      <c r="CW131" s="1"/>
      <c r="CX131" s="33"/>
      <c r="CY131" s="24"/>
      <c r="CZ131" s="32"/>
      <c r="DA131" s="44"/>
      <c r="DB131" s="246"/>
      <c r="DC131" s="246"/>
      <c r="DD131" s="173"/>
      <c r="DE131" s="173"/>
      <c r="DF131" s="1"/>
      <c r="DG131" s="1"/>
      <c r="DH131" s="1"/>
      <c r="DI131" s="1"/>
      <c r="DJ131" s="1"/>
      <c r="DK131" s="280"/>
      <c r="DL131" s="257"/>
      <c r="DM131" s="243"/>
      <c r="DN131" s="172" t="s">
        <v>84</v>
      </c>
      <c r="DO131" s="171"/>
      <c r="DP131" s="43">
        <f>IF($S107="✔",SUM($F131:$BA131)/2/24,0)</f>
        <v>0</v>
      </c>
      <c r="DQ131" s="53">
        <f t="shared" ref="DQ131:DQ133" si="73">IF($S108="✔",SUMIF($F135:$BA135,"&lt;&gt;1",$F131:$BA131)/2/24,0)</f>
        <v>0</v>
      </c>
      <c r="DR131" s="245"/>
      <c r="DS131" s="256"/>
      <c r="DT131" s="173"/>
      <c r="DU131" s="1"/>
      <c r="DV131" s="1"/>
      <c r="DW131" s="1"/>
      <c r="DX131" s="1"/>
      <c r="EA131" s="1"/>
      <c r="EB131" s="33"/>
      <c r="EC131" s="24"/>
      <c r="ED131" s="32"/>
      <c r="EE131" s="44"/>
      <c r="EF131" s="246"/>
      <c r="EG131" s="246"/>
      <c r="EH131" s="173"/>
      <c r="EI131" s="1"/>
      <c r="EJ131" s="1"/>
      <c r="EK131" s="1"/>
      <c r="EL131" s="1"/>
      <c r="EM131" s="15"/>
      <c r="EN131" s="257"/>
      <c r="EO131" s="243"/>
      <c r="EP131" s="172" t="s">
        <v>84</v>
      </c>
      <c r="EQ131" s="171"/>
      <c r="ER131" s="43">
        <f t="shared" si="71"/>
        <v>0</v>
      </c>
      <c r="ES131" s="43">
        <f t="shared" ref="ES131:ES133" si="74">IF($S108="✔",SUMIF($F135:$BA135,"&lt;&gt;1",$F131:$BA131)/2/24,0)</f>
        <v>0</v>
      </c>
      <c r="ET131" s="245"/>
      <c r="EU131" s="256"/>
      <c r="EV131" s="173"/>
      <c r="EW131" s="1"/>
      <c r="EX131" s="1"/>
      <c r="EY131" s="1"/>
      <c r="EZ131" s="1"/>
      <c r="FC131" s="1"/>
      <c r="FD131" s="33"/>
      <c r="FE131" s="24"/>
      <c r="FF131" s="32"/>
      <c r="FG131" s="44"/>
      <c r="FH131" s="246"/>
      <c r="FI131" s="246"/>
      <c r="FJ131" s="173"/>
      <c r="FK131" s="1"/>
      <c r="FL131" s="1"/>
      <c r="FM131" s="1"/>
      <c r="FN131" s="1"/>
      <c r="FO131" s="18"/>
      <c r="FP131" s="257"/>
      <c r="FQ131" s="243"/>
      <c r="FR131" s="172" t="s">
        <v>84</v>
      </c>
      <c r="FS131" s="171"/>
      <c r="FT131" s="43">
        <f>SUMIFS(F131:BA131,$F135:$BA135,1)/2/24</f>
        <v>0</v>
      </c>
      <c r="FU131" s="43">
        <f>SUMIFS(F131:BA131,$F$134:$BA$134,"&lt;&gt;1",$F$135:$BA$135,1)/2/24</f>
        <v>0</v>
      </c>
      <c r="FV131" s="245"/>
      <c r="FW131" s="256"/>
      <c r="FX131" s="173"/>
      <c r="FY131" s="1"/>
      <c r="FZ131" s="1"/>
      <c r="GA131" s="1"/>
      <c r="GB131" s="1"/>
      <c r="GE131" s="1"/>
      <c r="GF131" s="33"/>
      <c r="GG131" s="24"/>
      <c r="GH131" s="32"/>
      <c r="GI131" s="44"/>
      <c r="GJ131" s="246"/>
      <c r="GK131" s="246"/>
      <c r="GL131" s="173"/>
      <c r="GM131" s="1"/>
      <c r="GN131" s="1"/>
      <c r="GO131" s="1"/>
      <c r="GP131" s="1"/>
    </row>
    <row r="132" spans="2:198" ht="18.75" customHeight="1">
      <c r="B132" s="258"/>
      <c r="C132" s="240"/>
      <c r="D132" s="174" t="s">
        <v>85</v>
      </c>
      <c r="E132" s="175"/>
      <c r="F132" s="184"/>
      <c r="G132" s="185"/>
      <c r="H132" s="184"/>
      <c r="I132" s="185"/>
      <c r="J132" s="184"/>
      <c r="K132" s="185"/>
      <c r="L132" s="184"/>
      <c r="M132" s="185"/>
      <c r="N132" s="184"/>
      <c r="O132" s="185"/>
      <c r="P132" s="184"/>
      <c r="Q132" s="185"/>
      <c r="R132" s="184"/>
      <c r="S132" s="185"/>
      <c r="T132" s="184"/>
      <c r="U132" s="185"/>
      <c r="V132" s="184"/>
      <c r="W132" s="185"/>
      <c r="X132" s="184"/>
      <c r="Y132" s="185"/>
      <c r="Z132" s="184"/>
      <c r="AA132" s="185"/>
      <c r="AB132" s="184"/>
      <c r="AC132" s="185"/>
      <c r="AD132" s="184"/>
      <c r="AE132" s="185"/>
      <c r="AF132" s="184"/>
      <c r="AG132" s="185"/>
      <c r="AH132" s="184"/>
      <c r="AI132" s="185"/>
      <c r="AJ132" s="184"/>
      <c r="AK132" s="185"/>
      <c r="AL132" s="184"/>
      <c r="AM132" s="185"/>
      <c r="AN132" s="184"/>
      <c r="AO132" s="185"/>
      <c r="AP132" s="184"/>
      <c r="AQ132" s="185"/>
      <c r="AR132" s="184"/>
      <c r="AS132" s="185"/>
      <c r="AT132" s="184"/>
      <c r="AU132" s="185"/>
      <c r="AV132" s="184"/>
      <c r="AW132" s="185"/>
      <c r="AX132" s="184"/>
      <c r="AY132" s="185"/>
      <c r="AZ132" s="184"/>
      <c r="BA132" s="185"/>
      <c r="BC132" s="62"/>
      <c r="BD132" s="257"/>
      <c r="BE132" s="243"/>
      <c r="BF132" s="169" t="s">
        <v>85</v>
      </c>
      <c r="BG132" s="170"/>
      <c r="BH132" s="46">
        <f t="shared" si="70"/>
        <v>0</v>
      </c>
      <c r="BI132" s="51">
        <f>SUMIF($F$134:$BA$134,"&lt;&gt;1",$F132:$BA132)/2/24</f>
        <v>0</v>
      </c>
      <c r="BJ132" s="245"/>
      <c r="BK132" s="256"/>
      <c r="BL132" s="173"/>
      <c r="BM132" s="1"/>
      <c r="BN132" s="1"/>
      <c r="BO132" s="1"/>
      <c r="BP132" s="1"/>
      <c r="BS132" s="1"/>
      <c r="BV132" s="32"/>
      <c r="BW132" s="44"/>
      <c r="BX132" s="246"/>
      <c r="BY132" s="246"/>
      <c r="BZ132" s="173"/>
      <c r="CA132" s="173"/>
      <c r="CB132" s="1"/>
      <c r="CC132" s="1"/>
      <c r="CD132" s="1"/>
      <c r="CE132" s="1"/>
      <c r="CF132" s="1"/>
      <c r="CG132" s="61"/>
      <c r="CH132" s="257"/>
      <c r="CI132" s="243"/>
      <c r="CJ132" s="227" t="s">
        <v>85</v>
      </c>
      <c r="CK132" s="228"/>
      <c r="CL132" s="46">
        <f t="shared" si="72"/>
        <v>0</v>
      </c>
      <c r="CM132" s="51">
        <f>SUMIF($F$134:$BA$134,"&lt;&gt;1",$F132:$BA132)/2/24</f>
        <v>0</v>
      </c>
      <c r="CN132" s="245"/>
      <c r="CO132" s="256"/>
      <c r="CP132" s="173"/>
      <c r="CQ132" s="1"/>
      <c r="CR132" s="1"/>
      <c r="CS132" s="1"/>
      <c r="CT132" s="1"/>
      <c r="CW132" s="1"/>
      <c r="CZ132" s="32"/>
      <c r="DA132" s="44"/>
      <c r="DB132" s="246"/>
      <c r="DC132" s="246"/>
      <c r="DD132" s="173"/>
      <c r="DE132" s="173"/>
      <c r="DF132" s="1"/>
      <c r="DG132" s="1"/>
      <c r="DH132" s="1"/>
      <c r="DI132" s="1"/>
      <c r="DJ132" s="1"/>
      <c r="DK132" s="12"/>
      <c r="DL132" s="257"/>
      <c r="DM132" s="243"/>
      <c r="DN132" s="169" t="s">
        <v>85</v>
      </c>
      <c r="DO132" s="170"/>
      <c r="DP132" s="46">
        <f>IF($S107="✔",SUM($F132:$BA132)/2/24,0)</f>
        <v>0</v>
      </c>
      <c r="DQ132" s="51">
        <f t="shared" si="73"/>
        <v>0</v>
      </c>
      <c r="DR132" s="245"/>
      <c r="DS132" s="256"/>
      <c r="DT132" s="173"/>
      <c r="DU132" s="1"/>
      <c r="DV132" s="1"/>
      <c r="DW132" s="1"/>
      <c r="DX132" s="1"/>
      <c r="EA132" s="1"/>
      <c r="ED132" s="32"/>
      <c r="EE132" s="44"/>
      <c r="EF132" s="246"/>
      <c r="EG132" s="246"/>
      <c r="EH132" s="173"/>
      <c r="EI132" s="1"/>
      <c r="EJ132" s="1"/>
      <c r="EK132" s="1"/>
      <c r="EL132" s="1"/>
      <c r="EM132" s="15"/>
      <c r="EN132" s="257"/>
      <c r="EO132" s="243"/>
      <c r="EP132" s="169" t="s">
        <v>85</v>
      </c>
      <c r="EQ132" s="170"/>
      <c r="ER132" s="46">
        <f t="shared" si="71"/>
        <v>0</v>
      </c>
      <c r="ES132" s="46">
        <f t="shared" si="74"/>
        <v>0</v>
      </c>
      <c r="ET132" s="245"/>
      <c r="EU132" s="256"/>
      <c r="EV132" s="173"/>
      <c r="EW132" s="1"/>
      <c r="EX132" s="1"/>
      <c r="EY132" s="1"/>
      <c r="EZ132" s="1"/>
      <c r="FC132" s="1"/>
      <c r="FF132" s="32"/>
      <c r="FG132" s="44"/>
      <c r="FH132" s="246"/>
      <c r="FI132" s="246"/>
      <c r="FJ132" s="173"/>
      <c r="FK132" s="1"/>
      <c r="FL132" s="1"/>
      <c r="FM132" s="1"/>
      <c r="FN132" s="1"/>
      <c r="FO132" s="18"/>
      <c r="FP132" s="257"/>
      <c r="FQ132" s="243"/>
      <c r="FR132" s="169" t="s">
        <v>85</v>
      </c>
      <c r="FS132" s="170"/>
      <c r="FT132" s="46">
        <f>SUMIFS(F132:BA132,$F135:$BA135,1)/2/24</f>
        <v>0</v>
      </c>
      <c r="FU132" s="46">
        <f>SUMIFS(F132:BA132,$F$134:$BA$134,"&lt;&gt;1",$F$135:$BA$135,1)/2/24</f>
        <v>0</v>
      </c>
      <c r="FV132" s="245"/>
      <c r="FW132" s="256"/>
      <c r="FX132" s="173"/>
      <c r="FY132" s="1"/>
      <c r="FZ132" s="1"/>
      <c r="GA132" s="1"/>
      <c r="GB132" s="1"/>
      <c r="GE132" s="1"/>
      <c r="GH132" s="32"/>
      <c r="GI132" s="44"/>
      <c r="GJ132" s="246"/>
      <c r="GK132" s="246"/>
      <c r="GL132" s="173"/>
      <c r="GM132" s="1"/>
      <c r="GN132" s="1"/>
      <c r="GO132" s="1"/>
      <c r="GP132" s="1"/>
    </row>
    <row r="133" spans="2:198" ht="18.75" customHeight="1">
      <c r="B133" s="258"/>
      <c r="C133" s="240"/>
      <c r="D133" s="136" t="s">
        <v>86</v>
      </c>
      <c r="E133" s="137"/>
      <c r="F133" s="184"/>
      <c r="G133" s="185"/>
      <c r="H133" s="184"/>
      <c r="I133" s="185"/>
      <c r="J133" s="184"/>
      <c r="K133" s="185"/>
      <c r="L133" s="184"/>
      <c r="M133" s="185"/>
      <c r="N133" s="184"/>
      <c r="O133" s="185"/>
      <c r="P133" s="184"/>
      <c r="Q133" s="185"/>
      <c r="R133" s="184"/>
      <c r="S133" s="185"/>
      <c r="T133" s="184"/>
      <c r="U133" s="185"/>
      <c r="V133" s="184"/>
      <c r="W133" s="185"/>
      <c r="X133" s="184"/>
      <c r="Y133" s="185"/>
      <c r="Z133" s="184"/>
      <c r="AA133" s="185"/>
      <c r="AB133" s="184"/>
      <c r="AC133" s="185"/>
      <c r="AD133" s="184"/>
      <c r="AE133" s="185"/>
      <c r="AF133" s="184"/>
      <c r="AG133" s="185"/>
      <c r="AH133" s="184"/>
      <c r="AI133" s="185"/>
      <c r="AJ133" s="184"/>
      <c r="AK133" s="185"/>
      <c r="AL133" s="184"/>
      <c r="AM133" s="185"/>
      <c r="AN133" s="184"/>
      <c r="AO133" s="185"/>
      <c r="AP133" s="184"/>
      <c r="AQ133" s="185"/>
      <c r="AR133" s="184"/>
      <c r="AS133" s="185"/>
      <c r="AT133" s="184"/>
      <c r="AU133" s="185"/>
      <c r="AV133" s="184"/>
      <c r="AW133" s="185"/>
      <c r="AX133" s="184"/>
      <c r="AY133" s="185"/>
      <c r="AZ133" s="184"/>
      <c r="BA133" s="185"/>
      <c r="BC133" s="62"/>
      <c r="BD133" s="257"/>
      <c r="BE133" s="243"/>
      <c r="BF133" s="237" t="s">
        <v>86</v>
      </c>
      <c r="BG133" s="238"/>
      <c r="BH133" s="43">
        <f t="shared" si="70"/>
        <v>0</v>
      </c>
      <c r="BI133" s="53">
        <f>SUMIF($F$134:$BA$134,"&lt;&gt;1",$F133:$BA133)/2/24</f>
        <v>0</v>
      </c>
      <c r="BJ133" s="245"/>
      <c r="BK133" s="256"/>
      <c r="BL133" s="173"/>
      <c r="BM133" s="1"/>
      <c r="BN133" s="1"/>
      <c r="BO133" s="1"/>
      <c r="BP133" s="1"/>
      <c r="BS133" s="1"/>
      <c r="BV133" s="32"/>
      <c r="BW133" s="44"/>
      <c r="BX133" s="246"/>
      <c r="BY133" s="246"/>
      <c r="BZ133" s="173"/>
      <c r="CA133" s="173"/>
      <c r="CB133" s="1"/>
      <c r="CC133" s="1"/>
      <c r="CD133" s="1"/>
      <c r="CE133" s="1"/>
      <c r="CF133" s="1"/>
      <c r="CG133" s="61"/>
      <c r="CH133" s="257"/>
      <c r="CI133" s="243"/>
      <c r="CJ133" s="237" t="s">
        <v>86</v>
      </c>
      <c r="CK133" s="238"/>
      <c r="CL133" s="43">
        <f t="shared" si="72"/>
        <v>0</v>
      </c>
      <c r="CM133" s="53">
        <f>SUMIF($F$134:$BA$134,"&lt;&gt;1",$F133:$BA133)/2/24</f>
        <v>0</v>
      </c>
      <c r="CN133" s="245"/>
      <c r="CO133" s="256"/>
      <c r="CP133" s="173"/>
      <c r="CQ133" s="1"/>
      <c r="CR133" s="1"/>
      <c r="CS133" s="1"/>
      <c r="CT133" s="1"/>
      <c r="CW133" s="1"/>
      <c r="CZ133" s="32"/>
      <c r="DA133" s="44"/>
      <c r="DB133" s="246"/>
      <c r="DC133" s="246"/>
      <c r="DD133" s="173"/>
      <c r="DE133" s="173"/>
      <c r="DF133" s="1"/>
      <c r="DG133" s="1"/>
      <c r="DH133" s="1"/>
      <c r="DI133" s="1"/>
      <c r="DJ133" s="1"/>
      <c r="DK133" s="12"/>
      <c r="DL133" s="257"/>
      <c r="DM133" s="243"/>
      <c r="DN133" s="172" t="s">
        <v>98</v>
      </c>
      <c r="DO133" s="171"/>
      <c r="DP133" s="43">
        <f>IF($S107="✔",SUM($F133:$BA133)/2/24,0)</f>
        <v>0</v>
      </c>
      <c r="DQ133" s="53">
        <f t="shared" si="73"/>
        <v>0</v>
      </c>
      <c r="DR133" s="245"/>
      <c r="DS133" s="256"/>
      <c r="DT133" s="173"/>
      <c r="DU133" s="1"/>
      <c r="DV133" s="1"/>
      <c r="DW133" s="1"/>
      <c r="DX133" s="1"/>
      <c r="EA133" s="1"/>
      <c r="ED133" s="32"/>
      <c r="EE133" s="44"/>
      <c r="EF133" s="246"/>
      <c r="EG133" s="246"/>
      <c r="EH133" s="173"/>
      <c r="EI133" s="1"/>
      <c r="EJ133" s="1"/>
      <c r="EK133" s="1"/>
      <c r="EL133" s="1"/>
      <c r="EM133" s="15"/>
      <c r="EN133" s="257"/>
      <c r="EO133" s="243"/>
      <c r="EP133" s="172" t="s">
        <v>98</v>
      </c>
      <c r="EQ133" s="171"/>
      <c r="ER133" s="43">
        <f t="shared" si="71"/>
        <v>0</v>
      </c>
      <c r="ES133" s="43">
        <f t="shared" si="74"/>
        <v>0</v>
      </c>
      <c r="ET133" s="245"/>
      <c r="EU133" s="256"/>
      <c r="EV133" s="173"/>
      <c r="EW133" s="1"/>
      <c r="EX133" s="1"/>
      <c r="EY133" s="1"/>
      <c r="EZ133" s="1"/>
      <c r="FC133" s="1"/>
      <c r="FF133" s="32"/>
      <c r="FG133" s="44"/>
      <c r="FH133" s="246"/>
      <c r="FI133" s="246"/>
      <c r="FJ133" s="173"/>
      <c r="FK133" s="1"/>
      <c r="FL133" s="1"/>
      <c r="FM133" s="1"/>
      <c r="FN133" s="1"/>
      <c r="FO133" s="18"/>
      <c r="FP133" s="257"/>
      <c r="FQ133" s="243"/>
      <c r="FR133" s="172" t="s">
        <v>98</v>
      </c>
      <c r="FS133" s="171"/>
      <c r="FT133" s="43">
        <f>SUMIFS(F133:BA133,$F135:$BA135,1)/2/24</f>
        <v>0</v>
      </c>
      <c r="FU133" s="43">
        <f>SUMIFS(F133:BA133,$F$134:$BA$134,"&lt;&gt;1",$F$135:$BA$135,1)/2/24</f>
        <v>0</v>
      </c>
      <c r="FV133" s="245"/>
      <c r="FW133" s="256"/>
      <c r="FX133" s="173"/>
      <c r="FY133" s="1"/>
      <c r="FZ133" s="1"/>
      <c r="GA133" s="1"/>
      <c r="GB133" s="1"/>
      <c r="GE133" s="1"/>
      <c r="GH133" s="32"/>
      <c r="GI133" s="44"/>
      <c r="GJ133" s="246"/>
      <c r="GK133" s="246"/>
      <c r="GL133" s="173"/>
      <c r="GM133" s="1"/>
      <c r="GN133" s="1"/>
      <c r="GO133" s="1"/>
      <c r="GP133" s="1"/>
    </row>
    <row r="134" spans="2:198" ht="18.75" customHeight="1">
      <c r="B134" s="258"/>
      <c r="C134" s="241"/>
      <c r="D134" s="147" t="s">
        <v>87</v>
      </c>
      <c r="E134" s="148"/>
      <c r="F134" s="184"/>
      <c r="G134" s="185"/>
      <c r="H134" s="184"/>
      <c r="I134" s="185"/>
      <c r="J134" s="184"/>
      <c r="K134" s="185"/>
      <c r="L134" s="184"/>
      <c r="M134" s="185"/>
      <c r="N134" s="184"/>
      <c r="O134" s="185"/>
      <c r="P134" s="184"/>
      <c r="Q134" s="185"/>
      <c r="R134" s="184"/>
      <c r="S134" s="185"/>
      <c r="T134" s="184"/>
      <c r="U134" s="185"/>
      <c r="V134" s="184"/>
      <c r="W134" s="185"/>
      <c r="X134" s="184"/>
      <c r="Y134" s="185"/>
      <c r="Z134" s="184"/>
      <c r="AA134" s="185"/>
      <c r="AB134" s="184"/>
      <c r="AC134" s="185"/>
      <c r="AD134" s="184"/>
      <c r="AE134" s="185"/>
      <c r="AF134" s="184"/>
      <c r="AG134" s="185"/>
      <c r="AH134" s="184"/>
      <c r="AI134" s="185"/>
      <c r="AJ134" s="184"/>
      <c r="AK134" s="185"/>
      <c r="AL134" s="184"/>
      <c r="AM134" s="185"/>
      <c r="AN134" s="184"/>
      <c r="AO134" s="185"/>
      <c r="AP134" s="184"/>
      <c r="AQ134" s="185"/>
      <c r="AR134" s="184"/>
      <c r="AS134" s="185"/>
      <c r="AT134" s="184"/>
      <c r="AU134" s="185"/>
      <c r="AV134" s="184"/>
      <c r="AW134" s="185"/>
      <c r="AX134" s="184"/>
      <c r="AY134" s="185"/>
      <c r="AZ134" s="184"/>
      <c r="BA134" s="185"/>
      <c r="BC134" s="62"/>
      <c r="BD134" s="257"/>
      <c r="BE134" s="244"/>
      <c r="BF134" s="232" t="s">
        <v>87</v>
      </c>
      <c r="BG134" s="233"/>
      <c r="BH134" s="46">
        <f t="shared" si="70"/>
        <v>0</v>
      </c>
      <c r="BI134" s="44"/>
      <c r="BJ134" s="44"/>
      <c r="BK134" s="44"/>
      <c r="BL134" s="44"/>
      <c r="BM134" s="1"/>
      <c r="BN134" s="1"/>
      <c r="BO134" s="1"/>
      <c r="BP134" s="1"/>
      <c r="BS134" s="1"/>
      <c r="BV134" s="33"/>
      <c r="BW134" s="44"/>
      <c r="BX134" s="44"/>
      <c r="BY134" s="44"/>
      <c r="BZ134" s="44"/>
      <c r="CA134" s="44"/>
      <c r="CB134" s="1"/>
      <c r="CC134" s="1"/>
      <c r="CD134" s="1"/>
      <c r="CE134" s="1"/>
      <c r="CF134" s="1"/>
      <c r="CG134" s="61"/>
      <c r="CH134" s="257"/>
      <c r="CI134" s="244"/>
      <c r="CJ134" s="232" t="s">
        <v>87</v>
      </c>
      <c r="CK134" s="233"/>
      <c r="CL134" s="46">
        <f t="shared" si="72"/>
        <v>0</v>
      </c>
      <c r="CM134" s="44"/>
      <c r="CN134" s="44"/>
      <c r="CO134" s="44"/>
      <c r="CP134" s="44"/>
      <c r="CQ134" s="1"/>
      <c r="CR134" s="1"/>
      <c r="CS134" s="1"/>
      <c r="CT134" s="1"/>
      <c r="CW134" s="1"/>
      <c r="CZ134" s="33"/>
      <c r="DA134" s="44"/>
      <c r="DB134" s="44"/>
      <c r="DC134" s="44"/>
      <c r="DD134" s="44"/>
      <c r="DE134" s="44"/>
      <c r="DF134" s="1"/>
      <c r="DG134" s="1"/>
      <c r="DH134" s="1"/>
      <c r="DI134" s="1"/>
      <c r="DJ134" s="1"/>
      <c r="DK134" s="12"/>
      <c r="DL134" s="257"/>
      <c r="DM134" s="244"/>
      <c r="DN134" s="232" t="s">
        <v>87</v>
      </c>
      <c r="DO134" s="233"/>
      <c r="DP134" s="46">
        <f>IF($S107="✔",SUM($F134:$BA134)/2/24,0)</f>
        <v>0</v>
      </c>
      <c r="DQ134" s="44"/>
      <c r="DR134" s="44"/>
      <c r="DS134" s="44"/>
      <c r="DT134" s="44"/>
      <c r="DU134" s="1"/>
      <c r="DV134" s="1"/>
      <c r="DW134" s="1"/>
      <c r="DX134" s="1"/>
      <c r="EA134" s="1"/>
      <c r="ED134" s="33"/>
      <c r="EE134" s="44"/>
      <c r="EF134" s="44"/>
      <c r="EG134" s="44"/>
      <c r="EH134" s="44"/>
      <c r="EI134" s="1"/>
      <c r="EJ134" s="1"/>
      <c r="EK134" s="1"/>
      <c r="EL134" s="1"/>
      <c r="EM134" s="15"/>
      <c r="EN134" s="257"/>
      <c r="EO134" s="244"/>
      <c r="EP134" s="232" t="s">
        <v>87</v>
      </c>
      <c r="EQ134" s="233"/>
      <c r="ER134" s="46">
        <f t="shared" si="71"/>
        <v>0</v>
      </c>
      <c r="ES134" s="44"/>
      <c r="ET134" s="44"/>
      <c r="EU134" s="44"/>
      <c r="EV134" s="44"/>
      <c r="EW134" s="1"/>
      <c r="EX134" s="1"/>
      <c r="EY134" s="1"/>
      <c r="EZ134" s="1"/>
      <c r="FC134" s="1"/>
      <c r="FF134" s="33"/>
      <c r="FG134" s="44"/>
      <c r="FH134" s="44"/>
      <c r="FI134" s="44"/>
      <c r="FJ134" s="44"/>
      <c r="FK134" s="1"/>
      <c r="FL134" s="1"/>
      <c r="FM134" s="1"/>
      <c r="FN134" s="1"/>
      <c r="FO134" s="18"/>
      <c r="FP134" s="257"/>
      <c r="FQ134" s="244"/>
      <c r="FR134" s="232" t="s">
        <v>87</v>
      </c>
      <c r="FS134" s="233"/>
      <c r="FT134" s="46">
        <f>SUMIFS(F134:BA134,$F135:$BA135,1)/2/24</f>
        <v>0</v>
      </c>
      <c r="FU134" s="44"/>
      <c r="FV134" s="44"/>
      <c r="FW134" s="44"/>
      <c r="FX134" s="44"/>
      <c r="FY134" s="1"/>
      <c r="FZ134" s="1"/>
      <c r="GA134" s="1"/>
      <c r="GB134" s="1"/>
      <c r="GE134" s="1"/>
      <c r="GH134" s="33"/>
      <c r="GI134" s="44"/>
      <c r="GJ134" s="44"/>
      <c r="GK134" s="44"/>
      <c r="GL134" s="44"/>
      <c r="GM134" s="1"/>
      <c r="GN134" s="1"/>
      <c r="GO134" s="1"/>
      <c r="GP134" s="1"/>
    </row>
    <row r="135" spans="2:198" ht="18.75" customHeight="1">
      <c r="B135" s="258"/>
      <c r="C135" s="155" t="s">
        <v>88</v>
      </c>
      <c r="D135" s="155"/>
      <c r="E135" s="157"/>
      <c r="F135" s="184"/>
      <c r="G135" s="185"/>
      <c r="H135" s="184"/>
      <c r="I135" s="185"/>
      <c r="J135" s="184"/>
      <c r="K135" s="185"/>
      <c r="L135" s="184"/>
      <c r="M135" s="185"/>
      <c r="N135" s="184"/>
      <c r="O135" s="185"/>
      <c r="P135" s="184"/>
      <c r="Q135" s="185"/>
      <c r="R135" s="184"/>
      <c r="S135" s="185"/>
      <c r="T135" s="184"/>
      <c r="U135" s="185"/>
      <c r="V135" s="184"/>
      <c r="W135" s="185"/>
      <c r="X135" s="184"/>
      <c r="Y135" s="185"/>
      <c r="Z135" s="184"/>
      <c r="AA135" s="185"/>
      <c r="AB135" s="184"/>
      <c r="AC135" s="185"/>
      <c r="AD135" s="184"/>
      <c r="AE135" s="185"/>
      <c r="AF135" s="184"/>
      <c r="AG135" s="185"/>
      <c r="AH135" s="184"/>
      <c r="AI135" s="185"/>
      <c r="AJ135" s="184"/>
      <c r="AK135" s="185"/>
      <c r="AL135" s="184"/>
      <c r="AM135" s="185"/>
      <c r="AN135" s="184"/>
      <c r="AO135" s="185"/>
      <c r="AP135" s="184"/>
      <c r="AQ135" s="185"/>
      <c r="AR135" s="184"/>
      <c r="AS135" s="185"/>
      <c r="AT135" s="184"/>
      <c r="AU135" s="185"/>
      <c r="AV135" s="184"/>
      <c r="AW135" s="185"/>
      <c r="AX135" s="184"/>
      <c r="AY135" s="185"/>
      <c r="AZ135" s="184"/>
      <c r="BA135" s="185"/>
      <c r="BC135" s="62"/>
      <c r="BD135" s="257"/>
      <c r="BE135" s="234" t="s">
        <v>88</v>
      </c>
      <c r="BF135" s="234"/>
      <c r="BG135" s="235"/>
      <c r="BH135" s="43">
        <f t="shared" si="70"/>
        <v>0</v>
      </c>
      <c r="BI135" s="44"/>
      <c r="BJ135" s="44"/>
      <c r="BK135" s="44"/>
      <c r="BL135" s="44"/>
      <c r="BM135" s="1"/>
      <c r="BN135" s="1"/>
      <c r="BO135" s="1"/>
      <c r="BP135" s="1"/>
      <c r="BS135" s="1"/>
      <c r="BT135" s="33"/>
      <c r="BU135" s="24"/>
      <c r="BV135" s="33"/>
      <c r="BW135" s="44"/>
      <c r="BX135" s="44"/>
      <c r="BY135" s="44"/>
      <c r="BZ135" s="44"/>
      <c r="CA135" s="44"/>
      <c r="CB135" s="1"/>
      <c r="CC135" s="1"/>
      <c r="CD135" s="1"/>
      <c r="CE135" s="1"/>
      <c r="CF135" s="1"/>
      <c r="CG135" s="61"/>
      <c r="CH135" s="257"/>
      <c r="CI135" s="236" t="s">
        <v>89</v>
      </c>
      <c r="CJ135" s="237"/>
      <c r="CK135" s="238"/>
      <c r="CL135" s="43">
        <f>SUMIFS($F135:$BA135,$F125:$BA125,"&lt;&gt;1",$F126:$BA126,"&lt;&gt;1",$F127:$BA127,"&lt;&gt;1",$F128:$BA128,"&lt;&gt;1",$F129:$BA129,"&lt;&gt;1",$F130:$BA130,"&lt;&gt;1",$F131:$BA131,"&lt;&gt;1",$F132:$BA132,"&lt;&gt;1",$F133:$BA133,"&lt;&gt;1")/2/24 +SUMIF($F134:$BA134,"1",$F135:$BA135)/2/24</f>
        <v>0</v>
      </c>
      <c r="CM135" s="44"/>
      <c r="CN135" s="44"/>
      <c r="CO135" s="44"/>
      <c r="CP135" s="44"/>
      <c r="CQ135" s="1"/>
      <c r="CR135" s="1"/>
      <c r="CS135" s="1"/>
      <c r="CT135" s="1"/>
      <c r="CW135" s="1"/>
      <c r="CX135" s="33"/>
      <c r="CY135" s="24"/>
      <c r="CZ135" s="33"/>
      <c r="DA135" s="44"/>
      <c r="DB135" s="44"/>
      <c r="DC135" s="44"/>
      <c r="DD135" s="44"/>
      <c r="DE135" s="44"/>
      <c r="DF135" s="1"/>
      <c r="DG135" s="1"/>
      <c r="DH135" s="1"/>
      <c r="DI135" s="1"/>
      <c r="DJ135" s="1"/>
      <c r="DK135" s="12"/>
      <c r="DL135" s="257"/>
      <c r="DM135" s="234" t="s">
        <v>88</v>
      </c>
      <c r="DN135" s="234"/>
      <c r="DO135" s="235"/>
      <c r="DP135" s="43">
        <f>IF($S107="✔",SUM($F135:$BA135)/2/24,0)</f>
        <v>0</v>
      </c>
      <c r="DQ135" s="44"/>
      <c r="DR135" s="44"/>
      <c r="DS135" s="44"/>
      <c r="DT135" s="44"/>
      <c r="DU135" s="1"/>
      <c r="DV135" s="1"/>
      <c r="DW135" s="1"/>
      <c r="DX135" s="1"/>
      <c r="EA135" s="1"/>
      <c r="EB135" s="33"/>
      <c r="EC135" s="24"/>
      <c r="ED135" s="33"/>
      <c r="EE135" s="44"/>
      <c r="EF135" s="44"/>
      <c r="EG135" s="44"/>
      <c r="EH135" s="44"/>
      <c r="EI135" s="1"/>
      <c r="EJ135" s="1"/>
      <c r="EK135" s="1"/>
      <c r="EL135" s="1"/>
      <c r="EM135" s="15"/>
      <c r="EN135" s="257"/>
      <c r="EO135" s="236" t="s">
        <v>89</v>
      </c>
      <c r="EP135" s="237"/>
      <c r="EQ135" s="238"/>
      <c r="ER135" s="43">
        <f t="shared" si="71"/>
        <v>0</v>
      </c>
      <c r="ES135" s="44"/>
      <c r="ET135" s="44"/>
      <c r="EU135" s="44"/>
      <c r="EV135" s="44"/>
      <c r="EW135" s="1"/>
      <c r="EX135" s="1"/>
      <c r="EY135" s="1"/>
      <c r="EZ135" s="1"/>
      <c r="FC135" s="1"/>
      <c r="FD135" s="33"/>
      <c r="FE135" s="24"/>
      <c r="FF135" s="33"/>
      <c r="FG135" s="44"/>
      <c r="FH135" s="44"/>
      <c r="FI135" s="44"/>
      <c r="FJ135" s="44"/>
      <c r="FK135" s="1"/>
      <c r="FL135" s="1"/>
      <c r="FM135" s="1"/>
      <c r="FN135" s="1"/>
      <c r="FO135" s="18"/>
      <c r="FP135" s="257"/>
      <c r="FQ135" s="236" t="s">
        <v>89</v>
      </c>
      <c r="FR135" s="237"/>
      <c r="FS135" s="238"/>
      <c r="FT135" s="43">
        <f>SUMIFS($F135:$BA135,$F125:$BA125,"&lt;&gt;1",$F126:$BA126,"&lt;&gt;1",$F127:$BA127,"&lt;&gt;1",$F128:$BA128,"&lt;&gt;1",$F129:$BA129,"&lt;&gt;1",$F130:$BA130,"&lt;&gt;1",$F131:$BA131,"&lt;&gt;1",$F132:$BA132,"&lt;&gt;1",$F133:$BA133,"&lt;&gt;1")/2/24 +SUMIF($F134:$BA134,"1",$F135:$BA135)/2/24</f>
        <v>0</v>
      </c>
      <c r="FU135" s="44"/>
      <c r="FV135" s="44"/>
      <c r="FW135" s="44"/>
      <c r="FX135" s="44"/>
      <c r="FY135" s="1"/>
      <c r="FZ135" s="1"/>
      <c r="GA135" s="1"/>
      <c r="GB135" s="1"/>
      <c r="GE135" s="1"/>
      <c r="GF135" s="33"/>
      <c r="GG135" s="24"/>
      <c r="GH135" s="33"/>
      <c r="GI135" s="44"/>
      <c r="GJ135" s="44"/>
      <c r="GK135" s="44"/>
      <c r="GL135" s="44"/>
      <c r="GM135" s="1"/>
      <c r="GN135" s="1"/>
      <c r="GO135" s="1"/>
      <c r="GP135" s="1"/>
    </row>
    <row r="136" spans="2:198" ht="18.75" customHeight="1">
      <c r="B136" s="258"/>
      <c r="C136" s="138" t="s">
        <v>90</v>
      </c>
      <c r="D136" s="138"/>
      <c r="E136" s="139"/>
      <c r="F136" s="184"/>
      <c r="G136" s="185"/>
      <c r="H136" s="184"/>
      <c r="I136" s="185"/>
      <c r="J136" s="184"/>
      <c r="K136" s="185"/>
      <c r="L136" s="184"/>
      <c r="M136" s="185"/>
      <c r="N136" s="184"/>
      <c r="O136" s="185"/>
      <c r="P136" s="184"/>
      <c r="Q136" s="185"/>
      <c r="R136" s="184"/>
      <c r="S136" s="185"/>
      <c r="T136" s="184"/>
      <c r="U136" s="185"/>
      <c r="V136" s="184"/>
      <c r="W136" s="185"/>
      <c r="X136" s="184"/>
      <c r="Y136" s="185"/>
      <c r="Z136" s="184"/>
      <c r="AA136" s="185"/>
      <c r="AB136" s="184"/>
      <c r="AC136" s="185"/>
      <c r="AD136" s="184"/>
      <c r="AE136" s="185"/>
      <c r="AF136" s="184"/>
      <c r="AG136" s="185"/>
      <c r="AH136" s="184"/>
      <c r="AI136" s="185"/>
      <c r="AJ136" s="184"/>
      <c r="AK136" s="185"/>
      <c r="AL136" s="184"/>
      <c r="AM136" s="185"/>
      <c r="AN136" s="184"/>
      <c r="AO136" s="185"/>
      <c r="AP136" s="184"/>
      <c r="AQ136" s="185"/>
      <c r="AR136" s="184"/>
      <c r="AS136" s="185"/>
      <c r="AT136" s="184"/>
      <c r="AU136" s="185"/>
      <c r="AV136" s="184"/>
      <c r="AW136" s="185"/>
      <c r="AX136" s="184"/>
      <c r="AY136" s="185"/>
      <c r="AZ136" s="184"/>
      <c r="BA136" s="185"/>
      <c r="BC136" s="62"/>
      <c r="BD136" s="257"/>
      <c r="BE136" s="227" t="s">
        <v>90</v>
      </c>
      <c r="BF136" s="227"/>
      <c r="BG136" s="228"/>
      <c r="BH136" s="46">
        <f t="shared" si="70"/>
        <v>0</v>
      </c>
      <c r="BI136" s="44"/>
      <c r="BJ136" s="44"/>
      <c r="BK136" s="44"/>
      <c r="BL136" s="44"/>
      <c r="BN136" s="1"/>
      <c r="BO136" s="1"/>
      <c r="BP136" s="1"/>
      <c r="BS136" s="1"/>
      <c r="BT136" s="33"/>
      <c r="BU136" s="24"/>
      <c r="BV136" s="33"/>
      <c r="BW136" s="44"/>
      <c r="BX136" s="44"/>
      <c r="BY136" s="44"/>
      <c r="BZ136" s="44"/>
      <c r="CA136" s="44"/>
      <c r="CC136" s="1"/>
      <c r="CD136" s="1"/>
      <c r="CE136" s="1"/>
      <c r="CF136" s="1"/>
      <c r="CG136" s="61"/>
      <c r="CH136" s="257"/>
      <c r="CI136" s="229" t="s">
        <v>91</v>
      </c>
      <c r="CJ136" s="230"/>
      <c r="CK136" s="231"/>
      <c r="CL136" s="46">
        <f>SUMIFS($F136:$BA136,$F125:$BA125,"&lt;&gt;1",$F126:$BA126,"&lt;&gt;1",$F127:$BA127,"&lt;&gt;1",$F128:$BA128,"&lt;&gt;1",$F129:$BA129,"&lt;&gt;1",$F130:$BA130,"&lt;&gt;1",$F131:$BA131,"&lt;&gt;1",$F132:$BA132,"&lt;&gt;1",$F133:$BA133,"&lt;&gt;1")/2/24 +SUMIF($F134:$BA134,"1",$F136:$BA136)/2/24</f>
        <v>0</v>
      </c>
      <c r="CM136" s="44"/>
      <c r="CN136" s="44"/>
      <c r="CO136" s="44"/>
      <c r="CP136" s="44"/>
      <c r="CR136" s="1"/>
      <c r="CS136" s="1"/>
      <c r="CT136" s="1"/>
      <c r="CW136" s="1"/>
      <c r="CX136" s="33"/>
      <c r="CY136" s="24"/>
      <c r="CZ136" s="33"/>
      <c r="DA136" s="44"/>
      <c r="DB136" s="44"/>
      <c r="DC136" s="44"/>
      <c r="DD136" s="44"/>
      <c r="DE136" s="44"/>
      <c r="DG136" s="1"/>
      <c r="DH136" s="1"/>
      <c r="DI136" s="1"/>
      <c r="DJ136" s="1"/>
      <c r="DK136" s="12"/>
      <c r="DL136" s="257"/>
      <c r="DM136" s="227" t="s">
        <v>90</v>
      </c>
      <c r="DN136" s="227"/>
      <c r="DO136" s="228"/>
      <c r="DP136" s="46">
        <f>IF($S107="✔",SUM($F136:$BA136)/2/24,0)</f>
        <v>0</v>
      </c>
      <c r="DQ136" s="44"/>
      <c r="DR136" s="44"/>
      <c r="DS136" s="44"/>
      <c r="DT136" s="44"/>
      <c r="DV136" s="1"/>
      <c r="DW136" s="1"/>
      <c r="DX136" s="1"/>
      <c r="EA136" s="1"/>
      <c r="EB136" s="33"/>
      <c r="EC136" s="24"/>
      <c r="ED136" s="33"/>
      <c r="EE136" s="44"/>
      <c r="EF136" s="44"/>
      <c r="EG136" s="44"/>
      <c r="EH136" s="44"/>
      <c r="EJ136" s="1"/>
      <c r="EK136" s="1"/>
      <c r="EL136" s="1"/>
      <c r="EM136" s="15"/>
      <c r="EN136" s="257"/>
      <c r="EO136" s="229" t="s">
        <v>91</v>
      </c>
      <c r="EP136" s="230"/>
      <c r="EQ136" s="231"/>
      <c r="ER136" s="46">
        <f t="shared" si="71"/>
        <v>0</v>
      </c>
      <c r="ES136" s="44"/>
      <c r="ET136" s="44"/>
      <c r="EU136" s="44"/>
      <c r="EV136" s="44"/>
      <c r="EX136" s="1"/>
      <c r="EY136" s="1"/>
      <c r="EZ136" s="1"/>
      <c r="FC136" s="1"/>
      <c r="FD136" s="33"/>
      <c r="FE136" s="24"/>
      <c r="FF136" s="33"/>
      <c r="FG136" s="44"/>
      <c r="FH136" s="44"/>
      <c r="FI136" s="44"/>
      <c r="FJ136" s="44"/>
      <c r="FL136" s="1"/>
      <c r="FM136" s="1"/>
      <c r="FN136" s="1"/>
      <c r="FO136" s="18"/>
      <c r="FP136" s="257"/>
      <c r="FQ136" s="229" t="s">
        <v>90</v>
      </c>
      <c r="FR136" s="230"/>
      <c r="FS136" s="231"/>
      <c r="FT136" s="47" t="s">
        <v>92</v>
      </c>
      <c r="FU136" s="44"/>
      <c r="FV136" s="44"/>
      <c r="FW136" s="44"/>
      <c r="FX136" s="44"/>
      <c r="FZ136" s="1"/>
      <c r="GA136" s="1"/>
      <c r="GB136" s="1"/>
      <c r="GE136" s="1"/>
      <c r="GF136" s="33"/>
      <c r="GG136" s="24"/>
      <c r="GH136" s="33"/>
      <c r="GI136" s="44"/>
      <c r="GJ136" s="44"/>
      <c r="GK136" s="44"/>
      <c r="GL136" s="44"/>
      <c r="GN136" s="1"/>
      <c r="GO136" s="1"/>
      <c r="GP136" s="1"/>
    </row>
    <row r="137" spans="2:198" ht="6" customHeight="1">
      <c r="C137" s="55"/>
      <c r="D137" s="55"/>
      <c r="E137" s="56"/>
      <c r="F137" s="57"/>
      <c r="G137" s="56"/>
      <c r="H137" s="57"/>
      <c r="I137" s="56"/>
      <c r="J137" s="57"/>
      <c r="K137" s="56"/>
      <c r="L137" s="57"/>
      <c r="M137" s="56"/>
      <c r="N137" s="57"/>
      <c r="O137" s="56"/>
      <c r="P137" s="57"/>
      <c r="Q137" s="56"/>
      <c r="R137" s="57"/>
      <c r="S137" s="56"/>
      <c r="T137" s="57"/>
      <c r="U137" s="56"/>
      <c r="V137" s="57"/>
      <c r="W137" s="56"/>
      <c r="X137" s="57"/>
      <c r="Y137" s="56"/>
      <c r="Z137" s="57"/>
      <c r="AA137" s="56"/>
      <c r="AB137" s="57"/>
      <c r="AC137" s="56"/>
      <c r="AD137" s="57"/>
      <c r="AE137" s="56"/>
      <c r="AF137" s="57"/>
      <c r="AG137" s="56"/>
      <c r="AH137" s="57"/>
      <c r="AI137" s="56"/>
      <c r="AJ137" s="57"/>
      <c r="AK137" s="56"/>
      <c r="AL137" s="57"/>
      <c r="AM137" s="56"/>
      <c r="AN137" s="57"/>
      <c r="AO137" s="56"/>
      <c r="AP137" s="57"/>
      <c r="AQ137" s="56"/>
      <c r="AR137" s="57"/>
      <c r="AS137" s="56"/>
      <c r="AT137" s="57"/>
      <c r="AU137" s="56"/>
      <c r="AV137" s="57"/>
      <c r="AW137" s="56"/>
      <c r="AX137" s="57"/>
      <c r="AY137" s="56"/>
      <c r="AZ137" s="57"/>
      <c r="BA137" s="56"/>
      <c r="BB137" s="37"/>
      <c r="BC137" s="62"/>
      <c r="BE137" s="55"/>
      <c r="BF137" s="55"/>
      <c r="BG137" s="58"/>
      <c r="BH137" s="58"/>
      <c r="BI137" s="2"/>
      <c r="BJ137" s="2"/>
      <c r="BK137" s="2"/>
      <c r="BL137" s="2"/>
      <c r="BT137" s="33"/>
      <c r="BU137" s="24"/>
      <c r="BV137" s="33"/>
      <c r="BW137" s="2"/>
      <c r="BX137" s="2"/>
      <c r="BY137" s="2"/>
      <c r="BZ137" s="2"/>
      <c r="CA137" s="2"/>
      <c r="CG137" s="61"/>
      <c r="CI137" s="55"/>
      <c r="CJ137" s="55"/>
      <c r="CK137" s="58"/>
      <c r="CL137" s="58"/>
      <c r="CM137" s="2"/>
      <c r="CN137" s="2"/>
      <c r="CO137" s="2"/>
      <c r="CP137" s="2"/>
      <c r="CX137" s="33"/>
      <c r="CY137" s="24"/>
      <c r="CZ137" s="33"/>
      <c r="DA137" s="2"/>
      <c r="DB137" s="2"/>
      <c r="DC137" s="2"/>
      <c r="DD137" s="2"/>
      <c r="DE137" s="2"/>
      <c r="DK137" s="12"/>
      <c r="DM137" s="55"/>
      <c r="DN137" s="55"/>
      <c r="DO137" s="58"/>
      <c r="DP137" s="58"/>
      <c r="DQ137" s="2"/>
      <c r="DR137" s="2"/>
      <c r="DS137" s="2"/>
      <c r="DT137" s="2"/>
      <c r="EB137" s="33"/>
      <c r="EC137" s="24"/>
      <c r="ED137" s="33"/>
      <c r="EE137" s="2"/>
      <c r="EF137" s="2"/>
      <c r="EG137" s="2"/>
      <c r="EH137" s="2"/>
      <c r="EM137" s="15"/>
      <c r="EO137" s="55"/>
      <c r="EP137" s="55"/>
      <c r="EQ137" s="58"/>
      <c r="ER137" s="58"/>
      <c r="ES137" s="2"/>
      <c r="ET137" s="2"/>
      <c r="EU137" s="2"/>
      <c r="EV137" s="2"/>
      <c r="FD137" s="33"/>
      <c r="FE137" s="24"/>
      <c r="FF137" s="33"/>
      <c r="FG137" s="2"/>
      <c r="FH137" s="2"/>
      <c r="FI137" s="2"/>
      <c r="FJ137" s="2"/>
      <c r="FO137" s="18"/>
      <c r="FQ137" s="55"/>
      <c r="FR137" s="55"/>
      <c r="FS137" s="58"/>
      <c r="FT137" s="58"/>
      <c r="FU137" s="2"/>
      <c r="FV137" s="2"/>
      <c r="FW137" s="2"/>
      <c r="FX137" s="2"/>
      <c r="GF137" s="33"/>
      <c r="GG137" s="24"/>
      <c r="GH137" s="33"/>
      <c r="GI137" s="2"/>
      <c r="GJ137" s="2"/>
      <c r="GK137" s="2"/>
      <c r="GL137" s="2"/>
    </row>
    <row r="138" spans="2:198">
      <c r="E138" s="226" t="s">
        <v>71</v>
      </c>
      <c r="F138" s="226"/>
      <c r="G138" s="222">
        <v>0.29166666666666702</v>
      </c>
      <c r="H138" s="223"/>
      <c r="I138" s="222">
        <v>0.33333333333333298</v>
      </c>
      <c r="J138" s="223"/>
      <c r="K138" s="222">
        <v>0.375</v>
      </c>
      <c r="L138" s="223"/>
      <c r="M138" s="222">
        <v>0.41666666666666702</v>
      </c>
      <c r="N138" s="223"/>
      <c r="O138" s="222">
        <v>0.45833333333333298</v>
      </c>
      <c r="P138" s="223"/>
      <c r="Q138" s="222">
        <v>0.5</v>
      </c>
      <c r="R138" s="223"/>
      <c r="S138" s="222">
        <v>0.54166666666666696</v>
      </c>
      <c r="T138" s="223"/>
      <c r="U138" s="222">
        <v>0.58333333333333304</v>
      </c>
      <c r="V138" s="223"/>
      <c r="W138" s="222">
        <v>0.625</v>
      </c>
      <c r="X138" s="223"/>
      <c r="Y138" s="222">
        <v>0.66666666666666696</v>
      </c>
      <c r="Z138" s="223"/>
      <c r="AA138" s="222">
        <v>0.70833333333333304</v>
      </c>
      <c r="AB138" s="223"/>
      <c r="AC138" s="222">
        <v>0.75</v>
      </c>
      <c r="AD138" s="223"/>
      <c r="AE138" s="222">
        <v>0.79166666666666696</v>
      </c>
      <c r="AF138" s="223"/>
      <c r="AG138" s="222">
        <v>0.83333333333333304</v>
      </c>
      <c r="AH138" s="223"/>
      <c r="AI138" s="222">
        <v>0.875</v>
      </c>
      <c r="AJ138" s="223"/>
      <c r="AK138" s="222">
        <v>0.91666666666666696</v>
      </c>
      <c r="AL138" s="223"/>
      <c r="AM138" s="222">
        <v>0.95833333333333304</v>
      </c>
      <c r="AN138" s="223"/>
      <c r="AO138" s="222">
        <v>1</v>
      </c>
      <c r="AP138" s="223"/>
      <c r="AQ138" s="222">
        <v>1.0416666666666701</v>
      </c>
      <c r="AR138" s="223"/>
      <c r="AS138" s="222">
        <v>1.0833333333333399</v>
      </c>
      <c r="AT138" s="223"/>
      <c r="AU138" s="222">
        <v>1.12500000000001</v>
      </c>
      <c r="AV138" s="223"/>
      <c r="AW138" s="222">
        <v>1.1666666666666701</v>
      </c>
      <c r="AX138" s="223"/>
      <c r="AY138" s="222">
        <v>1.2083333333333399</v>
      </c>
      <c r="AZ138" s="223"/>
      <c r="BA138" s="222">
        <v>1.25000000000001</v>
      </c>
      <c r="BB138" s="223"/>
      <c r="BC138" s="63"/>
      <c r="BG138" s="168"/>
      <c r="BH138" s="33"/>
      <c r="BI138" s="33"/>
      <c r="BJ138" s="33"/>
      <c r="BK138" s="33"/>
      <c r="BL138" s="33"/>
      <c r="BM138" s="24"/>
      <c r="BN138" s="168"/>
      <c r="BO138" s="168"/>
      <c r="BP138" s="168"/>
      <c r="BQ138" s="33"/>
      <c r="BR138" s="33"/>
      <c r="BS138" s="24"/>
      <c r="BT138" s="33"/>
      <c r="BU138" s="24"/>
      <c r="BV138" s="33"/>
      <c r="BW138" s="33"/>
      <c r="BX138" s="33"/>
      <c r="BY138" s="33"/>
      <c r="BZ138" s="33"/>
      <c r="CA138" s="33"/>
      <c r="CB138" s="24"/>
      <c r="CC138" s="168"/>
      <c r="CD138" s="168"/>
      <c r="CE138" s="168"/>
      <c r="CF138" s="168"/>
      <c r="CG138" s="64"/>
      <c r="CK138" s="168"/>
      <c r="CL138" s="33"/>
      <c r="CM138" s="33"/>
      <c r="CN138" s="33"/>
      <c r="CO138" s="33"/>
      <c r="CP138" s="33"/>
      <c r="CQ138" s="24"/>
      <c r="CR138" s="168"/>
      <c r="CS138" s="168"/>
      <c r="CT138" s="168"/>
      <c r="CU138" s="33"/>
      <c r="CV138" s="33"/>
      <c r="CW138" s="24"/>
      <c r="CX138" s="33"/>
      <c r="CY138" s="24"/>
      <c r="CZ138" s="33"/>
      <c r="DA138" s="33"/>
      <c r="DB138" s="33"/>
      <c r="DC138" s="33"/>
      <c r="DD138" s="33"/>
      <c r="DE138" s="33"/>
      <c r="DF138" s="24"/>
      <c r="DG138" s="168"/>
      <c r="DH138" s="168"/>
      <c r="DI138" s="168"/>
      <c r="DJ138" s="168"/>
      <c r="DK138" s="65"/>
      <c r="DO138" s="168"/>
      <c r="DP138" s="33"/>
      <c r="DQ138" s="33"/>
      <c r="DR138" s="33"/>
      <c r="DS138" s="33"/>
      <c r="DT138" s="33"/>
      <c r="DU138" s="24"/>
      <c r="DV138" s="168"/>
      <c r="DW138" s="168"/>
      <c r="DX138" s="168"/>
      <c r="DY138" s="33"/>
      <c r="DZ138" s="33"/>
      <c r="EA138" s="24"/>
      <c r="EB138" s="33"/>
      <c r="EC138" s="24"/>
      <c r="ED138" s="33"/>
      <c r="EE138" s="33"/>
      <c r="EF138" s="33"/>
      <c r="EG138" s="33"/>
      <c r="EH138" s="33"/>
      <c r="EI138" s="24"/>
      <c r="EJ138" s="168"/>
      <c r="EK138" s="168"/>
      <c r="EL138" s="168"/>
      <c r="EM138" s="66"/>
      <c r="EQ138" s="168"/>
      <c r="ER138" s="33"/>
      <c r="ES138" s="33"/>
      <c r="ET138" s="33"/>
      <c r="EU138" s="33"/>
      <c r="EV138" s="33"/>
      <c r="EW138" s="24"/>
      <c r="EX138" s="168"/>
      <c r="EY138" s="168"/>
      <c r="EZ138" s="168"/>
      <c r="FA138" s="33"/>
      <c r="FB138" s="33"/>
      <c r="FC138" s="24"/>
      <c r="FD138" s="33"/>
      <c r="FE138" s="24"/>
      <c r="FF138" s="33"/>
      <c r="FG138" s="33"/>
      <c r="FH138" s="33"/>
      <c r="FI138" s="33"/>
      <c r="FJ138" s="33"/>
      <c r="FK138" s="24"/>
      <c r="FL138" s="168"/>
      <c r="FM138" s="168"/>
      <c r="FN138" s="168"/>
      <c r="FO138" s="18"/>
      <c r="FS138" s="168"/>
      <c r="FT138" s="33"/>
      <c r="FU138" s="33"/>
      <c r="FV138" s="33"/>
      <c r="FW138" s="33"/>
      <c r="FX138" s="33"/>
      <c r="FY138" s="24"/>
      <c r="FZ138" s="168"/>
      <c r="GA138" s="168"/>
      <c r="GB138" s="168"/>
      <c r="GC138" s="33"/>
      <c r="GD138" s="33"/>
      <c r="GE138" s="24"/>
      <c r="GF138" s="33"/>
      <c r="GG138" s="24"/>
      <c r="GH138" s="33"/>
      <c r="GI138" s="33"/>
      <c r="GJ138" s="33"/>
      <c r="GK138" s="33"/>
      <c r="GL138" s="33"/>
      <c r="GM138" s="24"/>
      <c r="GN138" s="168"/>
      <c r="GO138" s="168"/>
      <c r="GP138" s="168"/>
    </row>
    <row r="139" spans="2:198" ht="21.75" customHeight="1">
      <c r="BC139" s="62"/>
      <c r="BH139" s="2"/>
      <c r="BI139" s="2"/>
      <c r="BJ139" s="2"/>
      <c r="BK139" s="2"/>
      <c r="BL139" s="1"/>
      <c r="BW139" s="2"/>
      <c r="BX139" s="2"/>
      <c r="BY139" s="2"/>
      <c r="BZ139" s="2"/>
      <c r="CA139" s="1"/>
      <c r="CG139" s="61"/>
      <c r="CL139" s="2"/>
      <c r="CM139" s="2"/>
      <c r="CN139" s="2"/>
      <c r="CO139" s="2"/>
      <c r="CP139" s="1"/>
      <c r="DA139" s="2"/>
      <c r="DB139" s="2"/>
      <c r="DC139" s="2"/>
      <c r="DD139" s="2"/>
      <c r="DE139" s="1"/>
      <c r="DK139" s="12"/>
      <c r="DP139" s="2"/>
      <c r="DQ139" s="2"/>
      <c r="DR139" s="2"/>
      <c r="DS139" s="2"/>
      <c r="DT139" s="1"/>
      <c r="EE139" s="2"/>
      <c r="EF139" s="2"/>
      <c r="EG139" s="2"/>
      <c r="EH139" s="1"/>
      <c r="EM139" s="15"/>
      <c r="ER139" s="2"/>
      <c r="ES139" s="2"/>
      <c r="ET139" s="2"/>
      <c r="EU139" s="2"/>
      <c r="EV139" s="1"/>
      <c r="FG139" s="2"/>
      <c r="FH139" s="2"/>
      <c r="FI139" s="2"/>
      <c r="FJ139" s="1"/>
      <c r="FO139" s="18"/>
      <c r="FT139" s="2"/>
      <c r="FU139" s="2"/>
      <c r="FV139" s="2"/>
      <c r="FW139" s="2"/>
      <c r="FX139" s="1"/>
      <c r="GI139" s="2"/>
      <c r="GJ139" s="2"/>
      <c r="GK139" s="2"/>
      <c r="GL139" s="1"/>
    </row>
    <row r="140" spans="2:198" ht="19.5" customHeight="1">
      <c r="B140" s="277">
        <f>B4+4</f>
        <v>44201</v>
      </c>
      <c r="C140" s="277"/>
      <c r="D140" s="277"/>
      <c r="E140" s="151"/>
      <c r="F140" s="3" t="s">
        <v>29</v>
      </c>
      <c r="G140" s="5"/>
      <c r="H140" s="5"/>
      <c r="I140" s="5"/>
      <c r="J140" s="5"/>
      <c r="K140" s="5"/>
      <c r="L140" s="5"/>
      <c r="M140" s="5"/>
      <c r="N140" s="5"/>
      <c r="O140" s="23" t="s">
        <v>30</v>
      </c>
      <c r="P140" s="5" t="s">
        <v>18</v>
      </c>
      <c r="Q140" s="5" t="s">
        <v>31</v>
      </c>
      <c r="R140" s="5"/>
      <c r="S140" s="5" t="s">
        <v>16</v>
      </c>
      <c r="T140" s="5" t="s">
        <v>32</v>
      </c>
      <c r="U140" s="5"/>
      <c r="V140" s="5" t="s">
        <v>33</v>
      </c>
      <c r="W140" s="24" t="s">
        <v>34</v>
      </c>
      <c r="BC140" s="278" t="s">
        <v>37</v>
      </c>
      <c r="BD140" s="30"/>
      <c r="BE140" s="30"/>
      <c r="BF140" s="30"/>
      <c r="BG140" s="30"/>
      <c r="BH140" s="2"/>
      <c r="BI140" s="2"/>
      <c r="BJ140" s="2"/>
      <c r="BK140" s="2"/>
      <c r="BL140" s="2"/>
      <c r="BW140" s="2"/>
      <c r="BX140" s="2"/>
      <c r="BY140" s="2"/>
      <c r="BZ140" s="2"/>
      <c r="CA140" s="2"/>
      <c r="CG140" s="279" t="s">
        <v>50</v>
      </c>
      <c r="CH140" s="30"/>
      <c r="CI140" s="30"/>
      <c r="CJ140" s="30"/>
      <c r="CK140" s="30"/>
      <c r="CL140" s="2"/>
      <c r="CM140" s="2"/>
      <c r="CN140" s="2"/>
      <c r="CO140" s="2"/>
      <c r="CP140" s="2"/>
      <c r="DA140" s="2"/>
      <c r="DB140" s="2"/>
      <c r="DC140" s="2"/>
      <c r="DD140" s="2"/>
      <c r="DE140" s="2"/>
      <c r="DK140" s="280" t="s">
        <v>51</v>
      </c>
      <c r="DL140" s="30"/>
      <c r="DM140" s="30"/>
      <c r="DN140" s="30"/>
      <c r="DO140" s="30"/>
      <c r="DP140" s="2"/>
      <c r="DQ140" s="2"/>
      <c r="DR140" s="2"/>
      <c r="DS140" s="2"/>
      <c r="DT140" s="2"/>
      <c r="EE140" s="2"/>
      <c r="EF140" s="2"/>
      <c r="EG140" s="2"/>
      <c r="EH140" s="2"/>
      <c r="EM140" s="281" t="s">
        <v>60</v>
      </c>
      <c r="EN140" s="30"/>
      <c r="EO140" s="30"/>
      <c r="EP140" s="30"/>
      <c r="EQ140" s="30"/>
      <c r="ER140" s="2"/>
      <c r="ES140" s="2"/>
      <c r="ET140" s="2"/>
      <c r="EU140" s="2"/>
      <c r="EV140" s="2"/>
      <c r="FG140" s="2"/>
      <c r="FH140" s="2"/>
      <c r="FI140" s="2"/>
      <c r="FJ140" s="2"/>
      <c r="FO140" s="276" t="s">
        <v>28</v>
      </c>
      <c r="FP140" s="30"/>
      <c r="FQ140" s="30"/>
      <c r="FR140" s="30"/>
      <c r="FS140" s="30"/>
      <c r="FT140" s="2"/>
      <c r="FU140" s="2"/>
      <c r="FV140" s="2"/>
      <c r="FW140" s="2"/>
      <c r="FX140" s="2"/>
      <c r="GI140" s="2"/>
      <c r="GJ140" s="2"/>
      <c r="GK140" s="2"/>
      <c r="GL140" s="2"/>
    </row>
    <row r="141" spans="2:198" ht="19.5" customHeight="1">
      <c r="B141" s="277"/>
      <c r="C141" s="277"/>
      <c r="D141" s="277"/>
      <c r="E141" s="151"/>
      <c r="F141" s="3" t="s">
        <v>35</v>
      </c>
      <c r="O141" s="23" t="s">
        <v>30</v>
      </c>
      <c r="P141" s="5" t="s">
        <v>18</v>
      </c>
      <c r="Q141" s="5" t="s">
        <v>31</v>
      </c>
      <c r="R141" s="5"/>
      <c r="S141" s="5" t="s">
        <v>16</v>
      </c>
      <c r="T141" s="5" t="s">
        <v>32</v>
      </c>
      <c r="U141" s="5"/>
      <c r="V141" s="5" t="s">
        <v>33</v>
      </c>
      <c r="W141" s="24" t="s">
        <v>36</v>
      </c>
      <c r="BC141" s="278"/>
      <c r="BD141" s="29"/>
      <c r="BE141" s="30"/>
      <c r="BF141" s="30"/>
      <c r="BG141" s="30"/>
      <c r="BI141" s="270" t="s">
        <v>39</v>
      </c>
      <c r="BJ141" s="270" t="s">
        <v>40</v>
      </c>
      <c r="BK141" s="272" t="s">
        <v>96</v>
      </c>
      <c r="BL141" s="177"/>
      <c r="BM141" s="40"/>
      <c r="BN141" s="40"/>
      <c r="BO141" s="40"/>
      <c r="BP141" s="40"/>
      <c r="BV141" s="40"/>
      <c r="BW141" s="270" t="s">
        <v>39</v>
      </c>
      <c r="BX141" s="270" t="s">
        <v>40</v>
      </c>
      <c r="BY141" s="272" t="s">
        <v>96</v>
      </c>
      <c r="BZ141" s="270" t="s">
        <v>47</v>
      </c>
      <c r="CA141" s="177"/>
      <c r="CB141" s="40"/>
      <c r="CC141" s="40"/>
      <c r="CD141" s="40"/>
      <c r="CE141" s="40"/>
      <c r="CF141" s="40"/>
      <c r="CG141" s="279"/>
      <c r="CH141" s="29"/>
      <c r="CI141" s="30"/>
      <c r="CJ141" s="30"/>
      <c r="CK141" s="30"/>
      <c r="CM141" s="270" t="s">
        <v>39</v>
      </c>
      <c r="CN141" s="270" t="s">
        <v>40</v>
      </c>
      <c r="CO141" s="272" t="s">
        <v>41</v>
      </c>
      <c r="CP141" s="177"/>
      <c r="CQ141" s="40"/>
      <c r="CR141" s="40"/>
      <c r="CS141" s="40"/>
      <c r="CT141" s="40"/>
      <c r="CZ141" s="40"/>
      <c r="DA141" s="270" t="s">
        <v>39</v>
      </c>
      <c r="DB141" s="270" t="s">
        <v>40</v>
      </c>
      <c r="DC141" s="272" t="s">
        <v>96</v>
      </c>
      <c r="DD141" s="270" t="s">
        <v>47</v>
      </c>
      <c r="DE141" s="177"/>
      <c r="DF141" s="40"/>
      <c r="DG141" s="40"/>
      <c r="DH141" s="40"/>
      <c r="DI141" s="40"/>
      <c r="DJ141" s="40"/>
      <c r="DK141" s="280"/>
      <c r="DL141" s="29"/>
      <c r="DM141" s="30"/>
      <c r="DN141" s="30"/>
      <c r="DO141" s="30"/>
      <c r="DP141" s="272" t="s">
        <v>52</v>
      </c>
      <c r="DQ141" s="270" t="s">
        <v>53</v>
      </c>
      <c r="DR141" s="270" t="s">
        <v>54</v>
      </c>
      <c r="DS141" s="272" t="s">
        <v>55</v>
      </c>
      <c r="DT141" s="177"/>
      <c r="DU141" s="40"/>
      <c r="DV141" s="40"/>
      <c r="DW141" s="40"/>
      <c r="DX141" s="40"/>
      <c r="ED141" s="272" t="s">
        <v>57</v>
      </c>
      <c r="EE141" s="270" t="s">
        <v>53</v>
      </c>
      <c r="EF141" s="270" t="s">
        <v>58</v>
      </c>
      <c r="EG141" s="272" t="s">
        <v>59</v>
      </c>
      <c r="EH141" s="177"/>
      <c r="EI141" s="40"/>
      <c r="EJ141" s="40"/>
      <c r="EK141" s="40"/>
      <c r="EL141" s="40"/>
      <c r="EM141" s="281"/>
      <c r="EN141" s="29"/>
      <c r="EO141" s="30"/>
      <c r="EP141" s="30"/>
      <c r="EQ141" s="30"/>
      <c r="ER141" s="272" t="s">
        <v>52</v>
      </c>
      <c r="ES141" s="270" t="s">
        <v>53</v>
      </c>
      <c r="ET141" s="270" t="s">
        <v>54</v>
      </c>
      <c r="EU141" s="272" t="s">
        <v>55</v>
      </c>
      <c r="EV141" s="177"/>
      <c r="EW141" s="40"/>
      <c r="EX141" s="40"/>
      <c r="EY141" s="40"/>
      <c r="EZ141" s="40"/>
      <c r="FF141" s="272" t="s">
        <v>57</v>
      </c>
      <c r="FG141" s="270" t="s">
        <v>53</v>
      </c>
      <c r="FH141" s="270" t="s">
        <v>58</v>
      </c>
      <c r="FI141" s="272" t="s">
        <v>59</v>
      </c>
      <c r="FJ141" s="177"/>
      <c r="FK141" s="40"/>
      <c r="FL141" s="40"/>
      <c r="FM141" s="40"/>
      <c r="FN141" s="40"/>
      <c r="FO141" s="276"/>
      <c r="FP141" s="29"/>
      <c r="FQ141" s="30"/>
      <c r="FR141" s="30"/>
      <c r="FS141" s="30"/>
      <c r="FT141" s="273" t="s">
        <v>61</v>
      </c>
      <c r="FU141" s="270" t="s">
        <v>62</v>
      </c>
      <c r="FV141" s="270" t="s">
        <v>63</v>
      </c>
      <c r="FW141" s="272" t="s">
        <v>64</v>
      </c>
      <c r="FX141" s="177"/>
      <c r="FY141" s="40"/>
      <c r="FZ141" s="40"/>
      <c r="GA141" s="40"/>
      <c r="GB141" s="40"/>
      <c r="GH141" s="273" t="s">
        <v>61</v>
      </c>
      <c r="GI141" s="270" t="s">
        <v>62</v>
      </c>
      <c r="GJ141" s="270" t="s">
        <v>63</v>
      </c>
      <c r="GK141" s="272" t="s">
        <v>64</v>
      </c>
      <c r="GL141" s="177"/>
      <c r="GM141" s="40"/>
      <c r="GN141" s="40"/>
      <c r="GO141" s="40"/>
      <c r="GP141" s="40"/>
    </row>
    <row r="142" spans="2:198" ht="7.5" customHeight="1">
      <c r="B142" s="31"/>
      <c r="U142" s="5"/>
      <c r="BC142" s="278"/>
      <c r="BD142" s="31"/>
      <c r="BH142" s="2"/>
      <c r="BI142" s="270"/>
      <c r="BJ142" s="271"/>
      <c r="BK142" s="272"/>
      <c r="BL142" s="178"/>
      <c r="BW142" s="270"/>
      <c r="BX142" s="271"/>
      <c r="BY142" s="272"/>
      <c r="BZ142" s="270"/>
      <c r="CA142" s="178"/>
      <c r="CG142" s="279"/>
      <c r="CH142" s="31"/>
      <c r="CL142" s="2"/>
      <c r="CM142" s="270"/>
      <c r="CN142" s="271"/>
      <c r="CO142" s="272"/>
      <c r="CP142" s="178"/>
      <c r="DA142" s="270"/>
      <c r="DB142" s="271"/>
      <c r="DC142" s="272"/>
      <c r="DD142" s="270"/>
      <c r="DE142" s="178"/>
      <c r="DK142" s="280"/>
      <c r="DL142" s="31"/>
      <c r="DP142" s="274"/>
      <c r="DQ142" s="270"/>
      <c r="DR142" s="271"/>
      <c r="DS142" s="272"/>
      <c r="DT142" s="178"/>
      <c r="ED142" s="274"/>
      <c r="EE142" s="270"/>
      <c r="EF142" s="271"/>
      <c r="EG142" s="272"/>
      <c r="EH142" s="178"/>
      <c r="EM142" s="281"/>
      <c r="EN142" s="31"/>
      <c r="ER142" s="274"/>
      <c r="ES142" s="270"/>
      <c r="ET142" s="271"/>
      <c r="EU142" s="272"/>
      <c r="EV142" s="178"/>
      <c r="FF142" s="274"/>
      <c r="FG142" s="270"/>
      <c r="FH142" s="271"/>
      <c r="FI142" s="272"/>
      <c r="FJ142" s="178"/>
      <c r="FO142" s="276"/>
      <c r="FP142" s="31"/>
      <c r="FT142" s="274"/>
      <c r="FU142" s="270"/>
      <c r="FV142" s="271"/>
      <c r="FW142" s="272"/>
      <c r="FX142" s="178"/>
      <c r="GH142" s="274"/>
      <c r="GI142" s="270"/>
      <c r="GJ142" s="271"/>
      <c r="GK142" s="272"/>
      <c r="GL142" s="178"/>
    </row>
    <row r="143" spans="2:198" ht="14.25">
      <c r="B143" s="3" t="s">
        <v>101</v>
      </c>
      <c r="E143" s="226" t="s">
        <v>71</v>
      </c>
      <c r="F143" s="226"/>
      <c r="G143" s="222">
        <v>0.29166666666666702</v>
      </c>
      <c r="H143" s="223"/>
      <c r="I143" s="222">
        <v>0.33333333333333298</v>
      </c>
      <c r="J143" s="223"/>
      <c r="K143" s="222">
        <v>0.375</v>
      </c>
      <c r="L143" s="223"/>
      <c r="M143" s="222">
        <v>0.41666666666666702</v>
      </c>
      <c r="N143" s="223"/>
      <c r="O143" s="222">
        <v>0.45833333333333298</v>
      </c>
      <c r="P143" s="223"/>
      <c r="Q143" s="222">
        <v>0.5</v>
      </c>
      <c r="R143" s="223"/>
      <c r="S143" s="222">
        <v>0.54166666666666696</v>
      </c>
      <c r="T143" s="223"/>
      <c r="U143" s="222">
        <v>0.58333333333333304</v>
      </c>
      <c r="V143" s="223"/>
      <c r="W143" s="222">
        <v>0.625</v>
      </c>
      <c r="X143" s="223"/>
      <c r="Y143" s="222">
        <v>0.66666666666666696</v>
      </c>
      <c r="Z143" s="223"/>
      <c r="AA143" s="222">
        <v>0.70833333333333304</v>
      </c>
      <c r="AB143" s="223"/>
      <c r="AC143" s="222">
        <v>0.75</v>
      </c>
      <c r="AD143" s="223"/>
      <c r="AE143" s="222">
        <v>0.79166666666666696</v>
      </c>
      <c r="AF143" s="223"/>
      <c r="AG143" s="222">
        <v>0.83333333333333304</v>
      </c>
      <c r="AH143" s="223"/>
      <c r="AI143" s="222">
        <v>0.875</v>
      </c>
      <c r="AJ143" s="223"/>
      <c r="AK143" s="222">
        <v>0.91666666666666696</v>
      </c>
      <c r="AL143" s="223"/>
      <c r="AM143" s="222">
        <v>0.95833333333333304</v>
      </c>
      <c r="AN143" s="223"/>
      <c r="AO143" s="222">
        <v>1</v>
      </c>
      <c r="AP143" s="223"/>
      <c r="AQ143" s="222">
        <v>1.0416666666666701</v>
      </c>
      <c r="AR143" s="223"/>
      <c r="AS143" s="222">
        <v>1.0833333333333399</v>
      </c>
      <c r="AT143" s="223"/>
      <c r="AU143" s="222">
        <v>1.12500000000001</v>
      </c>
      <c r="AV143" s="223"/>
      <c r="AW143" s="222">
        <v>1.1666666666666701</v>
      </c>
      <c r="AX143" s="223"/>
      <c r="AY143" s="222">
        <v>1.2083333333333399</v>
      </c>
      <c r="AZ143" s="223"/>
      <c r="BA143" s="222">
        <v>1.25000000000001</v>
      </c>
      <c r="BB143" s="223"/>
      <c r="BC143" s="278"/>
      <c r="BG143" s="168"/>
      <c r="BH143" s="40" t="s">
        <v>38</v>
      </c>
      <c r="BI143" s="270"/>
      <c r="BJ143" s="271"/>
      <c r="BK143" s="272"/>
      <c r="BL143" s="178"/>
      <c r="BM143" s="24"/>
      <c r="BN143" s="24"/>
      <c r="BO143" s="24"/>
      <c r="BP143" s="24"/>
      <c r="BQ143" s="33"/>
      <c r="BR143" s="33"/>
      <c r="BS143" s="24"/>
      <c r="BT143" s="33"/>
      <c r="BU143" s="24"/>
      <c r="BV143" s="40" t="s">
        <v>38</v>
      </c>
      <c r="BW143" s="270"/>
      <c r="BX143" s="271"/>
      <c r="BY143" s="272"/>
      <c r="BZ143" s="270"/>
      <c r="CA143" s="178"/>
      <c r="CB143" s="24"/>
      <c r="CC143" s="24"/>
      <c r="CD143" s="24"/>
      <c r="CE143" s="24"/>
      <c r="CF143" s="24"/>
      <c r="CG143" s="279"/>
      <c r="CK143" s="168"/>
      <c r="CL143" s="40" t="s">
        <v>38</v>
      </c>
      <c r="CM143" s="270"/>
      <c r="CN143" s="271"/>
      <c r="CO143" s="272"/>
      <c r="CP143" s="178"/>
      <c r="CQ143" s="24"/>
      <c r="CR143" s="24"/>
      <c r="CS143" s="24"/>
      <c r="CT143" s="24"/>
      <c r="CU143" s="33"/>
      <c r="CV143" s="33"/>
      <c r="CW143" s="24"/>
      <c r="CX143" s="33"/>
      <c r="CY143" s="24"/>
      <c r="CZ143" s="40" t="s">
        <v>38</v>
      </c>
      <c r="DA143" s="270"/>
      <c r="DB143" s="271"/>
      <c r="DC143" s="272"/>
      <c r="DD143" s="270"/>
      <c r="DE143" s="178"/>
      <c r="DF143" s="24"/>
      <c r="DG143" s="24"/>
      <c r="DH143" s="24"/>
      <c r="DI143" s="24"/>
      <c r="DJ143" s="24"/>
      <c r="DK143" s="280"/>
      <c r="DO143" s="168"/>
      <c r="DP143" s="274"/>
      <c r="DQ143" s="270"/>
      <c r="DR143" s="271"/>
      <c r="DS143" s="272"/>
      <c r="DT143" s="178"/>
      <c r="DU143" s="24"/>
      <c r="DV143" s="24"/>
      <c r="DW143" s="24"/>
      <c r="DX143" s="24"/>
      <c r="DY143" s="33"/>
      <c r="DZ143" s="33"/>
      <c r="EA143" s="24"/>
      <c r="EB143" s="33"/>
      <c r="EC143" s="24"/>
      <c r="ED143" s="274"/>
      <c r="EE143" s="270"/>
      <c r="EF143" s="271"/>
      <c r="EG143" s="272"/>
      <c r="EH143" s="178"/>
      <c r="EI143" s="24"/>
      <c r="EJ143" s="24"/>
      <c r="EK143" s="24"/>
      <c r="EL143" s="24"/>
      <c r="EM143" s="281"/>
      <c r="EQ143" s="168"/>
      <c r="ER143" s="274"/>
      <c r="ES143" s="270"/>
      <c r="ET143" s="271"/>
      <c r="EU143" s="272"/>
      <c r="EV143" s="178"/>
      <c r="EW143" s="24"/>
      <c r="EX143" s="24"/>
      <c r="EY143" s="24"/>
      <c r="EZ143" s="24"/>
      <c r="FA143" s="33"/>
      <c r="FB143" s="33"/>
      <c r="FC143" s="24"/>
      <c r="FD143" s="33"/>
      <c r="FE143" s="24"/>
      <c r="FF143" s="274"/>
      <c r="FG143" s="270"/>
      <c r="FH143" s="271"/>
      <c r="FI143" s="272"/>
      <c r="FJ143" s="178"/>
      <c r="FK143" s="24"/>
      <c r="FL143" s="24"/>
      <c r="FM143" s="24"/>
      <c r="FN143" s="24"/>
      <c r="FO143" s="276"/>
      <c r="FS143" s="168"/>
      <c r="FT143" s="274"/>
      <c r="FU143" s="270"/>
      <c r="FV143" s="271"/>
      <c r="FW143" s="272"/>
      <c r="FX143" s="178"/>
      <c r="FY143" s="24"/>
      <c r="FZ143" s="24"/>
      <c r="GA143" s="24"/>
      <c r="GB143" s="24"/>
      <c r="GC143" s="33"/>
      <c r="GD143" s="33"/>
      <c r="GE143" s="24"/>
      <c r="GF143" s="33"/>
      <c r="GG143" s="24"/>
      <c r="GH143" s="274"/>
      <c r="GI143" s="270"/>
      <c r="GJ143" s="271"/>
      <c r="GK143" s="272"/>
      <c r="GL143" s="178"/>
      <c r="GM143" s="24"/>
      <c r="GN143" s="24"/>
      <c r="GO143" s="24"/>
      <c r="GP143" s="24"/>
    </row>
    <row r="144" spans="2:198" ht="6" customHeight="1">
      <c r="C144" s="34"/>
      <c r="D144" s="34"/>
      <c r="E144" s="35"/>
      <c r="F144" s="36"/>
      <c r="G144" s="35"/>
      <c r="H144" s="36"/>
      <c r="I144" s="35"/>
      <c r="J144" s="36"/>
      <c r="K144" s="35"/>
      <c r="L144" s="36"/>
      <c r="M144" s="35"/>
      <c r="N144" s="36"/>
      <c r="O144" s="35"/>
      <c r="P144" s="36"/>
      <c r="Q144" s="35"/>
      <c r="R144" s="36"/>
      <c r="S144" s="35"/>
      <c r="T144" s="36"/>
      <c r="U144" s="35"/>
      <c r="V144" s="36"/>
      <c r="W144" s="35"/>
      <c r="X144" s="36"/>
      <c r="Y144" s="35"/>
      <c r="Z144" s="36"/>
      <c r="AA144" s="35"/>
      <c r="AB144" s="36"/>
      <c r="AC144" s="35"/>
      <c r="AD144" s="36"/>
      <c r="AE144" s="35"/>
      <c r="AF144" s="36"/>
      <c r="AG144" s="35"/>
      <c r="AH144" s="36"/>
      <c r="AI144" s="35"/>
      <c r="AJ144" s="36"/>
      <c r="AK144" s="35"/>
      <c r="AL144" s="36"/>
      <c r="AM144" s="35"/>
      <c r="AN144" s="36"/>
      <c r="AO144" s="35"/>
      <c r="AP144" s="36"/>
      <c r="AQ144" s="35"/>
      <c r="AR144" s="36"/>
      <c r="AS144" s="35"/>
      <c r="AT144" s="36"/>
      <c r="AU144" s="35"/>
      <c r="AV144" s="36"/>
      <c r="AW144" s="35"/>
      <c r="AX144" s="36"/>
      <c r="AY144" s="35"/>
      <c r="AZ144" s="36"/>
      <c r="BA144" s="35"/>
      <c r="BB144" s="37"/>
      <c r="BC144" s="278"/>
      <c r="BE144" s="34"/>
      <c r="BF144" s="34"/>
      <c r="BG144" s="35"/>
      <c r="BH144" s="35"/>
      <c r="BI144" s="38"/>
      <c r="BJ144" s="39"/>
      <c r="BT144" s="33"/>
      <c r="BU144" s="24"/>
      <c r="BV144" s="33"/>
      <c r="BW144" s="38"/>
      <c r="BX144" s="39"/>
      <c r="CG144" s="279"/>
      <c r="CI144" s="34"/>
      <c r="CJ144" s="34"/>
      <c r="CK144" s="35"/>
      <c r="CL144" s="35"/>
      <c r="CM144" s="38"/>
      <c r="CN144" s="39"/>
      <c r="CX144" s="33"/>
      <c r="CY144" s="24"/>
      <c r="CZ144" s="33"/>
      <c r="DA144" s="38"/>
      <c r="DB144" s="39"/>
      <c r="DK144" s="280"/>
      <c r="DM144" s="34"/>
      <c r="DN144" s="34"/>
      <c r="DO144" s="35"/>
      <c r="DP144" s="38"/>
      <c r="DQ144" s="38"/>
      <c r="DR144" s="39"/>
      <c r="EB144" s="33"/>
      <c r="EC144" s="24"/>
      <c r="ED144" s="33"/>
      <c r="EE144" s="38"/>
      <c r="EF144" s="39"/>
      <c r="EM144" s="281"/>
      <c r="EO144" s="34"/>
      <c r="EP144" s="34"/>
      <c r="EQ144" s="35"/>
      <c r="ER144" s="38"/>
      <c r="ES144" s="38"/>
      <c r="ET144" s="39"/>
      <c r="FD144" s="33"/>
      <c r="FE144" s="24"/>
      <c r="FF144" s="33"/>
      <c r="FG144" s="38"/>
      <c r="FH144" s="39"/>
      <c r="FO144" s="276"/>
      <c r="FQ144" s="34"/>
      <c r="FR144" s="34"/>
      <c r="FS144" s="35"/>
      <c r="FT144" s="38"/>
      <c r="FU144" s="38"/>
      <c r="FV144" s="39"/>
      <c r="GF144" s="33"/>
      <c r="GG144" s="24"/>
      <c r="GH144" s="33"/>
      <c r="GI144" s="38"/>
      <c r="GJ144" s="39"/>
    </row>
    <row r="145" spans="2:198" ht="18.75" customHeight="1">
      <c r="B145" s="267" t="s">
        <v>72</v>
      </c>
      <c r="C145" s="253" t="s">
        <v>73</v>
      </c>
      <c r="D145" s="136" t="s">
        <v>74</v>
      </c>
      <c r="E145" s="137"/>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84"/>
      <c r="AP145" s="184"/>
      <c r="AQ145" s="184"/>
      <c r="AR145" s="184"/>
      <c r="AS145" s="184"/>
      <c r="AT145" s="184"/>
      <c r="AU145" s="184"/>
      <c r="AV145" s="184"/>
      <c r="AW145" s="185"/>
      <c r="AX145" s="184"/>
      <c r="AY145" s="185"/>
      <c r="AZ145" s="184"/>
      <c r="BA145" s="185"/>
      <c r="BB145" s="37"/>
      <c r="BC145" s="278"/>
      <c r="BD145" s="260" t="s">
        <v>75</v>
      </c>
      <c r="BE145" s="253" t="s">
        <v>73</v>
      </c>
      <c r="BF145" s="319" t="s">
        <v>74</v>
      </c>
      <c r="BG145" s="320"/>
      <c r="BH145" s="43">
        <f>SUM(F145:BA145)/2/24</f>
        <v>0</v>
      </c>
      <c r="BI145" s="246"/>
      <c r="BJ145" s="256">
        <f>SUM(BH145:BH149)</f>
        <v>0.375</v>
      </c>
      <c r="BK145" s="256">
        <f>SUM(BJ145:BJ153)</f>
        <v>0.375</v>
      </c>
      <c r="BL145" s="173"/>
      <c r="BM145" s="1"/>
      <c r="BN145" s="1"/>
      <c r="BO145" s="1"/>
      <c r="BP145" s="1"/>
      <c r="BR145" s="264" t="s">
        <v>77</v>
      </c>
      <c r="BS145" s="253" t="s">
        <v>73</v>
      </c>
      <c r="BT145" s="319" t="s">
        <v>74</v>
      </c>
      <c r="BU145" s="320"/>
      <c r="BV145" s="43">
        <f t="shared" ref="BV145:BW156" si="75">BH145+BH159</f>
        <v>0</v>
      </c>
      <c r="BW145" s="246"/>
      <c r="BX145" s="256">
        <f>SUM(BV145:BV149)</f>
        <v>0.375</v>
      </c>
      <c r="BY145" s="256">
        <f>BX145+BX150</f>
        <v>0.375</v>
      </c>
      <c r="BZ145" s="256">
        <f>IF(BY145-8/24&gt;0,BY145-8/24,0)</f>
        <v>4.1666666666666685E-2</v>
      </c>
      <c r="CA145" s="173"/>
      <c r="CB145" s="1"/>
      <c r="CC145" s="1"/>
      <c r="CD145" s="1"/>
      <c r="CE145" s="1"/>
      <c r="CF145" s="1"/>
      <c r="CG145" s="279"/>
      <c r="CH145" s="260" t="s">
        <v>75</v>
      </c>
      <c r="CI145" s="253" t="s">
        <v>73</v>
      </c>
      <c r="CJ145" s="319" t="s">
        <v>74</v>
      </c>
      <c r="CK145" s="320"/>
      <c r="CL145" s="43">
        <f>SUM($F145:$BA145)/2/24</f>
        <v>0</v>
      </c>
      <c r="CM145" s="246"/>
      <c r="CN145" s="256">
        <f>SUM(CL145:CL149)</f>
        <v>0.375</v>
      </c>
      <c r="CO145" s="256">
        <f>SUM(CN145:CN153)+CL155</f>
        <v>0.375</v>
      </c>
      <c r="CP145" s="173"/>
      <c r="CQ145" s="1"/>
      <c r="CR145" s="1"/>
      <c r="CS145" s="1"/>
      <c r="CT145" s="1"/>
      <c r="CV145" s="264" t="s">
        <v>77</v>
      </c>
      <c r="CW145" s="253" t="s">
        <v>73</v>
      </c>
      <c r="CX145" s="319" t="s">
        <v>74</v>
      </c>
      <c r="CY145" s="320"/>
      <c r="CZ145" s="43">
        <f t="shared" ref="CZ145:DA156" si="76">CL145+CL159</f>
        <v>0</v>
      </c>
      <c r="DA145" s="246"/>
      <c r="DB145" s="256">
        <f>SUM(CZ145:CZ149)</f>
        <v>0.375</v>
      </c>
      <c r="DC145" s="256">
        <f>DB145+DB150+CZ155</f>
        <v>0.83333333333333326</v>
      </c>
      <c r="DD145" s="256">
        <f>IF(DC145-8/24&gt;0,DC145-8/24,0)</f>
        <v>0.49999999999999994</v>
      </c>
      <c r="DE145" s="173"/>
      <c r="DF145" s="1"/>
      <c r="DG145" s="1"/>
      <c r="DH145" s="1"/>
      <c r="DI145" s="1"/>
      <c r="DJ145" s="1"/>
      <c r="DK145" s="280"/>
      <c r="DL145" s="260" t="s">
        <v>75</v>
      </c>
      <c r="DM145" s="253" t="s">
        <v>73</v>
      </c>
      <c r="DN145" s="319" t="s">
        <v>74</v>
      </c>
      <c r="DO145" s="320"/>
      <c r="DP145" s="43">
        <f>IF($S140="✔",SUM($F145:$BA145)/2/24,0)</f>
        <v>0</v>
      </c>
      <c r="DQ145" s="246"/>
      <c r="DR145" s="256">
        <f>SUM(DP145:DP149)</f>
        <v>0</v>
      </c>
      <c r="DS145" s="256">
        <f>DR145+DR150</f>
        <v>0</v>
      </c>
      <c r="DT145" s="173"/>
      <c r="DU145" s="1"/>
      <c r="DV145" s="1"/>
      <c r="DW145" s="1"/>
      <c r="DX145" s="1"/>
      <c r="DZ145" s="264" t="s">
        <v>77</v>
      </c>
      <c r="EA145" s="253" t="s">
        <v>73</v>
      </c>
      <c r="EB145" s="319" t="s">
        <v>74</v>
      </c>
      <c r="EC145" s="320"/>
      <c r="ED145" s="43">
        <f t="shared" ref="ED145:ED156" si="77">DP145+DP159</f>
        <v>0</v>
      </c>
      <c r="EE145" s="246"/>
      <c r="EF145" s="256">
        <f>SUM(ED145:ED149)</f>
        <v>0</v>
      </c>
      <c r="EG145" s="256">
        <f>EF145+EF150</f>
        <v>0</v>
      </c>
      <c r="EH145" s="173"/>
      <c r="EI145" s="1"/>
      <c r="EJ145" s="1"/>
      <c r="EK145" s="1"/>
      <c r="EL145" s="1"/>
      <c r="EM145" s="281"/>
      <c r="EN145" s="260" t="s">
        <v>75</v>
      </c>
      <c r="EO145" s="253" t="s">
        <v>73</v>
      </c>
      <c r="EP145" s="319" t="s">
        <v>74</v>
      </c>
      <c r="EQ145" s="320"/>
      <c r="ER145" s="43">
        <f>IF($S140="✔",SUM($F145:$BA145)/2/24,0)</f>
        <v>0</v>
      </c>
      <c r="ES145" s="246"/>
      <c r="ET145" s="256">
        <f>SUM(ER145:ER149)</f>
        <v>0</v>
      </c>
      <c r="EU145" s="256">
        <f>ET145+ET150+ER155</f>
        <v>0</v>
      </c>
      <c r="EV145" s="173"/>
      <c r="EW145" s="1"/>
      <c r="EX145" s="1"/>
      <c r="EY145" s="1"/>
      <c r="EZ145" s="1"/>
      <c r="FB145" s="264" t="s">
        <v>77</v>
      </c>
      <c r="FC145" s="253" t="s">
        <v>73</v>
      </c>
      <c r="FD145" s="319" t="s">
        <v>74</v>
      </c>
      <c r="FE145" s="320"/>
      <c r="FF145" s="43">
        <f t="shared" ref="FF145:FF156" si="78">ER145+ER159</f>
        <v>0</v>
      </c>
      <c r="FG145" s="246"/>
      <c r="FH145" s="256">
        <f>SUM(FF145:FF149)</f>
        <v>0</v>
      </c>
      <c r="FI145" s="256">
        <f>FH145+FH150+FF155</f>
        <v>0</v>
      </c>
      <c r="FJ145" s="173"/>
      <c r="FK145" s="1"/>
      <c r="FL145" s="1"/>
      <c r="FM145" s="1"/>
      <c r="FN145" s="1"/>
      <c r="FO145" s="276"/>
      <c r="FP145" s="260" t="s">
        <v>75</v>
      </c>
      <c r="FQ145" s="253" t="s">
        <v>73</v>
      </c>
      <c r="FR145" s="319" t="s">
        <v>74</v>
      </c>
      <c r="FS145" s="320"/>
      <c r="FT145" s="43">
        <f>SUMIFS(F145:BA145,$F155:$BA155,1)/2/24</f>
        <v>0</v>
      </c>
      <c r="FU145" s="246"/>
      <c r="FV145" s="256">
        <f>SUM(FT145:FT149)</f>
        <v>0</v>
      </c>
      <c r="FW145" s="256">
        <f>FV145+FV150+FT155</f>
        <v>0</v>
      </c>
      <c r="FX145" s="173"/>
      <c r="FY145" s="1"/>
      <c r="FZ145" s="1"/>
      <c r="GA145" s="1"/>
      <c r="GB145" s="1"/>
      <c r="GD145" s="264" t="s">
        <v>77</v>
      </c>
      <c r="GE145" s="253" t="s">
        <v>73</v>
      </c>
      <c r="GF145" s="319" t="s">
        <v>74</v>
      </c>
      <c r="GG145" s="320"/>
      <c r="GH145" s="43">
        <f t="shared" ref="GH145:GH155" si="79">FT145+FT159</f>
        <v>0</v>
      </c>
      <c r="GI145" s="246"/>
      <c r="GJ145" s="256">
        <f>SUM(GH145:GH149)</f>
        <v>0</v>
      </c>
      <c r="GK145" s="256">
        <f>GJ145+GJ150</f>
        <v>0</v>
      </c>
      <c r="GL145" s="173"/>
      <c r="GM145" s="1"/>
      <c r="GN145" s="1"/>
      <c r="GO145" s="1"/>
      <c r="GP145" s="1"/>
    </row>
    <row r="146" spans="2:198" ht="18.75" customHeight="1">
      <c r="B146" s="268"/>
      <c r="C146" s="254"/>
      <c r="D146" s="138" t="s">
        <v>78</v>
      </c>
      <c r="E146" s="139"/>
      <c r="F146" s="184"/>
      <c r="G146" s="185"/>
      <c r="H146" s="184"/>
      <c r="I146" s="184"/>
      <c r="J146" s="184"/>
      <c r="K146" s="185"/>
      <c r="L146" s="184"/>
      <c r="M146" s="185"/>
      <c r="N146" s="184"/>
      <c r="O146" s="185"/>
      <c r="P146" s="184"/>
      <c r="Q146" s="185"/>
      <c r="R146" s="184"/>
      <c r="S146" s="185"/>
      <c r="T146" s="184"/>
      <c r="U146" s="185"/>
      <c r="V146" s="184"/>
      <c r="W146" s="185"/>
      <c r="X146" s="184"/>
      <c r="Y146" s="185"/>
      <c r="Z146" s="184"/>
      <c r="AA146" s="185"/>
      <c r="AB146" s="184"/>
      <c r="AC146" s="185"/>
      <c r="AD146" s="184"/>
      <c r="AE146" s="185"/>
      <c r="AF146" s="184"/>
      <c r="AG146" s="185"/>
      <c r="AH146" s="184"/>
      <c r="AI146" s="185"/>
      <c r="AJ146" s="184"/>
      <c r="AK146" s="185"/>
      <c r="AL146" s="184"/>
      <c r="AM146" s="185"/>
      <c r="AN146" s="184"/>
      <c r="AO146" s="185"/>
      <c r="AP146" s="184"/>
      <c r="AQ146" s="185"/>
      <c r="AR146" s="184"/>
      <c r="AS146" s="185"/>
      <c r="AT146" s="184"/>
      <c r="AU146" s="185"/>
      <c r="AV146" s="184"/>
      <c r="AW146" s="185"/>
      <c r="AX146" s="184"/>
      <c r="AY146" s="185"/>
      <c r="AZ146" s="184"/>
      <c r="BA146" s="185"/>
      <c r="BC146" s="278"/>
      <c r="BD146" s="261"/>
      <c r="BE146" s="254"/>
      <c r="BF146" s="247" t="s">
        <v>78</v>
      </c>
      <c r="BG146" s="248"/>
      <c r="BH146" s="46">
        <f t="shared" ref="BH146:BH156" si="80">SUM(F146:BA146)/2/24</f>
        <v>0</v>
      </c>
      <c r="BI146" s="246"/>
      <c r="BJ146" s="256"/>
      <c r="BK146" s="256"/>
      <c r="BL146" s="173"/>
      <c r="BM146" s="1"/>
      <c r="BN146" s="1"/>
      <c r="BO146" s="1"/>
      <c r="BP146" s="1"/>
      <c r="BR146" s="265"/>
      <c r="BS146" s="254"/>
      <c r="BT146" s="247" t="s">
        <v>78</v>
      </c>
      <c r="BU146" s="248"/>
      <c r="BV146" s="46">
        <f t="shared" si="75"/>
        <v>0</v>
      </c>
      <c r="BW146" s="246"/>
      <c r="BX146" s="256"/>
      <c r="BY146" s="256"/>
      <c r="BZ146" s="256"/>
      <c r="CA146" s="173"/>
      <c r="CB146" s="1"/>
      <c r="CC146" s="1"/>
      <c r="CD146" s="1"/>
      <c r="CE146" s="1"/>
      <c r="CF146" s="1"/>
      <c r="CG146" s="279"/>
      <c r="CH146" s="261"/>
      <c r="CI146" s="254"/>
      <c r="CJ146" s="247" t="s">
        <v>78</v>
      </c>
      <c r="CK146" s="248"/>
      <c r="CL146" s="46">
        <f t="shared" ref="CL146:CL154" si="81">SUM($F146:$BA146)/2/24</f>
        <v>0</v>
      </c>
      <c r="CM146" s="246"/>
      <c r="CN146" s="256"/>
      <c r="CO146" s="256"/>
      <c r="CP146" s="173"/>
      <c r="CQ146" s="1"/>
      <c r="CR146" s="1"/>
      <c r="CS146" s="1"/>
      <c r="CT146" s="1"/>
      <c r="CV146" s="265"/>
      <c r="CW146" s="254"/>
      <c r="CX146" s="247" t="s">
        <v>78</v>
      </c>
      <c r="CY146" s="248"/>
      <c r="CZ146" s="46">
        <f t="shared" si="76"/>
        <v>0</v>
      </c>
      <c r="DA146" s="246"/>
      <c r="DB146" s="256"/>
      <c r="DC146" s="256"/>
      <c r="DD146" s="256"/>
      <c r="DE146" s="173"/>
      <c r="DF146" s="1"/>
      <c r="DG146" s="1"/>
      <c r="DH146" s="1"/>
      <c r="DI146" s="1"/>
      <c r="DJ146" s="1"/>
      <c r="DK146" s="280"/>
      <c r="DL146" s="261"/>
      <c r="DM146" s="254"/>
      <c r="DN146" s="247" t="s">
        <v>78</v>
      </c>
      <c r="DO146" s="248"/>
      <c r="DP146" s="46">
        <f>IF($S140="✔",SUM($F146:$BA146)/2/24,0)</f>
        <v>0</v>
      </c>
      <c r="DQ146" s="246"/>
      <c r="DR146" s="256"/>
      <c r="DS146" s="256"/>
      <c r="DT146" s="173"/>
      <c r="DU146" s="1"/>
      <c r="DV146" s="1"/>
      <c r="DW146" s="1"/>
      <c r="DX146" s="1"/>
      <c r="DZ146" s="265"/>
      <c r="EA146" s="254"/>
      <c r="EB146" s="247" t="s">
        <v>78</v>
      </c>
      <c r="EC146" s="248"/>
      <c r="ED146" s="46">
        <f t="shared" si="77"/>
        <v>0</v>
      </c>
      <c r="EE146" s="246"/>
      <c r="EF146" s="256"/>
      <c r="EG146" s="256"/>
      <c r="EH146" s="173"/>
      <c r="EI146" s="1"/>
      <c r="EJ146" s="1"/>
      <c r="EK146" s="1"/>
      <c r="EL146" s="1"/>
      <c r="EM146" s="281"/>
      <c r="EN146" s="261"/>
      <c r="EO146" s="254"/>
      <c r="EP146" s="247" t="s">
        <v>78</v>
      </c>
      <c r="EQ146" s="248"/>
      <c r="ER146" s="46">
        <f t="shared" ref="ER146:ER156" si="82">IF($S141="✔",SUM($F146:$BA146)/2/24,0)</f>
        <v>0</v>
      </c>
      <c r="ES146" s="246"/>
      <c r="ET146" s="256"/>
      <c r="EU146" s="256"/>
      <c r="EV146" s="173"/>
      <c r="EW146" s="1"/>
      <c r="EX146" s="1"/>
      <c r="EY146" s="1"/>
      <c r="EZ146" s="1"/>
      <c r="FB146" s="265"/>
      <c r="FC146" s="254"/>
      <c r="FD146" s="247" t="s">
        <v>78</v>
      </c>
      <c r="FE146" s="248"/>
      <c r="FF146" s="46">
        <f t="shared" si="78"/>
        <v>0</v>
      </c>
      <c r="FG146" s="246"/>
      <c r="FH146" s="256"/>
      <c r="FI146" s="256"/>
      <c r="FJ146" s="173"/>
      <c r="FK146" s="1"/>
      <c r="FL146" s="1"/>
      <c r="FM146" s="1"/>
      <c r="FN146" s="1"/>
      <c r="FO146" s="276"/>
      <c r="FP146" s="261"/>
      <c r="FQ146" s="254"/>
      <c r="FR146" s="247" t="s">
        <v>78</v>
      </c>
      <c r="FS146" s="248"/>
      <c r="FT146" s="46">
        <f>SUMIFS(F146:BA146,$F155:$BA155,1)/2/24</f>
        <v>0</v>
      </c>
      <c r="FU146" s="246"/>
      <c r="FV146" s="256"/>
      <c r="FW146" s="256"/>
      <c r="FX146" s="173"/>
      <c r="FY146" s="1"/>
      <c r="FZ146" s="1"/>
      <c r="GA146" s="1"/>
      <c r="GB146" s="1"/>
      <c r="GD146" s="265"/>
      <c r="GE146" s="254"/>
      <c r="GF146" s="247" t="s">
        <v>78</v>
      </c>
      <c r="GG146" s="248"/>
      <c r="GH146" s="46">
        <f t="shared" si="79"/>
        <v>0</v>
      </c>
      <c r="GI146" s="246"/>
      <c r="GJ146" s="256"/>
      <c r="GK146" s="256"/>
      <c r="GL146" s="173"/>
      <c r="GM146" s="1"/>
      <c r="GN146" s="1"/>
      <c r="GO146" s="1"/>
      <c r="GP146" s="1"/>
    </row>
    <row r="147" spans="2:198" ht="18.75" customHeight="1">
      <c r="B147" s="268"/>
      <c r="C147" s="254"/>
      <c r="D147" s="136" t="s">
        <v>79</v>
      </c>
      <c r="E147" s="137"/>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84"/>
      <c r="AP147" s="184"/>
      <c r="AQ147" s="184"/>
      <c r="AR147" s="184"/>
      <c r="AS147" s="184"/>
      <c r="AT147" s="184"/>
      <c r="AU147" s="184"/>
      <c r="AV147" s="184"/>
      <c r="AW147" s="184"/>
      <c r="AX147" s="184"/>
      <c r="AY147" s="184"/>
      <c r="AZ147" s="184"/>
      <c r="BA147" s="184"/>
      <c r="BC147" s="278"/>
      <c r="BD147" s="261"/>
      <c r="BE147" s="254"/>
      <c r="BF147" s="249" t="s">
        <v>79</v>
      </c>
      <c r="BG147" s="250"/>
      <c r="BH147" s="43">
        <f t="shared" si="80"/>
        <v>0</v>
      </c>
      <c r="BI147" s="246"/>
      <c r="BJ147" s="256"/>
      <c r="BK147" s="256"/>
      <c r="BL147" s="173"/>
      <c r="BM147" s="1"/>
      <c r="BN147" s="1"/>
      <c r="BO147" s="1"/>
      <c r="BP147" s="1"/>
      <c r="BR147" s="265"/>
      <c r="BS147" s="254"/>
      <c r="BT147" s="249" t="s">
        <v>79</v>
      </c>
      <c r="BU147" s="250"/>
      <c r="BV147" s="43">
        <f t="shared" si="75"/>
        <v>0</v>
      </c>
      <c r="BW147" s="246"/>
      <c r="BX147" s="256"/>
      <c r="BY147" s="256"/>
      <c r="BZ147" s="256"/>
      <c r="CA147" s="173"/>
      <c r="CB147" s="1"/>
      <c r="CC147" s="1"/>
      <c r="CD147" s="1"/>
      <c r="CE147" s="1"/>
      <c r="CF147" s="1"/>
      <c r="CG147" s="279"/>
      <c r="CH147" s="261"/>
      <c r="CI147" s="254"/>
      <c r="CJ147" s="249" t="s">
        <v>79</v>
      </c>
      <c r="CK147" s="250"/>
      <c r="CL147" s="43">
        <f t="shared" si="81"/>
        <v>0</v>
      </c>
      <c r="CM147" s="246"/>
      <c r="CN147" s="256"/>
      <c r="CO147" s="256"/>
      <c r="CP147" s="173"/>
      <c r="CQ147" s="1"/>
      <c r="CR147" s="1"/>
      <c r="CS147" s="1"/>
      <c r="CT147" s="1"/>
      <c r="CV147" s="265"/>
      <c r="CW147" s="254"/>
      <c r="CX147" s="249" t="s">
        <v>79</v>
      </c>
      <c r="CY147" s="250"/>
      <c r="CZ147" s="43">
        <f t="shared" si="76"/>
        <v>0</v>
      </c>
      <c r="DA147" s="246"/>
      <c r="DB147" s="256"/>
      <c r="DC147" s="256"/>
      <c r="DD147" s="256"/>
      <c r="DE147" s="173"/>
      <c r="DF147" s="1"/>
      <c r="DG147" s="1"/>
      <c r="DH147" s="1"/>
      <c r="DI147" s="1"/>
      <c r="DJ147" s="1"/>
      <c r="DK147" s="280"/>
      <c r="DL147" s="261"/>
      <c r="DM147" s="254"/>
      <c r="DN147" s="249" t="s">
        <v>79</v>
      </c>
      <c r="DO147" s="250"/>
      <c r="DP147" s="43">
        <f>IF($S140="✔",SUM($F147:$BA147)/2/24,0)</f>
        <v>0</v>
      </c>
      <c r="DQ147" s="246"/>
      <c r="DR147" s="256"/>
      <c r="DS147" s="256"/>
      <c r="DT147" s="173"/>
      <c r="DU147" s="1"/>
      <c r="DV147" s="1"/>
      <c r="DW147" s="1"/>
      <c r="DX147" s="1"/>
      <c r="DZ147" s="265"/>
      <c r="EA147" s="254"/>
      <c r="EB147" s="249" t="s">
        <v>79</v>
      </c>
      <c r="EC147" s="250"/>
      <c r="ED147" s="43">
        <f t="shared" si="77"/>
        <v>0</v>
      </c>
      <c r="EE147" s="246"/>
      <c r="EF147" s="256"/>
      <c r="EG147" s="256"/>
      <c r="EH147" s="173"/>
      <c r="EI147" s="1"/>
      <c r="EJ147" s="1"/>
      <c r="EK147" s="1"/>
      <c r="EL147" s="1"/>
      <c r="EM147" s="281"/>
      <c r="EN147" s="261"/>
      <c r="EO147" s="254"/>
      <c r="EP147" s="249" t="s">
        <v>79</v>
      </c>
      <c r="EQ147" s="250"/>
      <c r="ER147" s="43">
        <f t="shared" si="82"/>
        <v>0</v>
      </c>
      <c r="ES147" s="246"/>
      <c r="ET147" s="256"/>
      <c r="EU147" s="256"/>
      <c r="EV147" s="173"/>
      <c r="EW147" s="1"/>
      <c r="EX147" s="1"/>
      <c r="EY147" s="1"/>
      <c r="EZ147" s="1"/>
      <c r="FB147" s="265"/>
      <c r="FC147" s="254"/>
      <c r="FD147" s="249" t="s">
        <v>79</v>
      </c>
      <c r="FE147" s="250"/>
      <c r="FF147" s="43">
        <f t="shared" si="78"/>
        <v>0</v>
      </c>
      <c r="FG147" s="246"/>
      <c r="FH147" s="256"/>
      <c r="FI147" s="256"/>
      <c r="FJ147" s="173"/>
      <c r="FK147" s="1"/>
      <c r="FL147" s="1"/>
      <c r="FM147" s="1"/>
      <c r="FN147" s="1"/>
      <c r="FO147" s="276"/>
      <c r="FP147" s="261"/>
      <c r="FQ147" s="254"/>
      <c r="FR147" s="249" t="s">
        <v>79</v>
      </c>
      <c r="FS147" s="250"/>
      <c r="FT147" s="43">
        <f>SUMIFS(F147:BA147,$F155:$BA155,1)/2/24</f>
        <v>0</v>
      </c>
      <c r="FU147" s="246"/>
      <c r="FV147" s="256"/>
      <c r="FW147" s="256"/>
      <c r="FX147" s="173"/>
      <c r="FY147" s="1"/>
      <c r="FZ147" s="1"/>
      <c r="GA147" s="1"/>
      <c r="GB147" s="1"/>
      <c r="GD147" s="265"/>
      <c r="GE147" s="254"/>
      <c r="GF147" s="249" t="s">
        <v>79</v>
      </c>
      <c r="GG147" s="250"/>
      <c r="GH147" s="43">
        <f t="shared" si="79"/>
        <v>0</v>
      </c>
      <c r="GI147" s="246"/>
      <c r="GJ147" s="256"/>
      <c r="GK147" s="256"/>
      <c r="GL147" s="173"/>
      <c r="GM147" s="1"/>
      <c r="GN147" s="1"/>
      <c r="GO147" s="1"/>
      <c r="GP147" s="1"/>
    </row>
    <row r="148" spans="2:198" ht="18.75" customHeight="1">
      <c r="B148" s="268"/>
      <c r="C148" s="254"/>
      <c r="D148" s="138" t="s">
        <v>80</v>
      </c>
      <c r="E148" s="139"/>
      <c r="F148" s="184"/>
      <c r="G148" s="185"/>
      <c r="H148" s="185"/>
      <c r="I148" s="185"/>
      <c r="J148" s="185"/>
      <c r="K148" s="185">
        <v>1</v>
      </c>
      <c r="L148" s="185">
        <v>1</v>
      </c>
      <c r="M148" s="185">
        <v>1</v>
      </c>
      <c r="N148" s="185">
        <v>1</v>
      </c>
      <c r="O148" s="185">
        <v>1</v>
      </c>
      <c r="P148" s="185">
        <v>1</v>
      </c>
      <c r="Q148" s="185">
        <v>1</v>
      </c>
      <c r="R148" s="185">
        <v>1</v>
      </c>
      <c r="S148" s="185">
        <v>1</v>
      </c>
      <c r="T148" s="185"/>
      <c r="U148" s="185"/>
      <c r="V148" s="185">
        <v>1</v>
      </c>
      <c r="W148" s="185">
        <v>1</v>
      </c>
      <c r="X148" s="185">
        <v>1</v>
      </c>
      <c r="Y148" s="185">
        <v>1</v>
      </c>
      <c r="Z148" s="185">
        <v>1</v>
      </c>
      <c r="AA148" s="185">
        <v>1</v>
      </c>
      <c r="AB148" s="185">
        <v>1</v>
      </c>
      <c r="AC148" s="185"/>
      <c r="AD148" s="185"/>
      <c r="AE148" s="185"/>
      <c r="AF148" s="185"/>
      <c r="AG148" s="185"/>
      <c r="AH148" s="185"/>
      <c r="AI148" s="185"/>
      <c r="AJ148" s="185"/>
      <c r="AK148" s="185"/>
      <c r="AL148" s="185"/>
      <c r="AM148" s="185"/>
      <c r="AN148" s="185"/>
      <c r="AO148" s="185"/>
      <c r="AP148" s="185"/>
      <c r="AQ148" s="185"/>
      <c r="AR148" s="185"/>
      <c r="AS148" s="185"/>
      <c r="AT148" s="185"/>
      <c r="AU148" s="185"/>
      <c r="AV148" s="184"/>
      <c r="AW148" s="185"/>
      <c r="AX148" s="184"/>
      <c r="AY148" s="185"/>
      <c r="AZ148" s="184"/>
      <c r="BA148" s="185"/>
      <c r="BC148" s="278"/>
      <c r="BD148" s="261"/>
      <c r="BE148" s="254"/>
      <c r="BF148" s="247" t="s">
        <v>80</v>
      </c>
      <c r="BG148" s="248"/>
      <c r="BH148" s="46">
        <f t="shared" si="80"/>
        <v>0.33333333333333331</v>
      </c>
      <c r="BI148" s="246"/>
      <c r="BJ148" s="256"/>
      <c r="BK148" s="256"/>
      <c r="BL148" s="173"/>
      <c r="BM148" s="1"/>
      <c r="BN148" s="1"/>
      <c r="BO148" s="1"/>
      <c r="BP148" s="1"/>
      <c r="BR148" s="265"/>
      <c r="BS148" s="254"/>
      <c r="BT148" s="247" t="s">
        <v>80</v>
      </c>
      <c r="BU148" s="248"/>
      <c r="BV148" s="46">
        <f t="shared" si="75"/>
        <v>0.33333333333333331</v>
      </c>
      <c r="BW148" s="246"/>
      <c r="BX148" s="256"/>
      <c r="BY148" s="256"/>
      <c r="BZ148" s="256"/>
      <c r="CA148" s="173"/>
      <c r="CB148" s="1"/>
      <c r="CC148" s="1"/>
      <c r="CD148" s="1"/>
      <c r="CE148" s="1"/>
      <c r="CF148" s="1"/>
      <c r="CG148" s="279"/>
      <c r="CH148" s="261"/>
      <c r="CI148" s="254"/>
      <c r="CJ148" s="247" t="s">
        <v>80</v>
      </c>
      <c r="CK148" s="248"/>
      <c r="CL148" s="46">
        <f t="shared" si="81"/>
        <v>0.33333333333333331</v>
      </c>
      <c r="CM148" s="246"/>
      <c r="CN148" s="256"/>
      <c r="CO148" s="256"/>
      <c r="CP148" s="173"/>
      <c r="CQ148" s="1"/>
      <c r="CR148" s="1"/>
      <c r="CS148" s="1"/>
      <c r="CT148" s="1"/>
      <c r="CV148" s="265"/>
      <c r="CW148" s="254"/>
      <c r="CX148" s="247" t="s">
        <v>80</v>
      </c>
      <c r="CY148" s="248"/>
      <c r="CZ148" s="46">
        <f t="shared" si="76"/>
        <v>0.33333333333333331</v>
      </c>
      <c r="DA148" s="246"/>
      <c r="DB148" s="256"/>
      <c r="DC148" s="256"/>
      <c r="DD148" s="256"/>
      <c r="DE148" s="173"/>
      <c r="DF148" s="1"/>
      <c r="DG148" s="1"/>
      <c r="DH148" s="1"/>
      <c r="DI148" s="1"/>
      <c r="DJ148" s="1"/>
      <c r="DK148" s="280"/>
      <c r="DL148" s="261"/>
      <c r="DM148" s="254"/>
      <c r="DN148" s="247" t="s">
        <v>80</v>
      </c>
      <c r="DO148" s="248"/>
      <c r="DP148" s="46">
        <f>IF($S140="✔",SUM($F148:$BA148)/2/24,0)</f>
        <v>0</v>
      </c>
      <c r="DQ148" s="246"/>
      <c r="DR148" s="256"/>
      <c r="DS148" s="256"/>
      <c r="DT148" s="173"/>
      <c r="DU148" s="1"/>
      <c r="DV148" s="1"/>
      <c r="DW148" s="1"/>
      <c r="DX148" s="1"/>
      <c r="DZ148" s="265"/>
      <c r="EA148" s="254"/>
      <c r="EB148" s="247" t="s">
        <v>80</v>
      </c>
      <c r="EC148" s="248"/>
      <c r="ED148" s="46">
        <f t="shared" si="77"/>
        <v>0</v>
      </c>
      <c r="EE148" s="246"/>
      <c r="EF148" s="256"/>
      <c r="EG148" s="256"/>
      <c r="EH148" s="173"/>
      <c r="EI148" s="1"/>
      <c r="EJ148" s="1"/>
      <c r="EK148" s="1"/>
      <c r="EL148" s="1"/>
      <c r="EM148" s="281"/>
      <c r="EN148" s="261"/>
      <c r="EO148" s="254"/>
      <c r="EP148" s="247" t="s">
        <v>80</v>
      </c>
      <c r="EQ148" s="248"/>
      <c r="ER148" s="46">
        <f t="shared" si="82"/>
        <v>0</v>
      </c>
      <c r="ES148" s="246"/>
      <c r="ET148" s="256"/>
      <c r="EU148" s="256"/>
      <c r="EV148" s="173"/>
      <c r="EW148" s="1"/>
      <c r="EX148" s="1"/>
      <c r="EY148" s="1"/>
      <c r="EZ148" s="1"/>
      <c r="FB148" s="265"/>
      <c r="FC148" s="254"/>
      <c r="FD148" s="247" t="s">
        <v>80</v>
      </c>
      <c r="FE148" s="248"/>
      <c r="FF148" s="46">
        <f t="shared" si="78"/>
        <v>0</v>
      </c>
      <c r="FG148" s="246"/>
      <c r="FH148" s="256"/>
      <c r="FI148" s="256"/>
      <c r="FJ148" s="173"/>
      <c r="FK148" s="1"/>
      <c r="FL148" s="1"/>
      <c r="FM148" s="1"/>
      <c r="FN148" s="1"/>
      <c r="FO148" s="276"/>
      <c r="FP148" s="261"/>
      <c r="FQ148" s="254"/>
      <c r="FR148" s="247" t="s">
        <v>80</v>
      </c>
      <c r="FS148" s="248"/>
      <c r="FT148" s="46">
        <f>SUMIFS(F148:BA148,$F155:$BA155,1)/2/24</f>
        <v>0</v>
      </c>
      <c r="FU148" s="246"/>
      <c r="FV148" s="256"/>
      <c r="FW148" s="256"/>
      <c r="FX148" s="173"/>
      <c r="FY148" s="1"/>
      <c r="FZ148" s="1"/>
      <c r="GA148" s="1"/>
      <c r="GB148" s="1"/>
      <c r="GD148" s="265"/>
      <c r="GE148" s="254"/>
      <c r="GF148" s="247" t="s">
        <v>80</v>
      </c>
      <c r="GG148" s="248"/>
      <c r="GH148" s="46">
        <f t="shared" si="79"/>
        <v>0</v>
      </c>
      <c r="GI148" s="246"/>
      <c r="GJ148" s="256"/>
      <c r="GK148" s="256"/>
      <c r="GL148" s="173"/>
      <c r="GM148" s="1"/>
      <c r="GN148" s="1"/>
      <c r="GO148" s="1"/>
      <c r="GP148" s="1"/>
    </row>
    <row r="149" spans="2:198" ht="18.75" customHeight="1">
      <c r="B149" s="268"/>
      <c r="C149" s="255"/>
      <c r="D149" s="136" t="s">
        <v>81</v>
      </c>
      <c r="E149" s="137"/>
      <c r="F149" s="184"/>
      <c r="G149" s="185"/>
      <c r="H149" s="185"/>
      <c r="I149" s="185">
        <v>1</v>
      </c>
      <c r="J149" s="185">
        <v>1</v>
      </c>
      <c r="K149" s="185"/>
      <c r="L149" s="185"/>
      <c r="M149" s="185"/>
      <c r="N149" s="185"/>
      <c r="O149" s="185"/>
      <c r="P149" s="185"/>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4"/>
      <c r="AV149" s="184"/>
      <c r="AW149" s="185"/>
      <c r="AX149" s="184"/>
      <c r="AY149" s="185"/>
      <c r="AZ149" s="184"/>
      <c r="BA149" s="185"/>
      <c r="BC149" s="278"/>
      <c r="BD149" s="261"/>
      <c r="BE149" s="255"/>
      <c r="BF149" s="249" t="s">
        <v>81</v>
      </c>
      <c r="BG149" s="250"/>
      <c r="BH149" s="43">
        <f t="shared" si="80"/>
        <v>4.1666666666666664E-2</v>
      </c>
      <c r="BI149" s="246"/>
      <c r="BJ149" s="256"/>
      <c r="BK149" s="256"/>
      <c r="BL149" s="173"/>
      <c r="BM149" s="1"/>
      <c r="BN149" s="1"/>
      <c r="BO149" s="1"/>
      <c r="BP149" s="1"/>
      <c r="BR149" s="265"/>
      <c r="BS149" s="255"/>
      <c r="BT149" s="249" t="s">
        <v>81</v>
      </c>
      <c r="BU149" s="250"/>
      <c r="BV149" s="43">
        <f t="shared" si="75"/>
        <v>4.1666666666666664E-2</v>
      </c>
      <c r="BW149" s="246"/>
      <c r="BX149" s="256"/>
      <c r="BY149" s="256"/>
      <c r="BZ149" s="256"/>
      <c r="CA149" s="173"/>
      <c r="CB149" s="1"/>
      <c r="CC149" s="1"/>
      <c r="CD149" s="1"/>
      <c r="CE149" s="1"/>
      <c r="CF149" s="1"/>
      <c r="CG149" s="279"/>
      <c r="CH149" s="261"/>
      <c r="CI149" s="255"/>
      <c r="CJ149" s="251" t="s">
        <v>81</v>
      </c>
      <c r="CK149" s="252"/>
      <c r="CL149" s="43">
        <f t="shared" si="81"/>
        <v>4.1666666666666664E-2</v>
      </c>
      <c r="CM149" s="246"/>
      <c r="CN149" s="256"/>
      <c r="CO149" s="256"/>
      <c r="CP149" s="173"/>
      <c r="CQ149" s="1"/>
      <c r="CR149" s="1"/>
      <c r="CS149" s="1"/>
      <c r="CT149" s="1"/>
      <c r="CV149" s="265"/>
      <c r="CW149" s="255"/>
      <c r="CX149" s="249" t="s">
        <v>81</v>
      </c>
      <c r="CY149" s="250"/>
      <c r="CZ149" s="43">
        <f t="shared" si="76"/>
        <v>4.1666666666666664E-2</v>
      </c>
      <c r="DA149" s="246"/>
      <c r="DB149" s="256"/>
      <c r="DC149" s="256"/>
      <c r="DD149" s="256"/>
      <c r="DE149" s="173"/>
      <c r="DF149" s="1"/>
      <c r="DG149" s="1"/>
      <c r="DH149" s="1"/>
      <c r="DI149" s="1"/>
      <c r="DJ149" s="1"/>
      <c r="DK149" s="280"/>
      <c r="DL149" s="261"/>
      <c r="DM149" s="255"/>
      <c r="DN149" s="249" t="s">
        <v>81</v>
      </c>
      <c r="DO149" s="250"/>
      <c r="DP149" s="43">
        <f>IF($S140="✔",SUM($F149:$BA149)/2/24,0)</f>
        <v>0</v>
      </c>
      <c r="DQ149" s="246"/>
      <c r="DR149" s="256"/>
      <c r="DS149" s="256"/>
      <c r="DT149" s="173"/>
      <c r="DU149" s="1"/>
      <c r="DV149" s="1"/>
      <c r="DW149" s="1"/>
      <c r="DX149" s="1"/>
      <c r="DZ149" s="265"/>
      <c r="EA149" s="255"/>
      <c r="EB149" s="249" t="s">
        <v>81</v>
      </c>
      <c r="EC149" s="250"/>
      <c r="ED149" s="43">
        <f t="shared" si="77"/>
        <v>0</v>
      </c>
      <c r="EE149" s="246"/>
      <c r="EF149" s="256"/>
      <c r="EG149" s="256"/>
      <c r="EH149" s="173"/>
      <c r="EI149" s="1"/>
      <c r="EJ149" s="1"/>
      <c r="EK149" s="1"/>
      <c r="EL149" s="1"/>
      <c r="EM149" s="281"/>
      <c r="EN149" s="261"/>
      <c r="EO149" s="255"/>
      <c r="EP149" s="249" t="s">
        <v>81</v>
      </c>
      <c r="EQ149" s="250"/>
      <c r="ER149" s="43">
        <f t="shared" si="82"/>
        <v>0</v>
      </c>
      <c r="ES149" s="246"/>
      <c r="ET149" s="256"/>
      <c r="EU149" s="256"/>
      <c r="EV149" s="173"/>
      <c r="EW149" s="1"/>
      <c r="EX149" s="1"/>
      <c r="EY149" s="1"/>
      <c r="EZ149" s="1"/>
      <c r="FB149" s="265"/>
      <c r="FC149" s="255"/>
      <c r="FD149" s="251" t="s">
        <v>81</v>
      </c>
      <c r="FE149" s="252"/>
      <c r="FF149" s="43">
        <f t="shared" si="78"/>
        <v>0</v>
      </c>
      <c r="FG149" s="246"/>
      <c r="FH149" s="256"/>
      <c r="FI149" s="256"/>
      <c r="FJ149" s="173"/>
      <c r="FK149" s="1"/>
      <c r="FL149" s="1"/>
      <c r="FM149" s="1"/>
      <c r="FN149" s="1"/>
      <c r="FO149" s="276"/>
      <c r="FP149" s="261"/>
      <c r="FQ149" s="255"/>
      <c r="FR149" s="249" t="s">
        <v>81</v>
      </c>
      <c r="FS149" s="250"/>
      <c r="FT149" s="43">
        <f>SUMIFS(F149:BA149,$F155:$BA155,1)/2/24</f>
        <v>0</v>
      </c>
      <c r="FU149" s="246"/>
      <c r="FV149" s="256"/>
      <c r="FW149" s="256"/>
      <c r="FX149" s="173"/>
      <c r="FY149" s="1"/>
      <c r="FZ149" s="1"/>
      <c r="GA149" s="1"/>
      <c r="GB149" s="1"/>
      <c r="GD149" s="265"/>
      <c r="GE149" s="255"/>
      <c r="GF149" s="251" t="s">
        <v>81</v>
      </c>
      <c r="GG149" s="252"/>
      <c r="GH149" s="43">
        <f t="shared" si="79"/>
        <v>0</v>
      </c>
      <c r="GI149" s="246"/>
      <c r="GJ149" s="256"/>
      <c r="GK149" s="256"/>
      <c r="GL149" s="173"/>
      <c r="GM149" s="1"/>
      <c r="GN149" s="1"/>
      <c r="GO149" s="1"/>
      <c r="GP149" s="1"/>
    </row>
    <row r="150" spans="2:198" ht="18.75" customHeight="1">
      <c r="B150" s="268"/>
      <c r="C150" s="239" t="s">
        <v>82</v>
      </c>
      <c r="D150" s="174" t="s">
        <v>83</v>
      </c>
      <c r="E150" s="175"/>
      <c r="F150" s="184"/>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4"/>
      <c r="BA150" s="185"/>
      <c r="BC150" s="278"/>
      <c r="BD150" s="261"/>
      <c r="BE150" s="242" t="s">
        <v>82</v>
      </c>
      <c r="BF150" s="169" t="s">
        <v>83</v>
      </c>
      <c r="BG150" s="170"/>
      <c r="BH150" s="46">
        <f t="shared" si="80"/>
        <v>0</v>
      </c>
      <c r="BI150" s="46">
        <f>SUMIF($F$154:$BA$154,"&lt;&gt;1",$F150:$BA150)/2/24</f>
        <v>0</v>
      </c>
      <c r="BJ150" s="245">
        <f>SUM(BI150:BI153)</f>
        <v>0</v>
      </c>
      <c r="BK150" s="256"/>
      <c r="BL150" s="173"/>
      <c r="BM150" s="1"/>
      <c r="BN150" s="1"/>
      <c r="BO150" s="1"/>
      <c r="BP150" s="1"/>
      <c r="BR150" s="265"/>
      <c r="BS150" s="242" t="s">
        <v>82</v>
      </c>
      <c r="BT150" s="227" t="s">
        <v>83</v>
      </c>
      <c r="BU150" s="228"/>
      <c r="BV150" s="46">
        <f t="shared" si="75"/>
        <v>0</v>
      </c>
      <c r="BW150" s="46">
        <f>BI150+BI164</f>
        <v>0</v>
      </c>
      <c r="BX150" s="245">
        <f>SUM(BW150:BW153)</f>
        <v>0</v>
      </c>
      <c r="BY150" s="256"/>
      <c r="BZ150" s="256"/>
      <c r="CA150" s="173"/>
      <c r="CB150" s="1"/>
      <c r="CC150" s="1"/>
      <c r="CD150" s="1"/>
      <c r="CE150" s="1"/>
      <c r="CF150" s="1"/>
      <c r="CG150" s="279"/>
      <c r="CH150" s="261"/>
      <c r="CI150" s="242" t="s">
        <v>82</v>
      </c>
      <c r="CJ150" s="227" t="s">
        <v>83</v>
      </c>
      <c r="CK150" s="228"/>
      <c r="CL150" s="46">
        <f t="shared" si="81"/>
        <v>0</v>
      </c>
      <c r="CM150" s="46">
        <f>SUMIF($F$154:$BA$154,"&lt;&gt;1",$F150:$BA150)/2/24</f>
        <v>0</v>
      </c>
      <c r="CN150" s="245">
        <f>SUM(CM150:CM153)</f>
        <v>0</v>
      </c>
      <c r="CO150" s="256"/>
      <c r="CP150" s="173"/>
      <c r="CQ150" s="1"/>
      <c r="CR150" s="1"/>
      <c r="CS150" s="1"/>
      <c r="CT150" s="1"/>
      <c r="CV150" s="265"/>
      <c r="CW150" s="242" t="s">
        <v>82</v>
      </c>
      <c r="CX150" s="227" t="s">
        <v>83</v>
      </c>
      <c r="CY150" s="228"/>
      <c r="CZ150" s="46">
        <f t="shared" si="76"/>
        <v>0</v>
      </c>
      <c r="DA150" s="46">
        <f>CM150+CM164</f>
        <v>0</v>
      </c>
      <c r="DB150" s="245">
        <f>SUM(DA150:DA153)</f>
        <v>0</v>
      </c>
      <c r="DC150" s="256"/>
      <c r="DD150" s="256"/>
      <c r="DE150" s="173"/>
      <c r="DF150" s="1"/>
      <c r="DG150" s="1"/>
      <c r="DH150" s="1"/>
      <c r="DI150" s="1"/>
      <c r="DJ150" s="1"/>
      <c r="DK150" s="280"/>
      <c r="DL150" s="261"/>
      <c r="DM150" s="242" t="s">
        <v>82</v>
      </c>
      <c r="DN150" s="169" t="s">
        <v>83</v>
      </c>
      <c r="DO150" s="170"/>
      <c r="DP150" s="46">
        <f>IF($S140="✔",SUM($F150:$BA150)/2/24,0)</f>
        <v>0</v>
      </c>
      <c r="DQ150" s="46">
        <f>IF($S140="✔",SUMIF($F154:$BA154,"&lt;&gt;1",$F150:$BA150)/2/24,0)</f>
        <v>0</v>
      </c>
      <c r="DR150" s="245">
        <f>SUM(DQ150:DQ153)</f>
        <v>0</v>
      </c>
      <c r="DS150" s="256"/>
      <c r="DT150" s="173"/>
      <c r="DU150" s="1"/>
      <c r="DV150" s="1"/>
      <c r="DW150" s="1"/>
      <c r="DX150" s="1"/>
      <c r="DZ150" s="265"/>
      <c r="EA150" s="242" t="s">
        <v>82</v>
      </c>
      <c r="EB150" s="227" t="s">
        <v>83</v>
      </c>
      <c r="EC150" s="228"/>
      <c r="ED150" s="46">
        <f t="shared" si="77"/>
        <v>0</v>
      </c>
      <c r="EE150" s="46">
        <f>DQ150+DQ164</f>
        <v>0</v>
      </c>
      <c r="EF150" s="245">
        <f>SUM(EE150:EE153)</f>
        <v>0</v>
      </c>
      <c r="EG150" s="256"/>
      <c r="EH150" s="173"/>
      <c r="EI150" s="1"/>
      <c r="EJ150" s="1"/>
      <c r="EK150" s="1"/>
      <c r="EL150" s="1"/>
      <c r="EM150" s="281"/>
      <c r="EN150" s="261"/>
      <c r="EO150" s="242" t="s">
        <v>82</v>
      </c>
      <c r="EP150" s="169" t="s">
        <v>83</v>
      </c>
      <c r="EQ150" s="170"/>
      <c r="ER150" s="46">
        <f t="shared" si="82"/>
        <v>0</v>
      </c>
      <c r="ES150" s="46">
        <f>IF($S140="✔",SUMIF($F154:$BA154,"&lt;&gt;1",$F150:$BA150)/2/24,0)</f>
        <v>0</v>
      </c>
      <c r="ET150" s="245">
        <f>SUM(ES150:ES153)</f>
        <v>0</v>
      </c>
      <c r="EU150" s="256"/>
      <c r="EV150" s="173"/>
      <c r="EW150" s="1"/>
      <c r="EX150" s="1"/>
      <c r="EY150" s="1"/>
      <c r="EZ150" s="1"/>
      <c r="FB150" s="265"/>
      <c r="FC150" s="242" t="s">
        <v>82</v>
      </c>
      <c r="FD150" s="227" t="s">
        <v>83</v>
      </c>
      <c r="FE150" s="228"/>
      <c r="FF150" s="46">
        <f t="shared" si="78"/>
        <v>0</v>
      </c>
      <c r="FG150" s="46">
        <f>ES150+ES164</f>
        <v>0</v>
      </c>
      <c r="FH150" s="245">
        <f>SUM(FG150:FG153)</f>
        <v>0</v>
      </c>
      <c r="FI150" s="256"/>
      <c r="FJ150" s="173"/>
      <c r="FK150" s="1"/>
      <c r="FL150" s="1"/>
      <c r="FM150" s="1"/>
      <c r="FN150" s="1"/>
      <c r="FO150" s="276"/>
      <c r="FP150" s="261"/>
      <c r="FQ150" s="242" t="s">
        <v>82</v>
      </c>
      <c r="FR150" s="169" t="s">
        <v>83</v>
      </c>
      <c r="FS150" s="170"/>
      <c r="FT150" s="46">
        <f>SUMIFS(F150:BA150,$F155:$BA155,1)/2/24</f>
        <v>0</v>
      </c>
      <c r="FU150" s="46">
        <f>SUMIFS(F150:BA150,$F$154:$BA$154,"&lt;&gt;1",$F$155:$BA$155,1)/2/24</f>
        <v>0</v>
      </c>
      <c r="FV150" s="245">
        <f>SUM(FU150:FU153)</f>
        <v>0</v>
      </c>
      <c r="FW150" s="256"/>
      <c r="FX150" s="173"/>
      <c r="FY150" s="1"/>
      <c r="FZ150" s="1"/>
      <c r="GA150" s="1"/>
      <c r="GB150" s="1"/>
      <c r="GD150" s="265"/>
      <c r="GE150" s="242" t="s">
        <v>82</v>
      </c>
      <c r="GF150" s="227" t="s">
        <v>83</v>
      </c>
      <c r="GG150" s="228"/>
      <c r="GH150" s="46">
        <f t="shared" si="79"/>
        <v>0</v>
      </c>
      <c r="GI150" s="46">
        <f>FU150+FU164</f>
        <v>0</v>
      </c>
      <c r="GJ150" s="245">
        <f>SUM(GI150:GI153)</f>
        <v>0</v>
      </c>
      <c r="GK150" s="256"/>
      <c r="GL150" s="173"/>
      <c r="GM150" s="1"/>
      <c r="GN150" s="1"/>
      <c r="GO150" s="1"/>
      <c r="GP150" s="1"/>
    </row>
    <row r="151" spans="2:198" ht="18.75" customHeight="1">
      <c r="B151" s="268"/>
      <c r="C151" s="240"/>
      <c r="D151" s="176" t="s">
        <v>84</v>
      </c>
      <c r="E151" s="156"/>
      <c r="F151" s="184"/>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185"/>
      <c r="AJ151" s="185"/>
      <c r="AK151" s="185"/>
      <c r="AL151" s="185"/>
      <c r="AM151" s="185"/>
      <c r="AN151" s="185"/>
      <c r="AO151" s="185"/>
      <c r="AP151" s="185"/>
      <c r="AQ151" s="185"/>
      <c r="AR151" s="185"/>
      <c r="AS151" s="185"/>
      <c r="AT151" s="185"/>
      <c r="AU151" s="184"/>
      <c r="AV151" s="184"/>
      <c r="AW151" s="185"/>
      <c r="AX151" s="184"/>
      <c r="AY151" s="185"/>
      <c r="AZ151" s="184"/>
      <c r="BA151" s="185"/>
      <c r="BC151" s="278"/>
      <c r="BD151" s="261"/>
      <c r="BE151" s="243"/>
      <c r="BF151" s="172" t="s">
        <v>84</v>
      </c>
      <c r="BG151" s="171"/>
      <c r="BH151" s="43">
        <f t="shared" si="80"/>
        <v>0</v>
      </c>
      <c r="BI151" s="43">
        <f>SUMIF($F$154:$BA$154,"&lt;&gt;1",$F151:$BA151)/2/24</f>
        <v>0</v>
      </c>
      <c r="BJ151" s="245"/>
      <c r="BK151" s="256"/>
      <c r="BL151" s="173"/>
      <c r="BM151" s="1"/>
      <c r="BN151" s="1"/>
      <c r="BO151" s="1"/>
      <c r="BP151" s="1"/>
      <c r="BR151" s="265"/>
      <c r="BS151" s="243"/>
      <c r="BT151" s="237" t="s">
        <v>84</v>
      </c>
      <c r="BU151" s="238"/>
      <c r="BV151" s="43">
        <f t="shared" si="75"/>
        <v>0</v>
      </c>
      <c r="BW151" s="43">
        <f t="shared" si="75"/>
        <v>0</v>
      </c>
      <c r="BX151" s="245"/>
      <c r="BY151" s="256"/>
      <c r="BZ151" s="256"/>
      <c r="CA151" s="173"/>
      <c r="CB151" s="1"/>
      <c r="CC151" s="1"/>
      <c r="CD151" s="1"/>
      <c r="CE151" s="1"/>
      <c r="CF151" s="1"/>
      <c r="CG151" s="279"/>
      <c r="CH151" s="261"/>
      <c r="CI151" s="243"/>
      <c r="CJ151" s="237" t="s">
        <v>84</v>
      </c>
      <c r="CK151" s="238"/>
      <c r="CL151" s="43">
        <f t="shared" si="81"/>
        <v>0</v>
      </c>
      <c r="CM151" s="43">
        <f>SUMIF($F$154:$BA$154,"&lt;&gt;1",$F151:$BA151)/2/24</f>
        <v>0</v>
      </c>
      <c r="CN151" s="245"/>
      <c r="CO151" s="256"/>
      <c r="CP151" s="173"/>
      <c r="CQ151" s="1"/>
      <c r="CR151" s="1"/>
      <c r="CS151" s="1"/>
      <c r="CT151" s="1"/>
      <c r="CV151" s="265"/>
      <c r="CW151" s="243"/>
      <c r="CX151" s="237" t="s">
        <v>84</v>
      </c>
      <c r="CY151" s="238"/>
      <c r="CZ151" s="43">
        <f t="shared" si="76"/>
        <v>0</v>
      </c>
      <c r="DA151" s="43">
        <f t="shared" si="76"/>
        <v>0</v>
      </c>
      <c r="DB151" s="245"/>
      <c r="DC151" s="256"/>
      <c r="DD151" s="256"/>
      <c r="DE151" s="173"/>
      <c r="DF151" s="1"/>
      <c r="DG151" s="1"/>
      <c r="DH151" s="1"/>
      <c r="DI151" s="1"/>
      <c r="DJ151" s="1"/>
      <c r="DK151" s="280"/>
      <c r="DL151" s="261"/>
      <c r="DM151" s="243"/>
      <c r="DN151" s="172" t="s">
        <v>84</v>
      </c>
      <c r="DO151" s="171"/>
      <c r="DP151" s="43">
        <f>IF($S140="✔",SUM($F151:$BA151)/2/24,0)</f>
        <v>0</v>
      </c>
      <c r="DQ151" s="43">
        <f t="shared" ref="DQ151:DQ153" si="83">IF($S141="✔",SUMIF($F155:$BA155,"&lt;&gt;1",$F151:$BA151)/2/24,0)</f>
        <v>0</v>
      </c>
      <c r="DR151" s="245"/>
      <c r="DS151" s="256"/>
      <c r="DT151" s="173"/>
      <c r="DU151" s="1"/>
      <c r="DV151" s="1"/>
      <c r="DW151" s="1"/>
      <c r="DX151" s="1"/>
      <c r="DZ151" s="265"/>
      <c r="EA151" s="243"/>
      <c r="EB151" s="237" t="s">
        <v>84</v>
      </c>
      <c r="EC151" s="238"/>
      <c r="ED151" s="43">
        <f t="shared" si="77"/>
        <v>0</v>
      </c>
      <c r="EE151" s="43">
        <f>DQ151+DQ165</f>
        <v>0</v>
      </c>
      <c r="EF151" s="245"/>
      <c r="EG151" s="256"/>
      <c r="EH151" s="173"/>
      <c r="EI151" s="1"/>
      <c r="EJ151" s="1"/>
      <c r="EK151" s="1"/>
      <c r="EL151" s="1"/>
      <c r="EM151" s="281"/>
      <c r="EN151" s="261"/>
      <c r="EO151" s="243"/>
      <c r="EP151" s="172" t="s">
        <v>84</v>
      </c>
      <c r="EQ151" s="171"/>
      <c r="ER151" s="43">
        <f t="shared" si="82"/>
        <v>0</v>
      </c>
      <c r="ES151" s="43">
        <f t="shared" ref="ES151:ES153" si="84">IF($S141="✔",SUMIF($F155:$BA155,"&lt;&gt;1",$F151:$BA151)/2/24,0)</f>
        <v>0</v>
      </c>
      <c r="ET151" s="245"/>
      <c r="EU151" s="256"/>
      <c r="EV151" s="173"/>
      <c r="EW151" s="1"/>
      <c r="EX151" s="1"/>
      <c r="EY151" s="1"/>
      <c r="EZ151" s="1"/>
      <c r="FB151" s="265"/>
      <c r="FC151" s="243"/>
      <c r="FD151" s="237" t="s">
        <v>84</v>
      </c>
      <c r="FE151" s="238"/>
      <c r="FF151" s="43">
        <f t="shared" si="78"/>
        <v>0</v>
      </c>
      <c r="FG151" s="43">
        <f>ES151+ES165</f>
        <v>0</v>
      </c>
      <c r="FH151" s="245"/>
      <c r="FI151" s="256"/>
      <c r="FJ151" s="173"/>
      <c r="FK151" s="1"/>
      <c r="FL151" s="1"/>
      <c r="FM151" s="1"/>
      <c r="FN151" s="1"/>
      <c r="FO151" s="276"/>
      <c r="FP151" s="261"/>
      <c r="FQ151" s="243"/>
      <c r="FR151" s="172" t="s">
        <v>84</v>
      </c>
      <c r="FS151" s="171"/>
      <c r="FT151" s="43">
        <f>SUMIFS(F151:BA151,$F155:$BA155,1)/2/24</f>
        <v>0</v>
      </c>
      <c r="FU151" s="43">
        <f>SUMIFS(F151:BA151,$F$154:$BA$154,"&lt;&gt;1",$F$155:$BA$155,1)/2/24</f>
        <v>0</v>
      </c>
      <c r="FV151" s="245"/>
      <c r="FW151" s="256"/>
      <c r="FX151" s="173"/>
      <c r="FY151" s="1"/>
      <c r="FZ151" s="1"/>
      <c r="GA151" s="1"/>
      <c r="GB151" s="1"/>
      <c r="GD151" s="265"/>
      <c r="GE151" s="243"/>
      <c r="GF151" s="237" t="s">
        <v>84</v>
      </c>
      <c r="GG151" s="238"/>
      <c r="GH151" s="43">
        <f t="shared" si="79"/>
        <v>0</v>
      </c>
      <c r="GI151" s="43">
        <f>FU151+FU165</f>
        <v>0</v>
      </c>
      <c r="GJ151" s="245"/>
      <c r="GK151" s="256"/>
      <c r="GL151" s="173"/>
      <c r="GM151" s="1"/>
      <c r="GN151" s="1"/>
      <c r="GO151" s="1"/>
      <c r="GP151" s="1"/>
    </row>
    <row r="152" spans="2:198" ht="18.75" customHeight="1">
      <c r="B152" s="268"/>
      <c r="C152" s="240"/>
      <c r="D152" s="174" t="s">
        <v>85</v>
      </c>
      <c r="E152" s="175"/>
      <c r="F152" s="184"/>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85"/>
      <c r="AL152" s="185"/>
      <c r="AM152" s="185"/>
      <c r="AN152" s="185"/>
      <c r="AO152" s="185"/>
      <c r="AP152" s="185"/>
      <c r="AQ152" s="185"/>
      <c r="AR152" s="185"/>
      <c r="AS152" s="185"/>
      <c r="AT152" s="185"/>
      <c r="AU152" s="185"/>
      <c r="AV152" s="184"/>
      <c r="AW152" s="185"/>
      <c r="AX152" s="184"/>
      <c r="AY152" s="185"/>
      <c r="AZ152" s="184"/>
      <c r="BA152" s="185"/>
      <c r="BC152" s="278"/>
      <c r="BD152" s="261"/>
      <c r="BE152" s="243"/>
      <c r="BF152" s="169" t="s">
        <v>85</v>
      </c>
      <c r="BG152" s="170"/>
      <c r="BH152" s="46">
        <f t="shared" si="80"/>
        <v>0</v>
      </c>
      <c r="BI152" s="46">
        <f>SUMIF($F$154:$BA$154,"&lt;&gt;1",$F152:$BA152)/2/24</f>
        <v>0</v>
      </c>
      <c r="BJ152" s="245"/>
      <c r="BK152" s="256"/>
      <c r="BL152" s="173"/>
      <c r="BM152" s="1"/>
      <c r="BN152" s="1"/>
      <c r="BO152" s="1"/>
      <c r="BP152" s="1"/>
      <c r="BR152" s="265"/>
      <c r="BS152" s="243"/>
      <c r="BT152" s="227" t="s">
        <v>85</v>
      </c>
      <c r="BU152" s="228"/>
      <c r="BV152" s="46">
        <f t="shared" si="75"/>
        <v>0</v>
      </c>
      <c r="BW152" s="46">
        <f t="shared" si="75"/>
        <v>0</v>
      </c>
      <c r="BX152" s="245"/>
      <c r="BY152" s="256"/>
      <c r="BZ152" s="256"/>
      <c r="CA152" s="173"/>
      <c r="CB152" s="1"/>
      <c r="CC152" s="1"/>
      <c r="CD152" s="1"/>
      <c r="CE152" s="1"/>
      <c r="CF152" s="1"/>
      <c r="CG152" s="279"/>
      <c r="CH152" s="261"/>
      <c r="CI152" s="243"/>
      <c r="CJ152" s="227" t="s">
        <v>85</v>
      </c>
      <c r="CK152" s="228"/>
      <c r="CL152" s="46">
        <f t="shared" si="81"/>
        <v>0</v>
      </c>
      <c r="CM152" s="46">
        <f>SUMIF($F$154:$BA$154,"&lt;&gt;1",$F152:$BA152)/2/24</f>
        <v>0</v>
      </c>
      <c r="CN152" s="245"/>
      <c r="CO152" s="256"/>
      <c r="CP152" s="173"/>
      <c r="CQ152" s="1"/>
      <c r="CR152" s="1"/>
      <c r="CS152" s="1"/>
      <c r="CT152" s="1"/>
      <c r="CV152" s="265"/>
      <c r="CW152" s="243"/>
      <c r="CX152" s="227" t="s">
        <v>85</v>
      </c>
      <c r="CY152" s="228"/>
      <c r="CZ152" s="46">
        <f t="shared" si="76"/>
        <v>0</v>
      </c>
      <c r="DA152" s="46">
        <f t="shared" si="76"/>
        <v>0</v>
      </c>
      <c r="DB152" s="245"/>
      <c r="DC152" s="256"/>
      <c r="DD152" s="256"/>
      <c r="DE152" s="173"/>
      <c r="DF152" s="1"/>
      <c r="DG152" s="1"/>
      <c r="DH152" s="1"/>
      <c r="DI152" s="1"/>
      <c r="DJ152" s="1"/>
      <c r="DK152" s="280"/>
      <c r="DL152" s="261"/>
      <c r="DM152" s="243"/>
      <c r="DN152" s="169" t="s">
        <v>85</v>
      </c>
      <c r="DO152" s="170"/>
      <c r="DP152" s="46">
        <f>IF($S140="✔",SUM($F152:$BA152)/2/24,0)</f>
        <v>0</v>
      </c>
      <c r="DQ152" s="46">
        <f t="shared" si="83"/>
        <v>0</v>
      </c>
      <c r="DR152" s="245"/>
      <c r="DS152" s="256"/>
      <c r="DT152" s="173"/>
      <c r="DU152" s="1"/>
      <c r="DV152" s="1"/>
      <c r="DW152" s="1"/>
      <c r="DX152" s="1"/>
      <c r="DZ152" s="265"/>
      <c r="EA152" s="243"/>
      <c r="EB152" s="227" t="s">
        <v>85</v>
      </c>
      <c r="EC152" s="228"/>
      <c r="ED152" s="46">
        <f t="shared" si="77"/>
        <v>0</v>
      </c>
      <c r="EE152" s="46">
        <f>DQ152+DQ166</f>
        <v>0</v>
      </c>
      <c r="EF152" s="245"/>
      <c r="EG152" s="256"/>
      <c r="EH152" s="173"/>
      <c r="EI152" s="1"/>
      <c r="EJ152" s="1"/>
      <c r="EK152" s="1"/>
      <c r="EL152" s="1"/>
      <c r="EM152" s="281"/>
      <c r="EN152" s="261"/>
      <c r="EO152" s="243"/>
      <c r="EP152" s="169" t="s">
        <v>85</v>
      </c>
      <c r="EQ152" s="170"/>
      <c r="ER152" s="46">
        <f t="shared" si="82"/>
        <v>0</v>
      </c>
      <c r="ES152" s="46">
        <f t="shared" si="84"/>
        <v>0</v>
      </c>
      <c r="ET152" s="245"/>
      <c r="EU152" s="256"/>
      <c r="EV152" s="173"/>
      <c r="EW152" s="1"/>
      <c r="EX152" s="1"/>
      <c r="EY152" s="1"/>
      <c r="EZ152" s="1"/>
      <c r="FB152" s="265"/>
      <c r="FC152" s="243"/>
      <c r="FD152" s="227" t="s">
        <v>85</v>
      </c>
      <c r="FE152" s="228"/>
      <c r="FF152" s="46">
        <f t="shared" si="78"/>
        <v>0</v>
      </c>
      <c r="FG152" s="46">
        <f>ES152+ES166</f>
        <v>0</v>
      </c>
      <c r="FH152" s="245"/>
      <c r="FI152" s="256"/>
      <c r="FJ152" s="173"/>
      <c r="FK152" s="1"/>
      <c r="FL152" s="1"/>
      <c r="FM152" s="1"/>
      <c r="FN152" s="1"/>
      <c r="FO152" s="276"/>
      <c r="FP152" s="261"/>
      <c r="FQ152" s="243"/>
      <c r="FR152" s="169" t="s">
        <v>85</v>
      </c>
      <c r="FS152" s="170"/>
      <c r="FT152" s="46">
        <f>SUMIFS(F152:BA152,$F155:$BA155,1)/2/24</f>
        <v>0</v>
      </c>
      <c r="FU152" s="46">
        <f>SUMIFS(F152:BA152,$F$154:$BA$154,"&lt;&gt;1",$F$155:$BA$155,1)/2/24</f>
        <v>0</v>
      </c>
      <c r="FV152" s="245"/>
      <c r="FW152" s="256"/>
      <c r="FX152" s="173"/>
      <c r="FY152" s="1"/>
      <c r="FZ152" s="1"/>
      <c r="GA152" s="1"/>
      <c r="GB152" s="1"/>
      <c r="GD152" s="265"/>
      <c r="GE152" s="243"/>
      <c r="GF152" s="227" t="s">
        <v>85</v>
      </c>
      <c r="GG152" s="228"/>
      <c r="GH152" s="46">
        <f t="shared" si="79"/>
        <v>0</v>
      </c>
      <c r="GI152" s="46">
        <f>FU152+FU166</f>
        <v>0</v>
      </c>
      <c r="GJ152" s="245"/>
      <c r="GK152" s="256"/>
      <c r="GL152" s="173"/>
      <c r="GM152" s="1"/>
      <c r="GN152" s="1"/>
      <c r="GO152" s="1"/>
      <c r="GP152" s="1"/>
    </row>
    <row r="153" spans="2:198" ht="18.75" customHeight="1">
      <c r="B153" s="268"/>
      <c r="C153" s="240"/>
      <c r="D153" s="136" t="s">
        <v>86</v>
      </c>
      <c r="E153" s="137"/>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5"/>
      <c r="AX153" s="184"/>
      <c r="AY153" s="185"/>
      <c r="AZ153" s="184"/>
      <c r="BA153" s="185"/>
      <c r="BC153" s="278"/>
      <c r="BD153" s="261"/>
      <c r="BE153" s="243"/>
      <c r="BF153" s="237" t="s">
        <v>86</v>
      </c>
      <c r="BG153" s="238"/>
      <c r="BH153" s="43">
        <f t="shared" si="80"/>
        <v>0</v>
      </c>
      <c r="BI153" s="43">
        <f>SUMIF($F$154:$BA$154,"&lt;&gt;1",$F153:$BA153)/2/24</f>
        <v>0</v>
      </c>
      <c r="BJ153" s="245"/>
      <c r="BK153" s="256"/>
      <c r="BL153" s="173"/>
      <c r="BM153" s="1"/>
      <c r="BN153" s="1"/>
      <c r="BO153" s="1"/>
      <c r="BP153" s="1"/>
      <c r="BR153" s="265"/>
      <c r="BS153" s="243"/>
      <c r="BT153" s="237" t="s">
        <v>86</v>
      </c>
      <c r="BU153" s="238"/>
      <c r="BV153" s="43">
        <f t="shared" si="75"/>
        <v>0</v>
      </c>
      <c r="BW153" s="43">
        <f t="shared" si="75"/>
        <v>0</v>
      </c>
      <c r="BX153" s="245"/>
      <c r="BY153" s="256"/>
      <c r="BZ153" s="256"/>
      <c r="CA153" s="173"/>
      <c r="CB153" s="1"/>
      <c r="CC153" s="1"/>
      <c r="CD153" s="1"/>
      <c r="CE153" s="1"/>
      <c r="CF153" s="1"/>
      <c r="CG153" s="279"/>
      <c r="CH153" s="261"/>
      <c r="CI153" s="243"/>
      <c r="CJ153" s="237" t="s">
        <v>86</v>
      </c>
      <c r="CK153" s="238"/>
      <c r="CL153" s="43">
        <f t="shared" si="81"/>
        <v>0</v>
      </c>
      <c r="CM153" s="43">
        <f>SUMIF($F$154:$BA$154,"&lt;&gt;1",$F153:$BA153)/2/24</f>
        <v>0</v>
      </c>
      <c r="CN153" s="245"/>
      <c r="CO153" s="256"/>
      <c r="CP153" s="173"/>
      <c r="CQ153" s="1"/>
      <c r="CR153" s="1"/>
      <c r="CS153" s="1"/>
      <c r="CT153" s="1"/>
      <c r="CV153" s="265"/>
      <c r="CW153" s="243"/>
      <c r="CX153" s="237" t="s">
        <v>86</v>
      </c>
      <c r="CY153" s="238"/>
      <c r="CZ153" s="43">
        <f t="shared" si="76"/>
        <v>0</v>
      </c>
      <c r="DA153" s="43">
        <f t="shared" si="76"/>
        <v>0</v>
      </c>
      <c r="DB153" s="245"/>
      <c r="DC153" s="256"/>
      <c r="DD153" s="256"/>
      <c r="DE153" s="173"/>
      <c r="DF153" s="1"/>
      <c r="DG153" s="1"/>
      <c r="DH153" s="1"/>
      <c r="DI153" s="1"/>
      <c r="DJ153" s="1"/>
      <c r="DK153" s="280"/>
      <c r="DL153" s="261"/>
      <c r="DM153" s="243"/>
      <c r="DN153" s="172" t="s">
        <v>98</v>
      </c>
      <c r="DO153" s="171"/>
      <c r="DP153" s="43">
        <f>IF($S140="✔",SUM($F153:$BA153)/2/24,0)</f>
        <v>0</v>
      </c>
      <c r="DQ153" s="43">
        <f t="shared" si="83"/>
        <v>0</v>
      </c>
      <c r="DR153" s="245"/>
      <c r="DS153" s="256"/>
      <c r="DT153" s="173"/>
      <c r="DU153" s="1"/>
      <c r="DV153" s="1"/>
      <c r="DW153" s="1"/>
      <c r="DX153" s="1"/>
      <c r="DZ153" s="265"/>
      <c r="EA153" s="243"/>
      <c r="EB153" s="237" t="s">
        <v>86</v>
      </c>
      <c r="EC153" s="238"/>
      <c r="ED153" s="43">
        <f t="shared" si="77"/>
        <v>0</v>
      </c>
      <c r="EE153" s="43">
        <f>DQ153+DQ167</f>
        <v>0</v>
      </c>
      <c r="EF153" s="245"/>
      <c r="EG153" s="256"/>
      <c r="EH153" s="173"/>
      <c r="EI153" s="1"/>
      <c r="EJ153" s="1"/>
      <c r="EK153" s="1"/>
      <c r="EL153" s="1"/>
      <c r="EM153" s="281"/>
      <c r="EN153" s="261"/>
      <c r="EO153" s="243"/>
      <c r="EP153" s="172" t="s">
        <v>98</v>
      </c>
      <c r="EQ153" s="171"/>
      <c r="ER153" s="43">
        <f t="shared" si="82"/>
        <v>0</v>
      </c>
      <c r="ES153" s="43">
        <f t="shared" si="84"/>
        <v>0</v>
      </c>
      <c r="ET153" s="245"/>
      <c r="EU153" s="256"/>
      <c r="EV153" s="173"/>
      <c r="EW153" s="1"/>
      <c r="EX153" s="1"/>
      <c r="EY153" s="1"/>
      <c r="EZ153" s="1"/>
      <c r="FB153" s="265"/>
      <c r="FC153" s="243"/>
      <c r="FD153" s="237" t="s">
        <v>86</v>
      </c>
      <c r="FE153" s="238"/>
      <c r="FF153" s="43">
        <f t="shared" si="78"/>
        <v>0</v>
      </c>
      <c r="FG153" s="43">
        <f>ES153+ES167</f>
        <v>0</v>
      </c>
      <c r="FH153" s="245"/>
      <c r="FI153" s="256"/>
      <c r="FJ153" s="173"/>
      <c r="FK153" s="1"/>
      <c r="FL153" s="1"/>
      <c r="FM153" s="1"/>
      <c r="FN153" s="1"/>
      <c r="FO153" s="276"/>
      <c r="FP153" s="261"/>
      <c r="FQ153" s="243"/>
      <c r="FR153" s="172" t="s">
        <v>98</v>
      </c>
      <c r="FS153" s="171"/>
      <c r="FT153" s="43">
        <f>SUMIFS(F153:BA153,$F155:$BA155,1)/2/24</f>
        <v>0</v>
      </c>
      <c r="FU153" s="43">
        <f>SUMIFS(F153:BA153,$F$154:$BA$154,"&lt;&gt;1",$F$155:$BA$155,1)/2/24</f>
        <v>0</v>
      </c>
      <c r="FV153" s="245"/>
      <c r="FW153" s="256"/>
      <c r="FX153" s="173"/>
      <c r="FY153" s="1"/>
      <c r="FZ153" s="1"/>
      <c r="GA153" s="1"/>
      <c r="GB153" s="1"/>
      <c r="GD153" s="265"/>
      <c r="GE153" s="243"/>
      <c r="GF153" s="237" t="s">
        <v>86</v>
      </c>
      <c r="GG153" s="238"/>
      <c r="GH153" s="43">
        <f t="shared" si="79"/>
        <v>0</v>
      </c>
      <c r="GI153" s="43">
        <f>FU153+FU167</f>
        <v>0</v>
      </c>
      <c r="GJ153" s="245"/>
      <c r="GK153" s="256"/>
      <c r="GL153" s="173"/>
      <c r="GM153" s="1"/>
      <c r="GN153" s="1"/>
      <c r="GO153" s="1"/>
      <c r="GP153" s="1"/>
    </row>
    <row r="154" spans="2:198" ht="18.75" customHeight="1">
      <c r="B154" s="268"/>
      <c r="C154" s="241"/>
      <c r="D154" s="147" t="s">
        <v>87</v>
      </c>
      <c r="E154" s="148"/>
      <c r="F154" s="184"/>
      <c r="G154" s="185"/>
      <c r="H154" s="184"/>
      <c r="I154" s="184"/>
      <c r="J154" s="184"/>
      <c r="K154" s="184"/>
      <c r="L154" s="184"/>
      <c r="M154" s="184"/>
      <c r="N154" s="184"/>
      <c r="O154" s="184"/>
      <c r="P154" s="184"/>
      <c r="Q154" s="184"/>
      <c r="R154" s="184"/>
      <c r="S154" s="184"/>
      <c r="T154" s="184"/>
      <c r="U154" s="184"/>
      <c r="V154" s="184"/>
      <c r="W154" s="184"/>
      <c r="X154" s="184"/>
      <c r="Y154" s="184"/>
      <c r="Z154" s="184"/>
      <c r="AA154" s="185"/>
      <c r="AB154" s="184"/>
      <c r="AC154" s="185"/>
      <c r="AD154" s="184"/>
      <c r="AE154" s="185"/>
      <c r="AF154" s="184"/>
      <c r="AG154" s="185"/>
      <c r="AH154" s="184"/>
      <c r="AI154" s="185"/>
      <c r="AJ154" s="184"/>
      <c r="AK154" s="185"/>
      <c r="AL154" s="184"/>
      <c r="AM154" s="185"/>
      <c r="AN154" s="184"/>
      <c r="AO154" s="185"/>
      <c r="AP154" s="184"/>
      <c r="AQ154" s="185"/>
      <c r="AR154" s="184"/>
      <c r="AS154" s="185"/>
      <c r="AT154" s="184"/>
      <c r="AU154" s="185"/>
      <c r="AV154" s="184"/>
      <c r="AW154" s="185"/>
      <c r="AX154" s="184"/>
      <c r="AY154" s="185"/>
      <c r="AZ154" s="184"/>
      <c r="BA154" s="185"/>
      <c r="BC154" s="278"/>
      <c r="BD154" s="261"/>
      <c r="BE154" s="244"/>
      <c r="BF154" s="232" t="s">
        <v>87</v>
      </c>
      <c r="BG154" s="233"/>
      <c r="BH154" s="46">
        <f t="shared" si="80"/>
        <v>0</v>
      </c>
      <c r="BI154" s="44"/>
      <c r="BJ154" s="44"/>
      <c r="BK154" s="44"/>
      <c r="BL154" s="173"/>
      <c r="BM154" s="1"/>
      <c r="BN154" s="1"/>
      <c r="BO154" s="1"/>
      <c r="BP154" s="1"/>
      <c r="BR154" s="265"/>
      <c r="BS154" s="244"/>
      <c r="BT154" s="232" t="s">
        <v>87</v>
      </c>
      <c r="BU154" s="233"/>
      <c r="BV154" s="46">
        <f t="shared" si="75"/>
        <v>0</v>
      </c>
      <c r="BW154" s="44"/>
      <c r="BX154" s="44"/>
      <c r="BY154" s="44"/>
      <c r="BZ154" s="44"/>
      <c r="CA154" s="173"/>
      <c r="CB154" s="1"/>
      <c r="CC154" s="1"/>
      <c r="CD154" s="1"/>
      <c r="CE154" s="1"/>
      <c r="CF154" s="1"/>
      <c r="CG154" s="279"/>
      <c r="CH154" s="261"/>
      <c r="CI154" s="244"/>
      <c r="CJ154" s="232" t="s">
        <v>87</v>
      </c>
      <c r="CK154" s="233"/>
      <c r="CL154" s="46">
        <f t="shared" si="81"/>
        <v>0</v>
      </c>
      <c r="CM154" s="44"/>
      <c r="CN154" s="44"/>
      <c r="CO154" s="44"/>
      <c r="CP154" s="173"/>
      <c r="CQ154" s="1"/>
      <c r="CR154" s="1"/>
      <c r="CS154" s="1"/>
      <c r="CT154" s="1"/>
      <c r="CV154" s="265"/>
      <c r="CW154" s="244"/>
      <c r="CX154" s="232" t="s">
        <v>87</v>
      </c>
      <c r="CY154" s="233"/>
      <c r="CZ154" s="46">
        <f t="shared" si="76"/>
        <v>0</v>
      </c>
      <c r="DA154" s="44"/>
      <c r="DB154" s="44"/>
      <c r="DC154" s="44"/>
      <c r="DD154" s="44"/>
      <c r="DE154" s="173"/>
      <c r="DF154" s="1"/>
      <c r="DG154" s="1"/>
      <c r="DH154" s="1"/>
      <c r="DI154" s="1"/>
      <c r="DJ154" s="1"/>
      <c r="DK154" s="280"/>
      <c r="DL154" s="261"/>
      <c r="DM154" s="244"/>
      <c r="DN154" s="232" t="s">
        <v>87</v>
      </c>
      <c r="DO154" s="233"/>
      <c r="DP154" s="46">
        <f>IF($S140="✔",SUM($F154:$BA154)/2/24,0)</f>
        <v>0</v>
      </c>
      <c r="DQ154" s="44"/>
      <c r="DR154" s="44"/>
      <c r="DS154" s="44"/>
      <c r="DT154" s="173"/>
      <c r="DU154" s="1"/>
      <c r="DV154" s="1"/>
      <c r="DW154" s="1"/>
      <c r="DX154" s="1"/>
      <c r="DZ154" s="265"/>
      <c r="EA154" s="244"/>
      <c r="EB154" s="232" t="s">
        <v>87</v>
      </c>
      <c r="EC154" s="233"/>
      <c r="ED154" s="46">
        <f t="shared" si="77"/>
        <v>0</v>
      </c>
      <c r="EE154" s="44"/>
      <c r="EF154" s="44"/>
      <c r="EG154" s="44"/>
      <c r="EH154" s="173"/>
      <c r="EI154" s="1"/>
      <c r="EJ154" s="1"/>
      <c r="EK154" s="1"/>
      <c r="EL154" s="1"/>
      <c r="EM154" s="281"/>
      <c r="EN154" s="261"/>
      <c r="EO154" s="244"/>
      <c r="EP154" s="232" t="s">
        <v>87</v>
      </c>
      <c r="EQ154" s="233"/>
      <c r="ER154" s="46">
        <f t="shared" si="82"/>
        <v>0</v>
      </c>
      <c r="ES154" s="44"/>
      <c r="ET154" s="44"/>
      <c r="EU154" s="44"/>
      <c r="EV154" s="173"/>
      <c r="EW154" s="1"/>
      <c r="EX154" s="1"/>
      <c r="EY154" s="1"/>
      <c r="EZ154" s="1"/>
      <c r="FB154" s="265"/>
      <c r="FC154" s="244"/>
      <c r="FD154" s="232" t="s">
        <v>87</v>
      </c>
      <c r="FE154" s="233"/>
      <c r="FF154" s="46">
        <f t="shared" si="78"/>
        <v>0</v>
      </c>
      <c r="FG154" s="44"/>
      <c r="FH154" s="44"/>
      <c r="FI154" s="44"/>
      <c r="FJ154" s="173"/>
      <c r="FK154" s="1"/>
      <c r="FL154" s="1"/>
      <c r="FM154" s="1"/>
      <c r="FN154" s="1"/>
      <c r="FO154" s="276"/>
      <c r="FP154" s="261"/>
      <c r="FQ154" s="244"/>
      <c r="FR154" s="232" t="s">
        <v>87</v>
      </c>
      <c r="FS154" s="233"/>
      <c r="FT154" s="46">
        <f>SUMIFS(F154:BA154,$F155:$BA155,1)/2/24</f>
        <v>0</v>
      </c>
      <c r="FU154" s="44"/>
      <c r="FV154" s="44"/>
      <c r="FW154" s="44"/>
      <c r="FX154" s="173"/>
      <c r="FY154" s="1"/>
      <c r="FZ154" s="1"/>
      <c r="GA154" s="1"/>
      <c r="GB154" s="1"/>
      <c r="GD154" s="265"/>
      <c r="GE154" s="244"/>
      <c r="GF154" s="232" t="s">
        <v>87</v>
      </c>
      <c r="GG154" s="233"/>
      <c r="GH154" s="46">
        <f t="shared" si="79"/>
        <v>0</v>
      </c>
      <c r="GI154" s="44"/>
      <c r="GJ154" s="44"/>
      <c r="GK154" s="44"/>
      <c r="GL154" s="173"/>
      <c r="GM154" s="1"/>
      <c r="GN154" s="1"/>
      <c r="GO154" s="1"/>
      <c r="GP154" s="1"/>
    </row>
    <row r="155" spans="2:198" ht="18.75" customHeight="1">
      <c r="B155" s="268"/>
      <c r="C155" s="154" t="s">
        <v>88</v>
      </c>
      <c r="D155" s="155"/>
      <c r="E155" s="157"/>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84"/>
      <c r="AP155" s="184"/>
      <c r="AQ155" s="184"/>
      <c r="AR155" s="184"/>
      <c r="AS155" s="184"/>
      <c r="AT155" s="184"/>
      <c r="AU155" s="184"/>
      <c r="AV155" s="184"/>
      <c r="AW155" s="185"/>
      <c r="AX155" s="184"/>
      <c r="AY155" s="185"/>
      <c r="AZ155" s="184"/>
      <c r="BA155" s="185"/>
      <c r="BC155" s="278"/>
      <c r="BD155" s="261"/>
      <c r="BE155" s="263" t="s">
        <v>88</v>
      </c>
      <c r="BF155" s="234"/>
      <c r="BG155" s="235"/>
      <c r="BH155" s="43">
        <f t="shared" si="80"/>
        <v>0</v>
      </c>
      <c r="BI155" s="44"/>
      <c r="BJ155" s="44"/>
      <c r="BK155" s="44"/>
      <c r="BL155" s="173"/>
      <c r="BM155" s="1"/>
      <c r="BN155" s="1"/>
      <c r="BO155" s="1"/>
      <c r="BP155" s="1"/>
      <c r="BR155" s="265"/>
      <c r="BS155" s="236" t="s">
        <v>88</v>
      </c>
      <c r="BT155" s="237"/>
      <c r="BU155" s="238"/>
      <c r="BV155" s="43">
        <f t="shared" si="75"/>
        <v>0.45833333333333331</v>
      </c>
      <c r="BW155" s="44"/>
      <c r="BX155" s="44"/>
      <c r="BY155" s="44"/>
      <c r="BZ155" s="44"/>
      <c r="CA155" s="173"/>
      <c r="CB155" s="1"/>
      <c r="CC155" s="1"/>
      <c r="CD155" s="1"/>
      <c r="CE155" s="1"/>
      <c r="CF155" s="1"/>
      <c r="CG155" s="279"/>
      <c r="CH155" s="261"/>
      <c r="CI155" s="236" t="s">
        <v>89</v>
      </c>
      <c r="CJ155" s="237"/>
      <c r="CK155" s="238"/>
      <c r="CL155" s="43">
        <f>SUMIFS($F155:$BA155,$F145:$BA145,"&lt;&gt;1",$F146:$BA146,"&lt;&gt;1",$F147:$BA147,"&lt;&gt;1",$F148:$BA148,"&lt;&gt;1",$F149:$BA149,"&lt;&gt;1",$F150:$BA150,"&lt;&gt;1",$F151:$BA151,"&lt;&gt;1",$F152:$BA152,"&lt;&gt;1",$F153:$BA153,"&lt;&gt;1")/2/24 +SUMIF($F154:$BA154,"1",$F155:$BA155)/2/24</f>
        <v>0</v>
      </c>
      <c r="CM155" s="44"/>
      <c r="CN155" s="44"/>
      <c r="CO155" s="44"/>
      <c r="CP155" s="173"/>
      <c r="CQ155" s="1"/>
      <c r="CR155" s="1"/>
      <c r="CS155" s="1"/>
      <c r="CT155" s="1"/>
      <c r="CV155" s="265"/>
      <c r="CW155" s="236" t="s">
        <v>88</v>
      </c>
      <c r="CX155" s="237"/>
      <c r="CY155" s="238"/>
      <c r="CZ155" s="43">
        <f t="shared" si="76"/>
        <v>0.45833333333333331</v>
      </c>
      <c r="DA155" s="44"/>
      <c r="DB155" s="44"/>
      <c r="DC155" s="44"/>
      <c r="DD155" s="44"/>
      <c r="DE155" s="173"/>
      <c r="DF155" s="1"/>
      <c r="DG155" s="1"/>
      <c r="DH155" s="1"/>
      <c r="DI155" s="1"/>
      <c r="DJ155" s="1"/>
      <c r="DK155" s="280"/>
      <c r="DL155" s="261"/>
      <c r="DM155" s="263" t="s">
        <v>88</v>
      </c>
      <c r="DN155" s="234"/>
      <c r="DO155" s="235"/>
      <c r="DP155" s="43">
        <f>IF($S140="✔",SUM($F155:$BA155)/2/24,0)</f>
        <v>0</v>
      </c>
      <c r="DQ155" s="44"/>
      <c r="DR155" s="44"/>
      <c r="DS155" s="44"/>
      <c r="DT155" s="173"/>
      <c r="DU155" s="1"/>
      <c r="DV155" s="1"/>
      <c r="DW155" s="1"/>
      <c r="DX155" s="1"/>
      <c r="DZ155" s="265"/>
      <c r="EA155" s="236" t="s">
        <v>88</v>
      </c>
      <c r="EB155" s="237"/>
      <c r="EC155" s="238"/>
      <c r="ED155" s="43">
        <f t="shared" si="77"/>
        <v>0</v>
      </c>
      <c r="EE155" s="44"/>
      <c r="EF155" s="44"/>
      <c r="EG155" s="44"/>
      <c r="EH155" s="173"/>
      <c r="EI155" s="1"/>
      <c r="EJ155" s="1"/>
      <c r="EK155" s="1"/>
      <c r="EL155" s="1"/>
      <c r="EM155" s="281"/>
      <c r="EN155" s="261"/>
      <c r="EO155" s="236" t="s">
        <v>89</v>
      </c>
      <c r="EP155" s="237"/>
      <c r="EQ155" s="238"/>
      <c r="ER155" s="43">
        <f t="shared" si="82"/>
        <v>0</v>
      </c>
      <c r="ES155" s="44"/>
      <c r="ET155" s="44"/>
      <c r="EU155" s="44"/>
      <c r="EV155" s="173"/>
      <c r="EW155" s="1"/>
      <c r="EX155" s="1"/>
      <c r="EY155" s="1"/>
      <c r="EZ155" s="1"/>
      <c r="FB155" s="265"/>
      <c r="FC155" s="236" t="s">
        <v>89</v>
      </c>
      <c r="FD155" s="237"/>
      <c r="FE155" s="238"/>
      <c r="FF155" s="43">
        <f t="shared" si="78"/>
        <v>0</v>
      </c>
      <c r="FG155" s="44"/>
      <c r="FH155" s="44"/>
      <c r="FI155" s="44"/>
      <c r="FJ155" s="173"/>
      <c r="FK155" s="1"/>
      <c r="FL155" s="1"/>
      <c r="FM155" s="1"/>
      <c r="FN155" s="1"/>
      <c r="FO155" s="276"/>
      <c r="FP155" s="261"/>
      <c r="FQ155" s="236" t="s">
        <v>89</v>
      </c>
      <c r="FR155" s="237"/>
      <c r="FS155" s="238"/>
      <c r="FT155" s="43">
        <f>SUMIFS($F155:$BA155,$F145:$BA145,"&lt;&gt;1",$F146:$BA146,"&lt;&gt;1",$F147:$BA147,"&lt;&gt;1",$F148:$BA148,"&lt;&gt;1",$F149:$BA149,"&lt;&gt;1",$F150:$BA150,"&lt;&gt;1",$F151:$BA151,"&lt;&gt;1",$F152:$BA152,"&lt;&gt;1",$F153:$BA153,"&lt;&gt;1")/2/24 +SUMIF($F154:$BA154,"1",$F155:$BA155)/2/24</f>
        <v>0</v>
      </c>
      <c r="FU155" s="44"/>
      <c r="FV155" s="44"/>
      <c r="FW155" s="44"/>
      <c r="FX155" s="173"/>
      <c r="FY155" s="1"/>
      <c r="FZ155" s="1"/>
      <c r="GA155" s="1"/>
      <c r="GB155" s="1"/>
      <c r="GD155" s="265"/>
      <c r="GE155" s="236" t="s">
        <v>89</v>
      </c>
      <c r="GF155" s="237"/>
      <c r="GG155" s="238"/>
      <c r="GH155" s="43">
        <f t="shared" si="79"/>
        <v>0.45833333333333331</v>
      </c>
      <c r="GI155" s="44"/>
      <c r="GJ155" s="44"/>
      <c r="GK155" s="44"/>
      <c r="GL155" s="173"/>
      <c r="GM155" s="1"/>
      <c r="GN155" s="1"/>
      <c r="GO155" s="1"/>
      <c r="GP155" s="1"/>
    </row>
    <row r="156" spans="2:198" ht="18.75" customHeight="1">
      <c r="B156" s="269"/>
      <c r="C156" s="149" t="s">
        <v>90</v>
      </c>
      <c r="D156" s="138"/>
      <c r="E156" s="139"/>
      <c r="F156" s="184"/>
      <c r="G156" s="185"/>
      <c r="H156" s="184"/>
      <c r="I156" s="184"/>
      <c r="J156" s="184"/>
      <c r="K156" s="185"/>
      <c r="L156" s="184"/>
      <c r="M156" s="185"/>
      <c r="N156" s="184"/>
      <c r="O156" s="185"/>
      <c r="P156" s="184"/>
      <c r="Q156" s="185"/>
      <c r="R156" s="184"/>
      <c r="S156" s="185"/>
      <c r="T156" s="184"/>
      <c r="U156" s="185"/>
      <c r="V156" s="184"/>
      <c r="W156" s="185"/>
      <c r="X156" s="184"/>
      <c r="Y156" s="185"/>
      <c r="Z156" s="184"/>
      <c r="AA156" s="185"/>
      <c r="AB156" s="184"/>
      <c r="AC156" s="185"/>
      <c r="AD156" s="184"/>
      <c r="AE156" s="185"/>
      <c r="AF156" s="184"/>
      <c r="AG156" s="185"/>
      <c r="AH156" s="184"/>
      <c r="AI156" s="185"/>
      <c r="AJ156" s="184"/>
      <c r="AK156" s="185"/>
      <c r="AL156" s="184"/>
      <c r="AM156" s="185"/>
      <c r="AN156" s="184"/>
      <c r="AO156" s="185"/>
      <c r="AP156" s="184"/>
      <c r="AQ156" s="185"/>
      <c r="AR156" s="184"/>
      <c r="AS156" s="185"/>
      <c r="AT156" s="184"/>
      <c r="AU156" s="185"/>
      <c r="AV156" s="184"/>
      <c r="AW156" s="185"/>
      <c r="AX156" s="184"/>
      <c r="AY156" s="185"/>
      <c r="AZ156" s="184"/>
      <c r="BA156" s="185"/>
      <c r="BC156" s="278"/>
      <c r="BD156" s="262"/>
      <c r="BE156" s="266" t="s">
        <v>90</v>
      </c>
      <c r="BF156" s="227"/>
      <c r="BG156" s="228"/>
      <c r="BH156" s="46">
        <f t="shared" si="80"/>
        <v>0</v>
      </c>
      <c r="BI156" s="44"/>
      <c r="BJ156" s="44"/>
      <c r="BK156" s="44"/>
      <c r="BL156" s="173"/>
      <c r="BM156" s="1"/>
      <c r="BN156" s="1"/>
      <c r="BO156" s="1"/>
      <c r="BP156" s="1"/>
      <c r="BR156" s="265"/>
      <c r="BS156" s="266" t="s">
        <v>90</v>
      </c>
      <c r="BT156" s="227"/>
      <c r="BU156" s="228"/>
      <c r="BV156" s="46">
        <f t="shared" si="75"/>
        <v>0</v>
      </c>
      <c r="BW156" s="44"/>
      <c r="BX156" s="44"/>
      <c r="BY156" s="44"/>
      <c r="BZ156" s="44"/>
      <c r="CA156" s="173"/>
      <c r="CB156" s="1"/>
      <c r="CC156" s="1"/>
      <c r="CD156" s="1"/>
      <c r="CE156" s="1"/>
      <c r="CF156" s="1"/>
      <c r="CG156" s="279"/>
      <c r="CH156" s="262"/>
      <c r="CI156" s="229" t="s">
        <v>91</v>
      </c>
      <c r="CJ156" s="230"/>
      <c r="CK156" s="231"/>
      <c r="CL156" s="46">
        <f>SUMIFS($F156:$BA156,$F145:$BA145,"&lt;&gt;1",$F146:$BA146,"&lt;&gt;1",$F147:$BA147,"&lt;&gt;1",$F148:$BA148,"&lt;&gt;1",$F149:$BA149,"&lt;&gt;1",$F150:$BA150,"&lt;&gt;1",$F151:$BA151,"&lt;&gt;1",$F152:$BA152,"&lt;&gt;1",$F153:$BA153,"&lt;&gt;1")/2/24 +SUMIF($F154:$BA154,"1",$F156:$BA156)/2/24</f>
        <v>0</v>
      </c>
      <c r="CM156" s="44"/>
      <c r="CN156" s="44"/>
      <c r="CO156" s="44"/>
      <c r="CP156" s="173"/>
      <c r="CQ156" s="1"/>
      <c r="CR156" s="1"/>
      <c r="CS156" s="1"/>
      <c r="CT156" s="1"/>
      <c r="CV156" s="265"/>
      <c r="CW156" s="266" t="s">
        <v>90</v>
      </c>
      <c r="CX156" s="227"/>
      <c r="CY156" s="228"/>
      <c r="CZ156" s="46">
        <f t="shared" si="76"/>
        <v>0</v>
      </c>
      <c r="DA156" s="44"/>
      <c r="DB156" s="44"/>
      <c r="DC156" s="44"/>
      <c r="DD156" s="44"/>
      <c r="DE156" s="173"/>
      <c r="DF156" s="1"/>
      <c r="DG156" s="1"/>
      <c r="DH156" s="1"/>
      <c r="DI156" s="1"/>
      <c r="DJ156" s="1"/>
      <c r="DK156" s="280"/>
      <c r="DL156" s="262"/>
      <c r="DM156" s="266" t="s">
        <v>90</v>
      </c>
      <c r="DN156" s="227"/>
      <c r="DO156" s="228"/>
      <c r="DP156" s="46">
        <f>IF($S140="✔",SUM($F156:$BA156)/2/24,0)</f>
        <v>0</v>
      </c>
      <c r="DQ156" s="44"/>
      <c r="DR156" s="44"/>
      <c r="DS156" s="44"/>
      <c r="DT156" s="173"/>
      <c r="DU156" s="1"/>
      <c r="DV156" s="1"/>
      <c r="DW156" s="1"/>
      <c r="DX156" s="1"/>
      <c r="DZ156" s="265"/>
      <c r="EA156" s="266" t="s">
        <v>90</v>
      </c>
      <c r="EB156" s="227"/>
      <c r="EC156" s="228"/>
      <c r="ED156" s="46">
        <f t="shared" si="77"/>
        <v>0</v>
      </c>
      <c r="EE156" s="44"/>
      <c r="EF156" s="44"/>
      <c r="EG156" s="44"/>
      <c r="EH156" s="173"/>
      <c r="EI156" s="1"/>
      <c r="EJ156" s="1"/>
      <c r="EK156" s="1"/>
      <c r="EL156" s="1"/>
      <c r="EM156" s="281"/>
      <c r="EN156" s="262"/>
      <c r="EO156" s="229" t="s">
        <v>91</v>
      </c>
      <c r="EP156" s="230"/>
      <c r="EQ156" s="231"/>
      <c r="ER156" s="46">
        <f t="shared" si="82"/>
        <v>0</v>
      </c>
      <c r="ES156" s="44"/>
      <c r="ET156" s="44"/>
      <c r="EU156" s="44"/>
      <c r="EV156" s="173"/>
      <c r="EW156" s="1"/>
      <c r="EX156" s="1"/>
      <c r="EY156" s="1"/>
      <c r="EZ156" s="1"/>
      <c r="FB156" s="265"/>
      <c r="FC156" s="229" t="s">
        <v>91</v>
      </c>
      <c r="FD156" s="230"/>
      <c r="FE156" s="231"/>
      <c r="FF156" s="46">
        <f t="shared" si="78"/>
        <v>0</v>
      </c>
      <c r="FG156" s="44"/>
      <c r="FH156" s="44"/>
      <c r="FI156" s="44"/>
      <c r="FJ156" s="173"/>
      <c r="FK156" s="1"/>
      <c r="FL156" s="1"/>
      <c r="FM156" s="1"/>
      <c r="FN156" s="1"/>
      <c r="FO156" s="276"/>
      <c r="FP156" s="262"/>
      <c r="FQ156" s="229" t="s">
        <v>90</v>
      </c>
      <c r="FR156" s="230"/>
      <c r="FS156" s="231"/>
      <c r="FT156" s="47" t="s">
        <v>92</v>
      </c>
      <c r="FU156" s="44"/>
      <c r="FV156" s="44"/>
      <c r="FW156" s="44"/>
      <c r="FX156" s="173"/>
      <c r="FY156" s="1"/>
      <c r="FZ156" s="1"/>
      <c r="GA156" s="1"/>
      <c r="GB156" s="1"/>
      <c r="GD156" s="265"/>
      <c r="GE156" s="229" t="s">
        <v>90</v>
      </c>
      <c r="GF156" s="230"/>
      <c r="GG156" s="231"/>
      <c r="GH156" s="47" t="s">
        <v>92</v>
      </c>
      <c r="GI156" s="44"/>
      <c r="GJ156" s="44"/>
      <c r="GK156" s="44"/>
      <c r="GL156" s="173"/>
      <c r="GM156" s="1"/>
      <c r="GN156" s="1"/>
      <c r="GO156" s="1"/>
      <c r="GP156" s="1"/>
    </row>
    <row r="157" spans="2:198" ht="12" customHeight="1">
      <c r="B157" s="48"/>
      <c r="C157" s="49"/>
      <c r="D157" s="49"/>
      <c r="E157" s="49"/>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
      <c r="AI157" s="1"/>
      <c r="AJ157" s="1"/>
      <c r="AK157" s="1"/>
      <c r="AL157" s="1"/>
      <c r="AM157" s="1"/>
      <c r="AN157" s="1"/>
      <c r="AO157" s="1"/>
      <c r="AP157" s="1"/>
      <c r="AQ157" s="1"/>
      <c r="AR157" s="1"/>
      <c r="AS157" s="1"/>
      <c r="AT157" s="1"/>
      <c r="AU157" s="1"/>
      <c r="AV157" s="1"/>
      <c r="AW157" s="1"/>
      <c r="AX157" s="1"/>
      <c r="AY157" s="1"/>
      <c r="AZ157" s="1"/>
      <c r="BA157" s="1"/>
      <c r="BC157" s="278"/>
      <c r="BD157" s="48"/>
      <c r="BE157" s="49"/>
      <c r="BF157" s="49"/>
      <c r="BG157" s="49"/>
      <c r="BH157" s="2"/>
      <c r="BI157" s="1"/>
      <c r="BJ157" s="2"/>
      <c r="BK157" s="2"/>
      <c r="BL157" s="173"/>
      <c r="BM157" s="1"/>
      <c r="BN157" s="1"/>
      <c r="BO157" s="1"/>
      <c r="BP157" s="1"/>
      <c r="BS157" s="1"/>
      <c r="BT157" s="33"/>
      <c r="BU157" s="24"/>
      <c r="BV157" s="33"/>
      <c r="BW157" s="1"/>
      <c r="BX157" s="2"/>
      <c r="BY157" s="2"/>
      <c r="BZ157" s="2"/>
      <c r="CA157" s="173"/>
      <c r="CB157" s="1"/>
      <c r="CC157" s="1"/>
      <c r="CD157" s="1"/>
      <c r="CE157" s="1"/>
      <c r="CF157" s="1"/>
      <c r="CG157" s="279"/>
      <c r="CH157" s="48"/>
      <c r="CI157" s="49"/>
      <c r="CJ157" s="49"/>
      <c r="CK157" s="49"/>
      <c r="CL157" s="2"/>
      <c r="CM157" s="1"/>
      <c r="CN157" s="2"/>
      <c r="CO157" s="2"/>
      <c r="CP157" s="173"/>
      <c r="CQ157" s="1"/>
      <c r="CR157" s="1"/>
      <c r="CS157" s="1"/>
      <c r="CT157" s="1"/>
      <c r="CW157" s="1"/>
      <c r="CX157" s="33"/>
      <c r="CY157" s="24"/>
      <c r="CZ157" s="33"/>
      <c r="DA157" s="1"/>
      <c r="DB157" s="2"/>
      <c r="DC157" s="2"/>
      <c r="DD157" s="2"/>
      <c r="DE157" s="173"/>
      <c r="DF157" s="1"/>
      <c r="DG157" s="1"/>
      <c r="DH157" s="1"/>
      <c r="DI157" s="1"/>
      <c r="DJ157" s="1"/>
      <c r="DK157" s="280"/>
      <c r="DL157" s="48"/>
      <c r="DM157" s="49"/>
      <c r="DN157" s="49"/>
      <c r="DO157" s="49"/>
      <c r="DP157" s="2"/>
      <c r="DQ157" s="1"/>
      <c r="DR157" s="2"/>
      <c r="DS157" s="2"/>
      <c r="DT157" s="173"/>
      <c r="DU157" s="1"/>
      <c r="DV157" s="1"/>
      <c r="DW157" s="1"/>
      <c r="DX157" s="1"/>
      <c r="EA157" s="1"/>
      <c r="EB157" s="33"/>
      <c r="EC157" s="24"/>
      <c r="ED157" s="33"/>
      <c r="EE157" s="1"/>
      <c r="EF157" s="2"/>
      <c r="EG157" s="2"/>
      <c r="EH157" s="173"/>
      <c r="EI157" s="1"/>
      <c r="EJ157" s="1"/>
      <c r="EK157" s="1"/>
      <c r="EL157" s="1"/>
      <c r="EM157" s="281"/>
      <c r="EN157" s="48"/>
      <c r="EO157" s="49"/>
      <c r="EP157" s="49"/>
      <c r="EQ157" s="49"/>
      <c r="ER157" s="2"/>
      <c r="ES157" s="1"/>
      <c r="ET157" s="2"/>
      <c r="EU157" s="2"/>
      <c r="EV157" s="173"/>
      <c r="EW157" s="1"/>
      <c r="EX157" s="1"/>
      <c r="EY157" s="1"/>
      <c r="EZ157" s="1"/>
      <c r="FC157" s="1"/>
      <c r="FD157" s="33"/>
      <c r="FE157" s="24"/>
      <c r="FF157" s="33"/>
      <c r="FG157" s="1"/>
      <c r="FH157" s="2"/>
      <c r="FI157" s="2"/>
      <c r="FJ157" s="173"/>
      <c r="FK157" s="1"/>
      <c r="FL157" s="1"/>
      <c r="FM157" s="1"/>
      <c r="FN157" s="1"/>
      <c r="FO157" s="276"/>
      <c r="FP157" s="48"/>
      <c r="FQ157" s="49"/>
      <c r="FR157" s="49"/>
      <c r="FS157" s="49"/>
      <c r="FT157" s="2"/>
      <c r="FU157" s="1"/>
      <c r="FV157" s="2"/>
      <c r="FW157" s="2"/>
      <c r="FX157" s="173"/>
      <c r="FY157" s="1"/>
      <c r="FZ157" s="1"/>
      <c r="GA157" s="1"/>
      <c r="GB157" s="1"/>
      <c r="GE157" s="1"/>
      <c r="GF157" s="33"/>
      <c r="GG157" s="24"/>
      <c r="GH157" s="33"/>
      <c r="GI157" s="1"/>
      <c r="GJ157" s="2"/>
      <c r="GK157" s="2"/>
      <c r="GL157" s="173"/>
      <c r="GM157" s="1"/>
      <c r="GN157" s="1"/>
      <c r="GO157" s="1"/>
      <c r="GP157" s="1"/>
    </row>
    <row r="158" spans="2:198" ht="18.75" customHeight="1">
      <c r="B158" s="258" t="s">
        <v>93</v>
      </c>
      <c r="C158" s="138" t="s">
        <v>94</v>
      </c>
      <c r="D158" s="138"/>
      <c r="E158" s="139"/>
      <c r="F158" s="184"/>
      <c r="G158" s="185"/>
      <c r="H158" s="184"/>
      <c r="I158" s="185"/>
      <c r="J158" s="184"/>
      <c r="K158" s="185"/>
      <c r="L158" s="184"/>
      <c r="M158" s="185"/>
      <c r="N158" s="184"/>
      <c r="O158" s="185"/>
      <c r="P158" s="184"/>
      <c r="Q158" s="185"/>
      <c r="R158" s="184"/>
      <c r="S158" s="185"/>
      <c r="T158" s="184"/>
      <c r="U158" s="185"/>
      <c r="V158" s="184"/>
      <c r="W158" s="185"/>
      <c r="X158" s="184"/>
      <c r="Y158" s="185"/>
      <c r="Z158" s="184"/>
      <c r="AA158" s="185"/>
      <c r="AB158" s="184"/>
      <c r="AC158" s="185">
        <v>1</v>
      </c>
      <c r="AD158" s="184">
        <v>1</v>
      </c>
      <c r="AE158" s="185">
        <v>1</v>
      </c>
      <c r="AF158" s="184"/>
      <c r="AG158" s="185"/>
      <c r="AH158" s="184"/>
      <c r="AI158" s="185"/>
      <c r="AJ158" s="184"/>
      <c r="AK158" s="185"/>
      <c r="AL158" s="184"/>
      <c r="AM158" s="185"/>
      <c r="AN158" s="184"/>
      <c r="AO158" s="185"/>
      <c r="AP158" s="184"/>
      <c r="AQ158" s="185"/>
      <c r="AR158" s="184"/>
      <c r="AS158" s="185"/>
      <c r="AT158" s="184"/>
      <c r="AU158" s="185"/>
      <c r="AV158" s="184"/>
      <c r="AW158" s="185"/>
      <c r="AX158" s="184"/>
      <c r="AY158" s="185"/>
      <c r="AZ158" s="184"/>
      <c r="BA158" s="185"/>
      <c r="BC158" s="278"/>
      <c r="BD158" s="257" t="s">
        <v>93</v>
      </c>
      <c r="BE158" s="247" t="s">
        <v>94</v>
      </c>
      <c r="BF158" s="247"/>
      <c r="BG158" s="248"/>
      <c r="BH158" s="46">
        <f>SUM(F158:BA158)/2/24</f>
        <v>6.25E-2</v>
      </c>
      <c r="BI158" s="44"/>
      <c r="BJ158" s="44"/>
      <c r="BK158" s="44"/>
      <c r="BL158" s="173"/>
      <c r="BM158" s="1"/>
      <c r="BN158" s="1"/>
      <c r="BO158" s="1"/>
      <c r="BP158" s="1"/>
      <c r="BS158" s="1"/>
      <c r="BT158" s="33"/>
      <c r="BU158" s="24"/>
      <c r="BV158" s="33"/>
      <c r="BW158" s="44"/>
      <c r="BX158" s="44"/>
      <c r="BY158" s="44"/>
      <c r="BZ158" s="44"/>
      <c r="CA158" s="173"/>
      <c r="CB158" s="1"/>
      <c r="CC158" s="1"/>
      <c r="CD158" s="1"/>
      <c r="CE158" s="1"/>
      <c r="CF158" s="1"/>
      <c r="CG158" s="279"/>
      <c r="CH158" s="257" t="s">
        <v>93</v>
      </c>
      <c r="CI158" s="259" t="s">
        <v>94</v>
      </c>
      <c r="CJ158" s="247"/>
      <c r="CK158" s="248"/>
      <c r="CL158" s="46">
        <f>SUM($F158:$BA158)/2/24</f>
        <v>6.25E-2</v>
      </c>
      <c r="CM158" s="44"/>
      <c r="CN158" s="44"/>
      <c r="CO158" s="44"/>
      <c r="CP158" s="173"/>
      <c r="CQ158" s="1"/>
      <c r="CR158" s="1"/>
      <c r="CS158" s="1"/>
      <c r="CT158" s="1"/>
      <c r="CW158" s="1"/>
      <c r="CX158" s="33"/>
      <c r="CY158" s="24"/>
      <c r="CZ158" s="33"/>
      <c r="DA158" s="44"/>
      <c r="DB158" s="44"/>
      <c r="DC158" s="44"/>
      <c r="DD158" s="44"/>
      <c r="DE158" s="173"/>
      <c r="DF158" s="1"/>
      <c r="DG158" s="1"/>
      <c r="DH158" s="1"/>
      <c r="DI158" s="1"/>
      <c r="DJ158" s="1"/>
      <c r="DK158" s="280"/>
      <c r="DL158" s="257" t="s">
        <v>93</v>
      </c>
      <c r="DM158" s="247" t="s">
        <v>94</v>
      </c>
      <c r="DN158" s="247"/>
      <c r="DO158" s="248"/>
      <c r="DP158" s="46">
        <f>IF($S141="✔",SUM($F158:$BA158)/2/24,0)</f>
        <v>0</v>
      </c>
      <c r="DQ158" s="44"/>
      <c r="DR158" s="44"/>
      <c r="DS158" s="44"/>
      <c r="DT158" s="173"/>
      <c r="DU158" s="1"/>
      <c r="DV158" s="1"/>
      <c r="DW158" s="1"/>
      <c r="DX158" s="1"/>
      <c r="EA158" s="1"/>
      <c r="EB158" s="33"/>
      <c r="EC158" s="24"/>
      <c r="ED158" s="33"/>
      <c r="EE158" s="44"/>
      <c r="EF158" s="44"/>
      <c r="EG158" s="44"/>
      <c r="EH158" s="173"/>
      <c r="EI158" s="1"/>
      <c r="EJ158" s="1"/>
      <c r="EK158" s="1"/>
      <c r="EL158" s="1"/>
      <c r="EM158" s="281"/>
      <c r="EN158" s="257" t="s">
        <v>93</v>
      </c>
      <c r="EO158" s="247" t="s">
        <v>94</v>
      </c>
      <c r="EP158" s="247"/>
      <c r="EQ158" s="248"/>
      <c r="ER158" s="46">
        <f>IF($S141="✔",SUM($F158:$BA158)/2/24,0)</f>
        <v>0</v>
      </c>
      <c r="ES158" s="44"/>
      <c r="ET158" s="44"/>
      <c r="EU158" s="44"/>
      <c r="EV158" s="173"/>
      <c r="EW158" s="1"/>
      <c r="EX158" s="1"/>
      <c r="EY158" s="1"/>
      <c r="EZ158" s="1"/>
      <c r="FC158" s="1"/>
      <c r="FD158" s="33"/>
      <c r="FE158" s="24"/>
      <c r="FF158" s="33"/>
      <c r="FG158" s="44"/>
      <c r="FH158" s="44"/>
      <c r="FI158" s="44"/>
      <c r="FJ158" s="173"/>
      <c r="FK158" s="1"/>
      <c r="FL158" s="1"/>
      <c r="FM158" s="1"/>
      <c r="FN158" s="1"/>
      <c r="FO158" s="276"/>
      <c r="FP158" s="257" t="s">
        <v>93</v>
      </c>
      <c r="FQ158" s="247" t="s">
        <v>94</v>
      </c>
      <c r="FR158" s="247"/>
      <c r="FS158" s="248"/>
      <c r="FT158" s="47" t="s">
        <v>92</v>
      </c>
      <c r="FU158" s="44"/>
      <c r="FV158" s="44"/>
      <c r="FW158" s="44"/>
      <c r="FX158" s="173"/>
      <c r="FY158" s="1"/>
      <c r="FZ158" s="1"/>
      <c r="GA158" s="1"/>
      <c r="GB158" s="1"/>
      <c r="GE158" s="1"/>
      <c r="GF158" s="33"/>
      <c r="GG158" s="24"/>
      <c r="GH158" s="33"/>
      <c r="GI158" s="44"/>
      <c r="GJ158" s="44"/>
      <c r="GK158" s="44"/>
      <c r="GL158" s="173"/>
      <c r="GM158" s="1"/>
      <c r="GN158" s="1"/>
      <c r="GO158" s="1"/>
      <c r="GP158" s="1"/>
    </row>
    <row r="159" spans="2:198" ht="18.75" customHeight="1">
      <c r="B159" s="258"/>
      <c r="C159" s="253" t="s">
        <v>73</v>
      </c>
      <c r="D159" s="136" t="s">
        <v>74</v>
      </c>
      <c r="E159" s="137"/>
      <c r="F159" s="184"/>
      <c r="G159" s="184"/>
      <c r="H159" s="184"/>
      <c r="I159" s="184"/>
      <c r="J159" s="184"/>
      <c r="K159" s="184"/>
      <c r="L159" s="184"/>
      <c r="M159" s="184"/>
      <c r="N159" s="184"/>
      <c r="O159" s="184"/>
      <c r="P159" s="184"/>
      <c r="Q159" s="184"/>
      <c r="R159" s="184"/>
      <c r="S159" s="184"/>
      <c r="T159" s="184"/>
      <c r="U159" s="184"/>
      <c r="V159" s="184"/>
      <c r="W159" s="185"/>
      <c r="X159" s="184"/>
      <c r="Y159" s="185"/>
      <c r="Z159" s="184"/>
      <c r="AA159" s="185"/>
      <c r="AB159" s="184"/>
      <c r="AC159" s="185"/>
      <c r="AD159" s="184"/>
      <c r="AE159" s="185"/>
      <c r="AF159" s="184"/>
      <c r="AG159" s="185"/>
      <c r="AH159" s="184"/>
      <c r="AI159" s="185"/>
      <c r="AJ159" s="184"/>
      <c r="AK159" s="185"/>
      <c r="AL159" s="184"/>
      <c r="AM159" s="185"/>
      <c r="AN159" s="184"/>
      <c r="AO159" s="185"/>
      <c r="AP159" s="184"/>
      <c r="AQ159" s="185"/>
      <c r="AR159" s="184"/>
      <c r="AS159" s="185"/>
      <c r="AT159" s="184"/>
      <c r="AU159" s="185"/>
      <c r="AV159" s="184"/>
      <c r="AW159" s="185"/>
      <c r="AX159" s="184"/>
      <c r="AY159" s="185"/>
      <c r="AZ159" s="184"/>
      <c r="BA159" s="185"/>
      <c r="BB159" s="37"/>
      <c r="BC159" s="278"/>
      <c r="BD159" s="257"/>
      <c r="BE159" s="253" t="s">
        <v>73</v>
      </c>
      <c r="BF159" s="319" t="s">
        <v>74</v>
      </c>
      <c r="BG159" s="320"/>
      <c r="BH159" s="43">
        <f t="shared" ref="BH159:BH170" si="85">SUM(F159:BA159)/2/24</f>
        <v>0</v>
      </c>
      <c r="BI159" s="44"/>
      <c r="BJ159" s="256">
        <f>SUM(BH159:BH163)</f>
        <v>0</v>
      </c>
      <c r="BK159" s="256">
        <f>SUM(BJ159:BJ167)</f>
        <v>0</v>
      </c>
      <c r="BL159" s="173"/>
      <c r="BM159" s="1"/>
      <c r="BN159" s="1"/>
      <c r="BO159" s="1"/>
      <c r="BP159" s="1"/>
      <c r="BS159" s="1"/>
      <c r="BT159" s="33"/>
      <c r="BU159" s="24"/>
      <c r="BV159" s="32"/>
      <c r="BW159" s="44"/>
      <c r="BX159" s="246"/>
      <c r="BY159" s="246"/>
      <c r="BZ159" s="173"/>
      <c r="CA159" s="173"/>
      <c r="CB159" s="1"/>
      <c r="CC159" s="1"/>
      <c r="CD159" s="1"/>
      <c r="CE159" s="1"/>
      <c r="CF159" s="1"/>
      <c r="CG159" s="279"/>
      <c r="CH159" s="257"/>
      <c r="CI159" s="253" t="s">
        <v>73</v>
      </c>
      <c r="CJ159" s="319" t="s">
        <v>74</v>
      </c>
      <c r="CK159" s="320"/>
      <c r="CL159" s="43">
        <f>SUM($F159:$BA159)/2/24</f>
        <v>0</v>
      </c>
      <c r="CM159" s="44"/>
      <c r="CN159" s="256">
        <f>SUM(CL159:CL163)</f>
        <v>0</v>
      </c>
      <c r="CO159" s="256">
        <f>SUM(CN159:CN167)+CL169</f>
        <v>0.45833333333333331</v>
      </c>
      <c r="CP159" s="173"/>
      <c r="CQ159" s="1"/>
      <c r="CR159" s="1"/>
      <c r="CS159" s="1"/>
      <c r="CT159" s="1"/>
      <c r="CW159" s="1"/>
      <c r="CX159" s="33"/>
      <c r="CY159" s="24"/>
      <c r="CZ159" s="32"/>
      <c r="DA159" s="44"/>
      <c r="DB159" s="246"/>
      <c r="DC159" s="246"/>
      <c r="DD159" s="173"/>
      <c r="DE159" s="173"/>
      <c r="DF159" s="1"/>
      <c r="DG159" s="1"/>
      <c r="DH159" s="1"/>
      <c r="DI159" s="1"/>
      <c r="DJ159" s="1"/>
      <c r="DK159" s="280"/>
      <c r="DL159" s="257"/>
      <c r="DM159" s="253" t="s">
        <v>73</v>
      </c>
      <c r="DN159" s="319" t="s">
        <v>74</v>
      </c>
      <c r="DO159" s="320"/>
      <c r="DP159" s="43">
        <f>IF($S141="✔",SUM($F159:$BA159)/2/24,0)</f>
        <v>0</v>
      </c>
      <c r="DQ159" s="44"/>
      <c r="DR159" s="256">
        <f>SUM(DP159:DP163)</f>
        <v>0</v>
      </c>
      <c r="DS159" s="256">
        <f>DR159+DR164</f>
        <v>0</v>
      </c>
      <c r="DT159" s="173"/>
      <c r="DU159" s="1"/>
      <c r="DV159" s="1"/>
      <c r="DW159" s="1"/>
      <c r="DX159" s="1"/>
      <c r="EA159" s="1"/>
      <c r="EB159" s="33"/>
      <c r="EC159" s="24"/>
      <c r="ED159" s="32"/>
      <c r="EE159" s="44"/>
      <c r="EF159" s="246"/>
      <c r="EG159" s="246"/>
      <c r="EH159" s="173"/>
      <c r="EI159" s="1"/>
      <c r="EJ159" s="1"/>
      <c r="EK159" s="1"/>
      <c r="EL159" s="1"/>
      <c r="EM159" s="281"/>
      <c r="EN159" s="257"/>
      <c r="EO159" s="253" t="s">
        <v>73</v>
      </c>
      <c r="EP159" s="319" t="s">
        <v>74</v>
      </c>
      <c r="EQ159" s="320"/>
      <c r="ER159" s="43">
        <f t="shared" ref="ER159:ER170" si="86">IF($S142="✔",SUM($F159:$BA159)/2/24,0)</f>
        <v>0</v>
      </c>
      <c r="ES159" s="44"/>
      <c r="ET159" s="256">
        <f>SUM(ER159:ER163)</f>
        <v>0</v>
      </c>
      <c r="EU159" s="256">
        <f>ET159+ET164+ER169</f>
        <v>0</v>
      </c>
      <c r="EV159" s="173"/>
      <c r="EW159" s="1"/>
      <c r="EX159" s="1"/>
      <c r="EY159" s="1"/>
      <c r="EZ159" s="1"/>
      <c r="FC159" s="1"/>
      <c r="FD159" s="33"/>
      <c r="FE159" s="24"/>
      <c r="FF159" s="32"/>
      <c r="FG159" s="44"/>
      <c r="FH159" s="246"/>
      <c r="FI159" s="246"/>
      <c r="FJ159" s="173"/>
      <c r="FK159" s="1"/>
      <c r="FL159" s="1"/>
      <c r="FM159" s="1"/>
      <c r="FN159" s="1"/>
      <c r="FO159" s="18"/>
      <c r="FP159" s="257"/>
      <c r="FQ159" s="253" t="s">
        <v>73</v>
      </c>
      <c r="FR159" s="319" t="s">
        <v>74</v>
      </c>
      <c r="FS159" s="320"/>
      <c r="FT159" s="43">
        <f>SUMIFS(F159:BA159,$F169:$BA169,1)/2/24</f>
        <v>0</v>
      </c>
      <c r="FU159" s="44"/>
      <c r="FV159" s="256">
        <f>SUM(FT159:FT163)</f>
        <v>0</v>
      </c>
      <c r="FW159" s="256">
        <f>FV159+FV164+FT169</f>
        <v>0.45833333333333331</v>
      </c>
      <c r="FX159" s="173"/>
      <c r="FY159" s="1"/>
      <c r="FZ159" s="1"/>
      <c r="GA159" s="1"/>
      <c r="GB159" s="1"/>
      <c r="GE159" s="1"/>
      <c r="GF159" s="33"/>
      <c r="GG159" s="24"/>
      <c r="GH159" s="32"/>
      <c r="GI159" s="44"/>
      <c r="GJ159" s="246"/>
      <c r="GK159" s="246"/>
      <c r="GL159" s="173"/>
      <c r="GM159" s="1"/>
      <c r="GN159" s="1"/>
      <c r="GO159" s="1"/>
      <c r="GP159" s="1"/>
    </row>
    <row r="160" spans="2:198" ht="18.75" customHeight="1">
      <c r="B160" s="258"/>
      <c r="C160" s="254"/>
      <c r="D160" s="138" t="s">
        <v>78</v>
      </c>
      <c r="E160" s="139"/>
      <c r="F160" s="184"/>
      <c r="G160" s="184"/>
      <c r="H160" s="184"/>
      <c r="I160" s="184"/>
      <c r="J160" s="184"/>
      <c r="K160" s="184"/>
      <c r="L160" s="184"/>
      <c r="M160" s="184"/>
      <c r="N160" s="184"/>
      <c r="O160" s="184"/>
      <c r="P160" s="184"/>
      <c r="Q160" s="184"/>
      <c r="R160" s="184"/>
      <c r="S160" s="184"/>
      <c r="T160" s="184"/>
      <c r="U160" s="184"/>
      <c r="V160" s="184"/>
      <c r="W160" s="185"/>
      <c r="X160" s="184"/>
      <c r="Y160" s="185"/>
      <c r="Z160" s="184"/>
      <c r="AA160" s="185"/>
      <c r="AB160" s="184"/>
      <c r="AC160" s="185"/>
      <c r="AD160" s="184"/>
      <c r="AE160" s="185"/>
      <c r="AF160" s="184"/>
      <c r="AG160" s="185"/>
      <c r="AH160" s="184"/>
      <c r="AI160" s="185"/>
      <c r="AJ160" s="184"/>
      <c r="AK160" s="185"/>
      <c r="AL160" s="184"/>
      <c r="AM160" s="185"/>
      <c r="AN160" s="184"/>
      <c r="AO160" s="185"/>
      <c r="AP160" s="184"/>
      <c r="AQ160" s="185"/>
      <c r="AR160" s="184"/>
      <c r="AS160" s="185"/>
      <c r="AT160" s="184"/>
      <c r="AU160" s="185"/>
      <c r="AV160" s="184"/>
      <c r="AW160" s="185"/>
      <c r="AX160" s="184"/>
      <c r="AY160" s="185"/>
      <c r="AZ160" s="184"/>
      <c r="BA160" s="185"/>
      <c r="BC160" s="278"/>
      <c r="BD160" s="257"/>
      <c r="BE160" s="254"/>
      <c r="BF160" s="247" t="s">
        <v>78</v>
      </c>
      <c r="BG160" s="248"/>
      <c r="BH160" s="46">
        <f t="shared" si="85"/>
        <v>0</v>
      </c>
      <c r="BI160" s="44"/>
      <c r="BJ160" s="256"/>
      <c r="BK160" s="256"/>
      <c r="BL160" s="173"/>
      <c r="BM160" s="1"/>
      <c r="BN160" s="1"/>
      <c r="BO160" s="1"/>
      <c r="BP160" s="1"/>
      <c r="BS160" s="1"/>
      <c r="BT160" s="33"/>
      <c r="BU160" s="24"/>
      <c r="BV160" s="32"/>
      <c r="BW160" s="44"/>
      <c r="BX160" s="246"/>
      <c r="BY160" s="246"/>
      <c r="BZ160" s="173"/>
      <c r="CA160" s="173"/>
      <c r="CB160" s="1"/>
      <c r="CC160" s="1"/>
      <c r="CD160" s="1"/>
      <c r="CE160" s="1"/>
      <c r="CF160" s="1"/>
      <c r="CG160" s="279"/>
      <c r="CH160" s="257"/>
      <c r="CI160" s="254"/>
      <c r="CJ160" s="247" t="s">
        <v>78</v>
      </c>
      <c r="CK160" s="248"/>
      <c r="CL160" s="46">
        <f t="shared" ref="CL160:CL168" si="87">SUM($F160:$BA160)/2/24</f>
        <v>0</v>
      </c>
      <c r="CM160" s="44"/>
      <c r="CN160" s="256"/>
      <c r="CO160" s="256"/>
      <c r="CP160" s="173"/>
      <c r="CQ160" s="1"/>
      <c r="CR160" s="1"/>
      <c r="CS160" s="1"/>
      <c r="CT160" s="1"/>
      <c r="CW160" s="1"/>
      <c r="CX160" s="33"/>
      <c r="CY160" s="24"/>
      <c r="CZ160" s="32"/>
      <c r="DA160" s="44"/>
      <c r="DB160" s="246"/>
      <c r="DC160" s="246"/>
      <c r="DD160" s="173"/>
      <c r="DE160" s="173"/>
      <c r="DF160" s="1"/>
      <c r="DG160" s="1"/>
      <c r="DH160" s="1"/>
      <c r="DI160" s="1"/>
      <c r="DJ160" s="1"/>
      <c r="DK160" s="280"/>
      <c r="DL160" s="257"/>
      <c r="DM160" s="254"/>
      <c r="DN160" s="247" t="s">
        <v>78</v>
      </c>
      <c r="DO160" s="248"/>
      <c r="DP160" s="46">
        <f>IF($S141="✔",SUM($F160:$BA160)/2/24,0)</f>
        <v>0</v>
      </c>
      <c r="DQ160" s="44"/>
      <c r="DR160" s="256"/>
      <c r="DS160" s="256"/>
      <c r="DT160" s="173"/>
      <c r="DU160" s="1"/>
      <c r="DV160" s="1"/>
      <c r="DW160" s="1"/>
      <c r="DX160" s="1"/>
      <c r="EA160" s="1"/>
      <c r="EB160" s="33"/>
      <c r="EC160" s="24"/>
      <c r="ED160" s="32"/>
      <c r="EE160" s="44"/>
      <c r="EF160" s="246"/>
      <c r="EG160" s="246"/>
      <c r="EH160" s="173"/>
      <c r="EI160" s="1"/>
      <c r="EJ160" s="1"/>
      <c r="EK160" s="1"/>
      <c r="EL160" s="1"/>
      <c r="EM160" s="281"/>
      <c r="EN160" s="257"/>
      <c r="EO160" s="254"/>
      <c r="EP160" s="247" t="s">
        <v>78</v>
      </c>
      <c r="EQ160" s="248"/>
      <c r="ER160" s="46">
        <f t="shared" si="86"/>
        <v>0</v>
      </c>
      <c r="ES160" s="44"/>
      <c r="ET160" s="256"/>
      <c r="EU160" s="256"/>
      <c r="EV160" s="173"/>
      <c r="EW160" s="1"/>
      <c r="EX160" s="1"/>
      <c r="EY160" s="1"/>
      <c r="EZ160" s="1"/>
      <c r="FC160" s="1"/>
      <c r="FD160" s="33"/>
      <c r="FE160" s="24"/>
      <c r="FF160" s="32"/>
      <c r="FG160" s="44"/>
      <c r="FH160" s="246"/>
      <c r="FI160" s="246"/>
      <c r="FJ160" s="173"/>
      <c r="FK160" s="1"/>
      <c r="FL160" s="1"/>
      <c r="FM160" s="1"/>
      <c r="FN160" s="1"/>
      <c r="FO160" s="18"/>
      <c r="FP160" s="257"/>
      <c r="FQ160" s="254"/>
      <c r="FR160" s="247" t="s">
        <v>78</v>
      </c>
      <c r="FS160" s="248"/>
      <c r="FT160" s="46">
        <f>SUMIFS(F160:BA160,$F169:$BA169,1)/2/24</f>
        <v>0</v>
      </c>
      <c r="FU160" s="44"/>
      <c r="FV160" s="256"/>
      <c r="FW160" s="256"/>
      <c r="FX160" s="173"/>
      <c r="FY160" s="1"/>
      <c r="FZ160" s="1"/>
      <c r="GA160" s="1"/>
      <c r="GB160" s="1"/>
      <c r="GE160" s="1"/>
      <c r="GF160" s="33"/>
      <c r="GG160" s="24"/>
      <c r="GH160" s="32"/>
      <c r="GI160" s="44"/>
      <c r="GJ160" s="246"/>
      <c r="GK160" s="246"/>
      <c r="GL160" s="173"/>
      <c r="GM160" s="1"/>
      <c r="GN160" s="1"/>
      <c r="GO160" s="1"/>
      <c r="GP160" s="1"/>
    </row>
    <row r="161" spans="2:198" ht="18.75" customHeight="1">
      <c r="B161" s="258"/>
      <c r="C161" s="254"/>
      <c r="D161" s="136" t="s">
        <v>79</v>
      </c>
      <c r="E161" s="137"/>
      <c r="F161" s="184"/>
      <c r="G161" s="185"/>
      <c r="H161" s="184"/>
      <c r="I161" s="185"/>
      <c r="J161" s="184"/>
      <c r="K161" s="185"/>
      <c r="L161" s="184"/>
      <c r="M161" s="185"/>
      <c r="N161" s="184"/>
      <c r="O161" s="185"/>
      <c r="P161" s="184"/>
      <c r="Q161" s="185"/>
      <c r="R161" s="184"/>
      <c r="S161" s="185"/>
      <c r="T161" s="184"/>
      <c r="U161" s="185"/>
      <c r="V161" s="184"/>
      <c r="W161" s="185"/>
      <c r="X161" s="184"/>
      <c r="Y161" s="185"/>
      <c r="Z161" s="184"/>
      <c r="AA161" s="185"/>
      <c r="AB161" s="184"/>
      <c r="AC161" s="185"/>
      <c r="AD161" s="184"/>
      <c r="AE161" s="185"/>
      <c r="AF161" s="184"/>
      <c r="AG161" s="185"/>
      <c r="AH161" s="184"/>
      <c r="AI161" s="185"/>
      <c r="AJ161" s="184"/>
      <c r="AK161" s="185"/>
      <c r="AL161" s="184"/>
      <c r="AM161" s="185"/>
      <c r="AN161" s="184"/>
      <c r="AO161" s="185"/>
      <c r="AP161" s="184"/>
      <c r="AQ161" s="185"/>
      <c r="AR161" s="184"/>
      <c r="AS161" s="185"/>
      <c r="AT161" s="184"/>
      <c r="AU161" s="185"/>
      <c r="AV161" s="184"/>
      <c r="AW161" s="185"/>
      <c r="AX161" s="184"/>
      <c r="AY161" s="185"/>
      <c r="AZ161" s="184"/>
      <c r="BA161" s="185"/>
      <c r="BC161" s="278"/>
      <c r="BD161" s="257"/>
      <c r="BE161" s="254"/>
      <c r="BF161" s="249" t="s">
        <v>79</v>
      </c>
      <c r="BG161" s="250"/>
      <c r="BH161" s="43">
        <f t="shared" si="85"/>
        <v>0</v>
      </c>
      <c r="BI161" s="44"/>
      <c r="BJ161" s="256"/>
      <c r="BK161" s="256"/>
      <c r="BL161" s="173"/>
      <c r="BM161" s="1"/>
      <c r="BN161" s="1"/>
      <c r="BO161" s="1"/>
      <c r="BP161" s="1"/>
      <c r="BS161" s="1"/>
      <c r="BT161" s="33"/>
      <c r="BU161" s="24"/>
      <c r="BV161" s="32"/>
      <c r="BW161" s="44"/>
      <c r="BX161" s="246"/>
      <c r="BY161" s="246"/>
      <c r="BZ161" s="173"/>
      <c r="CA161" s="173"/>
      <c r="CB161" s="1"/>
      <c r="CC161" s="1"/>
      <c r="CD161" s="1"/>
      <c r="CE161" s="1"/>
      <c r="CF161" s="1"/>
      <c r="CG161" s="279"/>
      <c r="CH161" s="257"/>
      <c r="CI161" s="254"/>
      <c r="CJ161" s="249" t="s">
        <v>79</v>
      </c>
      <c r="CK161" s="250"/>
      <c r="CL161" s="43">
        <f t="shared" si="87"/>
        <v>0</v>
      </c>
      <c r="CM161" s="44"/>
      <c r="CN161" s="256"/>
      <c r="CO161" s="256"/>
      <c r="CP161" s="173"/>
      <c r="CQ161" s="1"/>
      <c r="CR161" s="1"/>
      <c r="CS161" s="1"/>
      <c r="CT161" s="1"/>
      <c r="CW161" s="1"/>
      <c r="CX161" s="33"/>
      <c r="CY161" s="24"/>
      <c r="CZ161" s="32"/>
      <c r="DA161" s="44"/>
      <c r="DB161" s="246"/>
      <c r="DC161" s="246"/>
      <c r="DD161" s="173"/>
      <c r="DE161" s="173"/>
      <c r="DF161" s="1"/>
      <c r="DG161" s="1"/>
      <c r="DH161" s="1"/>
      <c r="DI161" s="1"/>
      <c r="DJ161" s="1"/>
      <c r="DK161" s="280"/>
      <c r="DL161" s="257"/>
      <c r="DM161" s="254"/>
      <c r="DN161" s="249" t="s">
        <v>79</v>
      </c>
      <c r="DO161" s="250"/>
      <c r="DP161" s="43">
        <f>IF($S141="✔",SUM($F161:$BA161)/2/24,0)</f>
        <v>0</v>
      </c>
      <c r="DQ161" s="44"/>
      <c r="DR161" s="256"/>
      <c r="DS161" s="256"/>
      <c r="DT161" s="173"/>
      <c r="DU161" s="1"/>
      <c r="DV161" s="1"/>
      <c r="DW161" s="1"/>
      <c r="DX161" s="1"/>
      <c r="EA161" s="1"/>
      <c r="EB161" s="33"/>
      <c r="EC161" s="24"/>
      <c r="ED161" s="32"/>
      <c r="EE161" s="44"/>
      <c r="EF161" s="246"/>
      <c r="EG161" s="246"/>
      <c r="EH161" s="173"/>
      <c r="EI161" s="1"/>
      <c r="EJ161" s="1"/>
      <c r="EK161" s="1"/>
      <c r="EL161" s="1"/>
      <c r="EM161" s="281"/>
      <c r="EN161" s="257"/>
      <c r="EO161" s="254"/>
      <c r="EP161" s="249" t="s">
        <v>79</v>
      </c>
      <c r="EQ161" s="250"/>
      <c r="ER161" s="43">
        <f t="shared" si="86"/>
        <v>0</v>
      </c>
      <c r="ES161" s="44"/>
      <c r="ET161" s="256"/>
      <c r="EU161" s="256"/>
      <c r="EV161" s="173"/>
      <c r="EW161" s="1"/>
      <c r="EX161" s="1"/>
      <c r="EY161" s="1"/>
      <c r="EZ161" s="1"/>
      <c r="FC161" s="1"/>
      <c r="FD161" s="33"/>
      <c r="FE161" s="24"/>
      <c r="FF161" s="32"/>
      <c r="FG161" s="44"/>
      <c r="FH161" s="246"/>
      <c r="FI161" s="246"/>
      <c r="FJ161" s="173"/>
      <c r="FK161" s="1"/>
      <c r="FL161" s="1"/>
      <c r="FM161" s="1"/>
      <c r="FN161" s="1"/>
      <c r="FO161" s="18"/>
      <c r="FP161" s="257"/>
      <c r="FQ161" s="254"/>
      <c r="FR161" s="249" t="s">
        <v>79</v>
      </c>
      <c r="FS161" s="250"/>
      <c r="FT161" s="43">
        <f>SUMIFS(F161:BA161,$F169:$BA169,1)/2/24</f>
        <v>0</v>
      </c>
      <c r="FU161" s="44"/>
      <c r="FV161" s="256"/>
      <c r="FW161" s="256"/>
      <c r="FX161" s="173"/>
      <c r="FY161" s="1"/>
      <c r="FZ161" s="1"/>
      <c r="GA161" s="1"/>
      <c r="GB161" s="1"/>
      <c r="GE161" s="1"/>
      <c r="GF161" s="33"/>
      <c r="GG161" s="24"/>
      <c r="GH161" s="32"/>
      <c r="GI161" s="44"/>
      <c r="GJ161" s="246"/>
      <c r="GK161" s="246"/>
      <c r="GL161" s="173"/>
      <c r="GM161" s="1"/>
      <c r="GN161" s="1"/>
      <c r="GO161" s="1"/>
      <c r="GP161" s="1"/>
    </row>
    <row r="162" spans="2:198" ht="18.75" customHeight="1">
      <c r="B162" s="258"/>
      <c r="C162" s="254"/>
      <c r="D162" s="138" t="s">
        <v>80</v>
      </c>
      <c r="E162" s="139"/>
      <c r="F162" s="184"/>
      <c r="G162" s="185"/>
      <c r="H162" s="184"/>
      <c r="I162" s="185"/>
      <c r="J162" s="184"/>
      <c r="K162" s="185"/>
      <c r="L162" s="184"/>
      <c r="M162" s="185"/>
      <c r="N162" s="184"/>
      <c r="O162" s="185"/>
      <c r="P162" s="184"/>
      <c r="Q162" s="185"/>
      <c r="R162" s="184"/>
      <c r="S162" s="185"/>
      <c r="T162" s="184"/>
      <c r="U162" s="185"/>
      <c r="V162" s="184"/>
      <c r="W162" s="185"/>
      <c r="X162" s="184"/>
      <c r="Y162" s="185"/>
      <c r="Z162" s="184"/>
      <c r="AA162" s="185"/>
      <c r="AB162" s="184"/>
      <c r="AC162" s="185"/>
      <c r="AD162" s="184"/>
      <c r="AE162" s="185"/>
      <c r="AF162" s="184"/>
      <c r="AG162" s="185"/>
      <c r="AH162" s="184"/>
      <c r="AI162" s="185"/>
      <c r="AJ162" s="184"/>
      <c r="AK162" s="185"/>
      <c r="AL162" s="184"/>
      <c r="AM162" s="185"/>
      <c r="AN162" s="184"/>
      <c r="AO162" s="185"/>
      <c r="AP162" s="184"/>
      <c r="AQ162" s="185"/>
      <c r="AR162" s="184"/>
      <c r="AS162" s="185"/>
      <c r="AT162" s="184"/>
      <c r="AU162" s="185"/>
      <c r="AV162" s="184"/>
      <c r="AW162" s="185"/>
      <c r="AX162" s="184"/>
      <c r="AY162" s="185"/>
      <c r="AZ162" s="184"/>
      <c r="BA162" s="185"/>
      <c r="BC162" s="62"/>
      <c r="BD162" s="257"/>
      <c r="BE162" s="254"/>
      <c r="BF162" s="247" t="s">
        <v>80</v>
      </c>
      <c r="BG162" s="248"/>
      <c r="BH162" s="46">
        <f t="shared" si="85"/>
        <v>0</v>
      </c>
      <c r="BI162" s="44"/>
      <c r="BJ162" s="256"/>
      <c r="BK162" s="256"/>
      <c r="BL162" s="173"/>
      <c r="BM162" s="1"/>
      <c r="BN162" s="1"/>
      <c r="BO162" s="1"/>
      <c r="BP162" s="1"/>
      <c r="BS162" s="1"/>
      <c r="BT162" s="33"/>
      <c r="BU162" s="24"/>
      <c r="BV162" s="32"/>
      <c r="BW162" s="44"/>
      <c r="BX162" s="246"/>
      <c r="BY162" s="246"/>
      <c r="BZ162" s="173"/>
      <c r="CA162" s="173"/>
      <c r="CB162" s="1"/>
      <c r="CC162" s="1"/>
      <c r="CD162" s="1"/>
      <c r="CE162" s="1"/>
      <c r="CF162" s="1"/>
      <c r="CG162" s="279"/>
      <c r="CH162" s="257"/>
      <c r="CI162" s="254"/>
      <c r="CJ162" s="247" t="s">
        <v>80</v>
      </c>
      <c r="CK162" s="248"/>
      <c r="CL162" s="46">
        <f t="shared" si="87"/>
        <v>0</v>
      </c>
      <c r="CM162" s="44"/>
      <c r="CN162" s="256"/>
      <c r="CO162" s="256"/>
      <c r="CP162" s="173"/>
      <c r="CQ162" s="1"/>
      <c r="CR162" s="1"/>
      <c r="CS162" s="1"/>
      <c r="CT162" s="1"/>
      <c r="CW162" s="1"/>
      <c r="CX162" s="33"/>
      <c r="CY162" s="24"/>
      <c r="CZ162" s="32"/>
      <c r="DA162" s="44"/>
      <c r="DB162" s="246"/>
      <c r="DC162" s="246"/>
      <c r="DD162" s="173"/>
      <c r="DE162" s="173"/>
      <c r="DF162" s="1"/>
      <c r="DG162" s="1"/>
      <c r="DH162" s="1"/>
      <c r="DI162" s="1"/>
      <c r="DJ162" s="1"/>
      <c r="DK162" s="280"/>
      <c r="DL162" s="257"/>
      <c r="DM162" s="254"/>
      <c r="DN162" s="247" t="s">
        <v>80</v>
      </c>
      <c r="DO162" s="248"/>
      <c r="DP162" s="46">
        <f>IF($S141="✔",SUM($F162:$BA162)/2/24,0)</f>
        <v>0</v>
      </c>
      <c r="DQ162" s="44"/>
      <c r="DR162" s="256"/>
      <c r="DS162" s="256"/>
      <c r="DT162" s="173"/>
      <c r="DU162" s="1"/>
      <c r="DV162" s="1"/>
      <c r="DW162" s="1"/>
      <c r="DX162" s="1"/>
      <c r="EA162" s="1"/>
      <c r="EB162" s="33"/>
      <c r="EC162" s="24"/>
      <c r="ED162" s="32"/>
      <c r="EE162" s="44"/>
      <c r="EF162" s="246"/>
      <c r="EG162" s="246"/>
      <c r="EH162" s="173"/>
      <c r="EI162" s="1"/>
      <c r="EJ162" s="1"/>
      <c r="EK162" s="1"/>
      <c r="EL162" s="1"/>
      <c r="EM162" s="281"/>
      <c r="EN162" s="257"/>
      <c r="EO162" s="254"/>
      <c r="EP162" s="247" t="s">
        <v>80</v>
      </c>
      <c r="EQ162" s="248"/>
      <c r="ER162" s="46">
        <f t="shared" si="86"/>
        <v>0</v>
      </c>
      <c r="ES162" s="44"/>
      <c r="ET162" s="256"/>
      <c r="EU162" s="256"/>
      <c r="EV162" s="173"/>
      <c r="EW162" s="1"/>
      <c r="EX162" s="1"/>
      <c r="EY162" s="1"/>
      <c r="EZ162" s="1"/>
      <c r="FC162" s="1"/>
      <c r="FD162" s="33"/>
      <c r="FE162" s="24"/>
      <c r="FF162" s="32"/>
      <c r="FG162" s="44"/>
      <c r="FH162" s="246"/>
      <c r="FI162" s="246"/>
      <c r="FJ162" s="173"/>
      <c r="FK162" s="1"/>
      <c r="FL162" s="1"/>
      <c r="FM162" s="1"/>
      <c r="FN162" s="1"/>
      <c r="FO162" s="18"/>
      <c r="FP162" s="257"/>
      <c r="FQ162" s="254"/>
      <c r="FR162" s="247" t="s">
        <v>80</v>
      </c>
      <c r="FS162" s="248"/>
      <c r="FT162" s="46">
        <f>SUMIFS(F162:BA162,$F169:$BA169,1)/2/24</f>
        <v>0</v>
      </c>
      <c r="FU162" s="44"/>
      <c r="FV162" s="256"/>
      <c r="FW162" s="256"/>
      <c r="FX162" s="173"/>
      <c r="FY162" s="1"/>
      <c r="FZ162" s="1"/>
      <c r="GA162" s="1"/>
      <c r="GB162" s="1"/>
      <c r="GE162" s="1"/>
      <c r="GF162" s="33"/>
      <c r="GG162" s="24"/>
      <c r="GH162" s="32"/>
      <c r="GI162" s="44"/>
      <c r="GJ162" s="246"/>
      <c r="GK162" s="246"/>
      <c r="GL162" s="173"/>
      <c r="GM162" s="1"/>
      <c r="GN162" s="1"/>
      <c r="GO162" s="1"/>
      <c r="GP162" s="1"/>
    </row>
    <row r="163" spans="2:198" ht="18.75" customHeight="1">
      <c r="B163" s="258"/>
      <c r="C163" s="255"/>
      <c r="D163" s="136" t="s">
        <v>81</v>
      </c>
      <c r="E163" s="137"/>
      <c r="F163" s="184"/>
      <c r="G163" s="185"/>
      <c r="H163" s="184"/>
      <c r="I163" s="185"/>
      <c r="J163" s="184"/>
      <c r="K163" s="185"/>
      <c r="L163" s="184"/>
      <c r="M163" s="185"/>
      <c r="N163" s="184"/>
      <c r="O163" s="185"/>
      <c r="P163" s="184"/>
      <c r="Q163" s="185"/>
      <c r="R163" s="184"/>
      <c r="S163" s="185"/>
      <c r="T163" s="184"/>
      <c r="U163" s="185"/>
      <c r="V163" s="184"/>
      <c r="W163" s="185"/>
      <c r="X163" s="184"/>
      <c r="Y163" s="185"/>
      <c r="Z163" s="184"/>
      <c r="AA163" s="185"/>
      <c r="AB163" s="184"/>
      <c r="AC163" s="185"/>
      <c r="AD163" s="184"/>
      <c r="AE163" s="185"/>
      <c r="AF163" s="184"/>
      <c r="AG163" s="185"/>
      <c r="AH163" s="184"/>
      <c r="AI163" s="185"/>
      <c r="AJ163" s="184"/>
      <c r="AK163" s="185"/>
      <c r="AL163" s="184"/>
      <c r="AM163" s="185"/>
      <c r="AN163" s="184"/>
      <c r="AO163" s="185"/>
      <c r="AP163" s="184"/>
      <c r="AQ163" s="185"/>
      <c r="AR163" s="184"/>
      <c r="AS163" s="185"/>
      <c r="AT163" s="184"/>
      <c r="AU163" s="185"/>
      <c r="AV163" s="184"/>
      <c r="AW163" s="185"/>
      <c r="AX163" s="184"/>
      <c r="AY163" s="185"/>
      <c r="AZ163" s="184"/>
      <c r="BA163" s="185"/>
      <c r="BC163" s="62"/>
      <c r="BD163" s="257"/>
      <c r="BE163" s="255"/>
      <c r="BF163" s="249" t="s">
        <v>81</v>
      </c>
      <c r="BG163" s="250"/>
      <c r="BH163" s="43">
        <f t="shared" si="85"/>
        <v>0</v>
      </c>
      <c r="BI163" s="44"/>
      <c r="BJ163" s="256"/>
      <c r="BK163" s="256"/>
      <c r="BL163" s="173"/>
      <c r="BM163" s="1"/>
      <c r="BN163" s="1"/>
      <c r="BO163" s="1"/>
      <c r="BP163" s="1"/>
      <c r="BS163" s="1"/>
      <c r="BT163" s="33"/>
      <c r="BU163" s="24"/>
      <c r="BV163" s="32"/>
      <c r="BW163" s="44"/>
      <c r="BX163" s="246"/>
      <c r="BY163" s="246"/>
      <c r="BZ163" s="173"/>
      <c r="CA163" s="173"/>
      <c r="CB163" s="1"/>
      <c r="CC163" s="1"/>
      <c r="CD163" s="1"/>
      <c r="CE163" s="1"/>
      <c r="CF163" s="1"/>
      <c r="CG163" s="61"/>
      <c r="CH163" s="257"/>
      <c r="CI163" s="255"/>
      <c r="CJ163" s="251" t="s">
        <v>81</v>
      </c>
      <c r="CK163" s="252"/>
      <c r="CL163" s="43">
        <f t="shared" si="87"/>
        <v>0</v>
      </c>
      <c r="CM163" s="44"/>
      <c r="CN163" s="256"/>
      <c r="CO163" s="256"/>
      <c r="CP163" s="173"/>
      <c r="CQ163" s="1"/>
      <c r="CR163" s="1"/>
      <c r="CS163" s="1"/>
      <c r="CT163" s="1"/>
      <c r="CW163" s="1"/>
      <c r="CX163" s="33"/>
      <c r="CY163" s="24"/>
      <c r="CZ163" s="32"/>
      <c r="DA163" s="44"/>
      <c r="DB163" s="246"/>
      <c r="DC163" s="246"/>
      <c r="DD163" s="173"/>
      <c r="DE163" s="173"/>
      <c r="DF163" s="1"/>
      <c r="DG163" s="1"/>
      <c r="DH163" s="1"/>
      <c r="DI163" s="1"/>
      <c r="DJ163" s="1"/>
      <c r="DK163" s="280"/>
      <c r="DL163" s="257"/>
      <c r="DM163" s="255"/>
      <c r="DN163" s="249" t="s">
        <v>81</v>
      </c>
      <c r="DO163" s="250"/>
      <c r="DP163" s="43">
        <f>IF($S141="✔",SUM($F163:$BA163)/2/24,0)</f>
        <v>0</v>
      </c>
      <c r="DQ163" s="44"/>
      <c r="DR163" s="256"/>
      <c r="DS163" s="256"/>
      <c r="DT163" s="173"/>
      <c r="DU163" s="1"/>
      <c r="DV163" s="1"/>
      <c r="DW163" s="1"/>
      <c r="DX163" s="1"/>
      <c r="EA163" s="1"/>
      <c r="EB163" s="33"/>
      <c r="EC163" s="24"/>
      <c r="ED163" s="32"/>
      <c r="EE163" s="44"/>
      <c r="EF163" s="246"/>
      <c r="EG163" s="246"/>
      <c r="EH163" s="173"/>
      <c r="EI163" s="1"/>
      <c r="EJ163" s="1"/>
      <c r="EK163" s="1"/>
      <c r="EL163" s="1"/>
      <c r="EM163" s="281"/>
      <c r="EN163" s="257"/>
      <c r="EO163" s="255"/>
      <c r="EP163" s="249" t="s">
        <v>81</v>
      </c>
      <c r="EQ163" s="250"/>
      <c r="ER163" s="43">
        <f t="shared" si="86"/>
        <v>0</v>
      </c>
      <c r="ES163" s="44"/>
      <c r="ET163" s="256"/>
      <c r="EU163" s="256"/>
      <c r="EV163" s="173"/>
      <c r="EW163" s="1"/>
      <c r="EX163" s="1"/>
      <c r="EY163" s="1"/>
      <c r="EZ163" s="1"/>
      <c r="FC163" s="1"/>
      <c r="FD163" s="33"/>
      <c r="FE163" s="24"/>
      <c r="FF163" s="32"/>
      <c r="FG163" s="44"/>
      <c r="FH163" s="246"/>
      <c r="FI163" s="246"/>
      <c r="FJ163" s="173"/>
      <c r="FK163" s="1"/>
      <c r="FL163" s="1"/>
      <c r="FM163" s="1"/>
      <c r="FN163" s="1"/>
      <c r="FO163" s="18"/>
      <c r="FP163" s="257"/>
      <c r="FQ163" s="255"/>
      <c r="FR163" s="249" t="s">
        <v>81</v>
      </c>
      <c r="FS163" s="250"/>
      <c r="FT163" s="43">
        <f>SUMIFS(F163:BA163,$F169:$BA169,1)/2/24</f>
        <v>0</v>
      </c>
      <c r="FU163" s="44"/>
      <c r="FV163" s="256"/>
      <c r="FW163" s="256"/>
      <c r="FX163" s="173"/>
      <c r="FY163" s="1"/>
      <c r="FZ163" s="1"/>
      <c r="GA163" s="1"/>
      <c r="GB163" s="1"/>
      <c r="GE163" s="1"/>
      <c r="GF163" s="33"/>
      <c r="GG163" s="24"/>
      <c r="GH163" s="32"/>
      <c r="GI163" s="44"/>
      <c r="GJ163" s="246"/>
      <c r="GK163" s="246"/>
      <c r="GL163" s="173"/>
      <c r="GM163" s="1"/>
      <c r="GN163" s="1"/>
      <c r="GO163" s="1"/>
      <c r="GP163" s="1"/>
    </row>
    <row r="164" spans="2:198" ht="18.75" customHeight="1">
      <c r="B164" s="258"/>
      <c r="C164" s="239" t="s">
        <v>82</v>
      </c>
      <c r="D164" s="174" t="s">
        <v>83</v>
      </c>
      <c r="E164" s="175"/>
      <c r="F164" s="184"/>
      <c r="G164" s="185"/>
      <c r="H164" s="184"/>
      <c r="I164" s="185"/>
      <c r="J164" s="184"/>
      <c r="K164" s="185"/>
      <c r="L164" s="184"/>
      <c r="M164" s="185"/>
      <c r="N164" s="184"/>
      <c r="O164" s="185"/>
      <c r="P164" s="184"/>
      <c r="Q164" s="185"/>
      <c r="R164" s="184"/>
      <c r="S164" s="185"/>
      <c r="T164" s="184"/>
      <c r="U164" s="185"/>
      <c r="V164" s="184"/>
      <c r="W164" s="185"/>
      <c r="X164" s="184"/>
      <c r="Y164" s="185"/>
      <c r="Z164" s="184"/>
      <c r="AA164" s="185"/>
      <c r="AB164" s="184"/>
      <c r="AC164" s="185"/>
      <c r="AD164" s="184"/>
      <c r="AE164" s="185"/>
      <c r="AF164" s="184"/>
      <c r="AG164" s="185"/>
      <c r="AH164" s="184"/>
      <c r="AI164" s="185"/>
      <c r="AJ164" s="184"/>
      <c r="AK164" s="185"/>
      <c r="AL164" s="184"/>
      <c r="AM164" s="185"/>
      <c r="AN164" s="184"/>
      <c r="AO164" s="185"/>
      <c r="AP164" s="184"/>
      <c r="AQ164" s="185"/>
      <c r="AR164" s="184"/>
      <c r="AS164" s="185"/>
      <c r="AT164" s="184"/>
      <c r="AU164" s="185"/>
      <c r="AV164" s="184"/>
      <c r="AW164" s="185"/>
      <c r="AX164" s="184"/>
      <c r="AY164" s="185"/>
      <c r="AZ164" s="184"/>
      <c r="BA164" s="185"/>
      <c r="BC164" s="62"/>
      <c r="BD164" s="257"/>
      <c r="BE164" s="242" t="s">
        <v>82</v>
      </c>
      <c r="BF164" s="169" t="s">
        <v>83</v>
      </c>
      <c r="BG164" s="170"/>
      <c r="BH164" s="46">
        <f t="shared" si="85"/>
        <v>0</v>
      </c>
      <c r="BI164" s="51">
        <f>SUMIF($F$168:$BA$168,"&lt;&gt;1",$F164:$BA164)/2/24</f>
        <v>0</v>
      </c>
      <c r="BJ164" s="245">
        <f>SUM(BH164:BH167)</f>
        <v>0</v>
      </c>
      <c r="BK164" s="256"/>
      <c r="BL164" s="173"/>
      <c r="BM164" s="1"/>
      <c r="BN164" s="1"/>
      <c r="BO164" s="1"/>
      <c r="BP164" s="1"/>
      <c r="BS164" s="1"/>
      <c r="BT164" s="33"/>
      <c r="BU164" s="24"/>
      <c r="BV164" s="32"/>
      <c r="BW164" s="44"/>
      <c r="BX164" s="246"/>
      <c r="BY164" s="246"/>
      <c r="BZ164" s="173"/>
      <c r="CA164" s="173"/>
      <c r="CB164" s="1"/>
      <c r="CC164" s="1"/>
      <c r="CD164" s="1"/>
      <c r="CE164" s="1"/>
      <c r="CF164" s="1"/>
      <c r="CG164" s="61"/>
      <c r="CH164" s="257"/>
      <c r="CI164" s="242" t="s">
        <v>82</v>
      </c>
      <c r="CJ164" s="227" t="s">
        <v>83</v>
      </c>
      <c r="CK164" s="228"/>
      <c r="CL164" s="46">
        <f t="shared" si="87"/>
        <v>0</v>
      </c>
      <c r="CM164" s="51">
        <f>SUMIF($F$168:$BA$168,"&lt;&gt;1",$F164:$BA164)/2/24</f>
        <v>0</v>
      </c>
      <c r="CN164" s="245">
        <f>SUM(CL164:CL167)</f>
        <v>0</v>
      </c>
      <c r="CO164" s="256"/>
      <c r="CP164" s="173"/>
      <c r="CQ164" s="1"/>
      <c r="CR164" s="1"/>
      <c r="CS164" s="1"/>
      <c r="CT164" s="1"/>
      <c r="CW164" s="1"/>
      <c r="CX164" s="33"/>
      <c r="CY164" s="24"/>
      <c r="CZ164" s="32"/>
      <c r="DA164" s="44"/>
      <c r="DB164" s="246"/>
      <c r="DC164" s="246"/>
      <c r="DD164" s="173"/>
      <c r="DE164" s="173"/>
      <c r="DF164" s="1"/>
      <c r="DG164" s="1"/>
      <c r="DH164" s="1"/>
      <c r="DI164" s="1"/>
      <c r="DJ164" s="1"/>
      <c r="DK164" s="280"/>
      <c r="DL164" s="257"/>
      <c r="DM164" s="242" t="s">
        <v>82</v>
      </c>
      <c r="DN164" s="169" t="s">
        <v>83</v>
      </c>
      <c r="DO164" s="170"/>
      <c r="DP164" s="46">
        <f>IF($S141="✔",SUM($F164:$BA164)/2/24,0)</f>
        <v>0</v>
      </c>
      <c r="DQ164" s="46">
        <f>IF($S141="✔",SUMIF($F168:$BA168,"&lt;&gt;1",$F164:$BA164)/2/24,0)</f>
        <v>0</v>
      </c>
      <c r="DR164" s="245">
        <f>SUM(DQ164:DQ167)</f>
        <v>0</v>
      </c>
      <c r="DS164" s="256"/>
      <c r="DT164" s="173"/>
      <c r="DU164" s="1"/>
      <c r="DV164" s="1"/>
      <c r="DW164" s="1"/>
      <c r="DX164" s="1"/>
      <c r="EA164" s="1"/>
      <c r="EB164" s="33"/>
      <c r="EC164" s="24"/>
      <c r="ED164" s="32"/>
      <c r="EE164" s="44"/>
      <c r="EF164" s="246"/>
      <c r="EG164" s="246"/>
      <c r="EH164" s="173"/>
      <c r="EI164" s="1"/>
      <c r="EJ164" s="1"/>
      <c r="EK164" s="1"/>
      <c r="EL164" s="1"/>
      <c r="EM164" s="281"/>
      <c r="EN164" s="257"/>
      <c r="EO164" s="242" t="s">
        <v>82</v>
      </c>
      <c r="EP164" s="169" t="s">
        <v>83</v>
      </c>
      <c r="EQ164" s="170"/>
      <c r="ER164" s="46">
        <f t="shared" si="86"/>
        <v>0</v>
      </c>
      <c r="ES164" s="46">
        <f>IF($S141="✔",SUMIF($F168:$BA168,"&lt;&gt;1",$F164:$BA164)/2/24,0)</f>
        <v>0</v>
      </c>
      <c r="ET164" s="245">
        <f>SUM(ES164:ES167)</f>
        <v>0</v>
      </c>
      <c r="EU164" s="256"/>
      <c r="EV164" s="173"/>
      <c r="EW164" s="1"/>
      <c r="EX164" s="1"/>
      <c r="EY164" s="1"/>
      <c r="EZ164" s="1"/>
      <c r="FC164" s="1"/>
      <c r="FD164" s="33"/>
      <c r="FE164" s="24"/>
      <c r="FF164" s="32"/>
      <c r="FG164" s="44"/>
      <c r="FH164" s="246"/>
      <c r="FI164" s="246"/>
      <c r="FJ164" s="173"/>
      <c r="FK164" s="1"/>
      <c r="FL164" s="1"/>
      <c r="FM164" s="1"/>
      <c r="FN164" s="1"/>
      <c r="FO164" s="18"/>
      <c r="FP164" s="257"/>
      <c r="FQ164" s="242" t="s">
        <v>82</v>
      </c>
      <c r="FR164" s="169" t="s">
        <v>83</v>
      </c>
      <c r="FS164" s="170"/>
      <c r="FT164" s="46">
        <f>SUMIFS(F164:BA164,$F169:$BA169,1)/2/24</f>
        <v>0</v>
      </c>
      <c r="FU164" s="46">
        <f>SUMIFS(F164:BA164,$F$168:$BA$168,"&lt;&gt;1",$F$169:$BA$169,1)/2/24</f>
        <v>0</v>
      </c>
      <c r="FV164" s="245">
        <f>SUM(FU164:FU167)</f>
        <v>0</v>
      </c>
      <c r="FW164" s="256"/>
      <c r="FX164" s="173"/>
      <c r="FY164" s="1"/>
      <c r="FZ164" s="1"/>
      <c r="GA164" s="1"/>
      <c r="GB164" s="1"/>
      <c r="GE164" s="1"/>
      <c r="GF164" s="33"/>
      <c r="GG164" s="24"/>
      <c r="GH164" s="32"/>
      <c r="GI164" s="44"/>
      <c r="GJ164" s="246"/>
      <c r="GK164" s="246"/>
      <c r="GL164" s="173"/>
      <c r="GM164" s="1"/>
      <c r="GN164" s="1"/>
      <c r="GO164" s="1"/>
      <c r="GP164" s="1"/>
    </row>
    <row r="165" spans="2:198" ht="18.75" customHeight="1">
      <c r="B165" s="258"/>
      <c r="C165" s="240"/>
      <c r="D165" s="176" t="s">
        <v>84</v>
      </c>
      <c r="E165" s="156"/>
      <c r="F165" s="184"/>
      <c r="G165" s="185"/>
      <c r="H165" s="184"/>
      <c r="I165" s="185"/>
      <c r="J165" s="184"/>
      <c r="K165" s="185"/>
      <c r="L165" s="184"/>
      <c r="M165" s="185"/>
      <c r="N165" s="184"/>
      <c r="O165" s="185"/>
      <c r="P165" s="184"/>
      <c r="Q165" s="185"/>
      <c r="R165" s="184"/>
      <c r="S165" s="185"/>
      <c r="T165" s="184"/>
      <c r="U165" s="185"/>
      <c r="V165" s="184"/>
      <c r="W165" s="185"/>
      <c r="X165" s="184"/>
      <c r="Y165" s="185"/>
      <c r="Z165" s="184"/>
      <c r="AA165" s="185"/>
      <c r="AB165" s="184"/>
      <c r="AC165" s="185"/>
      <c r="AD165" s="184"/>
      <c r="AE165" s="185"/>
      <c r="AF165" s="184"/>
      <c r="AG165" s="185"/>
      <c r="AH165" s="184"/>
      <c r="AI165" s="185"/>
      <c r="AJ165" s="184"/>
      <c r="AK165" s="185"/>
      <c r="AL165" s="184"/>
      <c r="AM165" s="185"/>
      <c r="AN165" s="184"/>
      <c r="AO165" s="185"/>
      <c r="AP165" s="184"/>
      <c r="AQ165" s="185"/>
      <c r="AR165" s="184"/>
      <c r="AS165" s="185"/>
      <c r="AT165" s="184"/>
      <c r="AU165" s="185"/>
      <c r="AV165" s="184"/>
      <c r="AW165" s="185"/>
      <c r="AX165" s="184"/>
      <c r="AY165" s="185"/>
      <c r="AZ165" s="184"/>
      <c r="BA165" s="185"/>
      <c r="BC165" s="62"/>
      <c r="BD165" s="257"/>
      <c r="BE165" s="243"/>
      <c r="BF165" s="172" t="s">
        <v>84</v>
      </c>
      <c r="BG165" s="171"/>
      <c r="BH165" s="43">
        <f t="shared" si="85"/>
        <v>0</v>
      </c>
      <c r="BI165" s="53">
        <f>SUMIF($F$168:$BA$168,"&lt;&gt;1",$F165:$BA165)/2/24</f>
        <v>0</v>
      </c>
      <c r="BJ165" s="245"/>
      <c r="BK165" s="256"/>
      <c r="BL165" s="173"/>
      <c r="BM165" s="1"/>
      <c r="BN165" s="1"/>
      <c r="BO165" s="1"/>
      <c r="BP165" s="1"/>
      <c r="BS165" s="1"/>
      <c r="BT165" s="33"/>
      <c r="BU165" s="24"/>
      <c r="BV165" s="32"/>
      <c r="BW165" s="44"/>
      <c r="BX165" s="246"/>
      <c r="BY165" s="246"/>
      <c r="BZ165" s="173"/>
      <c r="CA165" s="173"/>
      <c r="CB165" s="1"/>
      <c r="CC165" s="1"/>
      <c r="CD165" s="1"/>
      <c r="CE165" s="1"/>
      <c r="CF165" s="1"/>
      <c r="CG165" s="61"/>
      <c r="CH165" s="257"/>
      <c r="CI165" s="243"/>
      <c r="CJ165" s="237" t="s">
        <v>84</v>
      </c>
      <c r="CK165" s="238"/>
      <c r="CL165" s="43">
        <f t="shared" si="87"/>
        <v>0</v>
      </c>
      <c r="CM165" s="53">
        <f>SUMIF($F$168:$BA$168,"&lt;&gt;1",$F165:$BA165)/2/24</f>
        <v>0</v>
      </c>
      <c r="CN165" s="245"/>
      <c r="CO165" s="256"/>
      <c r="CP165" s="173"/>
      <c r="CQ165" s="1"/>
      <c r="CR165" s="1"/>
      <c r="CS165" s="1"/>
      <c r="CT165" s="1"/>
      <c r="CW165" s="1"/>
      <c r="CX165" s="33"/>
      <c r="CY165" s="24"/>
      <c r="CZ165" s="32"/>
      <c r="DA165" s="44"/>
      <c r="DB165" s="246"/>
      <c r="DC165" s="246"/>
      <c r="DD165" s="173"/>
      <c r="DE165" s="173"/>
      <c r="DF165" s="1"/>
      <c r="DG165" s="1"/>
      <c r="DH165" s="1"/>
      <c r="DI165" s="1"/>
      <c r="DJ165" s="1"/>
      <c r="DK165" s="280"/>
      <c r="DL165" s="257"/>
      <c r="DM165" s="243"/>
      <c r="DN165" s="172" t="s">
        <v>84</v>
      </c>
      <c r="DO165" s="171"/>
      <c r="DP165" s="43">
        <f>IF($S141="✔",SUM($F165:$BA165)/2/24,0)</f>
        <v>0</v>
      </c>
      <c r="DQ165" s="53">
        <f t="shared" ref="DQ165:DQ167" si="88">IF($S142="✔",SUMIF($F169:$BA169,"&lt;&gt;1",$F165:$BA165)/2/24,0)</f>
        <v>0</v>
      </c>
      <c r="DR165" s="245"/>
      <c r="DS165" s="256"/>
      <c r="DT165" s="173"/>
      <c r="DU165" s="1"/>
      <c r="DV165" s="1"/>
      <c r="DW165" s="1"/>
      <c r="DX165" s="1"/>
      <c r="EA165" s="1"/>
      <c r="EB165" s="33"/>
      <c r="EC165" s="24"/>
      <c r="ED165" s="32"/>
      <c r="EE165" s="44"/>
      <c r="EF165" s="246"/>
      <c r="EG165" s="246"/>
      <c r="EH165" s="173"/>
      <c r="EI165" s="1"/>
      <c r="EJ165" s="1"/>
      <c r="EK165" s="1"/>
      <c r="EL165" s="1"/>
      <c r="EM165" s="281"/>
      <c r="EN165" s="257"/>
      <c r="EO165" s="243"/>
      <c r="EP165" s="172" t="s">
        <v>84</v>
      </c>
      <c r="EQ165" s="171"/>
      <c r="ER165" s="43">
        <f t="shared" si="86"/>
        <v>0</v>
      </c>
      <c r="ES165" s="43">
        <f t="shared" ref="ES165:ES167" si="89">IF($S142="✔",SUMIF($F169:$BA169,"&lt;&gt;1",$F165:$BA165)/2/24,0)</f>
        <v>0</v>
      </c>
      <c r="ET165" s="245"/>
      <c r="EU165" s="256"/>
      <c r="EV165" s="173"/>
      <c r="EW165" s="1"/>
      <c r="EX165" s="1"/>
      <c r="EY165" s="1"/>
      <c r="EZ165" s="1"/>
      <c r="FC165" s="1"/>
      <c r="FD165" s="33"/>
      <c r="FE165" s="24"/>
      <c r="FF165" s="32"/>
      <c r="FG165" s="44"/>
      <c r="FH165" s="246"/>
      <c r="FI165" s="246"/>
      <c r="FJ165" s="173"/>
      <c r="FK165" s="1"/>
      <c r="FL165" s="1"/>
      <c r="FM165" s="1"/>
      <c r="FN165" s="1"/>
      <c r="FO165" s="18"/>
      <c r="FP165" s="257"/>
      <c r="FQ165" s="243"/>
      <c r="FR165" s="172" t="s">
        <v>84</v>
      </c>
      <c r="FS165" s="171"/>
      <c r="FT165" s="43">
        <f>SUMIFS(F165:BA165,$F169:$BA169,1)/2/24</f>
        <v>0</v>
      </c>
      <c r="FU165" s="43">
        <f>SUMIFS(F165:BA165,$F$168:$BA$168,"&lt;&gt;1",$F$169:$BA$169,1)/2/24</f>
        <v>0</v>
      </c>
      <c r="FV165" s="245"/>
      <c r="FW165" s="256"/>
      <c r="FX165" s="173"/>
      <c r="FY165" s="1"/>
      <c r="FZ165" s="1"/>
      <c r="GA165" s="1"/>
      <c r="GB165" s="1"/>
      <c r="GE165" s="1"/>
      <c r="GF165" s="33"/>
      <c r="GG165" s="24"/>
      <c r="GH165" s="32"/>
      <c r="GI165" s="44"/>
      <c r="GJ165" s="246"/>
      <c r="GK165" s="246"/>
      <c r="GL165" s="173"/>
      <c r="GM165" s="1"/>
      <c r="GN165" s="1"/>
      <c r="GO165" s="1"/>
      <c r="GP165" s="1"/>
    </row>
    <row r="166" spans="2:198" ht="18.75" customHeight="1">
      <c r="B166" s="258"/>
      <c r="C166" s="240"/>
      <c r="D166" s="174" t="s">
        <v>85</v>
      </c>
      <c r="E166" s="175"/>
      <c r="F166" s="184"/>
      <c r="G166" s="185"/>
      <c r="H166" s="184"/>
      <c r="I166" s="185"/>
      <c r="J166" s="184"/>
      <c r="K166" s="185"/>
      <c r="L166" s="184"/>
      <c r="M166" s="185"/>
      <c r="N166" s="184"/>
      <c r="O166" s="185"/>
      <c r="P166" s="184"/>
      <c r="Q166" s="185"/>
      <c r="R166" s="184"/>
      <c r="S166" s="185"/>
      <c r="T166" s="184"/>
      <c r="U166" s="185"/>
      <c r="V166" s="184"/>
      <c r="W166" s="185"/>
      <c r="X166" s="184"/>
      <c r="Y166" s="185"/>
      <c r="Z166" s="184"/>
      <c r="AA166" s="185"/>
      <c r="AB166" s="184"/>
      <c r="AC166" s="185"/>
      <c r="AD166" s="184"/>
      <c r="AE166" s="185"/>
      <c r="AF166" s="184"/>
      <c r="AG166" s="185"/>
      <c r="AH166" s="184"/>
      <c r="AI166" s="185"/>
      <c r="AJ166" s="184"/>
      <c r="AK166" s="185"/>
      <c r="AL166" s="184"/>
      <c r="AM166" s="185"/>
      <c r="AN166" s="184"/>
      <c r="AO166" s="185"/>
      <c r="AP166" s="184"/>
      <c r="AQ166" s="185"/>
      <c r="AR166" s="184"/>
      <c r="AS166" s="185"/>
      <c r="AT166" s="184"/>
      <c r="AU166" s="185"/>
      <c r="AV166" s="184"/>
      <c r="AW166" s="185"/>
      <c r="AX166" s="184"/>
      <c r="AY166" s="185"/>
      <c r="AZ166" s="184"/>
      <c r="BA166" s="185"/>
      <c r="BC166" s="62"/>
      <c r="BD166" s="257"/>
      <c r="BE166" s="243"/>
      <c r="BF166" s="169" t="s">
        <v>85</v>
      </c>
      <c r="BG166" s="170"/>
      <c r="BH166" s="46">
        <f t="shared" si="85"/>
        <v>0</v>
      </c>
      <c r="BI166" s="51">
        <f>SUMIF($F$168:$BA$168,"&lt;&gt;1",$F166:$BA166)/2/24</f>
        <v>0</v>
      </c>
      <c r="BJ166" s="245"/>
      <c r="BK166" s="256"/>
      <c r="BL166" s="173"/>
      <c r="BM166" s="1"/>
      <c r="BN166" s="1"/>
      <c r="BO166" s="1"/>
      <c r="BP166" s="1"/>
      <c r="BS166" s="1"/>
      <c r="BV166" s="32"/>
      <c r="BW166" s="44"/>
      <c r="BX166" s="246"/>
      <c r="BY166" s="246"/>
      <c r="BZ166" s="173"/>
      <c r="CA166" s="173"/>
      <c r="CB166" s="1"/>
      <c r="CC166" s="1"/>
      <c r="CD166" s="1"/>
      <c r="CE166" s="1"/>
      <c r="CF166" s="1"/>
      <c r="CG166" s="61"/>
      <c r="CH166" s="257"/>
      <c r="CI166" s="243"/>
      <c r="CJ166" s="227" t="s">
        <v>85</v>
      </c>
      <c r="CK166" s="228"/>
      <c r="CL166" s="46">
        <f t="shared" si="87"/>
        <v>0</v>
      </c>
      <c r="CM166" s="51">
        <f>SUMIF($F$168:$BA$168,"&lt;&gt;1",$F166:$BA166)/2/24</f>
        <v>0</v>
      </c>
      <c r="CN166" s="245"/>
      <c r="CO166" s="256"/>
      <c r="CP166" s="173"/>
      <c r="CQ166" s="1"/>
      <c r="CR166" s="1"/>
      <c r="CS166" s="1"/>
      <c r="CT166" s="1"/>
      <c r="CW166" s="1"/>
      <c r="CZ166" s="32"/>
      <c r="DA166" s="44"/>
      <c r="DB166" s="246"/>
      <c r="DC166" s="246"/>
      <c r="DD166" s="173"/>
      <c r="DE166" s="173"/>
      <c r="DF166" s="1"/>
      <c r="DG166" s="1"/>
      <c r="DH166" s="1"/>
      <c r="DI166" s="1"/>
      <c r="DJ166" s="1"/>
      <c r="DK166" s="280"/>
      <c r="DL166" s="257"/>
      <c r="DM166" s="243"/>
      <c r="DN166" s="169" t="s">
        <v>85</v>
      </c>
      <c r="DO166" s="170"/>
      <c r="DP166" s="46">
        <f>IF($S141="✔",SUM($F166:$BA166)/2/24,0)</f>
        <v>0</v>
      </c>
      <c r="DQ166" s="51">
        <f t="shared" si="88"/>
        <v>0</v>
      </c>
      <c r="DR166" s="245"/>
      <c r="DS166" s="256"/>
      <c r="DT166" s="173"/>
      <c r="DU166" s="1"/>
      <c r="DV166" s="1"/>
      <c r="DW166" s="1"/>
      <c r="DX166" s="1"/>
      <c r="EA166" s="1"/>
      <c r="ED166" s="32"/>
      <c r="EE166" s="44"/>
      <c r="EF166" s="246"/>
      <c r="EG166" s="246"/>
      <c r="EH166" s="173"/>
      <c r="EI166" s="1"/>
      <c r="EJ166" s="1"/>
      <c r="EK166" s="1"/>
      <c r="EL166" s="1"/>
      <c r="EM166" s="281"/>
      <c r="EN166" s="257"/>
      <c r="EO166" s="243"/>
      <c r="EP166" s="169" t="s">
        <v>85</v>
      </c>
      <c r="EQ166" s="170"/>
      <c r="ER166" s="46">
        <f t="shared" si="86"/>
        <v>0</v>
      </c>
      <c r="ES166" s="46">
        <f t="shared" si="89"/>
        <v>0</v>
      </c>
      <c r="ET166" s="245"/>
      <c r="EU166" s="256"/>
      <c r="EV166" s="173"/>
      <c r="EW166" s="1"/>
      <c r="EX166" s="1"/>
      <c r="EY166" s="1"/>
      <c r="EZ166" s="1"/>
      <c r="FC166" s="1"/>
      <c r="FF166" s="32"/>
      <c r="FG166" s="44"/>
      <c r="FH166" s="246"/>
      <c r="FI166" s="246"/>
      <c r="FJ166" s="173"/>
      <c r="FK166" s="1"/>
      <c r="FL166" s="1"/>
      <c r="FM166" s="1"/>
      <c r="FN166" s="1"/>
      <c r="FO166" s="18"/>
      <c r="FP166" s="257"/>
      <c r="FQ166" s="243"/>
      <c r="FR166" s="169" t="s">
        <v>85</v>
      </c>
      <c r="FS166" s="170"/>
      <c r="FT166" s="46">
        <f>SUMIFS(F166:BA166,$F169:$BA169,1)/2/24</f>
        <v>0</v>
      </c>
      <c r="FU166" s="46">
        <f>SUMIFS(F166:BA166,$F$168:$BA$168,"&lt;&gt;1",$F$169:$BA$169,1)/2/24</f>
        <v>0</v>
      </c>
      <c r="FV166" s="245"/>
      <c r="FW166" s="256"/>
      <c r="FX166" s="173"/>
      <c r="FY166" s="1"/>
      <c r="FZ166" s="1"/>
      <c r="GA166" s="1"/>
      <c r="GB166" s="1"/>
      <c r="GE166" s="1"/>
      <c r="GH166" s="32"/>
      <c r="GI166" s="44"/>
      <c r="GJ166" s="246"/>
      <c r="GK166" s="246"/>
      <c r="GL166" s="173"/>
      <c r="GM166" s="1"/>
      <c r="GN166" s="1"/>
      <c r="GO166" s="1"/>
      <c r="GP166" s="1"/>
    </row>
    <row r="167" spans="2:198" ht="18.75" customHeight="1">
      <c r="B167" s="258"/>
      <c r="C167" s="240"/>
      <c r="D167" s="136" t="s">
        <v>86</v>
      </c>
      <c r="E167" s="137"/>
      <c r="F167" s="184"/>
      <c r="G167" s="185"/>
      <c r="H167" s="184"/>
      <c r="I167" s="185"/>
      <c r="J167" s="184"/>
      <c r="K167" s="185"/>
      <c r="L167" s="184"/>
      <c r="M167" s="185"/>
      <c r="N167" s="184"/>
      <c r="O167" s="185"/>
      <c r="P167" s="184"/>
      <c r="Q167" s="185"/>
      <c r="R167" s="184"/>
      <c r="S167" s="185"/>
      <c r="T167" s="184"/>
      <c r="U167" s="185"/>
      <c r="V167" s="184"/>
      <c r="W167" s="185"/>
      <c r="X167" s="184"/>
      <c r="Y167" s="185"/>
      <c r="Z167" s="184"/>
      <c r="AA167" s="185"/>
      <c r="AB167" s="184"/>
      <c r="AC167" s="185"/>
      <c r="AD167" s="184"/>
      <c r="AE167" s="185"/>
      <c r="AF167" s="184"/>
      <c r="AG167" s="185"/>
      <c r="AH167" s="184"/>
      <c r="AI167" s="185"/>
      <c r="AJ167" s="184"/>
      <c r="AK167" s="185"/>
      <c r="AL167" s="184"/>
      <c r="AM167" s="185"/>
      <c r="AN167" s="184"/>
      <c r="AO167" s="185"/>
      <c r="AP167" s="184"/>
      <c r="AQ167" s="185"/>
      <c r="AR167" s="184"/>
      <c r="AS167" s="185"/>
      <c r="AT167" s="184"/>
      <c r="AU167" s="185"/>
      <c r="AV167" s="184"/>
      <c r="AW167" s="185"/>
      <c r="AX167" s="184"/>
      <c r="AY167" s="185"/>
      <c r="AZ167" s="184"/>
      <c r="BA167" s="185"/>
      <c r="BC167" s="62"/>
      <c r="BD167" s="257"/>
      <c r="BE167" s="243"/>
      <c r="BF167" s="237" t="s">
        <v>86</v>
      </c>
      <c r="BG167" s="238"/>
      <c r="BH167" s="43">
        <f t="shared" si="85"/>
        <v>0</v>
      </c>
      <c r="BI167" s="53">
        <f>SUMIF($F$168:$BA$168,"&lt;&gt;1",$F167:$BA167)/2/24</f>
        <v>0</v>
      </c>
      <c r="BJ167" s="245"/>
      <c r="BK167" s="256"/>
      <c r="BL167" s="173"/>
      <c r="BM167" s="1"/>
      <c r="BN167" s="1"/>
      <c r="BO167" s="1"/>
      <c r="BP167" s="1"/>
      <c r="BS167" s="1"/>
      <c r="BV167" s="32"/>
      <c r="BW167" s="44"/>
      <c r="BX167" s="246"/>
      <c r="BY167" s="246"/>
      <c r="BZ167" s="173"/>
      <c r="CA167" s="173"/>
      <c r="CB167" s="1"/>
      <c r="CC167" s="1"/>
      <c r="CD167" s="1"/>
      <c r="CE167" s="1"/>
      <c r="CF167" s="1"/>
      <c r="CG167" s="61"/>
      <c r="CH167" s="257"/>
      <c r="CI167" s="243"/>
      <c r="CJ167" s="237" t="s">
        <v>86</v>
      </c>
      <c r="CK167" s="238"/>
      <c r="CL167" s="43">
        <f t="shared" si="87"/>
        <v>0</v>
      </c>
      <c r="CM167" s="53">
        <f>SUMIF($F$168:$BA$168,"&lt;&gt;1",$F167:$BA167)/2/24</f>
        <v>0</v>
      </c>
      <c r="CN167" s="245"/>
      <c r="CO167" s="256"/>
      <c r="CP167" s="173"/>
      <c r="CQ167" s="1"/>
      <c r="CR167" s="1"/>
      <c r="CS167" s="1"/>
      <c r="CT167" s="1"/>
      <c r="CW167" s="1"/>
      <c r="CZ167" s="32"/>
      <c r="DA167" s="44"/>
      <c r="DB167" s="246"/>
      <c r="DC167" s="246"/>
      <c r="DD167" s="173"/>
      <c r="DE167" s="173"/>
      <c r="DF167" s="1"/>
      <c r="DG167" s="1"/>
      <c r="DH167" s="1"/>
      <c r="DI167" s="1"/>
      <c r="DJ167" s="1"/>
      <c r="DK167" s="280"/>
      <c r="DL167" s="257"/>
      <c r="DM167" s="243"/>
      <c r="DN167" s="172" t="s">
        <v>98</v>
      </c>
      <c r="DO167" s="171"/>
      <c r="DP167" s="43">
        <f>IF($S141="✔",SUM($F167:$BA167)/2/24,0)</f>
        <v>0</v>
      </c>
      <c r="DQ167" s="53">
        <f t="shared" si="88"/>
        <v>0</v>
      </c>
      <c r="DR167" s="245"/>
      <c r="DS167" s="256"/>
      <c r="DT167" s="173"/>
      <c r="DU167" s="1"/>
      <c r="DV167" s="1"/>
      <c r="DW167" s="1"/>
      <c r="DX167" s="1"/>
      <c r="EA167" s="1"/>
      <c r="ED167" s="32"/>
      <c r="EE167" s="44"/>
      <c r="EF167" s="246"/>
      <c r="EG167" s="246"/>
      <c r="EH167" s="173"/>
      <c r="EI167" s="1"/>
      <c r="EJ167" s="1"/>
      <c r="EK167" s="1"/>
      <c r="EL167" s="1"/>
      <c r="EM167" s="281"/>
      <c r="EN167" s="257"/>
      <c r="EO167" s="243"/>
      <c r="EP167" s="172" t="s">
        <v>98</v>
      </c>
      <c r="EQ167" s="171"/>
      <c r="ER167" s="43">
        <f t="shared" si="86"/>
        <v>0</v>
      </c>
      <c r="ES167" s="43">
        <f t="shared" si="89"/>
        <v>0</v>
      </c>
      <c r="ET167" s="245"/>
      <c r="EU167" s="256"/>
      <c r="EV167" s="173"/>
      <c r="EW167" s="1"/>
      <c r="EX167" s="1"/>
      <c r="EY167" s="1"/>
      <c r="EZ167" s="1"/>
      <c r="FC167" s="1"/>
      <c r="FF167" s="32"/>
      <c r="FG167" s="44"/>
      <c r="FH167" s="246"/>
      <c r="FI167" s="246"/>
      <c r="FJ167" s="173"/>
      <c r="FK167" s="1"/>
      <c r="FL167" s="1"/>
      <c r="FM167" s="1"/>
      <c r="FN167" s="1"/>
      <c r="FO167" s="18"/>
      <c r="FP167" s="257"/>
      <c r="FQ167" s="243"/>
      <c r="FR167" s="172" t="s">
        <v>98</v>
      </c>
      <c r="FS167" s="171"/>
      <c r="FT167" s="43">
        <f>SUMIFS(F167:BA167,$F169:$BA169,1)/2/24</f>
        <v>0</v>
      </c>
      <c r="FU167" s="43">
        <f>SUMIFS(F167:BA167,$F$168:$BA$168,"&lt;&gt;1",$F$169:$BA$169,1)/2/24</f>
        <v>0</v>
      </c>
      <c r="FV167" s="245"/>
      <c r="FW167" s="256"/>
      <c r="FX167" s="173"/>
      <c r="FY167" s="1"/>
      <c r="FZ167" s="1"/>
      <c r="GA167" s="1"/>
      <c r="GB167" s="1"/>
      <c r="GE167" s="1"/>
      <c r="GH167" s="32"/>
      <c r="GI167" s="44"/>
      <c r="GJ167" s="246"/>
      <c r="GK167" s="246"/>
      <c r="GL167" s="173"/>
      <c r="GM167" s="1"/>
      <c r="GN167" s="1"/>
      <c r="GO167" s="1"/>
      <c r="GP167" s="1"/>
    </row>
    <row r="168" spans="2:198" ht="18.75" customHeight="1">
      <c r="B168" s="258"/>
      <c r="C168" s="241"/>
      <c r="D168" s="147" t="s">
        <v>87</v>
      </c>
      <c r="E168" s="148"/>
      <c r="F168" s="184"/>
      <c r="G168" s="185"/>
      <c r="H168" s="184"/>
      <c r="I168" s="185"/>
      <c r="J168" s="184"/>
      <c r="K168" s="185"/>
      <c r="L168" s="184"/>
      <c r="M168" s="185"/>
      <c r="N168" s="184"/>
      <c r="O168" s="185"/>
      <c r="P168" s="184"/>
      <c r="Q168" s="185"/>
      <c r="R168" s="184"/>
      <c r="S168" s="185"/>
      <c r="T168" s="184"/>
      <c r="U168" s="185"/>
      <c r="V168" s="184"/>
      <c r="W168" s="185"/>
      <c r="X168" s="184"/>
      <c r="Y168" s="185"/>
      <c r="Z168" s="184"/>
      <c r="AA168" s="185"/>
      <c r="AB168" s="184"/>
      <c r="AC168" s="185"/>
      <c r="AD168" s="184"/>
      <c r="AE168" s="185"/>
      <c r="AF168" s="184"/>
      <c r="AG168" s="185"/>
      <c r="AH168" s="184"/>
      <c r="AI168" s="185"/>
      <c r="AJ168" s="184"/>
      <c r="AK168" s="185"/>
      <c r="AL168" s="184"/>
      <c r="AM168" s="185"/>
      <c r="AN168" s="184"/>
      <c r="AO168" s="185"/>
      <c r="AP168" s="184"/>
      <c r="AQ168" s="185"/>
      <c r="AR168" s="184"/>
      <c r="AS168" s="185"/>
      <c r="AT168" s="184"/>
      <c r="AU168" s="185"/>
      <c r="AV168" s="184"/>
      <c r="AW168" s="185"/>
      <c r="AX168" s="184"/>
      <c r="AY168" s="185"/>
      <c r="AZ168" s="184"/>
      <c r="BA168" s="185"/>
      <c r="BC168" s="62"/>
      <c r="BD168" s="257"/>
      <c r="BE168" s="244"/>
      <c r="BF168" s="232" t="s">
        <v>87</v>
      </c>
      <c r="BG168" s="233"/>
      <c r="BH168" s="46">
        <f t="shared" si="85"/>
        <v>0</v>
      </c>
      <c r="BI168" s="44"/>
      <c r="BJ168" s="44"/>
      <c r="BK168" s="44"/>
      <c r="BL168" s="44"/>
      <c r="BM168" s="1"/>
      <c r="BN168" s="1"/>
      <c r="BO168" s="1"/>
      <c r="BP168" s="1"/>
      <c r="BS168" s="1"/>
      <c r="BV168" s="33"/>
      <c r="BW168" s="44"/>
      <c r="BX168" s="44"/>
      <c r="BY168" s="44"/>
      <c r="BZ168" s="44"/>
      <c r="CA168" s="44"/>
      <c r="CB168" s="1"/>
      <c r="CC168" s="1"/>
      <c r="CD168" s="1"/>
      <c r="CE168" s="1"/>
      <c r="CF168" s="1"/>
      <c r="CG168" s="61"/>
      <c r="CH168" s="257"/>
      <c r="CI168" s="244"/>
      <c r="CJ168" s="232" t="s">
        <v>87</v>
      </c>
      <c r="CK168" s="233"/>
      <c r="CL168" s="46">
        <f t="shared" si="87"/>
        <v>0</v>
      </c>
      <c r="CM168" s="44"/>
      <c r="CN168" s="44"/>
      <c r="CO168" s="44"/>
      <c r="CP168" s="44"/>
      <c r="CQ168" s="1"/>
      <c r="CR168" s="1"/>
      <c r="CS168" s="1"/>
      <c r="CT168" s="1"/>
      <c r="CW168" s="1"/>
      <c r="CZ168" s="33"/>
      <c r="DA168" s="44"/>
      <c r="DB168" s="44"/>
      <c r="DC168" s="44"/>
      <c r="DD168" s="44"/>
      <c r="DE168" s="44"/>
      <c r="DF168" s="1"/>
      <c r="DG168" s="1"/>
      <c r="DH168" s="1"/>
      <c r="DI168" s="1"/>
      <c r="DJ168" s="1"/>
      <c r="DK168" s="280"/>
      <c r="DL168" s="257"/>
      <c r="DM168" s="244"/>
      <c r="DN168" s="232" t="s">
        <v>87</v>
      </c>
      <c r="DO168" s="233"/>
      <c r="DP168" s="46">
        <f>IF($S141="✔",SUM($F168:$BA168)/2/24,0)</f>
        <v>0</v>
      </c>
      <c r="DQ168" s="44"/>
      <c r="DR168" s="44"/>
      <c r="DS168" s="44"/>
      <c r="DT168" s="44"/>
      <c r="DU168" s="1"/>
      <c r="DV168" s="1"/>
      <c r="DW168" s="1"/>
      <c r="DX168" s="1"/>
      <c r="EA168" s="1"/>
      <c r="ED168" s="33"/>
      <c r="EE168" s="44"/>
      <c r="EF168" s="44"/>
      <c r="EG168" s="44"/>
      <c r="EH168" s="44"/>
      <c r="EI168" s="1"/>
      <c r="EJ168" s="1"/>
      <c r="EK168" s="1"/>
      <c r="EL168" s="1"/>
      <c r="EM168" s="281"/>
      <c r="EN168" s="257"/>
      <c r="EO168" s="244"/>
      <c r="EP168" s="232" t="s">
        <v>87</v>
      </c>
      <c r="EQ168" s="233"/>
      <c r="ER168" s="46">
        <f t="shared" si="86"/>
        <v>0</v>
      </c>
      <c r="ES168" s="44"/>
      <c r="ET168" s="44"/>
      <c r="EU168" s="44"/>
      <c r="EV168" s="44"/>
      <c r="EW168" s="1"/>
      <c r="EX168" s="1"/>
      <c r="EY168" s="1"/>
      <c r="EZ168" s="1"/>
      <c r="FC168" s="1"/>
      <c r="FF168" s="33"/>
      <c r="FG168" s="44"/>
      <c r="FH168" s="44"/>
      <c r="FI168" s="44"/>
      <c r="FJ168" s="44"/>
      <c r="FK168" s="1"/>
      <c r="FL168" s="1"/>
      <c r="FM168" s="1"/>
      <c r="FN168" s="1"/>
      <c r="FO168" s="18"/>
      <c r="FP168" s="257"/>
      <c r="FQ168" s="244"/>
      <c r="FR168" s="232" t="s">
        <v>87</v>
      </c>
      <c r="FS168" s="233"/>
      <c r="FT168" s="46">
        <f>SUMIFS(F168:BA168,$F169:$BA169,1)/2/24</f>
        <v>0</v>
      </c>
      <c r="FU168" s="44"/>
      <c r="FV168" s="44"/>
      <c r="FW168" s="44"/>
      <c r="FX168" s="44"/>
      <c r="FY168" s="1"/>
      <c r="FZ168" s="1"/>
      <c r="GA168" s="1"/>
      <c r="GB168" s="1"/>
      <c r="GE168" s="1"/>
      <c r="GH168" s="33"/>
      <c r="GI168" s="44"/>
      <c r="GJ168" s="44"/>
      <c r="GK168" s="44"/>
      <c r="GL168" s="44"/>
      <c r="GM168" s="1"/>
      <c r="GN168" s="1"/>
      <c r="GO168" s="1"/>
      <c r="GP168" s="1"/>
    </row>
    <row r="169" spans="2:198" ht="18.75" customHeight="1">
      <c r="B169" s="258"/>
      <c r="C169" s="155" t="s">
        <v>88</v>
      </c>
      <c r="D169" s="155"/>
      <c r="E169" s="157"/>
      <c r="F169" s="184"/>
      <c r="G169" s="185"/>
      <c r="H169" s="184"/>
      <c r="I169" s="185"/>
      <c r="J169" s="184"/>
      <c r="K169" s="185"/>
      <c r="L169" s="184"/>
      <c r="M169" s="185"/>
      <c r="N169" s="184"/>
      <c r="O169" s="185"/>
      <c r="P169" s="184"/>
      <c r="Q169" s="185"/>
      <c r="R169" s="184"/>
      <c r="S169" s="185"/>
      <c r="T169" s="184"/>
      <c r="U169" s="185"/>
      <c r="V169" s="184"/>
      <c r="W169" s="185"/>
      <c r="X169" s="184"/>
      <c r="Y169" s="185"/>
      <c r="Z169" s="184"/>
      <c r="AA169" s="185"/>
      <c r="AB169" s="184"/>
      <c r="AC169" s="185"/>
      <c r="AD169" s="184"/>
      <c r="AE169" s="185"/>
      <c r="AF169" s="184">
        <v>1</v>
      </c>
      <c r="AG169" s="185">
        <v>1</v>
      </c>
      <c r="AH169" s="184">
        <v>1</v>
      </c>
      <c r="AI169" s="185">
        <v>1</v>
      </c>
      <c r="AJ169" s="184">
        <v>1</v>
      </c>
      <c r="AK169" s="185">
        <v>1</v>
      </c>
      <c r="AL169" s="184">
        <v>1</v>
      </c>
      <c r="AM169" s="185">
        <v>1</v>
      </c>
      <c r="AN169" s="184">
        <v>1</v>
      </c>
      <c r="AO169" s="185">
        <v>1</v>
      </c>
      <c r="AP169" s="184">
        <v>1</v>
      </c>
      <c r="AQ169" s="185">
        <v>1</v>
      </c>
      <c r="AR169" s="184">
        <v>1</v>
      </c>
      <c r="AS169" s="185">
        <v>1</v>
      </c>
      <c r="AT169" s="184">
        <v>1</v>
      </c>
      <c r="AU169" s="185">
        <v>1</v>
      </c>
      <c r="AV169" s="184">
        <v>1</v>
      </c>
      <c r="AW169" s="185">
        <v>1</v>
      </c>
      <c r="AX169" s="184">
        <v>1</v>
      </c>
      <c r="AY169" s="185">
        <v>1</v>
      </c>
      <c r="AZ169" s="184">
        <v>1</v>
      </c>
      <c r="BA169" s="185">
        <v>1</v>
      </c>
      <c r="BC169" s="62"/>
      <c r="BD169" s="257"/>
      <c r="BE169" s="234" t="s">
        <v>88</v>
      </c>
      <c r="BF169" s="234"/>
      <c r="BG169" s="235"/>
      <c r="BH169" s="43">
        <f t="shared" si="85"/>
        <v>0.45833333333333331</v>
      </c>
      <c r="BI169" s="44"/>
      <c r="BJ169" s="44"/>
      <c r="BK169" s="44"/>
      <c r="BL169" s="44"/>
      <c r="BM169" s="1"/>
      <c r="BN169" s="1"/>
      <c r="BO169" s="1"/>
      <c r="BP169" s="1"/>
      <c r="BS169" s="1"/>
      <c r="BT169" s="33"/>
      <c r="BU169" s="24"/>
      <c r="BV169" s="33"/>
      <c r="BW169" s="44"/>
      <c r="BX169" s="44"/>
      <c r="BY169" s="44"/>
      <c r="BZ169" s="44"/>
      <c r="CA169" s="44"/>
      <c r="CB169" s="1"/>
      <c r="CC169" s="1"/>
      <c r="CD169" s="1"/>
      <c r="CE169" s="1"/>
      <c r="CF169" s="1"/>
      <c r="CG169" s="61"/>
      <c r="CH169" s="257"/>
      <c r="CI169" s="236" t="s">
        <v>89</v>
      </c>
      <c r="CJ169" s="237"/>
      <c r="CK169" s="238"/>
      <c r="CL169" s="43">
        <f>SUMIFS($F169:$BA169,$F159:$BA159,"&lt;&gt;1",$F160:$BA160,"&lt;&gt;1",$F161:$BA161,"&lt;&gt;1",$F162:$BA162,"&lt;&gt;1",$F163:$BA163,"&lt;&gt;1",$F164:$BA164,"&lt;&gt;1",$F165:$BA165,"&lt;&gt;1",$F166:$BA166,"&lt;&gt;1",$F167:$BA167,"&lt;&gt;1")/2/24 +SUMIF($F168:$BA168,"1",$F169:$BA169)/2/24</f>
        <v>0.45833333333333331</v>
      </c>
      <c r="CM169" s="44"/>
      <c r="CN169" s="44"/>
      <c r="CO169" s="44"/>
      <c r="CP169" s="44"/>
      <c r="CQ169" s="1"/>
      <c r="CR169" s="1"/>
      <c r="CS169" s="1"/>
      <c r="CT169" s="1"/>
      <c r="CW169" s="1"/>
      <c r="CX169" s="33"/>
      <c r="CY169" s="24"/>
      <c r="CZ169" s="33"/>
      <c r="DA169" s="44"/>
      <c r="DB169" s="44"/>
      <c r="DC169" s="44"/>
      <c r="DD169" s="44"/>
      <c r="DE169" s="44"/>
      <c r="DF169" s="1"/>
      <c r="DG169" s="1"/>
      <c r="DH169" s="1"/>
      <c r="DI169" s="1"/>
      <c r="DJ169" s="1"/>
      <c r="DK169" s="280"/>
      <c r="DL169" s="257"/>
      <c r="DM169" s="234" t="s">
        <v>88</v>
      </c>
      <c r="DN169" s="234"/>
      <c r="DO169" s="235"/>
      <c r="DP169" s="43">
        <f>IF($S141="✔",SUM($F169:$BA169)/2/24,0)</f>
        <v>0</v>
      </c>
      <c r="DQ169" s="44"/>
      <c r="DR169" s="44"/>
      <c r="DS169" s="44"/>
      <c r="DT169" s="44"/>
      <c r="DU169" s="1"/>
      <c r="DV169" s="1"/>
      <c r="DW169" s="1"/>
      <c r="DX169" s="1"/>
      <c r="EA169" s="1"/>
      <c r="EB169" s="33"/>
      <c r="EC169" s="24"/>
      <c r="ED169" s="33"/>
      <c r="EE169" s="44"/>
      <c r="EF169" s="44"/>
      <c r="EG169" s="44"/>
      <c r="EH169" s="44"/>
      <c r="EI169" s="1"/>
      <c r="EJ169" s="1"/>
      <c r="EK169" s="1"/>
      <c r="EL169" s="1"/>
      <c r="EM169" s="281"/>
      <c r="EN169" s="257"/>
      <c r="EO169" s="236" t="s">
        <v>89</v>
      </c>
      <c r="EP169" s="237"/>
      <c r="EQ169" s="238"/>
      <c r="ER169" s="43">
        <f t="shared" si="86"/>
        <v>0</v>
      </c>
      <c r="ES169" s="44"/>
      <c r="ET169" s="44"/>
      <c r="EU169" s="44"/>
      <c r="EV169" s="44"/>
      <c r="EW169" s="1"/>
      <c r="EX169" s="1"/>
      <c r="EY169" s="1"/>
      <c r="EZ169" s="1"/>
      <c r="FC169" s="1"/>
      <c r="FD169" s="33"/>
      <c r="FE169" s="24"/>
      <c r="FF169" s="33"/>
      <c r="FG169" s="44"/>
      <c r="FH169" s="44"/>
      <c r="FI169" s="44"/>
      <c r="FJ169" s="44"/>
      <c r="FK169" s="1"/>
      <c r="FL169" s="1"/>
      <c r="FM169" s="1"/>
      <c r="FN169" s="1"/>
      <c r="FO169" s="18"/>
      <c r="FP169" s="257"/>
      <c r="FQ169" s="236" t="s">
        <v>89</v>
      </c>
      <c r="FR169" s="237"/>
      <c r="FS169" s="238"/>
      <c r="FT169" s="43">
        <f>SUMIFS($F169:$BA169,$F159:$BA159,"&lt;&gt;1",$F160:$BA160,"&lt;&gt;1",$F161:$BA161,"&lt;&gt;1",$F162:$BA162,"&lt;&gt;1",$F163:$BA163,"&lt;&gt;1",$F164:$BA164,"&lt;&gt;1",$F165:$BA165,"&lt;&gt;1",$F166:$BA166,"&lt;&gt;1",$F167:$BA167,"&lt;&gt;1")/2/24 +SUMIF($F168:$BA168,"1",$F169:$BA169)/2/24</f>
        <v>0.45833333333333331</v>
      </c>
      <c r="FU169" s="44"/>
      <c r="FV169" s="44"/>
      <c r="FW169" s="44"/>
      <c r="FX169" s="44"/>
      <c r="FY169" s="1"/>
      <c r="FZ169" s="1"/>
      <c r="GA169" s="1"/>
      <c r="GB169" s="1"/>
      <c r="GE169" s="1"/>
      <c r="GF169" s="33"/>
      <c r="GG169" s="24"/>
      <c r="GH169" s="33"/>
      <c r="GI169" s="44"/>
      <c r="GJ169" s="44"/>
      <c r="GK169" s="44"/>
      <c r="GL169" s="44"/>
      <c r="GM169" s="1"/>
      <c r="GN169" s="1"/>
      <c r="GO169" s="1"/>
      <c r="GP169" s="1"/>
    </row>
    <row r="170" spans="2:198" ht="18.75" customHeight="1">
      <c r="B170" s="258"/>
      <c r="C170" s="138" t="s">
        <v>90</v>
      </c>
      <c r="D170" s="138"/>
      <c r="E170" s="139"/>
      <c r="F170" s="184"/>
      <c r="G170" s="185"/>
      <c r="H170" s="184"/>
      <c r="I170" s="185"/>
      <c r="J170" s="184"/>
      <c r="K170" s="185"/>
      <c r="L170" s="184"/>
      <c r="M170" s="185"/>
      <c r="N170" s="184"/>
      <c r="O170" s="185"/>
      <c r="P170" s="184"/>
      <c r="Q170" s="185"/>
      <c r="R170" s="184"/>
      <c r="S170" s="185"/>
      <c r="T170" s="184"/>
      <c r="U170" s="185"/>
      <c r="V170" s="184"/>
      <c r="W170" s="185"/>
      <c r="X170" s="184"/>
      <c r="Y170" s="185"/>
      <c r="Z170" s="184"/>
      <c r="AA170" s="185"/>
      <c r="AB170" s="184"/>
      <c r="AC170" s="185"/>
      <c r="AD170" s="184"/>
      <c r="AE170" s="185"/>
      <c r="AF170" s="184"/>
      <c r="AG170" s="185"/>
      <c r="AH170" s="184"/>
      <c r="AI170" s="185"/>
      <c r="AJ170" s="184"/>
      <c r="AK170" s="185"/>
      <c r="AL170" s="184"/>
      <c r="AM170" s="185"/>
      <c r="AN170" s="184"/>
      <c r="AO170" s="185"/>
      <c r="AP170" s="184"/>
      <c r="AQ170" s="185"/>
      <c r="AR170" s="184"/>
      <c r="AS170" s="185"/>
      <c r="AT170" s="184"/>
      <c r="AU170" s="185"/>
      <c r="AV170" s="184"/>
      <c r="AW170" s="185"/>
      <c r="AX170" s="184"/>
      <c r="AY170" s="185"/>
      <c r="AZ170" s="184"/>
      <c r="BA170" s="185"/>
      <c r="BC170" s="62"/>
      <c r="BD170" s="257"/>
      <c r="BE170" s="227" t="s">
        <v>90</v>
      </c>
      <c r="BF170" s="227"/>
      <c r="BG170" s="228"/>
      <c r="BH170" s="46">
        <f t="shared" si="85"/>
        <v>0</v>
      </c>
      <c r="BI170" s="44"/>
      <c r="BJ170" s="44"/>
      <c r="BK170" s="44"/>
      <c r="BL170" s="44"/>
      <c r="BM170" s="1"/>
      <c r="BN170" s="1"/>
      <c r="BO170" s="1"/>
      <c r="BP170" s="1"/>
      <c r="BS170" s="1"/>
      <c r="BT170" s="33"/>
      <c r="BU170" s="24"/>
      <c r="BV170" s="33"/>
      <c r="BW170" s="44"/>
      <c r="BX170" s="44"/>
      <c r="BY170" s="44"/>
      <c r="BZ170" s="44"/>
      <c r="CA170" s="44"/>
      <c r="CB170" s="1"/>
      <c r="CC170" s="1"/>
      <c r="CD170" s="1"/>
      <c r="CE170" s="1"/>
      <c r="CF170" s="1"/>
      <c r="CG170" s="61"/>
      <c r="CH170" s="257"/>
      <c r="CI170" s="229" t="s">
        <v>91</v>
      </c>
      <c r="CJ170" s="230"/>
      <c r="CK170" s="231"/>
      <c r="CL170" s="46">
        <f>SUMIFS($F170:$BA170,$F159:$BA159,"&lt;&gt;1",$F160:$BA160,"&lt;&gt;1",$F161:$BA161,"&lt;&gt;1",$F162:$BA162,"&lt;&gt;1",$F163:$BA163,"&lt;&gt;1",$F164:$BA164,"&lt;&gt;1",$F165:$BA165,"&lt;&gt;1",$F166:$BA166,"&lt;&gt;1",$F167:$BA167,"&lt;&gt;1")/2/24 +SUMIF($F168:$BA168,"1",$F170:$BA170)/2/24</f>
        <v>0</v>
      </c>
      <c r="CM170" s="44"/>
      <c r="CN170" s="44"/>
      <c r="CO170" s="44"/>
      <c r="CP170" s="44"/>
      <c r="CQ170" s="1"/>
      <c r="CR170" s="1"/>
      <c r="CS170" s="1"/>
      <c r="CT170" s="1"/>
      <c r="CW170" s="1"/>
      <c r="CX170" s="33"/>
      <c r="CY170" s="24"/>
      <c r="CZ170" s="33"/>
      <c r="DA170" s="44"/>
      <c r="DB170" s="44"/>
      <c r="DC170" s="44"/>
      <c r="DD170" s="44"/>
      <c r="DE170" s="44"/>
      <c r="DF170" s="1"/>
      <c r="DG170" s="1"/>
      <c r="DH170" s="1"/>
      <c r="DI170" s="1"/>
      <c r="DJ170" s="1"/>
      <c r="DK170" s="280"/>
      <c r="DL170" s="257"/>
      <c r="DM170" s="227" t="s">
        <v>90</v>
      </c>
      <c r="DN170" s="227"/>
      <c r="DO170" s="228"/>
      <c r="DP170" s="46">
        <f>IF($S141="✔",SUM($F170:$BA170)/2/24,0)</f>
        <v>0</v>
      </c>
      <c r="DQ170" s="44"/>
      <c r="DR170" s="44"/>
      <c r="DS170" s="44"/>
      <c r="DT170" s="44"/>
      <c r="DU170" s="1"/>
      <c r="DV170" s="1"/>
      <c r="DW170" s="1"/>
      <c r="DX170" s="1"/>
      <c r="EA170" s="1"/>
      <c r="EB170" s="33"/>
      <c r="EC170" s="24"/>
      <c r="ED170" s="33"/>
      <c r="EE170" s="44"/>
      <c r="EF170" s="44"/>
      <c r="EG170" s="44"/>
      <c r="EH170" s="44"/>
      <c r="EI170" s="1"/>
      <c r="EJ170" s="1"/>
      <c r="EK170" s="1"/>
      <c r="EL170" s="1"/>
      <c r="EM170" s="281"/>
      <c r="EN170" s="257"/>
      <c r="EO170" s="229" t="s">
        <v>91</v>
      </c>
      <c r="EP170" s="230"/>
      <c r="EQ170" s="231"/>
      <c r="ER170" s="46">
        <f t="shared" si="86"/>
        <v>0</v>
      </c>
      <c r="ES170" s="44"/>
      <c r="ET170" s="44"/>
      <c r="EU170" s="44"/>
      <c r="EV170" s="44"/>
      <c r="EW170" s="1"/>
      <c r="EX170" s="1"/>
      <c r="EY170" s="1"/>
      <c r="EZ170" s="1"/>
      <c r="FC170" s="1"/>
      <c r="FD170" s="33"/>
      <c r="FE170" s="24"/>
      <c r="FF170" s="33"/>
      <c r="FG170" s="44"/>
      <c r="FH170" s="44"/>
      <c r="FI170" s="44"/>
      <c r="FJ170" s="44"/>
      <c r="FK170" s="1"/>
      <c r="FL170" s="1"/>
      <c r="FM170" s="1"/>
      <c r="FN170" s="1"/>
      <c r="FO170" s="18"/>
      <c r="FP170" s="257"/>
      <c r="FQ170" s="229" t="s">
        <v>90</v>
      </c>
      <c r="FR170" s="230"/>
      <c r="FS170" s="231"/>
      <c r="FT170" s="47" t="s">
        <v>92</v>
      </c>
      <c r="FU170" s="44"/>
      <c r="FV170" s="44"/>
      <c r="FW170" s="44"/>
      <c r="FX170" s="44"/>
      <c r="FY170" s="1"/>
      <c r="FZ170" s="1"/>
      <c r="GA170" s="1"/>
      <c r="GB170" s="1"/>
      <c r="GE170" s="1"/>
      <c r="GF170" s="33"/>
      <c r="GG170" s="24"/>
      <c r="GH170" s="33"/>
      <c r="GI170" s="44"/>
      <c r="GJ170" s="44"/>
      <c r="GK170" s="44"/>
      <c r="GL170" s="44"/>
      <c r="GM170" s="1"/>
      <c r="GN170" s="1"/>
      <c r="GO170" s="1"/>
      <c r="GP170" s="1"/>
    </row>
    <row r="171" spans="2:198" ht="6" customHeight="1">
      <c r="C171" s="55"/>
      <c r="D171" s="55"/>
      <c r="E171" s="56"/>
      <c r="F171" s="57"/>
      <c r="G171" s="56"/>
      <c r="H171" s="57"/>
      <c r="I171" s="56"/>
      <c r="J171" s="57"/>
      <c r="K171" s="56"/>
      <c r="L171" s="57"/>
      <c r="M171" s="56"/>
      <c r="N171" s="57"/>
      <c r="O171" s="56"/>
      <c r="P171" s="57"/>
      <c r="Q171" s="56"/>
      <c r="R171" s="57"/>
      <c r="S171" s="56"/>
      <c r="T171" s="57"/>
      <c r="U171" s="56"/>
      <c r="V171" s="57"/>
      <c r="W171" s="56"/>
      <c r="X171" s="57"/>
      <c r="Y171" s="56"/>
      <c r="Z171" s="57"/>
      <c r="AA171" s="56"/>
      <c r="AB171" s="57"/>
      <c r="AC171" s="56"/>
      <c r="AD171" s="57"/>
      <c r="AE171" s="56"/>
      <c r="AF171" s="57"/>
      <c r="AG171" s="56"/>
      <c r="AH171" s="57"/>
      <c r="AI171" s="56"/>
      <c r="AJ171" s="57"/>
      <c r="AK171" s="56"/>
      <c r="AL171" s="57"/>
      <c r="AM171" s="56"/>
      <c r="AN171" s="57"/>
      <c r="AO171" s="56"/>
      <c r="AP171" s="57"/>
      <c r="AQ171" s="56"/>
      <c r="AR171" s="57"/>
      <c r="AS171" s="56"/>
      <c r="AT171" s="57"/>
      <c r="AU171" s="56"/>
      <c r="AV171" s="57"/>
      <c r="AW171" s="56"/>
      <c r="AX171" s="57"/>
      <c r="AY171" s="56"/>
      <c r="AZ171" s="57"/>
      <c r="BA171" s="56"/>
      <c r="BB171" s="37"/>
      <c r="BC171" s="62"/>
      <c r="BE171" s="55"/>
      <c r="BF171" s="55"/>
      <c r="BG171" s="58"/>
      <c r="BH171" s="2"/>
      <c r="BI171" s="2"/>
      <c r="BJ171" s="2"/>
      <c r="BK171" s="2"/>
      <c r="BL171" s="2"/>
      <c r="BT171" s="33"/>
      <c r="BU171" s="24"/>
      <c r="BV171" s="33"/>
      <c r="BW171" s="2"/>
      <c r="BX171" s="2"/>
      <c r="BY171" s="2"/>
      <c r="BZ171" s="2"/>
      <c r="CA171" s="2"/>
      <c r="CG171" s="61"/>
      <c r="CI171" s="55"/>
      <c r="CJ171" s="55"/>
      <c r="CK171" s="58"/>
      <c r="CL171" s="2"/>
      <c r="CM171" s="2"/>
      <c r="CN171" s="2"/>
      <c r="CO171" s="2"/>
      <c r="CP171" s="2"/>
      <c r="CX171" s="33"/>
      <c r="CY171" s="24"/>
      <c r="CZ171" s="33"/>
      <c r="DA171" s="2"/>
      <c r="DB171" s="2"/>
      <c r="DC171" s="2"/>
      <c r="DD171" s="2"/>
      <c r="DE171" s="2"/>
      <c r="DK171" s="280"/>
      <c r="DM171" s="55"/>
      <c r="DN171" s="55"/>
      <c r="DO171" s="58"/>
      <c r="DP171" s="2"/>
      <c r="DQ171" s="2"/>
      <c r="DR171" s="2"/>
      <c r="DS171" s="2"/>
      <c r="DT171" s="2"/>
      <c r="EB171" s="33"/>
      <c r="EC171" s="24"/>
      <c r="ED171" s="33"/>
      <c r="EE171" s="2"/>
      <c r="EF171" s="2"/>
      <c r="EG171" s="2"/>
      <c r="EH171" s="2"/>
      <c r="EM171" s="281"/>
      <c r="EO171" s="55"/>
      <c r="EP171" s="55"/>
      <c r="EQ171" s="58"/>
      <c r="ER171" s="2"/>
      <c r="ES171" s="2"/>
      <c r="ET171" s="2"/>
      <c r="EU171" s="2"/>
      <c r="EV171" s="2"/>
      <c r="FD171" s="33"/>
      <c r="FE171" s="24"/>
      <c r="FF171" s="33"/>
      <c r="FG171" s="2"/>
      <c r="FH171" s="2"/>
      <c r="FI171" s="2"/>
      <c r="FJ171" s="2"/>
      <c r="FO171" s="18"/>
      <c r="FQ171" s="55"/>
      <c r="FR171" s="55"/>
      <c r="FS171" s="58"/>
      <c r="FT171" s="2"/>
      <c r="FU171" s="2"/>
      <c r="FV171" s="2"/>
      <c r="FW171" s="2"/>
      <c r="FX171" s="2"/>
      <c r="GF171" s="33"/>
      <c r="GG171" s="24"/>
      <c r="GH171" s="33"/>
      <c r="GI171" s="2"/>
      <c r="GJ171" s="2"/>
      <c r="GK171" s="2"/>
      <c r="GL171" s="2"/>
    </row>
    <row r="172" spans="2:198">
      <c r="E172" s="226" t="s">
        <v>71</v>
      </c>
      <c r="F172" s="226"/>
      <c r="G172" s="222">
        <v>0.29166666666666702</v>
      </c>
      <c r="H172" s="223"/>
      <c r="I172" s="222">
        <v>0.33333333333333298</v>
      </c>
      <c r="J172" s="223"/>
      <c r="K172" s="222">
        <v>0.375</v>
      </c>
      <c r="L172" s="223"/>
      <c r="M172" s="222">
        <v>0.41666666666666702</v>
      </c>
      <c r="N172" s="223"/>
      <c r="O172" s="222">
        <v>0.45833333333333298</v>
      </c>
      <c r="P172" s="223"/>
      <c r="Q172" s="222">
        <v>0.5</v>
      </c>
      <c r="R172" s="223"/>
      <c r="S172" s="222">
        <v>0.54166666666666696</v>
      </c>
      <c r="T172" s="223"/>
      <c r="U172" s="222">
        <v>0.58333333333333304</v>
      </c>
      <c r="V172" s="223"/>
      <c r="W172" s="222">
        <v>0.625</v>
      </c>
      <c r="X172" s="223"/>
      <c r="Y172" s="222">
        <v>0.66666666666666696</v>
      </c>
      <c r="Z172" s="223"/>
      <c r="AA172" s="222">
        <v>0.70833333333333304</v>
      </c>
      <c r="AB172" s="223"/>
      <c r="AC172" s="222">
        <v>0.75</v>
      </c>
      <c r="AD172" s="223"/>
      <c r="AE172" s="222">
        <v>0.79166666666666696</v>
      </c>
      <c r="AF172" s="223"/>
      <c r="AG172" s="222">
        <v>0.83333333333333304</v>
      </c>
      <c r="AH172" s="223"/>
      <c r="AI172" s="222">
        <v>0.875</v>
      </c>
      <c r="AJ172" s="223"/>
      <c r="AK172" s="222">
        <v>0.91666666666666696</v>
      </c>
      <c r="AL172" s="223"/>
      <c r="AM172" s="222">
        <v>0.95833333333333304</v>
      </c>
      <c r="AN172" s="223"/>
      <c r="AO172" s="222">
        <v>1</v>
      </c>
      <c r="AP172" s="223"/>
      <c r="AQ172" s="222">
        <v>1.0416666666666701</v>
      </c>
      <c r="AR172" s="223"/>
      <c r="AS172" s="222">
        <v>1.0833333333333399</v>
      </c>
      <c r="AT172" s="223"/>
      <c r="AU172" s="222">
        <v>1.12500000000001</v>
      </c>
      <c r="AV172" s="223"/>
      <c r="AW172" s="222">
        <v>1.1666666666666701</v>
      </c>
      <c r="AX172" s="223"/>
      <c r="AY172" s="222">
        <v>1.2083333333333399</v>
      </c>
      <c r="AZ172" s="223"/>
      <c r="BA172" s="222">
        <v>1.25000000000001</v>
      </c>
      <c r="BB172" s="223"/>
      <c r="BC172" s="63"/>
      <c r="BG172" s="168"/>
      <c r="BH172" s="33"/>
      <c r="BI172" s="33"/>
      <c r="BJ172" s="33"/>
      <c r="BK172" s="33"/>
      <c r="BL172" s="33"/>
      <c r="BM172" s="24"/>
      <c r="BN172" s="24"/>
      <c r="BO172" s="24"/>
      <c r="BP172" s="24"/>
      <c r="BQ172" s="33"/>
      <c r="BR172" s="33"/>
      <c r="BS172" s="24"/>
      <c r="BT172" s="33"/>
      <c r="BU172" s="24"/>
      <c r="BV172" s="33"/>
      <c r="BW172" s="33"/>
      <c r="BX172" s="33"/>
      <c r="BY172" s="33"/>
      <c r="BZ172" s="33"/>
      <c r="CA172" s="33"/>
      <c r="CB172" s="24"/>
      <c r="CC172" s="24"/>
      <c r="CD172" s="24"/>
      <c r="CE172" s="24"/>
      <c r="CF172" s="24"/>
      <c r="CG172" s="64"/>
      <c r="CK172" s="168"/>
      <c r="CL172" s="33"/>
      <c r="CM172" s="33"/>
      <c r="CN172" s="33"/>
      <c r="CO172" s="33"/>
      <c r="CP172" s="33"/>
      <c r="CQ172" s="24"/>
      <c r="CR172" s="24"/>
      <c r="CS172" s="24"/>
      <c r="CT172" s="24"/>
      <c r="CU172" s="33"/>
      <c r="CV172" s="33"/>
      <c r="CW172" s="24"/>
      <c r="CX172" s="33"/>
      <c r="CY172" s="24"/>
      <c r="CZ172" s="33"/>
      <c r="DA172" s="33"/>
      <c r="DB172" s="33"/>
      <c r="DC172" s="33"/>
      <c r="DD172" s="33"/>
      <c r="DE172" s="33"/>
      <c r="DF172" s="24"/>
      <c r="DG172" s="24"/>
      <c r="DH172" s="24"/>
      <c r="DI172" s="24"/>
      <c r="DJ172" s="24"/>
      <c r="DK172" s="280"/>
      <c r="DO172" s="168"/>
      <c r="DP172" s="33"/>
      <c r="DQ172" s="33"/>
      <c r="DR172" s="33"/>
      <c r="DS172" s="33"/>
      <c r="DT172" s="33"/>
      <c r="DU172" s="24"/>
      <c r="DV172" s="24"/>
      <c r="DW172" s="24"/>
      <c r="DX172" s="24"/>
      <c r="DY172" s="33"/>
      <c r="DZ172" s="33"/>
      <c r="EA172" s="24"/>
      <c r="EB172" s="33"/>
      <c r="EC172" s="24"/>
      <c r="ED172" s="33"/>
      <c r="EE172" s="33"/>
      <c r="EF172" s="33"/>
      <c r="EG172" s="33"/>
      <c r="EH172" s="33"/>
      <c r="EI172" s="24"/>
      <c r="EJ172" s="24"/>
      <c r="EK172" s="24"/>
      <c r="EL172" s="24"/>
      <c r="EM172" s="281"/>
      <c r="EQ172" s="168"/>
      <c r="ER172" s="33"/>
      <c r="ES172" s="33"/>
      <c r="ET172" s="33"/>
      <c r="EU172" s="33"/>
      <c r="EV172" s="33"/>
      <c r="EW172" s="24"/>
      <c r="EX172" s="24"/>
      <c r="EY172" s="24"/>
      <c r="EZ172" s="24"/>
      <c r="FA172" s="33"/>
      <c r="FB172" s="33"/>
      <c r="FC172" s="24"/>
      <c r="FD172" s="33"/>
      <c r="FE172" s="24"/>
      <c r="FF172" s="33"/>
      <c r="FG172" s="33"/>
      <c r="FH172" s="33"/>
      <c r="FI172" s="33"/>
      <c r="FJ172" s="33"/>
      <c r="FK172" s="24"/>
      <c r="FL172" s="24"/>
      <c r="FM172" s="24"/>
      <c r="FN172" s="24"/>
      <c r="FO172" s="18"/>
      <c r="FS172" s="168"/>
      <c r="FT172" s="33"/>
      <c r="FU172" s="33"/>
      <c r="FV172" s="33"/>
      <c r="FW172" s="33"/>
      <c r="FX172" s="33"/>
      <c r="FY172" s="24"/>
      <c r="FZ172" s="24"/>
      <c r="GA172" s="24"/>
      <c r="GB172" s="24"/>
      <c r="GC172" s="33"/>
      <c r="GD172" s="33"/>
      <c r="GE172" s="24"/>
      <c r="GF172" s="33"/>
      <c r="GG172" s="24"/>
      <c r="GH172" s="33"/>
      <c r="GI172" s="33"/>
      <c r="GJ172" s="33"/>
      <c r="GK172" s="33"/>
      <c r="GL172" s="33"/>
      <c r="GM172" s="24"/>
      <c r="GN172" s="24"/>
      <c r="GO172" s="24"/>
      <c r="GP172" s="24"/>
    </row>
    <row r="173" spans="2:198" ht="21.75" customHeight="1">
      <c r="BC173" s="62"/>
      <c r="BH173" s="2"/>
      <c r="BI173" s="2"/>
      <c r="BJ173" s="2"/>
      <c r="BK173" s="2"/>
      <c r="BL173" s="2"/>
      <c r="BW173" s="2"/>
      <c r="BX173" s="2"/>
      <c r="BY173" s="2"/>
      <c r="BZ173" s="2"/>
      <c r="CA173" s="2"/>
      <c r="CG173" s="61"/>
      <c r="CL173" s="2"/>
      <c r="CM173" s="2"/>
      <c r="CN173" s="2"/>
      <c r="CO173" s="2"/>
      <c r="CP173" s="2"/>
      <c r="DA173" s="2"/>
      <c r="DB173" s="2"/>
      <c r="DC173" s="2"/>
      <c r="DD173" s="2"/>
      <c r="DE173" s="2"/>
      <c r="DK173" s="280"/>
      <c r="DP173" s="2"/>
      <c r="DQ173" s="2"/>
      <c r="DR173" s="2"/>
      <c r="DS173" s="2"/>
      <c r="DT173" s="2"/>
      <c r="EE173" s="2"/>
      <c r="EF173" s="2"/>
      <c r="EG173" s="2"/>
      <c r="EH173" s="2"/>
      <c r="EM173" s="281"/>
      <c r="ER173" s="2"/>
      <c r="ES173" s="2"/>
      <c r="ET173" s="2"/>
      <c r="EU173" s="2"/>
      <c r="EV173" s="2"/>
      <c r="FG173" s="2"/>
      <c r="FH173" s="2"/>
      <c r="FI173" s="2"/>
      <c r="FJ173" s="2"/>
      <c r="FO173" s="18"/>
      <c r="FT173" s="2"/>
      <c r="FU173" s="2"/>
      <c r="FV173" s="2"/>
      <c r="FW173" s="2"/>
      <c r="FX173" s="2"/>
      <c r="GI173" s="2"/>
      <c r="GJ173" s="2"/>
      <c r="GK173" s="2"/>
      <c r="GL173" s="2"/>
    </row>
    <row r="174" spans="2:198" ht="19.5" customHeight="1">
      <c r="B174" s="277">
        <f>B4+5</f>
        <v>44202</v>
      </c>
      <c r="C174" s="277"/>
      <c r="D174" s="277"/>
      <c r="E174" s="151"/>
      <c r="F174" s="3" t="s">
        <v>29</v>
      </c>
      <c r="G174" s="5"/>
      <c r="H174" s="5"/>
      <c r="I174" s="5"/>
      <c r="J174" s="5"/>
      <c r="K174" s="5"/>
      <c r="L174" s="5"/>
      <c r="M174" s="5"/>
      <c r="N174" s="5"/>
      <c r="O174" s="23" t="s">
        <v>30</v>
      </c>
      <c r="P174" s="5" t="s">
        <v>16</v>
      </c>
      <c r="Q174" s="5" t="s">
        <v>31</v>
      </c>
      <c r="R174" s="5"/>
      <c r="S174" s="5" t="s">
        <v>18</v>
      </c>
      <c r="T174" s="5" t="s">
        <v>32</v>
      </c>
      <c r="U174" s="5"/>
      <c r="V174" s="5" t="s">
        <v>33</v>
      </c>
      <c r="W174" s="24" t="s">
        <v>34</v>
      </c>
      <c r="BC174" s="62"/>
      <c r="BD174" s="30"/>
      <c r="BE174" s="30"/>
      <c r="BF174" s="30"/>
      <c r="BG174" s="30"/>
      <c r="BH174" s="2"/>
      <c r="BI174" s="2"/>
      <c r="BJ174" s="2"/>
      <c r="BK174" s="2"/>
      <c r="BL174" s="2"/>
      <c r="BW174" s="2"/>
      <c r="BX174" s="2"/>
      <c r="BY174" s="2"/>
      <c r="BZ174" s="2"/>
      <c r="CA174" s="2"/>
      <c r="CG174" s="61"/>
      <c r="CH174" s="30"/>
      <c r="CI174" s="30"/>
      <c r="CJ174" s="30"/>
      <c r="CK174" s="30"/>
      <c r="CL174" s="2"/>
      <c r="CM174" s="2"/>
      <c r="CN174" s="2"/>
      <c r="CO174" s="2"/>
      <c r="CP174" s="2"/>
      <c r="DA174" s="2"/>
      <c r="DB174" s="2"/>
      <c r="DC174" s="2"/>
      <c r="DD174" s="2"/>
      <c r="DE174" s="2"/>
      <c r="DK174" s="280"/>
      <c r="DL174" s="30"/>
      <c r="DM174" s="30"/>
      <c r="DN174" s="30"/>
      <c r="DO174" s="30"/>
      <c r="DP174" s="2"/>
      <c r="DQ174" s="2"/>
      <c r="DR174" s="2"/>
      <c r="DS174" s="2"/>
      <c r="DT174" s="2"/>
      <c r="EE174" s="2"/>
      <c r="EF174" s="2"/>
      <c r="EG174" s="2"/>
      <c r="EH174" s="2"/>
      <c r="EM174" s="281"/>
      <c r="EN174" s="30"/>
      <c r="EO174" s="30"/>
      <c r="EP174" s="30"/>
      <c r="EQ174" s="30"/>
      <c r="ER174" s="2"/>
      <c r="ES174" s="2"/>
      <c r="ET174" s="2"/>
      <c r="EU174" s="2"/>
      <c r="EV174" s="2"/>
      <c r="FG174" s="2"/>
      <c r="FH174" s="2"/>
      <c r="FI174" s="2"/>
      <c r="FJ174" s="2"/>
      <c r="FO174" s="18"/>
      <c r="FP174" s="30"/>
      <c r="FQ174" s="30"/>
      <c r="FR174" s="30"/>
      <c r="FS174" s="30"/>
      <c r="FT174" s="2"/>
      <c r="FU174" s="2"/>
      <c r="FV174" s="2"/>
      <c r="FW174" s="2"/>
      <c r="FX174" s="2"/>
      <c r="GI174" s="2"/>
      <c r="GJ174" s="2"/>
      <c r="GK174" s="2"/>
      <c r="GL174" s="2"/>
    </row>
    <row r="175" spans="2:198" ht="19.5" customHeight="1">
      <c r="B175" s="277"/>
      <c r="C175" s="277"/>
      <c r="D175" s="277"/>
      <c r="E175" s="151"/>
      <c r="F175" s="3" t="s">
        <v>35</v>
      </c>
      <c r="O175" s="23" t="s">
        <v>30</v>
      </c>
      <c r="P175" s="5" t="s">
        <v>18</v>
      </c>
      <c r="Q175" s="5" t="s">
        <v>31</v>
      </c>
      <c r="R175" s="5"/>
      <c r="S175" s="5" t="s">
        <v>16</v>
      </c>
      <c r="T175" s="5" t="s">
        <v>32</v>
      </c>
      <c r="U175" s="5"/>
      <c r="V175" s="5" t="s">
        <v>33</v>
      </c>
      <c r="W175" s="24" t="s">
        <v>36</v>
      </c>
      <c r="BC175" s="62"/>
      <c r="BD175" s="29"/>
      <c r="BE175" s="30"/>
      <c r="BF175" s="30"/>
      <c r="BG175" s="30"/>
      <c r="BI175" s="270" t="s">
        <v>39</v>
      </c>
      <c r="BJ175" s="270" t="s">
        <v>40</v>
      </c>
      <c r="BK175" s="272" t="s">
        <v>96</v>
      </c>
      <c r="BL175" s="177"/>
      <c r="BM175" s="40"/>
      <c r="BN175" s="40"/>
      <c r="BO175" s="40"/>
      <c r="BP175" s="40"/>
      <c r="BV175" s="40"/>
      <c r="BW175" s="270" t="s">
        <v>39</v>
      </c>
      <c r="BX175" s="270" t="s">
        <v>40</v>
      </c>
      <c r="BY175" s="272" t="s">
        <v>96</v>
      </c>
      <c r="BZ175" s="270" t="s">
        <v>47</v>
      </c>
      <c r="CA175" s="177"/>
      <c r="CB175" s="40"/>
      <c r="CC175" s="40"/>
      <c r="CD175" s="40"/>
      <c r="CE175" s="40"/>
      <c r="CF175" s="40"/>
      <c r="CG175" s="61"/>
      <c r="CH175" s="29"/>
      <c r="CI175" s="30"/>
      <c r="CJ175" s="30"/>
      <c r="CK175" s="30"/>
      <c r="CM175" s="270" t="s">
        <v>39</v>
      </c>
      <c r="CN175" s="270" t="s">
        <v>40</v>
      </c>
      <c r="CO175" s="272" t="s">
        <v>41</v>
      </c>
      <c r="CP175" s="177"/>
      <c r="CQ175" s="40"/>
      <c r="CR175" s="40"/>
      <c r="CS175" s="40"/>
      <c r="CT175" s="40"/>
      <c r="CZ175" s="40"/>
      <c r="DA175" s="270" t="s">
        <v>39</v>
      </c>
      <c r="DB175" s="270" t="s">
        <v>40</v>
      </c>
      <c r="DC175" s="272" t="s">
        <v>96</v>
      </c>
      <c r="DD175" s="270" t="s">
        <v>47</v>
      </c>
      <c r="DE175" s="177"/>
      <c r="DF175" s="40"/>
      <c r="DG175" s="40"/>
      <c r="DH175" s="40"/>
      <c r="DI175" s="40"/>
      <c r="DJ175" s="40"/>
      <c r="DK175" s="280"/>
      <c r="DL175" s="29"/>
      <c r="DM175" s="30"/>
      <c r="DN175" s="30"/>
      <c r="DO175" s="30"/>
      <c r="DP175" s="272" t="s">
        <v>52</v>
      </c>
      <c r="DQ175" s="270" t="s">
        <v>53</v>
      </c>
      <c r="DR175" s="270" t="s">
        <v>54</v>
      </c>
      <c r="DS175" s="272" t="s">
        <v>55</v>
      </c>
      <c r="DT175" s="177"/>
      <c r="DU175" s="40"/>
      <c r="DV175" s="40"/>
      <c r="DW175" s="40"/>
      <c r="DX175" s="40"/>
      <c r="ED175" s="272" t="s">
        <v>57</v>
      </c>
      <c r="EE175" s="270" t="s">
        <v>53</v>
      </c>
      <c r="EF175" s="270" t="s">
        <v>58</v>
      </c>
      <c r="EG175" s="272" t="s">
        <v>59</v>
      </c>
      <c r="EH175" s="177"/>
      <c r="EI175" s="40"/>
      <c r="EJ175" s="40"/>
      <c r="EK175" s="40"/>
      <c r="EL175" s="40"/>
      <c r="EM175" s="281"/>
      <c r="EN175" s="29"/>
      <c r="EO175" s="30"/>
      <c r="EP175" s="30"/>
      <c r="EQ175" s="30"/>
      <c r="ER175" s="272" t="s">
        <v>52</v>
      </c>
      <c r="ES175" s="270" t="s">
        <v>53</v>
      </c>
      <c r="ET175" s="270" t="s">
        <v>54</v>
      </c>
      <c r="EU175" s="272" t="s">
        <v>55</v>
      </c>
      <c r="EV175" s="177"/>
      <c r="EW175" s="40"/>
      <c r="EX175" s="40"/>
      <c r="EY175" s="40"/>
      <c r="EZ175" s="40"/>
      <c r="FF175" s="272" t="s">
        <v>57</v>
      </c>
      <c r="FG175" s="270" t="s">
        <v>53</v>
      </c>
      <c r="FH175" s="270" t="s">
        <v>58</v>
      </c>
      <c r="FI175" s="272" t="s">
        <v>59</v>
      </c>
      <c r="FJ175" s="177"/>
      <c r="FK175" s="40"/>
      <c r="FL175" s="40"/>
      <c r="FM175" s="40"/>
      <c r="FN175" s="40"/>
      <c r="FO175" s="18"/>
      <c r="FP175" s="29"/>
      <c r="FQ175" s="30"/>
      <c r="FR175" s="30"/>
      <c r="FS175" s="30"/>
      <c r="FT175" s="273" t="s">
        <v>61</v>
      </c>
      <c r="FU175" s="270" t="s">
        <v>62</v>
      </c>
      <c r="FV175" s="270" t="s">
        <v>63</v>
      </c>
      <c r="FW175" s="272" t="s">
        <v>64</v>
      </c>
      <c r="FX175" s="177"/>
      <c r="FY175" s="40"/>
      <c r="FZ175" s="40"/>
      <c r="GA175" s="40"/>
      <c r="GB175" s="40"/>
      <c r="GH175" s="273" t="s">
        <v>61</v>
      </c>
      <c r="GI175" s="270" t="s">
        <v>62</v>
      </c>
      <c r="GJ175" s="270" t="s">
        <v>63</v>
      </c>
      <c r="GK175" s="272" t="s">
        <v>64</v>
      </c>
      <c r="GL175" s="177"/>
      <c r="GM175" s="40"/>
      <c r="GN175" s="40"/>
      <c r="GO175" s="40"/>
      <c r="GP175" s="40"/>
    </row>
    <row r="176" spans="2:198" ht="7.5" customHeight="1">
      <c r="B176" s="31"/>
      <c r="U176" s="5"/>
      <c r="BC176" s="62"/>
      <c r="BD176" s="31"/>
      <c r="BH176" s="2"/>
      <c r="BI176" s="270"/>
      <c r="BJ176" s="271"/>
      <c r="BK176" s="272"/>
      <c r="BL176" s="178"/>
      <c r="BW176" s="270"/>
      <c r="BX176" s="271"/>
      <c r="BY176" s="272"/>
      <c r="BZ176" s="270"/>
      <c r="CA176" s="178"/>
      <c r="CG176" s="61"/>
      <c r="CH176" s="31"/>
      <c r="CL176" s="2"/>
      <c r="CM176" s="270"/>
      <c r="CN176" s="271"/>
      <c r="CO176" s="272"/>
      <c r="CP176" s="178"/>
      <c r="DA176" s="270"/>
      <c r="DB176" s="271"/>
      <c r="DC176" s="272"/>
      <c r="DD176" s="270"/>
      <c r="DE176" s="178"/>
      <c r="DK176" s="280"/>
      <c r="DL176" s="31"/>
      <c r="DP176" s="274"/>
      <c r="DQ176" s="270"/>
      <c r="DR176" s="271"/>
      <c r="DS176" s="272"/>
      <c r="DT176" s="178"/>
      <c r="ED176" s="274"/>
      <c r="EE176" s="270"/>
      <c r="EF176" s="271"/>
      <c r="EG176" s="272"/>
      <c r="EH176" s="178"/>
      <c r="EM176" s="281"/>
      <c r="EN176" s="31"/>
      <c r="ER176" s="274"/>
      <c r="ES176" s="270"/>
      <c r="ET176" s="271"/>
      <c r="EU176" s="272"/>
      <c r="EV176" s="178"/>
      <c r="FF176" s="274"/>
      <c r="FG176" s="270"/>
      <c r="FH176" s="271"/>
      <c r="FI176" s="272"/>
      <c r="FJ176" s="178"/>
      <c r="FO176" s="18"/>
      <c r="FP176" s="31"/>
      <c r="FT176" s="274"/>
      <c r="FU176" s="270"/>
      <c r="FV176" s="271"/>
      <c r="FW176" s="272"/>
      <c r="FX176" s="178"/>
      <c r="GH176" s="274"/>
      <c r="GI176" s="270"/>
      <c r="GJ176" s="271"/>
      <c r="GK176" s="272"/>
      <c r="GL176" s="178"/>
    </row>
    <row r="177" spans="2:198" ht="14.25">
      <c r="B177" s="3" t="s">
        <v>102</v>
      </c>
      <c r="E177" s="226" t="s">
        <v>71</v>
      </c>
      <c r="F177" s="226"/>
      <c r="G177" s="222">
        <v>0.29166666666666702</v>
      </c>
      <c r="H177" s="223"/>
      <c r="I177" s="222">
        <v>0.33333333333333298</v>
      </c>
      <c r="J177" s="223"/>
      <c r="K177" s="222">
        <v>0.375</v>
      </c>
      <c r="L177" s="223"/>
      <c r="M177" s="222">
        <v>0.41666666666666702</v>
      </c>
      <c r="N177" s="223"/>
      <c r="O177" s="222">
        <v>0.45833333333333298</v>
      </c>
      <c r="P177" s="223"/>
      <c r="Q177" s="222">
        <v>0.5</v>
      </c>
      <c r="R177" s="223"/>
      <c r="S177" s="222">
        <v>0.54166666666666696</v>
      </c>
      <c r="T177" s="223"/>
      <c r="U177" s="222">
        <v>0.58333333333333304</v>
      </c>
      <c r="V177" s="223"/>
      <c r="W177" s="222">
        <v>0.625</v>
      </c>
      <c r="X177" s="223"/>
      <c r="Y177" s="222">
        <v>0.66666666666666696</v>
      </c>
      <c r="Z177" s="223"/>
      <c r="AA177" s="222">
        <v>0.70833333333333304</v>
      </c>
      <c r="AB177" s="223"/>
      <c r="AC177" s="222">
        <v>0.75</v>
      </c>
      <c r="AD177" s="223"/>
      <c r="AE177" s="222">
        <v>0.79166666666666696</v>
      </c>
      <c r="AF177" s="223"/>
      <c r="AG177" s="222">
        <v>0.83333333333333304</v>
      </c>
      <c r="AH177" s="223"/>
      <c r="AI177" s="222">
        <v>0.875</v>
      </c>
      <c r="AJ177" s="223"/>
      <c r="AK177" s="222">
        <v>0.91666666666666696</v>
      </c>
      <c r="AL177" s="223"/>
      <c r="AM177" s="222">
        <v>0.95833333333333304</v>
      </c>
      <c r="AN177" s="223"/>
      <c r="AO177" s="222">
        <v>1</v>
      </c>
      <c r="AP177" s="223"/>
      <c r="AQ177" s="222">
        <v>1.0416666666666701</v>
      </c>
      <c r="AR177" s="223"/>
      <c r="AS177" s="222">
        <v>1.0833333333333399</v>
      </c>
      <c r="AT177" s="223"/>
      <c r="AU177" s="222">
        <v>1.12500000000001</v>
      </c>
      <c r="AV177" s="223"/>
      <c r="AW177" s="222">
        <v>1.1666666666666701</v>
      </c>
      <c r="AX177" s="223"/>
      <c r="AY177" s="222">
        <v>1.2083333333333399</v>
      </c>
      <c r="AZ177" s="223"/>
      <c r="BA177" s="222">
        <v>1.25000000000001</v>
      </c>
      <c r="BB177" s="223"/>
      <c r="BC177" s="63"/>
      <c r="BG177" s="168"/>
      <c r="BH177" s="40" t="s">
        <v>38</v>
      </c>
      <c r="BI177" s="270"/>
      <c r="BJ177" s="271"/>
      <c r="BK177" s="272"/>
      <c r="BL177" s="178"/>
      <c r="BM177" s="24"/>
      <c r="BN177" s="24"/>
      <c r="BO177" s="24"/>
      <c r="BP177" s="24"/>
      <c r="BQ177" s="33"/>
      <c r="BR177" s="33"/>
      <c r="BS177" s="24"/>
      <c r="BT177" s="33"/>
      <c r="BU177" s="24"/>
      <c r="BV177" s="40" t="s">
        <v>38</v>
      </c>
      <c r="BW177" s="270"/>
      <c r="BX177" s="271"/>
      <c r="BY177" s="272"/>
      <c r="BZ177" s="270"/>
      <c r="CA177" s="178"/>
      <c r="CB177" s="24"/>
      <c r="CC177" s="24"/>
      <c r="CD177" s="24"/>
      <c r="CE177" s="24"/>
      <c r="CF177" s="24"/>
      <c r="CG177" s="64"/>
      <c r="CK177" s="168"/>
      <c r="CL177" s="40" t="s">
        <v>38</v>
      </c>
      <c r="CM177" s="270"/>
      <c r="CN177" s="271"/>
      <c r="CO177" s="272"/>
      <c r="CP177" s="178"/>
      <c r="CQ177" s="24"/>
      <c r="CR177" s="24"/>
      <c r="CS177" s="24"/>
      <c r="CT177" s="24"/>
      <c r="CU177" s="33"/>
      <c r="CV177" s="33"/>
      <c r="CW177" s="24"/>
      <c r="CX177" s="33"/>
      <c r="CY177" s="24"/>
      <c r="CZ177" s="40" t="s">
        <v>38</v>
      </c>
      <c r="DA177" s="270"/>
      <c r="DB177" s="271"/>
      <c r="DC177" s="272"/>
      <c r="DD177" s="270"/>
      <c r="DE177" s="178"/>
      <c r="DF177" s="24"/>
      <c r="DG177" s="24"/>
      <c r="DH177" s="24"/>
      <c r="DI177" s="24"/>
      <c r="DJ177" s="24"/>
      <c r="DK177" s="280"/>
      <c r="DO177" s="168"/>
      <c r="DP177" s="274"/>
      <c r="DQ177" s="270"/>
      <c r="DR177" s="271"/>
      <c r="DS177" s="272"/>
      <c r="DT177" s="178"/>
      <c r="DU177" s="24"/>
      <c r="DV177" s="24"/>
      <c r="DW177" s="24"/>
      <c r="DX177" s="24"/>
      <c r="DY177" s="33"/>
      <c r="DZ177" s="33"/>
      <c r="EA177" s="24"/>
      <c r="EB177" s="33"/>
      <c r="EC177" s="24"/>
      <c r="ED177" s="274"/>
      <c r="EE177" s="270"/>
      <c r="EF177" s="271"/>
      <c r="EG177" s="272"/>
      <c r="EH177" s="178"/>
      <c r="EI177" s="24"/>
      <c r="EJ177" s="24"/>
      <c r="EK177" s="24"/>
      <c r="EL177" s="24"/>
      <c r="EM177" s="281"/>
      <c r="EQ177" s="168"/>
      <c r="ER177" s="274"/>
      <c r="ES177" s="270"/>
      <c r="ET177" s="271"/>
      <c r="EU177" s="272"/>
      <c r="EV177" s="178"/>
      <c r="EW177" s="24"/>
      <c r="EX177" s="24"/>
      <c r="EY177" s="24"/>
      <c r="EZ177" s="24"/>
      <c r="FA177" s="33"/>
      <c r="FB177" s="33"/>
      <c r="FC177" s="24"/>
      <c r="FD177" s="33"/>
      <c r="FE177" s="24"/>
      <c r="FF177" s="274"/>
      <c r="FG177" s="270"/>
      <c r="FH177" s="271"/>
      <c r="FI177" s="272"/>
      <c r="FJ177" s="178"/>
      <c r="FK177" s="24"/>
      <c r="FL177" s="24"/>
      <c r="FM177" s="24"/>
      <c r="FN177" s="24"/>
      <c r="FO177" s="18"/>
      <c r="FS177" s="168"/>
      <c r="FT177" s="274"/>
      <c r="FU177" s="270"/>
      <c r="FV177" s="271"/>
      <c r="FW177" s="272"/>
      <c r="FX177" s="178"/>
      <c r="FY177" s="24"/>
      <c r="FZ177" s="24"/>
      <c r="GA177" s="24"/>
      <c r="GB177" s="24"/>
      <c r="GC177" s="33"/>
      <c r="GD177" s="33"/>
      <c r="GE177" s="24"/>
      <c r="GF177" s="33"/>
      <c r="GG177" s="24"/>
      <c r="GH177" s="274"/>
      <c r="GI177" s="270"/>
      <c r="GJ177" s="271"/>
      <c r="GK177" s="272"/>
      <c r="GL177" s="178"/>
      <c r="GM177" s="24"/>
      <c r="GN177" s="24"/>
      <c r="GO177" s="24"/>
      <c r="GP177" s="24"/>
    </row>
    <row r="178" spans="2:198" ht="6" customHeight="1">
      <c r="C178" s="34"/>
      <c r="D178" s="34"/>
      <c r="E178" s="35"/>
      <c r="F178" s="36"/>
      <c r="G178" s="35"/>
      <c r="H178" s="36"/>
      <c r="I178" s="35"/>
      <c r="J178" s="36"/>
      <c r="K178" s="35"/>
      <c r="L178" s="36"/>
      <c r="M178" s="35"/>
      <c r="N178" s="36"/>
      <c r="O178" s="35"/>
      <c r="P178" s="36"/>
      <c r="Q178" s="35"/>
      <c r="R178" s="36"/>
      <c r="S178" s="35"/>
      <c r="T178" s="36"/>
      <c r="U178" s="35"/>
      <c r="V178" s="36"/>
      <c r="W178" s="35"/>
      <c r="X178" s="36"/>
      <c r="Y178" s="35"/>
      <c r="Z178" s="36"/>
      <c r="AA178" s="35"/>
      <c r="AB178" s="36"/>
      <c r="AC178" s="35"/>
      <c r="AD178" s="36"/>
      <c r="AE178" s="35"/>
      <c r="AF178" s="36"/>
      <c r="AG178" s="35"/>
      <c r="AH178" s="36"/>
      <c r="AI178" s="35"/>
      <c r="AJ178" s="36"/>
      <c r="AK178" s="35"/>
      <c r="AL178" s="36"/>
      <c r="AM178" s="35"/>
      <c r="AN178" s="36"/>
      <c r="AO178" s="35"/>
      <c r="AP178" s="36"/>
      <c r="AQ178" s="35"/>
      <c r="AR178" s="36"/>
      <c r="AS178" s="35"/>
      <c r="AT178" s="36"/>
      <c r="AU178" s="35"/>
      <c r="AV178" s="36"/>
      <c r="AW178" s="35"/>
      <c r="AX178" s="36"/>
      <c r="AY178" s="35"/>
      <c r="AZ178" s="36"/>
      <c r="BA178" s="35"/>
      <c r="BB178" s="37"/>
      <c r="BC178" s="62"/>
      <c r="BE178" s="34"/>
      <c r="BF178" s="34"/>
      <c r="BG178" s="35"/>
      <c r="BH178" s="35"/>
      <c r="BI178" s="38"/>
      <c r="BJ178" s="39"/>
      <c r="BT178" s="33"/>
      <c r="BU178" s="24"/>
      <c r="BV178" s="33"/>
      <c r="BW178" s="38"/>
      <c r="BX178" s="39"/>
      <c r="CG178" s="61"/>
      <c r="CI178" s="34"/>
      <c r="CJ178" s="34"/>
      <c r="CK178" s="35"/>
      <c r="CL178" s="35"/>
      <c r="CM178" s="38"/>
      <c r="CN178" s="39"/>
      <c r="CX178" s="33"/>
      <c r="CY178" s="24"/>
      <c r="CZ178" s="33"/>
      <c r="DA178" s="38"/>
      <c r="DB178" s="39"/>
      <c r="DK178" s="280"/>
      <c r="DM178" s="34"/>
      <c r="DN178" s="34"/>
      <c r="DO178" s="35"/>
      <c r="DP178" s="38"/>
      <c r="DQ178" s="38"/>
      <c r="DR178" s="39"/>
      <c r="EB178" s="33"/>
      <c r="EC178" s="24"/>
      <c r="ED178" s="33"/>
      <c r="EE178" s="38"/>
      <c r="EF178" s="39"/>
      <c r="EM178" s="281"/>
      <c r="EO178" s="34"/>
      <c r="EP178" s="34"/>
      <c r="EQ178" s="35"/>
      <c r="ER178" s="38"/>
      <c r="ES178" s="38"/>
      <c r="ET178" s="39"/>
      <c r="FD178" s="33"/>
      <c r="FE178" s="24"/>
      <c r="FF178" s="33"/>
      <c r="FG178" s="38"/>
      <c r="FH178" s="39"/>
      <c r="FO178" s="18"/>
      <c r="FQ178" s="34"/>
      <c r="FR178" s="34"/>
      <c r="FS178" s="35"/>
      <c r="FT178" s="38"/>
      <c r="FU178" s="38"/>
      <c r="FV178" s="39"/>
      <c r="GF178" s="33"/>
      <c r="GG178" s="24"/>
      <c r="GH178" s="33"/>
      <c r="GI178" s="38"/>
      <c r="GJ178" s="39"/>
    </row>
    <row r="179" spans="2:198" ht="18.75" customHeight="1">
      <c r="B179" s="267" t="s">
        <v>72</v>
      </c>
      <c r="C179" s="253" t="s">
        <v>73</v>
      </c>
      <c r="D179" s="136" t="s">
        <v>74</v>
      </c>
      <c r="E179" s="137"/>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84"/>
      <c r="AI179" s="184"/>
      <c r="AJ179" s="184"/>
      <c r="AK179" s="184"/>
      <c r="AL179" s="184"/>
      <c r="AM179" s="184"/>
      <c r="AN179" s="184"/>
      <c r="AO179" s="184"/>
      <c r="AP179" s="184"/>
      <c r="AQ179" s="184"/>
      <c r="AR179" s="184"/>
      <c r="AS179" s="184"/>
      <c r="AT179" s="184"/>
      <c r="AU179" s="184"/>
      <c r="AV179" s="184"/>
      <c r="AW179" s="185"/>
      <c r="AX179" s="184"/>
      <c r="AY179" s="185"/>
      <c r="AZ179" s="184"/>
      <c r="BA179" s="185"/>
      <c r="BB179" s="37"/>
      <c r="BC179" s="62"/>
      <c r="BD179" s="260" t="s">
        <v>75</v>
      </c>
      <c r="BE179" s="253" t="s">
        <v>73</v>
      </c>
      <c r="BF179" s="319" t="s">
        <v>74</v>
      </c>
      <c r="BG179" s="320"/>
      <c r="BH179" s="43">
        <f>SUM(F179:BA179)/2/24</f>
        <v>0</v>
      </c>
      <c r="BI179" s="246"/>
      <c r="BJ179" s="256">
        <f>SUM(BH179:BH183)</f>
        <v>0</v>
      </c>
      <c r="BK179" s="256">
        <f>SUM(BJ179:BJ187)</f>
        <v>0</v>
      </c>
      <c r="BL179" s="173"/>
      <c r="BM179" s="1"/>
      <c r="BN179" s="1"/>
      <c r="BO179" s="1"/>
      <c r="BP179" s="1"/>
      <c r="BR179" s="264" t="s">
        <v>77</v>
      </c>
      <c r="BS179" s="253" t="s">
        <v>73</v>
      </c>
      <c r="BT179" s="319" t="s">
        <v>74</v>
      </c>
      <c r="BU179" s="320"/>
      <c r="BV179" s="43">
        <f t="shared" ref="BV179:BW190" si="90">BH179+BH193</f>
        <v>0</v>
      </c>
      <c r="BW179" s="246"/>
      <c r="BX179" s="256">
        <f>SUM(BV179:BV183)</f>
        <v>0</v>
      </c>
      <c r="BY179" s="256">
        <f>BX179+BX184</f>
        <v>0</v>
      </c>
      <c r="BZ179" s="256">
        <f>IF(BY179-8/24&gt;0,BY179-8/24,0)</f>
        <v>0</v>
      </c>
      <c r="CA179" s="173"/>
      <c r="CB179" s="1"/>
      <c r="CC179" s="1"/>
      <c r="CD179" s="1"/>
      <c r="CE179" s="1"/>
      <c r="CF179" s="1"/>
      <c r="CG179" s="61"/>
      <c r="CH179" s="260" t="s">
        <v>75</v>
      </c>
      <c r="CI179" s="253" t="s">
        <v>73</v>
      </c>
      <c r="CJ179" s="319" t="s">
        <v>74</v>
      </c>
      <c r="CK179" s="320"/>
      <c r="CL179" s="43">
        <f>SUM($F179:$BA179)/2/24</f>
        <v>0</v>
      </c>
      <c r="CM179" s="246"/>
      <c r="CN179" s="256">
        <f>SUM(CL179:CL183)</f>
        <v>0</v>
      </c>
      <c r="CO179" s="256">
        <f>SUM(CN179:CN187)+CL189</f>
        <v>0</v>
      </c>
      <c r="CP179" s="173"/>
      <c r="CQ179" s="1"/>
      <c r="CR179" s="1"/>
      <c r="CS179" s="1"/>
      <c r="CT179" s="1"/>
      <c r="CV179" s="264" t="s">
        <v>77</v>
      </c>
      <c r="CW179" s="253" t="s">
        <v>73</v>
      </c>
      <c r="CX179" s="319" t="s">
        <v>74</v>
      </c>
      <c r="CY179" s="320"/>
      <c r="CZ179" s="43">
        <f t="shared" ref="CZ179:DA190" si="91">CL179+CL193</f>
        <v>0</v>
      </c>
      <c r="DA179" s="246"/>
      <c r="DB179" s="256">
        <f>SUM(CZ179:CZ183)</f>
        <v>0</v>
      </c>
      <c r="DC179" s="256">
        <f>DB179+DB184+CZ189</f>
        <v>0.47916666666666669</v>
      </c>
      <c r="DD179" s="256">
        <f>IF(DC179-8/24&gt;0,DC179-8/24,0)</f>
        <v>0.14583333333333337</v>
      </c>
      <c r="DE179" s="173"/>
      <c r="DF179" s="1"/>
      <c r="DG179" s="1"/>
      <c r="DH179" s="1"/>
      <c r="DI179" s="1"/>
      <c r="DJ179" s="1"/>
      <c r="DK179" s="280"/>
      <c r="DL179" s="260" t="s">
        <v>75</v>
      </c>
      <c r="DM179" s="253" t="s">
        <v>73</v>
      </c>
      <c r="DN179" s="319" t="s">
        <v>74</v>
      </c>
      <c r="DO179" s="320"/>
      <c r="DP179" s="43">
        <f>IF($S174="✔",SUM($F179:$BA179)/2/24,0)</f>
        <v>0</v>
      </c>
      <c r="DQ179" s="246"/>
      <c r="DR179" s="256">
        <f>SUM(DP179:DP183)</f>
        <v>0</v>
      </c>
      <c r="DS179" s="256">
        <f>DR179+DR184</f>
        <v>0</v>
      </c>
      <c r="DT179" s="173"/>
      <c r="DU179" s="1"/>
      <c r="DV179" s="1"/>
      <c r="DW179" s="1"/>
      <c r="DX179" s="1"/>
      <c r="DZ179" s="264" t="s">
        <v>77</v>
      </c>
      <c r="EA179" s="253" t="s">
        <v>73</v>
      </c>
      <c r="EB179" s="319" t="s">
        <v>74</v>
      </c>
      <c r="EC179" s="320"/>
      <c r="ED179" s="43">
        <f t="shared" ref="ED179:ED190" si="92">DP179+DP193</f>
        <v>0</v>
      </c>
      <c r="EE179" s="246"/>
      <c r="EF179" s="256">
        <f>SUM(ED179:ED183)</f>
        <v>0</v>
      </c>
      <c r="EG179" s="256">
        <f>EF179+EF184</f>
        <v>0</v>
      </c>
      <c r="EH179" s="173"/>
      <c r="EI179" s="1"/>
      <c r="EJ179" s="1"/>
      <c r="EK179" s="1"/>
      <c r="EL179" s="1"/>
      <c r="EM179" s="281"/>
      <c r="EN179" s="260" t="s">
        <v>75</v>
      </c>
      <c r="EO179" s="253" t="s">
        <v>73</v>
      </c>
      <c r="EP179" s="319" t="s">
        <v>74</v>
      </c>
      <c r="EQ179" s="320"/>
      <c r="ER179" s="43">
        <f>IF($S174="✔",SUM($F179:$BA179)/2/24,0)</f>
        <v>0</v>
      </c>
      <c r="ES179" s="246"/>
      <c r="ET179" s="256">
        <f>SUM(ER179:ER183)</f>
        <v>0</v>
      </c>
      <c r="EU179" s="256">
        <f>ET179+ET184+ER189</f>
        <v>0</v>
      </c>
      <c r="EV179" s="173"/>
      <c r="EW179" s="1"/>
      <c r="EX179" s="1"/>
      <c r="EY179" s="1"/>
      <c r="EZ179" s="1"/>
      <c r="FB179" s="264" t="s">
        <v>77</v>
      </c>
      <c r="FC179" s="253" t="s">
        <v>73</v>
      </c>
      <c r="FD179" s="319" t="s">
        <v>74</v>
      </c>
      <c r="FE179" s="320"/>
      <c r="FF179" s="43">
        <f t="shared" ref="FF179:FF190" si="93">ER179+ER193</f>
        <v>0</v>
      </c>
      <c r="FG179" s="246"/>
      <c r="FH179" s="256">
        <f>SUM(FF179:FF183)</f>
        <v>0</v>
      </c>
      <c r="FI179" s="256">
        <f>FH179+FH184+FF189</f>
        <v>0</v>
      </c>
      <c r="FJ179" s="173"/>
      <c r="FK179" s="1"/>
      <c r="FL179" s="1"/>
      <c r="FM179" s="1"/>
      <c r="FN179" s="1"/>
      <c r="FO179" s="18"/>
      <c r="FP179" s="260" t="s">
        <v>75</v>
      </c>
      <c r="FQ179" s="253" t="s">
        <v>73</v>
      </c>
      <c r="FR179" s="319" t="s">
        <v>74</v>
      </c>
      <c r="FS179" s="320"/>
      <c r="FT179" s="43">
        <f>SUMIFS(F179:BA179,$F189:$BA189,1)/2/24</f>
        <v>0</v>
      </c>
      <c r="FU179" s="246"/>
      <c r="FV179" s="256">
        <f>SUM(FT179:FT183)</f>
        <v>0</v>
      </c>
      <c r="FW179" s="256">
        <f>FV179+FV184+FT189</f>
        <v>0</v>
      </c>
      <c r="FX179" s="173"/>
      <c r="FY179" s="1"/>
      <c r="FZ179" s="1"/>
      <c r="GA179" s="1"/>
      <c r="GB179" s="1"/>
      <c r="GD179" s="264" t="s">
        <v>77</v>
      </c>
      <c r="GE179" s="253" t="s">
        <v>73</v>
      </c>
      <c r="GF179" s="319" t="s">
        <v>74</v>
      </c>
      <c r="GG179" s="320"/>
      <c r="GH179" s="43">
        <f t="shared" ref="GH179:GH189" si="94">FT179+FT193</f>
        <v>0</v>
      </c>
      <c r="GI179" s="246"/>
      <c r="GJ179" s="256">
        <f>SUM(GH179:GH183)</f>
        <v>0</v>
      </c>
      <c r="GK179" s="256">
        <f>GJ179+GJ184</f>
        <v>0</v>
      </c>
      <c r="GL179" s="173"/>
      <c r="GM179" s="1"/>
      <c r="GN179" s="1"/>
      <c r="GO179" s="1"/>
      <c r="GP179" s="1"/>
    </row>
    <row r="180" spans="2:198" ht="18.75" customHeight="1">
      <c r="B180" s="268"/>
      <c r="C180" s="254"/>
      <c r="D180" s="138" t="s">
        <v>78</v>
      </c>
      <c r="E180" s="139"/>
      <c r="F180" s="184"/>
      <c r="G180" s="185"/>
      <c r="H180" s="184"/>
      <c r="I180" s="184"/>
      <c r="J180" s="184"/>
      <c r="K180" s="185"/>
      <c r="L180" s="184"/>
      <c r="M180" s="185"/>
      <c r="N180" s="184"/>
      <c r="O180" s="185"/>
      <c r="P180" s="184"/>
      <c r="Q180" s="185"/>
      <c r="R180" s="184"/>
      <c r="S180" s="185"/>
      <c r="T180" s="184"/>
      <c r="U180" s="185"/>
      <c r="V180" s="184"/>
      <c r="W180" s="185"/>
      <c r="X180" s="184"/>
      <c r="Y180" s="185"/>
      <c r="Z180" s="184"/>
      <c r="AA180" s="185"/>
      <c r="AB180" s="184"/>
      <c r="AC180" s="185"/>
      <c r="AD180" s="184"/>
      <c r="AE180" s="185"/>
      <c r="AF180" s="184"/>
      <c r="AG180" s="185"/>
      <c r="AH180" s="184"/>
      <c r="AI180" s="185"/>
      <c r="AJ180" s="184"/>
      <c r="AK180" s="185"/>
      <c r="AL180" s="184"/>
      <c r="AM180" s="185"/>
      <c r="AN180" s="184"/>
      <c r="AO180" s="185"/>
      <c r="AP180" s="184"/>
      <c r="AQ180" s="185"/>
      <c r="AR180" s="184"/>
      <c r="AS180" s="185"/>
      <c r="AT180" s="184"/>
      <c r="AU180" s="185"/>
      <c r="AV180" s="184"/>
      <c r="AW180" s="185"/>
      <c r="AX180" s="184"/>
      <c r="AY180" s="185"/>
      <c r="AZ180" s="184"/>
      <c r="BA180" s="185"/>
      <c r="BC180" s="62"/>
      <c r="BD180" s="261"/>
      <c r="BE180" s="254"/>
      <c r="BF180" s="247" t="s">
        <v>78</v>
      </c>
      <c r="BG180" s="248"/>
      <c r="BH180" s="46">
        <f t="shared" ref="BH180:BH190" si="95">SUM(F180:BA180)/2/24</f>
        <v>0</v>
      </c>
      <c r="BI180" s="246"/>
      <c r="BJ180" s="256"/>
      <c r="BK180" s="256"/>
      <c r="BL180" s="173"/>
      <c r="BM180" s="1"/>
      <c r="BN180" s="1"/>
      <c r="BO180" s="1"/>
      <c r="BP180" s="1"/>
      <c r="BR180" s="265"/>
      <c r="BS180" s="254"/>
      <c r="BT180" s="247" t="s">
        <v>78</v>
      </c>
      <c r="BU180" s="248"/>
      <c r="BV180" s="46">
        <f t="shared" si="90"/>
        <v>0</v>
      </c>
      <c r="BW180" s="246"/>
      <c r="BX180" s="256"/>
      <c r="BY180" s="256"/>
      <c r="BZ180" s="256"/>
      <c r="CA180" s="173"/>
      <c r="CB180" s="1"/>
      <c r="CC180" s="1"/>
      <c r="CD180" s="1"/>
      <c r="CE180" s="1"/>
      <c r="CF180" s="1"/>
      <c r="CG180" s="61"/>
      <c r="CH180" s="261"/>
      <c r="CI180" s="254"/>
      <c r="CJ180" s="247" t="s">
        <v>78</v>
      </c>
      <c r="CK180" s="248"/>
      <c r="CL180" s="46">
        <f t="shared" ref="CL180:CL188" si="96">SUM($F180:$BA180)/2/24</f>
        <v>0</v>
      </c>
      <c r="CM180" s="246"/>
      <c r="CN180" s="256"/>
      <c r="CO180" s="256"/>
      <c r="CP180" s="173"/>
      <c r="CQ180" s="1"/>
      <c r="CR180" s="1"/>
      <c r="CS180" s="1"/>
      <c r="CT180" s="1"/>
      <c r="CV180" s="265"/>
      <c r="CW180" s="254"/>
      <c r="CX180" s="247" t="s">
        <v>78</v>
      </c>
      <c r="CY180" s="248"/>
      <c r="CZ180" s="46">
        <f t="shared" si="91"/>
        <v>0</v>
      </c>
      <c r="DA180" s="246"/>
      <c r="DB180" s="256"/>
      <c r="DC180" s="256"/>
      <c r="DD180" s="256"/>
      <c r="DE180" s="173"/>
      <c r="DF180" s="1"/>
      <c r="DG180" s="1"/>
      <c r="DH180" s="1"/>
      <c r="DI180" s="1"/>
      <c r="DJ180" s="1"/>
      <c r="DK180" s="280"/>
      <c r="DL180" s="261"/>
      <c r="DM180" s="254"/>
      <c r="DN180" s="247" t="s">
        <v>78</v>
      </c>
      <c r="DO180" s="248"/>
      <c r="DP180" s="46">
        <f>IF($S174="✔",SUM($F180:$BA180)/2/24,0)</f>
        <v>0</v>
      </c>
      <c r="DQ180" s="246"/>
      <c r="DR180" s="256"/>
      <c r="DS180" s="256"/>
      <c r="DT180" s="173"/>
      <c r="DU180" s="1"/>
      <c r="DV180" s="1"/>
      <c r="DW180" s="1"/>
      <c r="DX180" s="1"/>
      <c r="DZ180" s="265"/>
      <c r="EA180" s="254"/>
      <c r="EB180" s="247" t="s">
        <v>78</v>
      </c>
      <c r="EC180" s="248"/>
      <c r="ED180" s="46">
        <f t="shared" si="92"/>
        <v>0</v>
      </c>
      <c r="EE180" s="246"/>
      <c r="EF180" s="256"/>
      <c r="EG180" s="256"/>
      <c r="EH180" s="173"/>
      <c r="EI180" s="1"/>
      <c r="EJ180" s="1"/>
      <c r="EK180" s="1"/>
      <c r="EL180" s="1"/>
      <c r="EM180" s="281"/>
      <c r="EN180" s="261"/>
      <c r="EO180" s="254"/>
      <c r="EP180" s="247" t="s">
        <v>78</v>
      </c>
      <c r="EQ180" s="248"/>
      <c r="ER180" s="46">
        <f t="shared" ref="ER180:ER190" si="97">IF($S175="✔",SUM($F180:$BA180)/2/24,0)</f>
        <v>0</v>
      </c>
      <c r="ES180" s="246"/>
      <c r="ET180" s="256"/>
      <c r="EU180" s="256"/>
      <c r="EV180" s="173"/>
      <c r="EW180" s="1"/>
      <c r="EX180" s="1"/>
      <c r="EY180" s="1"/>
      <c r="EZ180" s="1"/>
      <c r="FB180" s="265"/>
      <c r="FC180" s="254"/>
      <c r="FD180" s="247" t="s">
        <v>78</v>
      </c>
      <c r="FE180" s="248"/>
      <c r="FF180" s="46">
        <f t="shared" si="93"/>
        <v>0</v>
      </c>
      <c r="FG180" s="246"/>
      <c r="FH180" s="256"/>
      <c r="FI180" s="256"/>
      <c r="FJ180" s="173"/>
      <c r="FK180" s="1"/>
      <c r="FL180" s="1"/>
      <c r="FM180" s="1"/>
      <c r="FN180" s="1"/>
      <c r="FO180" s="18"/>
      <c r="FP180" s="261"/>
      <c r="FQ180" s="254"/>
      <c r="FR180" s="247" t="s">
        <v>78</v>
      </c>
      <c r="FS180" s="248"/>
      <c r="FT180" s="46">
        <f>SUMIFS(F180:BA180,$F189:$BA189,1)/2/24</f>
        <v>0</v>
      </c>
      <c r="FU180" s="246"/>
      <c r="FV180" s="256"/>
      <c r="FW180" s="256"/>
      <c r="FX180" s="173"/>
      <c r="FY180" s="1"/>
      <c r="FZ180" s="1"/>
      <c r="GA180" s="1"/>
      <c r="GB180" s="1"/>
      <c r="GD180" s="265"/>
      <c r="GE180" s="254"/>
      <c r="GF180" s="247" t="s">
        <v>78</v>
      </c>
      <c r="GG180" s="248"/>
      <c r="GH180" s="46">
        <f t="shared" si="94"/>
        <v>0</v>
      </c>
      <c r="GI180" s="246"/>
      <c r="GJ180" s="256"/>
      <c r="GK180" s="256"/>
      <c r="GL180" s="173"/>
      <c r="GM180" s="1"/>
      <c r="GN180" s="1"/>
      <c r="GO180" s="1"/>
      <c r="GP180" s="1"/>
    </row>
    <row r="181" spans="2:198" ht="18.75" customHeight="1">
      <c r="B181" s="268"/>
      <c r="C181" s="254"/>
      <c r="D181" s="136" t="s">
        <v>79</v>
      </c>
      <c r="E181" s="137"/>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184"/>
      <c r="AO181" s="184"/>
      <c r="AP181" s="184"/>
      <c r="AQ181" s="184"/>
      <c r="AR181" s="184"/>
      <c r="AS181" s="184"/>
      <c r="AT181" s="184"/>
      <c r="AU181" s="184"/>
      <c r="AV181" s="184"/>
      <c r="AW181" s="185"/>
      <c r="AX181" s="184"/>
      <c r="AY181" s="185"/>
      <c r="AZ181" s="184"/>
      <c r="BA181" s="185"/>
      <c r="BC181" s="62"/>
      <c r="BD181" s="261"/>
      <c r="BE181" s="254"/>
      <c r="BF181" s="249" t="s">
        <v>79</v>
      </c>
      <c r="BG181" s="250"/>
      <c r="BH181" s="43">
        <f t="shared" si="95"/>
        <v>0</v>
      </c>
      <c r="BI181" s="246"/>
      <c r="BJ181" s="256"/>
      <c r="BK181" s="256"/>
      <c r="BL181" s="173"/>
      <c r="BM181" s="1"/>
      <c r="BN181" s="1"/>
      <c r="BO181" s="1"/>
      <c r="BP181" s="1"/>
      <c r="BR181" s="265"/>
      <c r="BS181" s="254"/>
      <c r="BT181" s="249" t="s">
        <v>79</v>
      </c>
      <c r="BU181" s="250"/>
      <c r="BV181" s="43">
        <f t="shared" si="90"/>
        <v>0</v>
      </c>
      <c r="BW181" s="246"/>
      <c r="BX181" s="256"/>
      <c r="BY181" s="256"/>
      <c r="BZ181" s="256"/>
      <c r="CA181" s="173"/>
      <c r="CB181" s="1"/>
      <c r="CC181" s="1"/>
      <c r="CD181" s="1"/>
      <c r="CE181" s="1"/>
      <c r="CF181" s="1"/>
      <c r="CG181" s="61"/>
      <c r="CH181" s="261"/>
      <c r="CI181" s="254"/>
      <c r="CJ181" s="249" t="s">
        <v>79</v>
      </c>
      <c r="CK181" s="250"/>
      <c r="CL181" s="43">
        <f t="shared" si="96"/>
        <v>0</v>
      </c>
      <c r="CM181" s="246"/>
      <c r="CN181" s="256"/>
      <c r="CO181" s="256"/>
      <c r="CP181" s="173"/>
      <c r="CQ181" s="1"/>
      <c r="CR181" s="1"/>
      <c r="CS181" s="1"/>
      <c r="CT181" s="1"/>
      <c r="CV181" s="265"/>
      <c r="CW181" s="254"/>
      <c r="CX181" s="249" t="s">
        <v>79</v>
      </c>
      <c r="CY181" s="250"/>
      <c r="CZ181" s="43">
        <f t="shared" si="91"/>
        <v>0</v>
      </c>
      <c r="DA181" s="246"/>
      <c r="DB181" s="256"/>
      <c r="DC181" s="256"/>
      <c r="DD181" s="256"/>
      <c r="DE181" s="173"/>
      <c r="DF181" s="1"/>
      <c r="DG181" s="1"/>
      <c r="DH181" s="1"/>
      <c r="DI181" s="1"/>
      <c r="DJ181" s="1"/>
      <c r="DK181" s="280"/>
      <c r="DL181" s="261"/>
      <c r="DM181" s="254"/>
      <c r="DN181" s="249" t="s">
        <v>79</v>
      </c>
      <c r="DO181" s="250"/>
      <c r="DP181" s="43">
        <f>IF($S174="✔",SUM($F181:$BA181)/2/24,0)</f>
        <v>0</v>
      </c>
      <c r="DQ181" s="246"/>
      <c r="DR181" s="256"/>
      <c r="DS181" s="256"/>
      <c r="DT181" s="173"/>
      <c r="DU181" s="1"/>
      <c r="DV181" s="1"/>
      <c r="DW181" s="1"/>
      <c r="DX181" s="1"/>
      <c r="DZ181" s="265"/>
      <c r="EA181" s="254"/>
      <c r="EB181" s="249" t="s">
        <v>79</v>
      </c>
      <c r="EC181" s="250"/>
      <c r="ED181" s="43">
        <f t="shared" si="92"/>
        <v>0</v>
      </c>
      <c r="EE181" s="246"/>
      <c r="EF181" s="256"/>
      <c r="EG181" s="256"/>
      <c r="EH181" s="173"/>
      <c r="EI181" s="1"/>
      <c r="EJ181" s="1"/>
      <c r="EK181" s="1"/>
      <c r="EL181" s="1"/>
      <c r="EM181" s="281"/>
      <c r="EN181" s="261"/>
      <c r="EO181" s="254"/>
      <c r="EP181" s="249" t="s">
        <v>79</v>
      </c>
      <c r="EQ181" s="250"/>
      <c r="ER181" s="43">
        <f t="shared" si="97"/>
        <v>0</v>
      </c>
      <c r="ES181" s="246"/>
      <c r="ET181" s="256"/>
      <c r="EU181" s="256"/>
      <c r="EV181" s="173"/>
      <c r="EW181" s="1"/>
      <c r="EX181" s="1"/>
      <c r="EY181" s="1"/>
      <c r="EZ181" s="1"/>
      <c r="FB181" s="265"/>
      <c r="FC181" s="254"/>
      <c r="FD181" s="249" t="s">
        <v>79</v>
      </c>
      <c r="FE181" s="250"/>
      <c r="FF181" s="43">
        <f t="shared" si="93"/>
        <v>0</v>
      </c>
      <c r="FG181" s="246"/>
      <c r="FH181" s="256"/>
      <c r="FI181" s="256"/>
      <c r="FJ181" s="173"/>
      <c r="FK181" s="1"/>
      <c r="FL181" s="1"/>
      <c r="FM181" s="1"/>
      <c r="FN181" s="1"/>
      <c r="FO181" s="18"/>
      <c r="FP181" s="261"/>
      <c r="FQ181" s="254"/>
      <c r="FR181" s="249" t="s">
        <v>79</v>
      </c>
      <c r="FS181" s="250"/>
      <c r="FT181" s="43">
        <f>SUMIFS(F181:BA181,$F189:$BA189,1)/2/24</f>
        <v>0</v>
      </c>
      <c r="FU181" s="246"/>
      <c r="FV181" s="256"/>
      <c r="FW181" s="256"/>
      <c r="FX181" s="173"/>
      <c r="FY181" s="1"/>
      <c r="FZ181" s="1"/>
      <c r="GA181" s="1"/>
      <c r="GB181" s="1"/>
      <c r="GD181" s="265"/>
      <c r="GE181" s="254"/>
      <c r="GF181" s="249" t="s">
        <v>79</v>
      </c>
      <c r="GG181" s="250"/>
      <c r="GH181" s="43">
        <f t="shared" si="94"/>
        <v>0</v>
      </c>
      <c r="GI181" s="246"/>
      <c r="GJ181" s="256"/>
      <c r="GK181" s="256"/>
      <c r="GL181" s="173"/>
      <c r="GM181" s="1"/>
      <c r="GN181" s="1"/>
      <c r="GO181" s="1"/>
      <c r="GP181" s="1"/>
    </row>
    <row r="182" spans="2:198" ht="18.75" customHeight="1">
      <c r="B182" s="268"/>
      <c r="C182" s="254"/>
      <c r="D182" s="138" t="s">
        <v>80</v>
      </c>
      <c r="E182" s="139"/>
      <c r="F182" s="184"/>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c r="AK182" s="185"/>
      <c r="AL182" s="185"/>
      <c r="AM182" s="185"/>
      <c r="AN182" s="185"/>
      <c r="AO182" s="185"/>
      <c r="AP182" s="185"/>
      <c r="AQ182" s="185"/>
      <c r="AR182" s="185"/>
      <c r="AS182" s="185"/>
      <c r="AT182" s="185"/>
      <c r="AU182" s="185"/>
      <c r="AV182" s="184"/>
      <c r="AW182" s="185"/>
      <c r="AX182" s="184"/>
      <c r="AY182" s="185"/>
      <c r="AZ182" s="184"/>
      <c r="BA182" s="185"/>
      <c r="BC182" s="62"/>
      <c r="BD182" s="261"/>
      <c r="BE182" s="254"/>
      <c r="BF182" s="247" t="s">
        <v>80</v>
      </c>
      <c r="BG182" s="248"/>
      <c r="BH182" s="46">
        <f t="shared" si="95"/>
        <v>0</v>
      </c>
      <c r="BI182" s="246"/>
      <c r="BJ182" s="256"/>
      <c r="BK182" s="256"/>
      <c r="BL182" s="173"/>
      <c r="BM182" s="1"/>
      <c r="BN182" s="1"/>
      <c r="BO182" s="1"/>
      <c r="BP182" s="1"/>
      <c r="BR182" s="265"/>
      <c r="BS182" s="254"/>
      <c r="BT182" s="247" t="s">
        <v>80</v>
      </c>
      <c r="BU182" s="248"/>
      <c r="BV182" s="46">
        <f t="shared" si="90"/>
        <v>0</v>
      </c>
      <c r="BW182" s="246"/>
      <c r="BX182" s="256"/>
      <c r="BY182" s="256"/>
      <c r="BZ182" s="256"/>
      <c r="CA182" s="173"/>
      <c r="CB182" s="1"/>
      <c r="CC182" s="1"/>
      <c r="CD182" s="1"/>
      <c r="CE182" s="1"/>
      <c r="CF182" s="1"/>
      <c r="CG182" s="61"/>
      <c r="CH182" s="261"/>
      <c r="CI182" s="254"/>
      <c r="CJ182" s="247" t="s">
        <v>80</v>
      </c>
      <c r="CK182" s="248"/>
      <c r="CL182" s="46">
        <f t="shared" si="96"/>
        <v>0</v>
      </c>
      <c r="CM182" s="246"/>
      <c r="CN182" s="256"/>
      <c r="CO182" s="256"/>
      <c r="CP182" s="173"/>
      <c r="CQ182" s="1"/>
      <c r="CR182" s="1"/>
      <c r="CS182" s="1"/>
      <c r="CT182" s="1"/>
      <c r="CV182" s="265"/>
      <c r="CW182" s="254"/>
      <c r="CX182" s="247" t="s">
        <v>80</v>
      </c>
      <c r="CY182" s="248"/>
      <c r="CZ182" s="46">
        <f t="shared" si="91"/>
        <v>0</v>
      </c>
      <c r="DA182" s="246"/>
      <c r="DB182" s="256"/>
      <c r="DC182" s="256"/>
      <c r="DD182" s="256"/>
      <c r="DE182" s="173"/>
      <c r="DF182" s="1"/>
      <c r="DG182" s="1"/>
      <c r="DH182" s="1"/>
      <c r="DI182" s="1"/>
      <c r="DJ182" s="1"/>
      <c r="DK182" s="280"/>
      <c r="DL182" s="261"/>
      <c r="DM182" s="254"/>
      <c r="DN182" s="247" t="s">
        <v>80</v>
      </c>
      <c r="DO182" s="248"/>
      <c r="DP182" s="46">
        <f>IF($S174="✔",SUM($F182:$BA182)/2/24,0)</f>
        <v>0</v>
      </c>
      <c r="DQ182" s="246"/>
      <c r="DR182" s="256"/>
      <c r="DS182" s="256"/>
      <c r="DT182" s="173"/>
      <c r="DU182" s="1"/>
      <c r="DV182" s="1"/>
      <c r="DW182" s="1"/>
      <c r="DX182" s="1"/>
      <c r="DZ182" s="265"/>
      <c r="EA182" s="254"/>
      <c r="EB182" s="247" t="s">
        <v>80</v>
      </c>
      <c r="EC182" s="248"/>
      <c r="ED182" s="46">
        <f t="shared" si="92"/>
        <v>0</v>
      </c>
      <c r="EE182" s="246"/>
      <c r="EF182" s="256"/>
      <c r="EG182" s="256"/>
      <c r="EH182" s="173"/>
      <c r="EI182" s="1"/>
      <c r="EJ182" s="1"/>
      <c r="EK182" s="1"/>
      <c r="EL182" s="1"/>
      <c r="EM182" s="281"/>
      <c r="EN182" s="261"/>
      <c r="EO182" s="254"/>
      <c r="EP182" s="247" t="s">
        <v>80</v>
      </c>
      <c r="EQ182" s="248"/>
      <c r="ER182" s="46">
        <f t="shared" si="97"/>
        <v>0</v>
      </c>
      <c r="ES182" s="246"/>
      <c r="ET182" s="256"/>
      <c r="EU182" s="256"/>
      <c r="EV182" s="173"/>
      <c r="EW182" s="1"/>
      <c r="EX182" s="1"/>
      <c r="EY182" s="1"/>
      <c r="EZ182" s="1"/>
      <c r="FB182" s="265"/>
      <c r="FC182" s="254"/>
      <c r="FD182" s="247" t="s">
        <v>80</v>
      </c>
      <c r="FE182" s="248"/>
      <c r="FF182" s="46">
        <f t="shared" si="93"/>
        <v>0</v>
      </c>
      <c r="FG182" s="246"/>
      <c r="FH182" s="256"/>
      <c r="FI182" s="256"/>
      <c r="FJ182" s="173"/>
      <c r="FK182" s="1"/>
      <c r="FL182" s="1"/>
      <c r="FM182" s="1"/>
      <c r="FN182" s="1"/>
      <c r="FO182" s="18"/>
      <c r="FP182" s="261"/>
      <c r="FQ182" s="254"/>
      <c r="FR182" s="247" t="s">
        <v>80</v>
      </c>
      <c r="FS182" s="248"/>
      <c r="FT182" s="46">
        <f>SUMIFS(F182:BA182,$F189:$BA189,1)/2/24</f>
        <v>0</v>
      </c>
      <c r="FU182" s="246"/>
      <c r="FV182" s="256"/>
      <c r="FW182" s="256"/>
      <c r="FX182" s="173"/>
      <c r="FY182" s="1"/>
      <c r="FZ182" s="1"/>
      <c r="GA182" s="1"/>
      <c r="GB182" s="1"/>
      <c r="GD182" s="265"/>
      <c r="GE182" s="254"/>
      <c r="GF182" s="247" t="s">
        <v>80</v>
      </c>
      <c r="GG182" s="248"/>
      <c r="GH182" s="46">
        <f t="shared" si="94"/>
        <v>0</v>
      </c>
      <c r="GI182" s="246"/>
      <c r="GJ182" s="256"/>
      <c r="GK182" s="256"/>
      <c r="GL182" s="173"/>
      <c r="GM182" s="1"/>
      <c r="GN182" s="1"/>
      <c r="GO182" s="1"/>
      <c r="GP182" s="1"/>
    </row>
    <row r="183" spans="2:198" ht="18.75" customHeight="1">
      <c r="B183" s="268"/>
      <c r="C183" s="255"/>
      <c r="D183" s="136" t="s">
        <v>81</v>
      </c>
      <c r="E183" s="137"/>
      <c r="F183" s="184"/>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4"/>
      <c r="AV183" s="184"/>
      <c r="AW183" s="185"/>
      <c r="AX183" s="184"/>
      <c r="AY183" s="185"/>
      <c r="AZ183" s="184"/>
      <c r="BA183" s="185"/>
      <c r="BC183" s="62"/>
      <c r="BD183" s="261"/>
      <c r="BE183" s="255"/>
      <c r="BF183" s="249" t="s">
        <v>81</v>
      </c>
      <c r="BG183" s="250"/>
      <c r="BH183" s="43">
        <f t="shared" si="95"/>
        <v>0</v>
      </c>
      <c r="BI183" s="246"/>
      <c r="BJ183" s="256"/>
      <c r="BK183" s="256"/>
      <c r="BL183" s="173"/>
      <c r="BM183" s="1"/>
      <c r="BN183" s="1"/>
      <c r="BO183" s="1"/>
      <c r="BP183" s="1"/>
      <c r="BR183" s="265"/>
      <c r="BS183" s="255"/>
      <c r="BT183" s="249" t="s">
        <v>81</v>
      </c>
      <c r="BU183" s="250"/>
      <c r="BV183" s="43">
        <f t="shared" si="90"/>
        <v>0</v>
      </c>
      <c r="BW183" s="246"/>
      <c r="BX183" s="256"/>
      <c r="BY183" s="256"/>
      <c r="BZ183" s="256"/>
      <c r="CA183" s="173"/>
      <c r="CB183" s="1"/>
      <c r="CC183" s="1"/>
      <c r="CD183" s="1"/>
      <c r="CE183" s="1"/>
      <c r="CF183" s="1"/>
      <c r="CG183" s="61"/>
      <c r="CH183" s="261"/>
      <c r="CI183" s="255"/>
      <c r="CJ183" s="251" t="s">
        <v>81</v>
      </c>
      <c r="CK183" s="252"/>
      <c r="CL183" s="43">
        <f t="shared" si="96"/>
        <v>0</v>
      </c>
      <c r="CM183" s="246"/>
      <c r="CN183" s="256"/>
      <c r="CO183" s="256"/>
      <c r="CP183" s="173"/>
      <c r="CQ183" s="1"/>
      <c r="CR183" s="1"/>
      <c r="CS183" s="1"/>
      <c r="CT183" s="1"/>
      <c r="CV183" s="265"/>
      <c r="CW183" s="255"/>
      <c r="CX183" s="249" t="s">
        <v>81</v>
      </c>
      <c r="CY183" s="250"/>
      <c r="CZ183" s="43">
        <f t="shared" si="91"/>
        <v>0</v>
      </c>
      <c r="DA183" s="246"/>
      <c r="DB183" s="256"/>
      <c r="DC183" s="256"/>
      <c r="DD183" s="256"/>
      <c r="DE183" s="173"/>
      <c r="DF183" s="1"/>
      <c r="DG183" s="1"/>
      <c r="DH183" s="1"/>
      <c r="DI183" s="1"/>
      <c r="DJ183" s="1"/>
      <c r="DK183" s="280"/>
      <c r="DL183" s="261"/>
      <c r="DM183" s="255"/>
      <c r="DN183" s="249" t="s">
        <v>81</v>
      </c>
      <c r="DO183" s="250"/>
      <c r="DP183" s="43">
        <f>IF($S174="✔",SUM($F183:$BA183)/2/24,0)</f>
        <v>0</v>
      </c>
      <c r="DQ183" s="246"/>
      <c r="DR183" s="256"/>
      <c r="DS183" s="256"/>
      <c r="DT183" s="173"/>
      <c r="DU183" s="1"/>
      <c r="DV183" s="1"/>
      <c r="DW183" s="1"/>
      <c r="DX183" s="1"/>
      <c r="DZ183" s="265"/>
      <c r="EA183" s="255"/>
      <c r="EB183" s="249" t="s">
        <v>81</v>
      </c>
      <c r="EC183" s="250"/>
      <c r="ED183" s="43">
        <f t="shared" si="92"/>
        <v>0</v>
      </c>
      <c r="EE183" s="246"/>
      <c r="EF183" s="256"/>
      <c r="EG183" s="256"/>
      <c r="EH183" s="173"/>
      <c r="EI183" s="1"/>
      <c r="EJ183" s="1"/>
      <c r="EK183" s="1"/>
      <c r="EL183" s="1"/>
      <c r="EM183" s="281"/>
      <c r="EN183" s="261"/>
      <c r="EO183" s="255"/>
      <c r="EP183" s="249" t="s">
        <v>81</v>
      </c>
      <c r="EQ183" s="250"/>
      <c r="ER183" s="43">
        <f t="shared" si="97"/>
        <v>0</v>
      </c>
      <c r="ES183" s="246"/>
      <c r="ET183" s="256"/>
      <c r="EU183" s="256"/>
      <c r="EV183" s="173"/>
      <c r="EW183" s="1"/>
      <c r="EX183" s="1"/>
      <c r="EY183" s="1"/>
      <c r="EZ183" s="1"/>
      <c r="FB183" s="265"/>
      <c r="FC183" s="255"/>
      <c r="FD183" s="251" t="s">
        <v>81</v>
      </c>
      <c r="FE183" s="252"/>
      <c r="FF183" s="43">
        <f t="shared" si="93"/>
        <v>0</v>
      </c>
      <c r="FG183" s="246"/>
      <c r="FH183" s="256"/>
      <c r="FI183" s="256"/>
      <c r="FJ183" s="173"/>
      <c r="FK183" s="1"/>
      <c r="FL183" s="1"/>
      <c r="FM183" s="1"/>
      <c r="FN183" s="1"/>
      <c r="FO183" s="18"/>
      <c r="FP183" s="261"/>
      <c r="FQ183" s="255"/>
      <c r="FR183" s="249" t="s">
        <v>81</v>
      </c>
      <c r="FS183" s="250"/>
      <c r="FT183" s="43">
        <f>SUMIFS(F183:BA183,$F189:$BA189,1)/2/24</f>
        <v>0</v>
      </c>
      <c r="FU183" s="246"/>
      <c r="FV183" s="256"/>
      <c r="FW183" s="256"/>
      <c r="FX183" s="173"/>
      <c r="FY183" s="1"/>
      <c r="FZ183" s="1"/>
      <c r="GA183" s="1"/>
      <c r="GB183" s="1"/>
      <c r="GD183" s="265"/>
      <c r="GE183" s="255"/>
      <c r="GF183" s="251" t="s">
        <v>81</v>
      </c>
      <c r="GG183" s="252"/>
      <c r="GH183" s="43">
        <f t="shared" si="94"/>
        <v>0</v>
      </c>
      <c r="GI183" s="246"/>
      <c r="GJ183" s="256"/>
      <c r="GK183" s="256"/>
      <c r="GL183" s="173"/>
      <c r="GM183" s="1"/>
      <c r="GN183" s="1"/>
      <c r="GO183" s="1"/>
      <c r="GP183" s="1"/>
    </row>
    <row r="184" spans="2:198" ht="18.600000000000001" customHeight="1">
      <c r="B184" s="268"/>
      <c r="C184" s="239" t="s">
        <v>82</v>
      </c>
      <c r="D184" s="174" t="s">
        <v>83</v>
      </c>
      <c r="E184" s="175"/>
      <c r="F184" s="184"/>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c r="AK184" s="185"/>
      <c r="AL184" s="185"/>
      <c r="AM184" s="185"/>
      <c r="AN184" s="185"/>
      <c r="AO184" s="185"/>
      <c r="AP184" s="185"/>
      <c r="AQ184" s="185"/>
      <c r="AR184" s="185"/>
      <c r="AS184" s="185"/>
      <c r="AT184" s="185"/>
      <c r="AU184" s="185"/>
      <c r="AV184" s="184"/>
      <c r="AW184" s="185"/>
      <c r="AX184" s="184"/>
      <c r="AY184" s="185"/>
      <c r="AZ184" s="184"/>
      <c r="BA184" s="185"/>
      <c r="BC184" s="62"/>
      <c r="BD184" s="261"/>
      <c r="BE184" s="242" t="s">
        <v>82</v>
      </c>
      <c r="BF184" s="169" t="s">
        <v>83</v>
      </c>
      <c r="BG184" s="170"/>
      <c r="BH184" s="46">
        <f t="shared" si="95"/>
        <v>0</v>
      </c>
      <c r="BI184" s="46">
        <f>SUMIF($F$188:$BA$188,"&lt;&gt;1",$F184:$BA184)/2/24</f>
        <v>0</v>
      </c>
      <c r="BJ184" s="245">
        <f>SUM(BI184:BI187)</f>
        <v>0</v>
      </c>
      <c r="BK184" s="256"/>
      <c r="BL184" s="173"/>
      <c r="BM184" s="1"/>
      <c r="BN184" s="1"/>
      <c r="BO184" s="1"/>
      <c r="BP184" s="1"/>
      <c r="BR184" s="265"/>
      <c r="BS184" s="242" t="s">
        <v>82</v>
      </c>
      <c r="BT184" s="227" t="s">
        <v>83</v>
      </c>
      <c r="BU184" s="228"/>
      <c r="BV184" s="46">
        <f t="shared" si="90"/>
        <v>0</v>
      </c>
      <c r="BW184" s="46">
        <f>BI184+BI198</f>
        <v>0</v>
      </c>
      <c r="BX184" s="245">
        <f>SUM(BW184:BW187)</f>
        <v>0</v>
      </c>
      <c r="BY184" s="256"/>
      <c r="BZ184" s="256"/>
      <c r="CA184" s="173"/>
      <c r="CB184" s="1"/>
      <c r="CC184" s="1"/>
      <c r="CD184" s="1"/>
      <c r="CE184" s="1"/>
      <c r="CF184" s="1"/>
      <c r="CG184" s="61"/>
      <c r="CH184" s="261"/>
      <c r="CI184" s="242" t="s">
        <v>82</v>
      </c>
      <c r="CJ184" s="227" t="s">
        <v>83</v>
      </c>
      <c r="CK184" s="228"/>
      <c r="CL184" s="46">
        <f t="shared" si="96"/>
        <v>0</v>
      </c>
      <c r="CM184" s="46">
        <f>SUMIF($F$188:$BA$188,"&lt;&gt;1",$F184:$BA184)/2/24</f>
        <v>0</v>
      </c>
      <c r="CN184" s="245">
        <f>SUM(CM184:CM187)</f>
        <v>0</v>
      </c>
      <c r="CO184" s="256"/>
      <c r="CP184" s="173"/>
      <c r="CQ184" s="1"/>
      <c r="CR184" s="1"/>
      <c r="CS184" s="1"/>
      <c r="CT184" s="1"/>
      <c r="CV184" s="265"/>
      <c r="CW184" s="242" t="s">
        <v>82</v>
      </c>
      <c r="CX184" s="227" t="s">
        <v>83</v>
      </c>
      <c r="CY184" s="228"/>
      <c r="CZ184" s="46">
        <f t="shared" si="91"/>
        <v>0</v>
      </c>
      <c r="DA184" s="46">
        <f>CM184+CM198</f>
        <v>0</v>
      </c>
      <c r="DB184" s="245">
        <f>SUM(DA184:DA187)</f>
        <v>0</v>
      </c>
      <c r="DC184" s="256"/>
      <c r="DD184" s="256"/>
      <c r="DE184" s="173"/>
      <c r="DF184" s="1"/>
      <c r="DG184" s="1"/>
      <c r="DH184" s="1"/>
      <c r="DI184" s="1"/>
      <c r="DJ184" s="1"/>
      <c r="DK184" s="280"/>
      <c r="DL184" s="261"/>
      <c r="DM184" s="242" t="s">
        <v>82</v>
      </c>
      <c r="DN184" s="169" t="s">
        <v>83</v>
      </c>
      <c r="DO184" s="170"/>
      <c r="DP184" s="46">
        <f>IF($S174="✔",SUM($F184:$BA184)/2/24,0)</f>
        <v>0</v>
      </c>
      <c r="DQ184" s="46">
        <f>IF($S174="✔",SUMIF($F188:$BA188,"&lt;&gt;1",$F184:$BA184)/2/24,0)</f>
        <v>0</v>
      </c>
      <c r="DR184" s="245">
        <f>SUM(DQ184:DQ187)</f>
        <v>0</v>
      </c>
      <c r="DS184" s="256"/>
      <c r="DT184" s="173"/>
      <c r="DU184" s="1"/>
      <c r="DV184" s="1"/>
      <c r="DW184" s="1"/>
      <c r="DX184" s="1"/>
      <c r="DZ184" s="265"/>
      <c r="EA184" s="242" t="s">
        <v>82</v>
      </c>
      <c r="EB184" s="227" t="s">
        <v>83</v>
      </c>
      <c r="EC184" s="228"/>
      <c r="ED184" s="46">
        <f t="shared" si="92"/>
        <v>0</v>
      </c>
      <c r="EE184" s="46">
        <f>DQ184+DQ198</f>
        <v>0</v>
      </c>
      <c r="EF184" s="245">
        <f>SUM(EE184:EE187)</f>
        <v>0</v>
      </c>
      <c r="EG184" s="256"/>
      <c r="EH184" s="173"/>
      <c r="EI184" s="1"/>
      <c r="EJ184" s="1"/>
      <c r="EK184" s="1"/>
      <c r="EL184" s="1"/>
      <c r="EM184" s="281"/>
      <c r="EN184" s="261"/>
      <c r="EO184" s="242" t="s">
        <v>82</v>
      </c>
      <c r="EP184" s="169" t="s">
        <v>83</v>
      </c>
      <c r="EQ184" s="170"/>
      <c r="ER184" s="46">
        <f t="shared" si="97"/>
        <v>0</v>
      </c>
      <c r="ES184" s="46">
        <f>IF($S174="✔",SUMIF($F188:$BA188,"&lt;&gt;1",$F184:$BA184)/2/24,0)</f>
        <v>0</v>
      </c>
      <c r="ET184" s="245">
        <f>SUM(ES184:ES187)</f>
        <v>0</v>
      </c>
      <c r="EU184" s="256"/>
      <c r="EV184" s="173"/>
      <c r="EW184" s="1"/>
      <c r="EX184" s="1"/>
      <c r="EY184" s="1"/>
      <c r="EZ184" s="1"/>
      <c r="FB184" s="265"/>
      <c r="FC184" s="242" t="s">
        <v>82</v>
      </c>
      <c r="FD184" s="227" t="s">
        <v>83</v>
      </c>
      <c r="FE184" s="228"/>
      <c r="FF184" s="46">
        <f t="shared" si="93"/>
        <v>0</v>
      </c>
      <c r="FG184" s="46">
        <f>ES184+ES198</f>
        <v>0</v>
      </c>
      <c r="FH184" s="245">
        <f>SUM(FG184:FG187)</f>
        <v>0</v>
      </c>
      <c r="FI184" s="256"/>
      <c r="FJ184" s="173"/>
      <c r="FK184" s="1"/>
      <c r="FL184" s="1"/>
      <c r="FM184" s="1"/>
      <c r="FN184" s="1"/>
      <c r="FO184" s="18"/>
      <c r="FP184" s="261"/>
      <c r="FQ184" s="242" t="s">
        <v>82</v>
      </c>
      <c r="FR184" s="169" t="s">
        <v>83</v>
      </c>
      <c r="FS184" s="170"/>
      <c r="FT184" s="46">
        <f>SUMIFS(F184:BA184,$F189:$BA189,1)/2/24</f>
        <v>0</v>
      </c>
      <c r="FU184" s="46">
        <f>SUMIFS(F184:BA184,$F$188:$BA$188,"&lt;&gt;1",$F$189:$BA$189,1)/2/24</f>
        <v>0</v>
      </c>
      <c r="FV184" s="245">
        <f>SUM(FU184:FU187)</f>
        <v>0</v>
      </c>
      <c r="FW184" s="256"/>
      <c r="FX184" s="173"/>
      <c r="FY184" s="1"/>
      <c r="FZ184" s="1"/>
      <c r="GA184" s="1"/>
      <c r="GB184" s="1"/>
      <c r="GD184" s="265"/>
      <c r="GE184" s="242" t="s">
        <v>82</v>
      </c>
      <c r="GF184" s="227" t="s">
        <v>83</v>
      </c>
      <c r="GG184" s="228"/>
      <c r="GH184" s="46">
        <f t="shared" si="94"/>
        <v>0</v>
      </c>
      <c r="GI184" s="46">
        <f>FU184+FU198</f>
        <v>0</v>
      </c>
      <c r="GJ184" s="245">
        <f>SUM(GI184:GI187)</f>
        <v>0</v>
      </c>
      <c r="GK184" s="256"/>
      <c r="GL184" s="173"/>
      <c r="GM184" s="1"/>
      <c r="GN184" s="1"/>
      <c r="GO184" s="1"/>
      <c r="GP184" s="1"/>
    </row>
    <row r="185" spans="2:198" ht="18.75" customHeight="1">
      <c r="B185" s="268"/>
      <c r="C185" s="240"/>
      <c r="D185" s="176" t="s">
        <v>84</v>
      </c>
      <c r="E185" s="156"/>
      <c r="F185" s="184"/>
      <c r="G185" s="185"/>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4"/>
      <c r="AV185" s="184"/>
      <c r="AW185" s="185"/>
      <c r="AX185" s="184"/>
      <c r="AY185" s="185"/>
      <c r="AZ185" s="184"/>
      <c r="BA185" s="185"/>
      <c r="BC185" s="62"/>
      <c r="BD185" s="261"/>
      <c r="BE185" s="243"/>
      <c r="BF185" s="172" t="s">
        <v>84</v>
      </c>
      <c r="BG185" s="171"/>
      <c r="BH185" s="43">
        <f t="shared" si="95"/>
        <v>0</v>
      </c>
      <c r="BI185" s="43">
        <f>SUMIF($F$188:$BA$188,"&lt;&gt;1",$F185:$BA185)/2/24</f>
        <v>0</v>
      </c>
      <c r="BJ185" s="245"/>
      <c r="BK185" s="256"/>
      <c r="BL185" s="173"/>
      <c r="BM185" s="1"/>
      <c r="BN185" s="1"/>
      <c r="BO185" s="1"/>
      <c r="BP185" s="1"/>
      <c r="BR185" s="265"/>
      <c r="BS185" s="243"/>
      <c r="BT185" s="237" t="s">
        <v>84</v>
      </c>
      <c r="BU185" s="238"/>
      <c r="BV185" s="43">
        <f t="shared" si="90"/>
        <v>0</v>
      </c>
      <c r="BW185" s="43">
        <f t="shared" si="90"/>
        <v>0</v>
      </c>
      <c r="BX185" s="245"/>
      <c r="BY185" s="256"/>
      <c r="BZ185" s="256"/>
      <c r="CA185" s="173"/>
      <c r="CB185" s="1"/>
      <c r="CC185" s="1"/>
      <c r="CD185" s="1"/>
      <c r="CE185" s="1"/>
      <c r="CF185" s="1"/>
      <c r="CG185" s="61"/>
      <c r="CH185" s="261"/>
      <c r="CI185" s="243"/>
      <c r="CJ185" s="237" t="s">
        <v>84</v>
      </c>
      <c r="CK185" s="238"/>
      <c r="CL185" s="43">
        <f t="shared" si="96"/>
        <v>0</v>
      </c>
      <c r="CM185" s="43">
        <f>SUMIF($F$188:$BA$188,"&lt;&gt;1",$F185:$BA185)/2/24</f>
        <v>0</v>
      </c>
      <c r="CN185" s="245"/>
      <c r="CO185" s="256"/>
      <c r="CP185" s="173"/>
      <c r="CQ185" s="1"/>
      <c r="CR185" s="1"/>
      <c r="CS185" s="1"/>
      <c r="CT185" s="1"/>
      <c r="CV185" s="265"/>
      <c r="CW185" s="243"/>
      <c r="CX185" s="237" t="s">
        <v>84</v>
      </c>
      <c r="CY185" s="238"/>
      <c r="CZ185" s="43">
        <f t="shared" si="91"/>
        <v>0</v>
      </c>
      <c r="DA185" s="43">
        <f t="shared" si="91"/>
        <v>0</v>
      </c>
      <c r="DB185" s="245"/>
      <c r="DC185" s="256"/>
      <c r="DD185" s="256"/>
      <c r="DE185" s="173"/>
      <c r="DF185" s="1"/>
      <c r="DG185" s="1"/>
      <c r="DH185" s="1"/>
      <c r="DI185" s="1"/>
      <c r="DJ185" s="1"/>
      <c r="DK185" s="280"/>
      <c r="DL185" s="261"/>
      <c r="DM185" s="243"/>
      <c r="DN185" s="172" t="s">
        <v>84</v>
      </c>
      <c r="DO185" s="171"/>
      <c r="DP185" s="43">
        <f>IF($S174="✔",SUM($F185:$BA185)/2/24,0)</f>
        <v>0</v>
      </c>
      <c r="DQ185" s="43">
        <f t="shared" ref="DQ185:DQ187" si="98">IF($S175="✔",SUMIF($F189:$BA189,"&lt;&gt;1",$F185:$BA185)/2/24,0)</f>
        <v>0</v>
      </c>
      <c r="DR185" s="245"/>
      <c r="DS185" s="256"/>
      <c r="DT185" s="173"/>
      <c r="DU185" s="1"/>
      <c r="DV185" s="1"/>
      <c r="DW185" s="1"/>
      <c r="DX185" s="1"/>
      <c r="DZ185" s="265"/>
      <c r="EA185" s="243"/>
      <c r="EB185" s="237" t="s">
        <v>84</v>
      </c>
      <c r="EC185" s="238"/>
      <c r="ED185" s="43">
        <f t="shared" si="92"/>
        <v>0</v>
      </c>
      <c r="EE185" s="43">
        <f>DQ185+DQ199</f>
        <v>0</v>
      </c>
      <c r="EF185" s="245"/>
      <c r="EG185" s="256"/>
      <c r="EH185" s="173"/>
      <c r="EI185" s="1"/>
      <c r="EJ185" s="1"/>
      <c r="EK185" s="1"/>
      <c r="EL185" s="1"/>
      <c r="EM185" s="281"/>
      <c r="EN185" s="261"/>
      <c r="EO185" s="243"/>
      <c r="EP185" s="172" t="s">
        <v>84</v>
      </c>
      <c r="EQ185" s="171"/>
      <c r="ER185" s="43">
        <f t="shared" si="97"/>
        <v>0</v>
      </c>
      <c r="ES185" s="43">
        <f t="shared" ref="ES185:ES187" si="99">IF($S175="✔",SUMIF($F189:$BA189,"&lt;&gt;1",$F185:$BA185)/2/24,0)</f>
        <v>0</v>
      </c>
      <c r="ET185" s="245"/>
      <c r="EU185" s="256"/>
      <c r="EV185" s="173"/>
      <c r="EW185" s="1"/>
      <c r="EX185" s="1"/>
      <c r="EY185" s="1"/>
      <c r="EZ185" s="1"/>
      <c r="FB185" s="265"/>
      <c r="FC185" s="243"/>
      <c r="FD185" s="237" t="s">
        <v>84</v>
      </c>
      <c r="FE185" s="238"/>
      <c r="FF185" s="43">
        <f t="shared" si="93"/>
        <v>0</v>
      </c>
      <c r="FG185" s="43">
        <f>ES185+ES199</f>
        <v>0</v>
      </c>
      <c r="FH185" s="245"/>
      <c r="FI185" s="256"/>
      <c r="FJ185" s="173"/>
      <c r="FK185" s="1"/>
      <c r="FL185" s="1"/>
      <c r="FM185" s="1"/>
      <c r="FN185" s="1"/>
      <c r="FO185" s="18"/>
      <c r="FP185" s="261"/>
      <c r="FQ185" s="243"/>
      <c r="FR185" s="172" t="s">
        <v>84</v>
      </c>
      <c r="FS185" s="171"/>
      <c r="FT185" s="43">
        <f>SUMIFS(F185:BA185,$F189:$BA189,1)/2/24</f>
        <v>0</v>
      </c>
      <c r="FU185" s="43">
        <f>SUMIFS(F185:BA185,$F$188:$BA$188,"&lt;&gt;1",$F$189:$BA$189,1)/2/24</f>
        <v>0</v>
      </c>
      <c r="FV185" s="245"/>
      <c r="FW185" s="256"/>
      <c r="FX185" s="173"/>
      <c r="FY185" s="1"/>
      <c r="FZ185" s="1"/>
      <c r="GA185" s="1"/>
      <c r="GB185" s="1"/>
      <c r="GD185" s="265"/>
      <c r="GE185" s="243"/>
      <c r="GF185" s="237" t="s">
        <v>84</v>
      </c>
      <c r="GG185" s="238"/>
      <c r="GH185" s="43">
        <f t="shared" si="94"/>
        <v>0</v>
      </c>
      <c r="GI185" s="43">
        <f>FU185+FU199</f>
        <v>0</v>
      </c>
      <c r="GJ185" s="245"/>
      <c r="GK185" s="256"/>
      <c r="GL185" s="173"/>
      <c r="GM185" s="1"/>
      <c r="GN185" s="1"/>
      <c r="GO185" s="1"/>
      <c r="GP185" s="1"/>
    </row>
    <row r="186" spans="2:198" ht="18.75" customHeight="1">
      <c r="B186" s="268"/>
      <c r="C186" s="240"/>
      <c r="D186" s="174" t="s">
        <v>85</v>
      </c>
      <c r="E186" s="175"/>
      <c r="F186" s="184"/>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4"/>
      <c r="AW186" s="185"/>
      <c r="AX186" s="184"/>
      <c r="AY186" s="185"/>
      <c r="AZ186" s="184"/>
      <c r="BA186" s="185"/>
      <c r="BC186" s="62"/>
      <c r="BD186" s="261"/>
      <c r="BE186" s="243"/>
      <c r="BF186" s="169" t="s">
        <v>85</v>
      </c>
      <c r="BG186" s="170"/>
      <c r="BH186" s="46">
        <f t="shared" si="95"/>
        <v>0</v>
      </c>
      <c r="BI186" s="46">
        <f>SUMIF($F$188:$BA$188,"&lt;&gt;1",$F186:$BA186)/2/24</f>
        <v>0</v>
      </c>
      <c r="BJ186" s="245"/>
      <c r="BK186" s="256"/>
      <c r="BL186" s="173"/>
      <c r="BM186" s="1"/>
      <c r="BN186" s="1"/>
      <c r="BO186" s="1"/>
      <c r="BP186" s="1"/>
      <c r="BR186" s="265"/>
      <c r="BS186" s="243"/>
      <c r="BT186" s="227" t="s">
        <v>85</v>
      </c>
      <c r="BU186" s="228"/>
      <c r="BV186" s="46">
        <f t="shared" si="90"/>
        <v>0</v>
      </c>
      <c r="BW186" s="46">
        <f t="shared" si="90"/>
        <v>0</v>
      </c>
      <c r="BX186" s="245"/>
      <c r="BY186" s="256"/>
      <c r="BZ186" s="256"/>
      <c r="CA186" s="173"/>
      <c r="CB186" s="1"/>
      <c r="CC186" s="1"/>
      <c r="CD186" s="1"/>
      <c r="CE186" s="1"/>
      <c r="CF186" s="1"/>
      <c r="CG186" s="61"/>
      <c r="CH186" s="261"/>
      <c r="CI186" s="243"/>
      <c r="CJ186" s="227" t="s">
        <v>85</v>
      </c>
      <c r="CK186" s="228"/>
      <c r="CL186" s="46">
        <f t="shared" si="96"/>
        <v>0</v>
      </c>
      <c r="CM186" s="46">
        <f>SUMIF($F$188:$BA$188,"&lt;&gt;1",$F186:$BA186)/2/24</f>
        <v>0</v>
      </c>
      <c r="CN186" s="245"/>
      <c r="CO186" s="256"/>
      <c r="CP186" s="173"/>
      <c r="CQ186" s="1"/>
      <c r="CR186" s="1"/>
      <c r="CS186" s="1"/>
      <c r="CT186" s="1"/>
      <c r="CV186" s="265"/>
      <c r="CW186" s="243"/>
      <c r="CX186" s="227" t="s">
        <v>85</v>
      </c>
      <c r="CY186" s="228"/>
      <c r="CZ186" s="46">
        <f t="shared" si="91"/>
        <v>0</v>
      </c>
      <c r="DA186" s="46">
        <f t="shared" si="91"/>
        <v>0</v>
      </c>
      <c r="DB186" s="245"/>
      <c r="DC186" s="256"/>
      <c r="DD186" s="256"/>
      <c r="DE186" s="173"/>
      <c r="DF186" s="1"/>
      <c r="DG186" s="1"/>
      <c r="DH186" s="1"/>
      <c r="DI186" s="1"/>
      <c r="DJ186" s="1"/>
      <c r="DK186" s="280"/>
      <c r="DL186" s="261"/>
      <c r="DM186" s="243"/>
      <c r="DN186" s="169" t="s">
        <v>85</v>
      </c>
      <c r="DO186" s="170"/>
      <c r="DP186" s="46">
        <f>IF($S174="✔",SUM($F186:$BA186)/2/24,0)</f>
        <v>0</v>
      </c>
      <c r="DQ186" s="46">
        <f t="shared" si="98"/>
        <v>0</v>
      </c>
      <c r="DR186" s="245"/>
      <c r="DS186" s="256"/>
      <c r="DT186" s="173"/>
      <c r="DU186" s="1"/>
      <c r="DV186" s="1"/>
      <c r="DW186" s="1"/>
      <c r="DX186" s="1"/>
      <c r="DZ186" s="265"/>
      <c r="EA186" s="243"/>
      <c r="EB186" s="227" t="s">
        <v>85</v>
      </c>
      <c r="EC186" s="228"/>
      <c r="ED186" s="46">
        <f t="shared" si="92"/>
        <v>0</v>
      </c>
      <c r="EE186" s="46">
        <f>DQ186+DQ200</f>
        <v>0</v>
      </c>
      <c r="EF186" s="245"/>
      <c r="EG186" s="256"/>
      <c r="EH186" s="173"/>
      <c r="EI186" s="1"/>
      <c r="EJ186" s="1"/>
      <c r="EK186" s="1"/>
      <c r="EL186" s="1"/>
      <c r="EM186" s="281"/>
      <c r="EN186" s="261"/>
      <c r="EO186" s="243"/>
      <c r="EP186" s="169" t="s">
        <v>85</v>
      </c>
      <c r="EQ186" s="170"/>
      <c r="ER186" s="46">
        <f t="shared" si="97"/>
        <v>0</v>
      </c>
      <c r="ES186" s="46">
        <f t="shared" si="99"/>
        <v>0</v>
      </c>
      <c r="ET186" s="245"/>
      <c r="EU186" s="256"/>
      <c r="EV186" s="173"/>
      <c r="EW186" s="1"/>
      <c r="EX186" s="1"/>
      <c r="EY186" s="1"/>
      <c r="EZ186" s="1"/>
      <c r="FB186" s="265"/>
      <c r="FC186" s="243"/>
      <c r="FD186" s="227" t="s">
        <v>85</v>
      </c>
      <c r="FE186" s="228"/>
      <c r="FF186" s="46">
        <f t="shared" si="93"/>
        <v>0</v>
      </c>
      <c r="FG186" s="46">
        <f>ES186+ES200</f>
        <v>0</v>
      </c>
      <c r="FH186" s="245"/>
      <c r="FI186" s="256"/>
      <c r="FJ186" s="173"/>
      <c r="FK186" s="1"/>
      <c r="FL186" s="1"/>
      <c r="FM186" s="1"/>
      <c r="FN186" s="1"/>
      <c r="FO186" s="18"/>
      <c r="FP186" s="261"/>
      <c r="FQ186" s="243"/>
      <c r="FR186" s="169" t="s">
        <v>85</v>
      </c>
      <c r="FS186" s="170"/>
      <c r="FT186" s="46">
        <f>SUMIFS(F186:BA186,$F189:$BA189,1)/2/24</f>
        <v>0</v>
      </c>
      <c r="FU186" s="46">
        <f>SUMIFS(F186:BA186,$F$188:$BA$188,"&lt;&gt;1",$F$189:$BA$189,1)/2/24</f>
        <v>0</v>
      </c>
      <c r="FV186" s="245"/>
      <c r="FW186" s="256"/>
      <c r="FX186" s="173"/>
      <c r="FY186" s="1"/>
      <c r="FZ186" s="1"/>
      <c r="GA186" s="1"/>
      <c r="GB186" s="1"/>
      <c r="GD186" s="265"/>
      <c r="GE186" s="243"/>
      <c r="GF186" s="227" t="s">
        <v>85</v>
      </c>
      <c r="GG186" s="228"/>
      <c r="GH186" s="46">
        <f t="shared" si="94"/>
        <v>0</v>
      </c>
      <c r="GI186" s="46">
        <f>FU186+FU200</f>
        <v>0</v>
      </c>
      <c r="GJ186" s="245"/>
      <c r="GK186" s="256"/>
      <c r="GL186" s="173"/>
      <c r="GM186" s="1"/>
      <c r="GN186" s="1"/>
      <c r="GO186" s="1"/>
      <c r="GP186" s="1"/>
    </row>
    <row r="187" spans="2:198" ht="18.75" customHeight="1">
      <c r="B187" s="268"/>
      <c r="C187" s="240"/>
      <c r="D187" s="136" t="s">
        <v>86</v>
      </c>
      <c r="E187" s="137"/>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c r="AP187" s="184"/>
      <c r="AQ187" s="184"/>
      <c r="AR187" s="184"/>
      <c r="AS187" s="184"/>
      <c r="AT187" s="184"/>
      <c r="AU187" s="184"/>
      <c r="AV187" s="184"/>
      <c r="AW187" s="185"/>
      <c r="AX187" s="184"/>
      <c r="AY187" s="185"/>
      <c r="AZ187" s="184"/>
      <c r="BA187" s="185"/>
      <c r="BC187" s="62"/>
      <c r="BD187" s="261"/>
      <c r="BE187" s="243"/>
      <c r="BF187" s="237" t="s">
        <v>86</v>
      </c>
      <c r="BG187" s="238"/>
      <c r="BH187" s="43">
        <f t="shared" si="95"/>
        <v>0</v>
      </c>
      <c r="BI187" s="43">
        <f>SUMIF($F$188:$BA$188,"&lt;&gt;1",$F187:$BA187)/2/24</f>
        <v>0</v>
      </c>
      <c r="BJ187" s="245"/>
      <c r="BK187" s="256"/>
      <c r="BL187" s="173"/>
      <c r="BM187" s="1"/>
      <c r="BN187" s="1"/>
      <c r="BO187" s="1"/>
      <c r="BP187" s="1"/>
      <c r="BR187" s="265"/>
      <c r="BS187" s="243"/>
      <c r="BT187" s="237" t="s">
        <v>86</v>
      </c>
      <c r="BU187" s="238"/>
      <c r="BV187" s="43">
        <f t="shared" si="90"/>
        <v>0</v>
      </c>
      <c r="BW187" s="43">
        <f t="shared" si="90"/>
        <v>0</v>
      </c>
      <c r="BX187" s="245"/>
      <c r="BY187" s="256"/>
      <c r="BZ187" s="256"/>
      <c r="CA187" s="173"/>
      <c r="CB187" s="1"/>
      <c r="CC187" s="1"/>
      <c r="CD187" s="1"/>
      <c r="CE187" s="1"/>
      <c r="CF187" s="1"/>
      <c r="CG187" s="61"/>
      <c r="CH187" s="261"/>
      <c r="CI187" s="243"/>
      <c r="CJ187" s="237" t="s">
        <v>86</v>
      </c>
      <c r="CK187" s="238"/>
      <c r="CL187" s="43">
        <f t="shared" si="96"/>
        <v>0</v>
      </c>
      <c r="CM187" s="43">
        <f>SUMIF($F$188:$BA$188,"&lt;&gt;1",$F187:$BA187)/2/24</f>
        <v>0</v>
      </c>
      <c r="CN187" s="245"/>
      <c r="CO187" s="256"/>
      <c r="CP187" s="173"/>
      <c r="CQ187" s="1"/>
      <c r="CR187" s="1"/>
      <c r="CS187" s="1"/>
      <c r="CT187" s="1"/>
      <c r="CV187" s="265"/>
      <c r="CW187" s="243"/>
      <c r="CX187" s="237" t="s">
        <v>86</v>
      </c>
      <c r="CY187" s="238"/>
      <c r="CZ187" s="43">
        <f t="shared" si="91"/>
        <v>0</v>
      </c>
      <c r="DA187" s="43">
        <f t="shared" si="91"/>
        <v>0</v>
      </c>
      <c r="DB187" s="245"/>
      <c r="DC187" s="256"/>
      <c r="DD187" s="256"/>
      <c r="DE187" s="173"/>
      <c r="DF187" s="1"/>
      <c r="DG187" s="1"/>
      <c r="DH187" s="1"/>
      <c r="DI187" s="1"/>
      <c r="DJ187" s="1"/>
      <c r="DK187" s="280"/>
      <c r="DL187" s="261"/>
      <c r="DM187" s="243"/>
      <c r="DN187" s="172" t="s">
        <v>98</v>
      </c>
      <c r="DO187" s="171"/>
      <c r="DP187" s="43">
        <f>IF($S174="✔",SUM($F187:$BA187)/2/24,0)</f>
        <v>0</v>
      </c>
      <c r="DQ187" s="43">
        <f t="shared" si="98"/>
        <v>0</v>
      </c>
      <c r="DR187" s="245"/>
      <c r="DS187" s="256"/>
      <c r="DT187" s="173"/>
      <c r="DU187" s="1"/>
      <c r="DV187" s="1"/>
      <c r="DW187" s="1"/>
      <c r="DX187" s="1"/>
      <c r="DZ187" s="265"/>
      <c r="EA187" s="243"/>
      <c r="EB187" s="237" t="s">
        <v>86</v>
      </c>
      <c r="EC187" s="238"/>
      <c r="ED187" s="43">
        <f t="shared" si="92"/>
        <v>0</v>
      </c>
      <c r="EE187" s="43">
        <f>DQ187+DQ201</f>
        <v>0</v>
      </c>
      <c r="EF187" s="245"/>
      <c r="EG187" s="256"/>
      <c r="EH187" s="173"/>
      <c r="EI187" s="1"/>
      <c r="EJ187" s="1"/>
      <c r="EK187" s="1"/>
      <c r="EL187" s="1"/>
      <c r="EM187" s="281"/>
      <c r="EN187" s="261"/>
      <c r="EO187" s="243"/>
      <c r="EP187" s="172" t="s">
        <v>98</v>
      </c>
      <c r="EQ187" s="171"/>
      <c r="ER187" s="43">
        <f t="shared" si="97"/>
        <v>0</v>
      </c>
      <c r="ES187" s="43">
        <f t="shared" si="99"/>
        <v>0</v>
      </c>
      <c r="ET187" s="245"/>
      <c r="EU187" s="256"/>
      <c r="EV187" s="173"/>
      <c r="EW187" s="1"/>
      <c r="EX187" s="1"/>
      <c r="EY187" s="1"/>
      <c r="EZ187" s="1"/>
      <c r="FB187" s="265"/>
      <c r="FC187" s="243"/>
      <c r="FD187" s="237" t="s">
        <v>86</v>
      </c>
      <c r="FE187" s="238"/>
      <c r="FF187" s="43">
        <f t="shared" si="93"/>
        <v>0</v>
      </c>
      <c r="FG187" s="43">
        <f>ES187+ES201</f>
        <v>0</v>
      </c>
      <c r="FH187" s="245"/>
      <c r="FI187" s="256"/>
      <c r="FJ187" s="173"/>
      <c r="FK187" s="1"/>
      <c r="FL187" s="1"/>
      <c r="FM187" s="1"/>
      <c r="FN187" s="1"/>
      <c r="FO187" s="18"/>
      <c r="FP187" s="261"/>
      <c r="FQ187" s="243"/>
      <c r="FR187" s="172" t="s">
        <v>98</v>
      </c>
      <c r="FS187" s="171"/>
      <c r="FT187" s="43">
        <f>SUMIFS(F187:BA187,$F189:$BA189,1)/2/24</f>
        <v>0</v>
      </c>
      <c r="FU187" s="43">
        <f>SUMIFS(F187:BA187,$F$188:$BA$188,"&lt;&gt;1",$F$189:$BA$189,1)/2/24</f>
        <v>0</v>
      </c>
      <c r="FV187" s="245"/>
      <c r="FW187" s="256"/>
      <c r="FX187" s="173"/>
      <c r="FY187" s="1"/>
      <c r="FZ187" s="1"/>
      <c r="GA187" s="1"/>
      <c r="GB187" s="1"/>
      <c r="GD187" s="265"/>
      <c r="GE187" s="243"/>
      <c r="GF187" s="237" t="s">
        <v>86</v>
      </c>
      <c r="GG187" s="238"/>
      <c r="GH187" s="43">
        <f t="shared" si="94"/>
        <v>0</v>
      </c>
      <c r="GI187" s="43">
        <f>FU187+FU201</f>
        <v>0</v>
      </c>
      <c r="GJ187" s="245"/>
      <c r="GK187" s="256"/>
      <c r="GL187" s="173"/>
      <c r="GM187" s="1"/>
      <c r="GN187" s="1"/>
      <c r="GO187" s="1"/>
      <c r="GP187" s="1"/>
    </row>
    <row r="188" spans="2:198" ht="18.75" customHeight="1">
      <c r="B188" s="268"/>
      <c r="C188" s="241"/>
      <c r="D188" s="147" t="s">
        <v>87</v>
      </c>
      <c r="E188" s="148"/>
      <c r="F188" s="184"/>
      <c r="G188" s="185"/>
      <c r="H188" s="184"/>
      <c r="I188" s="184"/>
      <c r="J188" s="184"/>
      <c r="K188" s="184"/>
      <c r="L188" s="184"/>
      <c r="M188" s="184"/>
      <c r="N188" s="184"/>
      <c r="O188" s="184"/>
      <c r="P188" s="184"/>
      <c r="Q188" s="184"/>
      <c r="R188" s="184"/>
      <c r="S188" s="184"/>
      <c r="T188" s="184"/>
      <c r="U188" s="184"/>
      <c r="V188" s="184"/>
      <c r="W188" s="184"/>
      <c r="X188" s="184"/>
      <c r="Y188" s="184"/>
      <c r="Z188" s="184"/>
      <c r="AA188" s="185"/>
      <c r="AB188" s="184"/>
      <c r="AC188" s="185"/>
      <c r="AD188" s="184"/>
      <c r="AE188" s="185"/>
      <c r="AF188" s="184"/>
      <c r="AG188" s="185"/>
      <c r="AH188" s="184"/>
      <c r="AI188" s="185"/>
      <c r="AJ188" s="184"/>
      <c r="AK188" s="185"/>
      <c r="AL188" s="184"/>
      <c r="AM188" s="185"/>
      <c r="AN188" s="184"/>
      <c r="AO188" s="185"/>
      <c r="AP188" s="184"/>
      <c r="AQ188" s="185"/>
      <c r="AR188" s="184"/>
      <c r="AS188" s="185"/>
      <c r="AT188" s="184"/>
      <c r="AU188" s="185"/>
      <c r="AV188" s="184"/>
      <c r="AW188" s="185"/>
      <c r="AX188" s="184"/>
      <c r="AY188" s="185"/>
      <c r="AZ188" s="184"/>
      <c r="BA188" s="185"/>
      <c r="BC188" s="62"/>
      <c r="BD188" s="261"/>
      <c r="BE188" s="244"/>
      <c r="BF188" s="232" t="s">
        <v>87</v>
      </c>
      <c r="BG188" s="233"/>
      <c r="BH188" s="46">
        <f t="shared" si="95"/>
        <v>0</v>
      </c>
      <c r="BI188" s="44"/>
      <c r="BJ188" s="44"/>
      <c r="BK188" s="44"/>
      <c r="BL188" s="173"/>
      <c r="BM188" s="1"/>
      <c r="BN188" s="1"/>
      <c r="BO188" s="1"/>
      <c r="BP188" s="1"/>
      <c r="BR188" s="265"/>
      <c r="BS188" s="244"/>
      <c r="BT188" s="232" t="s">
        <v>87</v>
      </c>
      <c r="BU188" s="233"/>
      <c r="BV188" s="46">
        <f t="shared" si="90"/>
        <v>0</v>
      </c>
      <c r="BW188" s="44"/>
      <c r="BX188" s="44"/>
      <c r="BY188" s="44"/>
      <c r="BZ188" s="44"/>
      <c r="CA188" s="173"/>
      <c r="CB188" s="1"/>
      <c r="CC188" s="1"/>
      <c r="CD188" s="1"/>
      <c r="CE188" s="1"/>
      <c r="CF188" s="1"/>
      <c r="CG188" s="61"/>
      <c r="CH188" s="261"/>
      <c r="CI188" s="244"/>
      <c r="CJ188" s="232" t="s">
        <v>87</v>
      </c>
      <c r="CK188" s="233"/>
      <c r="CL188" s="46">
        <f t="shared" si="96"/>
        <v>0</v>
      </c>
      <c r="CM188" s="44"/>
      <c r="CN188" s="44"/>
      <c r="CO188" s="44"/>
      <c r="CP188" s="173"/>
      <c r="CQ188" s="1"/>
      <c r="CR188" s="1"/>
      <c r="CS188" s="1"/>
      <c r="CT188" s="1"/>
      <c r="CV188" s="265"/>
      <c r="CW188" s="244"/>
      <c r="CX188" s="232" t="s">
        <v>87</v>
      </c>
      <c r="CY188" s="233"/>
      <c r="CZ188" s="46">
        <f t="shared" si="91"/>
        <v>0</v>
      </c>
      <c r="DA188" s="44"/>
      <c r="DB188" s="44"/>
      <c r="DC188" s="44"/>
      <c r="DD188" s="44"/>
      <c r="DE188" s="173"/>
      <c r="DF188" s="1"/>
      <c r="DG188" s="1"/>
      <c r="DH188" s="1"/>
      <c r="DI188" s="1"/>
      <c r="DJ188" s="1"/>
      <c r="DK188" s="280"/>
      <c r="DL188" s="261"/>
      <c r="DM188" s="244"/>
      <c r="DN188" s="232" t="s">
        <v>87</v>
      </c>
      <c r="DO188" s="233"/>
      <c r="DP188" s="46">
        <f>IF($S174="✔",SUM($F188:$BA188)/2/24,0)</f>
        <v>0</v>
      </c>
      <c r="DQ188" s="44"/>
      <c r="DR188" s="44"/>
      <c r="DS188" s="44"/>
      <c r="DT188" s="173"/>
      <c r="DU188" s="1"/>
      <c r="DV188" s="1"/>
      <c r="DW188" s="1"/>
      <c r="DX188" s="1"/>
      <c r="DZ188" s="265"/>
      <c r="EA188" s="244"/>
      <c r="EB188" s="232" t="s">
        <v>87</v>
      </c>
      <c r="EC188" s="233"/>
      <c r="ED188" s="46">
        <f t="shared" si="92"/>
        <v>0</v>
      </c>
      <c r="EE188" s="44"/>
      <c r="EF188" s="44"/>
      <c r="EG188" s="44"/>
      <c r="EH188" s="173"/>
      <c r="EI188" s="1"/>
      <c r="EJ188" s="1"/>
      <c r="EK188" s="1"/>
      <c r="EL188" s="1"/>
      <c r="EM188" s="281"/>
      <c r="EN188" s="261"/>
      <c r="EO188" s="244"/>
      <c r="EP188" s="232" t="s">
        <v>87</v>
      </c>
      <c r="EQ188" s="233"/>
      <c r="ER188" s="46">
        <f t="shared" si="97"/>
        <v>0</v>
      </c>
      <c r="ES188" s="44"/>
      <c r="ET188" s="44"/>
      <c r="EU188" s="44"/>
      <c r="EV188" s="173"/>
      <c r="EW188" s="1"/>
      <c r="EX188" s="1"/>
      <c r="EY188" s="1"/>
      <c r="EZ188" s="1"/>
      <c r="FB188" s="265"/>
      <c r="FC188" s="244"/>
      <c r="FD188" s="232" t="s">
        <v>87</v>
      </c>
      <c r="FE188" s="233"/>
      <c r="FF188" s="46">
        <f t="shared" si="93"/>
        <v>0</v>
      </c>
      <c r="FG188" s="44"/>
      <c r="FH188" s="44"/>
      <c r="FI188" s="44"/>
      <c r="FJ188" s="173"/>
      <c r="FK188" s="1"/>
      <c r="FL188" s="1"/>
      <c r="FM188" s="1"/>
      <c r="FN188" s="1"/>
      <c r="FO188" s="18"/>
      <c r="FP188" s="261"/>
      <c r="FQ188" s="244"/>
      <c r="FR188" s="232" t="s">
        <v>87</v>
      </c>
      <c r="FS188" s="233"/>
      <c r="FT188" s="46">
        <f>SUMIFS(F188:BA188,$F189:$BA189,1)/2/24</f>
        <v>0</v>
      </c>
      <c r="FU188" s="44"/>
      <c r="FV188" s="44"/>
      <c r="FW188" s="44"/>
      <c r="FX188" s="173"/>
      <c r="FY188" s="1"/>
      <c r="FZ188" s="1"/>
      <c r="GA188" s="1"/>
      <c r="GB188" s="1"/>
      <c r="GD188" s="265"/>
      <c r="GE188" s="244"/>
      <c r="GF188" s="232" t="s">
        <v>87</v>
      </c>
      <c r="GG188" s="233"/>
      <c r="GH188" s="46">
        <f t="shared" si="94"/>
        <v>0</v>
      </c>
      <c r="GI188" s="44"/>
      <c r="GJ188" s="44"/>
      <c r="GK188" s="44"/>
      <c r="GL188" s="173"/>
      <c r="GM188" s="1"/>
      <c r="GN188" s="1"/>
      <c r="GO188" s="1"/>
      <c r="GP188" s="1"/>
    </row>
    <row r="189" spans="2:198" ht="18.75" customHeight="1">
      <c r="B189" s="268"/>
      <c r="C189" s="154" t="s">
        <v>88</v>
      </c>
      <c r="D189" s="155"/>
      <c r="E189" s="157"/>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5"/>
      <c r="AX189" s="184"/>
      <c r="AY189" s="185"/>
      <c r="AZ189" s="184"/>
      <c r="BA189" s="185"/>
      <c r="BC189" s="62"/>
      <c r="BD189" s="261"/>
      <c r="BE189" s="263" t="s">
        <v>88</v>
      </c>
      <c r="BF189" s="234"/>
      <c r="BG189" s="235"/>
      <c r="BH189" s="43">
        <f t="shared" si="95"/>
        <v>0</v>
      </c>
      <c r="BI189" s="44"/>
      <c r="BJ189" s="44"/>
      <c r="BK189" s="44"/>
      <c r="BL189" s="173"/>
      <c r="BM189" s="1"/>
      <c r="BN189" s="1"/>
      <c r="BO189" s="1"/>
      <c r="BP189" s="1"/>
      <c r="BR189" s="265"/>
      <c r="BS189" s="236" t="s">
        <v>88</v>
      </c>
      <c r="BT189" s="237"/>
      <c r="BU189" s="238"/>
      <c r="BV189" s="43">
        <f t="shared" si="90"/>
        <v>0.47916666666666669</v>
      </c>
      <c r="BW189" s="44"/>
      <c r="BX189" s="44"/>
      <c r="BY189" s="44"/>
      <c r="BZ189" s="44"/>
      <c r="CA189" s="173"/>
      <c r="CB189" s="1"/>
      <c r="CC189" s="1"/>
      <c r="CD189" s="1"/>
      <c r="CE189" s="1"/>
      <c r="CF189" s="1"/>
      <c r="CG189" s="61"/>
      <c r="CH189" s="261"/>
      <c r="CI189" s="236" t="s">
        <v>89</v>
      </c>
      <c r="CJ189" s="237"/>
      <c r="CK189" s="238"/>
      <c r="CL189" s="43">
        <f>SUMIFS($F189:$BA189,$F179:$BA179,"&lt;&gt;1",$F180:$BA180,"&lt;&gt;1",$F181:$BA181,"&lt;&gt;1",$F182:$BA182,"&lt;&gt;1",$F183:$BA183,"&lt;&gt;1",$F184:$BA184,"&lt;&gt;1",$F185:$BA185,"&lt;&gt;1",$F186:$BA186,"&lt;&gt;1",$F187:$BA187,"&lt;&gt;1")/2/24 +SUMIF($F188:$BA188,"1",$F189:$BA189)/2/24</f>
        <v>0</v>
      </c>
      <c r="CM189" s="44"/>
      <c r="CN189" s="44"/>
      <c r="CO189" s="44"/>
      <c r="CP189" s="173"/>
      <c r="CQ189" s="1"/>
      <c r="CR189" s="1"/>
      <c r="CS189" s="1"/>
      <c r="CT189" s="1"/>
      <c r="CV189" s="265"/>
      <c r="CW189" s="236" t="s">
        <v>88</v>
      </c>
      <c r="CX189" s="237"/>
      <c r="CY189" s="238"/>
      <c r="CZ189" s="43">
        <f t="shared" si="91"/>
        <v>0.47916666666666669</v>
      </c>
      <c r="DA189" s="44"/>
      <c r="DB189" s="44"/>
      <c r="DC189" s="44"/>
      <c r="DD189" s="44"/>
      <c r="DE189" s="173"/>
      <c r="DF189" s="1"/>
      <c r="DG189" s="1"/>
      <c r="DH189" s="1"/>
      <c r="DI189" s="1"/>
      <c r="DJ189" s="1"/>
      <c r="DK189" s="280"/>
      <c r="DL189" s="261"/>
      <c r="DM189" s="263" t="s">
        <v>88</v>
      </c>
      <c r="DN189" s="234"/>
      <c r="DO189" s="235"/>
      <c r="DP189" s="43">
        <f>IF($S174="✔",SUM($F189:$BA189)/2/24,0)</f>
        <v>0</v>
      </c>
      <c r="DQ189" s="44"/>
      <c r="DR189" s="44"/>
      <c r="DS189" s="44"/>
      <c r="DT189" s="173"/>
      <c r="DU189" s="1"/>
      <c r="DV189" s="1"/>
      <c r="DW189" s="1"/>
      <c r="DX189" s="1"/>
      <c r="DZ189" s="265"/>
      <c r="EA189" s="236" t="s">
        <v>88</v>
      </c>
      <c r="EB189" s="237"/>
      <c r="EC189" s="238"/>
      <c r="ED189" s="43">
        <f t="shared" si="92"/>
        <v>0</v>
      </c>
      <c r="EE189" s="44"/>
      <c r="EF189" s="44"/>
      <c r="EG189" s="44"/>
      <c r="EH189" s="173"/>
      <c r="EI189" s="1"/>
      <c r="EJ189" s="1"/>
      <c r="EK189" s="1"/>
      <c r="EL189" s="1"/>
      <c r="EM189" s="281"/>
      <c r="EN189" s="261"/>
      <c r="EO189" s="236" t="s">
        <v>89</v>
      </c>
      <c r="EP189" s="237"/>
      <c r="EQ189" s="238"/>
      <c r="ER189" s="43">
        <f t="shared" si="97"/>
        <v>0</v>
      </c>
      <c r="ES189" s="44"/>
      <c r="ET189" s="44"/>
      <c r="EU189" s="44"/>
      <c r="EV189" s="173"/>
      <c r="EW189" s="1"/>
      <c r="EX189" s="1"/>
      <c r="EY189" s="1"/>
      <c r="EZ189" s="1"/>
      <c r="FB189" s="265"/>
      <c r="FC189" s="236" t="s">
        <v>89</v>
      </c>
      <c r="FD189" s="237"/>
      <c r="FE189" s="238"/>
      <c r="FF189" s="43">
        <f t="shared" si="93"/>
        <v>0</v>
      </c>
      <c r="FG189" s="44"/>
      <c r="FH189" s="44"/>
      <c r="FI189" s="44"/>
      <c r="FJ189" s="173"/>
      <c r="FK189" s="1"/>
      <c r="FL189" s="1"/>
      <c r="FM189" s="1"/>
      <c r="FN189" s="1"/>
      <c r="FO189" s="18"/>
      <c r="FP189" s="261"/>
      <c r="FQ189" s="236" t="s">
        <v>89</v>
      </c>
      <c r="FR189" s="237"/>
      <c r="FS189" s="238"/>
      <c r="FT189" s="43">
        <f>SUMIFS($F189:$BA189,$F179:$BA179,"&lt;&gt;1",$F180:$BA180,"&lt;&gt;1",$F181:$BA181,"&lt;&gt;1",$F182:$BA182,"&lt;&gt;1",$F183:$BA183,"&lt;&gt;1",$F184:$BA184,"&lt;&gt;1",$F185:$BA185,"&lt;&gt;1",$F186:$BA186,"&lt;&gt;1",$F187:$BA187,"&lt;&gt;1")/2/24 +SUMIF($F188:$BA188,"1",$F189:$BA189)/2/24</f>
        <v>0</v>
      </c>
      <c r="FU189" s="44"/>
      <c r="FV189" s="44"/>
      <c r="FW189" s="44"/>
      <c r="FX189" s="173"/>
      <c r="FY189" s="1"/>
      <c r="FZ189" s="1"/>
      <c r="GA189" s="1"/>
      <c r="GB189" s="1"/>
      <c r="GD189" s="265"/>
      <c r="GE189" s="236" t="s">
        <v>89</v>
      </c>
      <c r="GF189" s="237"/>
      <c r="GG189" s="238"/>
      <c r="GH189" s="43">
        <f t="shared" si="94"/>
        <v>0.47916666666666669</v>
      </c>
      <c r="GI189" s="44"/>
      <c r="GJ189" s="44"/>
      <c r="GK189" s="44"/>
      <c r="GL189" s="173"/>
      <c r="GM189" s="1"/>
      <c r="GN189" s="1"/>
      <c r="GO189" s="1"/>
      <c r="GP189" s="1"/>
    </row>
    <row r="190" spans="2:198" ht="18.75" customHeight="1">
      <c r="B190" s="269"/>
      <c r="C190" s="149" t="s">
        <v>90</v>
      </c>
      <c r="D190" s="138"/>
      <c r="E190" s="139"/>
      <c r="F190" s="184"/>
      <c r="G190" s="185"/>
      <c r="H190" s="184"/>
      <c r="I190" s="184"/>
      <c r="J190" s="184"/>
      <c r="K190" s="185"/>
      <c r="L190" s="184"/>
      <c r="M190" s="185"/>
      <c r="N190" s="184"/>
      <c r="O190" s="185"/>
      <c r="P190" s="184"/>
      <c r="Q190" s="185"/>
      <c r="R190" s="184"/>
      <c r="S190" s="185"/>
      <c r="T190" s="184"/>
      <c r="U190" s="185"/>
      <c r="V190" s="184"/>
      <c r="W190" s="185"/>
      <c r="X190" s="184"/>
      <c r="Y190" s="185"/>
      <c r="Z190" s="184"/>
      <c r="AA190" s="185"/>
      <c r="AB190" s="184"/>
      <c r="AC190" s="185"/>
      <c r="AD190" s="184"/>
      <c r="AE190" s="185"/>
      <c r="AF190" s="184"/>
      <c r="AG190" s="185"/>
      <c r="AH190" s="184"/>
      <c r="AI190" s="185"/>
      <c r="AJ190" s="184"/>
      <c r="AK190" s="185"/>
      <c r="AL190" s="184"/>
      <c r="AM190" s="185"/>
      <c r="AN190" s="184"/>
      <c r="AO190" s="185"/>
      <c r="AP190" s="184"/>
      <c r="AQ190" s="185"/>
      <c r="AR190" s="184"/>
      <c r="AS190" s="185"/>
      <c r="AT190" s="184"/>
      <c r="AU190" s="185"/>
      <c r="AV190" s="184"/>
      <c r="AW190" s="185"/>
      <c r="AX190" s="184"/>
      <c r="AY190" s="185"/>
      <c r="AZ190" s="184"/>
      <c r="BA190" s="185"/>
      <c r="BC190" s="62"/>
      <c r="BD190" s="262"/>
      <c r="BE190" s="266" t="s">
        <v>90</v>
      </c>
      <c r="BF190" s="227"/>
      <c r="BG190" s="228"/>
      <c r="BH190" s="46">
        <f t="shared" si="95"/>
        <v>0</v>
      </c>
      <c r="BI190" s="44"/>
      <c r="BJ190" s="44"/>
      <c r="BK190" s="44"/>
      <c r="BL190" s="173"/>
      <c r="BM190" s="1"/>
      <c r="BN190" s="1"/>
      <c r="BO190" s="1"/>
      <c r="BP190" s="1"/>
      <c r="BR190" s="265"/>
      <c r="BS190" s="266" t="s">
        <v>90</v>
      </c>
      <c r="BT190" s="227"/>
      <c r="BU190" s="228"/>
      <c r="BV190" s="46">
        <f t="shared" si="90"/>
        <v>0</v>
      </c>
      <c r="BW190" s="44"/>
      <c r="BX190" s="44"/>
      <c r="BY190" s="44"/>
      <c r="BZ190" s="44"/>
      <c r="CA190" s="173"/>
      <c r="CB190" s="1"/>
      <c r="CC190" s="1"/>
      <c r="CD190" s="1"/>
      <c r="CE190" s="1"/>
      <c r="CF190" s="1"/>
      <c r="CG190" s="61"/>
      <c r="CH190" s="262"/>
      <c r="CI190" s="229" t="s">
        <v>91</v>
      </c>
      <c r="CJ190" s="230"/>
      <c r="CK190" s="231"/>
      <c r="CL190" s="46">
        <f>SUMIFS($F190:$BA190,$F179:$BA179,"&lt;&gt;1",$F180:$BA180,"&lt;&gt;1",$F181:$BA181,"&lt;&gt;1",$F182:$BA182,"&lt;&gt;1",$F183:$BA183,"&lt;&gt;1",$F184:$BA184,"&lt;&gt;1",$F185:$BA185,"&lt;&gt;1",$F186:$BA186,"&lt;&gt;1",$F187:$BA187,"&lt;&gt;1")/2/24 +SUMIF($F188:$BA188,"1",$F190:$BA190)/2/24</f>
        <v>0</v>
      </c>
      <c r="CM190" s="44"/>
      <c r="CN190" s="44"/>
      <c r="CO190" s="44"/>
      <c r="CP190" s="173"/>
      <c r="CQ190" s="1"/>
      <c r="CR190" s="1"/>
      <c r="CS190" s="1"/>
      <c r="CT190" s="1"/>
      <c r="CV190" s="265"/>
      <c r="CW190" s="266" t="s">
        <v>90</v>
      </c>
      <c r="CX190" s="227"/>
      <c r="CY190" s="228"/>
      <c r="CZ190" s="46">
        <f t="shared" si="91"/>
        <v>0</v>
      </c>
      <c r="DA190" s="44"/>
      <c r="DB190" s="44"/>
      <c r="DC190" s="44"/>
      <c r="DD190" s="44"/>
      <c r="DE190" s="173"/>
      <c r="DF190" s="1"/>
      <c r="DG190" s="1"/>
      <c r="DH190" s="1"/>
      <c r="DI190" s="1"/>
      <c r="DJ190" s="1"/>
      <c r="DK190" s="280"/>
      <c r="DL190" s="262"/>
      <c r="DM190" s="266" t="s">
        <v>90</v>
      </c>
      <c r="DN190" s="227"/>
      <c r="DO190" s="228"/>
      <c r="DP190" s="46">
        <f>IF($S174="✔",SUM($F190:$BA190)/2/24,0)</f>
        <v>0</v>
      </c>
      <c r="DQ190" s="44"/>
      <c r="DR190" s="44"/>
      <c r="DS190" s="44"/>
      <c r="DT190" s="173"/>
      <c r="DU190" s="1"/>
      <c r="DV190" s="1"/>
      <c r="DW190" s="1"/>
      <c r="DX190" s="1"/>
      <c r="DZ190" s="265"/>
      <c r="EA190" s="266" t="s">
        <v>90</v>
      </c>
      <c r="EB190" s="227"/>
      <c r="EC190" s="228"/>
      <c r="ED190" s="46">
        <f t="shared" si="92"/>
        <v>0</v>
      </c>
      <c r="EE190" s="44"/>
      <c r="EF190" s="44"/>
      <c r="EG190" s="44"/>
      <c r="EH190" s="173"/>
      <c r="EI190" s="1"/>
      <c r="EJ190" s="1"/>
      <c r="EK190" s="1"/>
      <c r="EL190" s="1"/>
      <c r="EM190" s="281"/>
      <c r="EN190" s="262"/>
      <c r="EO190" s="229" t="s">
        <v>91</v>
      </c>
      <c r="EP190" s="230"/>
      <c r="EQ190" s="231"/>
      <c r="ER190" s="46">
        <f t="shared" si="97"/>
        <v>0</v>
      </c>
      <c r="ES190" s="44"/>
      <c r="ET190" s="44"/>
      <c r="EU190" s="44"/>
      <c r="EV190" s="173"/>
      <c r="EW190" s="1"/>
      <c r="EX190" s="1"/>
      <c r="EY190" s="1"/>
      <c r="EZ190" s="1"/>
      <c r="FB190" s="265"/>
      <c r="FC190" s="229" t="s">
        <v>91</v>
      </c>
      <c r="FD190" s="230"/>
      <c r="FE190" s="231"/>
      <c r="FF190" s="46">
        <f t="shared" si="93"/>
        <v>0</v>
      </c>
      <c r="FG190" s="44"/>
      <c r="FH190" s="44"/>
      <c r="FI190" s="44"/>
      <c r="FJ190" s="173"/>
      <c r="FK190" s="1"/>
      <c r="FL190" s="1"/>
      <c r="FM190" s="1"/>
      <c r="FN190" s="1"/>
      <c r="FO190" s="18"/>
      <c r="FP190" s="262"/>
      <c r="FQ190" s="229" t="s">
        <v>90</v>
      </c>
      <c r="FR190" s="230"/>
      <c r="FS190" s="231"/>
      <c r="FT190" s="47" t="s">
        <v>92</v>
      </c>
      <c r="FU190" s="44"/>
      <c r="FV190" s="44"/>
      <c r="FW190" s="44"/>
      <c r="FX190" s="173"/>
      <c r="FY190" s="1"/>
      <c r="FZ190" s="1"/>
      <c r="GA190" s="1"/>
      <c r="GB190" s="1"/>
      <c r="GD190" s="265"/>
      <c r="GE190" s="229" t="s">
        <v>90</v>
      </c>
      <c r="GF190" s="230"/>
      <c r="GG190" s="231"/>
      <c r="GH190" s="47" t="s">
        <v>92</v>
      </c>
      <c r="GI190" s="44"/>
      <c r="GJ190" s="44"/>
      <c r="GK190" s="44"/>
      <c r="GL190" s="173"/>
      <c r="GM190" s="1"/>
      <c r="GN190" s="1"/>
      <c r="GO190" s="1"/>
      <c r="GP190" s="1"/>
    </row>
    <row r="191" spans="2:198" ht="12" customHeight="1">
      <c r="B191" s="48"/>
      <c r="C191" s="49"/>
      <c r="D191" s="49"/>
      <c r="E191" s="49"/>
      <c r="F191" s="188"/>
      <c r="G191" s="188"/>
      <c r="H191" s="188"/>
      <c r="I191" s="188"/>
      <c r="J191" s="188"/>
      <c r="K191" s="188"/>
      <c r="L191" s="188"/>
      <c r="M191" s="188"/>
      <c r="N191" s="188"/>
      <c r="O191" s="188"/>
      <c r="P191" s="188"/>
      <c r="Q191" s="188"/>
      <c r="R191" s="188"/>
      <c r="S191" s="188"/>
      <c r="T191" s="188"/>
      <c r="U191" s="188"/>
      <c r="V191" s="188"/>
      <c r="W191" s="188"/>
      <c r="X191" s="188"/>
      <c r="Y191" s="188"/>
      <c r="Z191" s="188"/>
      <c r="AA191" s="188"/>
      <c r="AB191" s="188"/>
      <c r="AC191" s="188"/>
      <c r="AD191" s="188"/>
      <c r="AE191" s="188"/>
      <c r="AF191" s="188"/>
      <c r="AG191" s="188"/>
      <c r="AH191" s="1"/>
      <c r="AI191" s="1"/>
      <c r="AJ191" s="1"/>
      <c r="AK191" s="1"/>
      <c r="AL191" s="1"/>
      <c r="AM191" s="1"/>
      <c r="AN191" s="1"/>
      <c r="AO191" s="1"/>
      <c r="AP191" s="1"/>
      <c r="AQ191" s="1"/>
      <c r="AR191" s="1"/>
      <c r="AS191" s="1"/>
      <c r="AT191" s="1"/>
      <c r="AU191" s="1"/>
      <c r="AV191" s="1"/>
      <c r="AW191" s="1"/>
      <c r="AX191" s="1"/>
      <c r="AY191" s="1"/>
      <c r="AZ191" s="1"/>
      <c r="BA191" s="1"/>
      <c r="BC191" s="62"/>
      <c r="BD191" s="48"/>
      <c r="BE191" s="49"/>
      <c r="BF191" s="49"/>
      <c r="BG191" s="49"/>
      <c r="BH191" s="2"/>
      <c r="BI191" s="1"/>
      <c r="BJ191" s="2"/>
      <c r="BK191" s="2"/>
      <c r="BL191" s="173"/>
      <c r="BM191" s="1"/>
      <c r="BN191" s="1"/>
      <c r="BO191" s="1"/>
      <c r="BP191" s="1"/>
      <c r="BS191" s="1"/>
      <c r="BT191" s="33"/>
      <c r="BU191" s="24"/>
      <c r="BV191" s="33"/>
      <c r="BW191" s="1"/>
      <c r="BX191" s="2"/>
      <c r="BY191" s="2"/>
      <c r="BZ191" s="2"/>
      <c r="CA191" s="173"/>
      <c r="CB191" s="1"/>
      <c r="CC191" s="1"/>
      <c r="CD191" s="1"/>
      <c r="CE191" s="1"/>
      <c r="CF191" s="1"/>
      <c r="CG191" s="61"/>
      <c r="CH191" s="48"/>
      <c r="CI191" s="49"/>
      <c r="CJ191" s="49"/>
      <c r="CK191" s="49"/>
      <c r="CL191" s="2"/>
      <c r="CM191" s="1"/>
      <c r="CN191" s="2"/>
      <c r="CO191" s="2"/>
      <c r="CP191" s="173"/>
      <c r="CQ191" s="1"/>
      <c r="CR191" s="1"/>
      <c r="CS191" s="1"/>
      <c r="CT191" s="1"/>
      <c r="CW191" s="1"/>
      <c r="CX191" s="33"/>
      <c r="CY191" s="24"/>
      <c r="CZ191" s="33"/>
      <c r="DA191" s="1"/>
      <c r="DB191" s="2"/>
      <c r="DC191" s="2"/>
      <c r="DD191" s="2"/>
      <c r="DE191" s="173"/>
      <c r="DF191" s="1"/>
      <c r="DG191" s="1"/>
      <c r="DH191" s="1"/>
      <c r="DI191" s="1"/>
      <c r="DJ191" s="1"/>
      <c r="DK191" s="280"/>
      <c r="DL191" s="48"/>
      <c r="DM191" s="49"/>
      <c r="DN191" s="49"/>
      <c r="DO191" s="49"/>
      <c r="DP191" s="2"/>
      <c r="DQ191" s="1"/>
      <c r="DR191" s="2"/>
      <c r="DS191" s="2"/>
      <c r="DT191" s="173"/>
      <c r="DU191" s="1"/>
      <c r="DV191" s="1"/>
      <c r="DW191" s="1"/>
      <c r="DX191" s="1"/>
      <c r="EA191" s="1"/>
      <c r="EB191" s="33"/>
      <c r="EC191" s="24"/>
      <c r="ED191" s="33"/>
      <c r="EE191" s="1"/>
      <c r="EF191" s="2"/>
      <c r="EG191" s="2"/>
      <c r="EH191" s="173"/>
      <c r="EI191" s="1"/>
      <c r="EJ191" s="1"/>
      <c r="EK191" s="1"/>
      <c r="EL191" s="1"/>
      <c r="EM191" s="281"/>
      <c r="EN191" s="48"/>
      <c r="EO191" s="49"/>
      <c r="EP191" s="49"/>
      <c r="EQ191" s="49"/>
      <c r="ER191" s="2"/>
      <c r="ES191" s="1"/>
      <c r="ET191" s="2"/>
      <c r="EU191" s="2"/>
      <c r="EV191" s="173"/>
      <c r="EW191" s="1"/>
      <c r="EX191" s="1"/>
      <c r="EY191" s="1"/>
      <c r="EZ191" s="1"/>
      <c r="FC191" s="1"/>
      <c r="FD191" s="33"/>
      <c r="FE191" s="24"/>
      <c r="FF191" s="33"/>
      <c r="FG191" s="1"/>
      <c r="FH191" s="2"/>
      <c r="FI191" s="2"/>
      <c r="FJ191" s="173"/>
      <c r="FK191" s="1"/>
      <c r="FL191" s="1"/>
      <c r="FM191" s="1"/>
      <c r="FN191" s="1"/>
      <c r="FO191" s="18"/>
      <c r="FP191" s="48"/>
      <c r="FQ191" s="49"/>
      <c r="FR191" s="49"/>
      <c r="FS191" s="49"/>
      <c r="FT191" s="2"/>
      <c r="FU191" s="1"/>
      <c r="FV191" s="2"/>
      <c r="FW191" s="2"/>
      <c r="FX191" s="173"/>
      <c r="FY191" s="1"/>
      <c r="FZ191" s="1"/>
      <c r="GA191" s="1"/>
      <c r="GB191" s="1"/>
      <c r="GE191" s="1"/>
      <c r="GF191" s="33"/>
      <c r="GG191" s="24"/>
      <c r="GH191" s="33"/>
      <c r="GI191" s="1"/>
      <c r="GJ191" s="2"/>
      <c r="GK191" s="2"/>
      <c r="GL191" s="173"/>
      <c r="GM191" s="1"/>
      <c r="GN191" s="1"/>
      <c r="GO191" s="1"/>
      <c r="GP191" s="1"/>
    </row>
    <row r="192" spans="2:198" ht="18.75" customHeight="1">
      <c r="B192" s="258" t="s">
        <v>93</v>
      </c>
      <c r="C192" s="138" t="s">
        <v>94</v>
      </c>
      <c r="D192" s="138"/>
      <c r="E192" s="139"/>
      <c r="F192" s="184"/>
      <c r="G192" s="185">
        <v>1</v>
      </c>
      <c r="H192" s="184">
        <v>1</v>
      </c>
      <c r="I192" s="185"/>
      <c r="J192" s="184"/>
      <c r="K192" s="185"/>
      <c r="L192" s="184"/>
      <c r="M192" s="185"/>
      <c r="N192" s="184"/>
      <c r="O192" s="185"/>
      <c r="P192" s="184"/>
      <c r="Q192" s="185"/>
      <c r="R192" s="184"/>
      <c r="S192" s="185"/>
      <c r="T192" s="184"/>
      <c r="U192" s="185"/>
      <c r="V192" s="184"/>
      <c r="W192" s="185"/>
      <c r="X192" s="184"/>
      <c r="Y192" s="185"/>
      <c r="Z192" s="184"/>
      <c r="AA192" s="185"/>
      <c r="AB192" s="184"/>
      <c r="AC192" s="185"/>
      <c r="AD192" s="184">
        <v>1</v>
      </c>
      <c r="AE192" s="185">
        <v>1</v>
      </c>
      <c r="AF192" s="184"/>
      <c r="AG192" s="185"/>
      <c r="AH192" s="184"/>
      <c r="AI192" s="185"/>
      <c r="AJ192" s="184"/>
      <c r="AK192" s="185"/>
      <c r="AL192" s="184"/>
      <c r="AM192" s="185"/>
      <c r="AN192" s="184"/>
      <c r="AO192" s="185"/>
      <c r="AP192" s="184"/>
      <c r="AQ192" s="185"/>
      <c r="AR192" s="184"/>
      <c r="AS192" s="185"/>
      <c r="AT192" s="184"/>
      <c r="AU192" s="185"/>
      <c r="AV192" s="184"/>
      <c r="AW192" s="185"/>
      <c r="AX192" s="184"/>
      <c r="AY192" s="185"/>
      <c r="AZ192" s="184"/>
      <c r="BA192" s="185"/>
      <c r="BC192" s="62"/>
      <c r="BD192" s="257" t="s">
        <v>93</v>
      </c>
      <c r="BE192" s="247" t="s">
        <v>94</v>
      </c>
      <c r="BF192" s="247"/>
      <c r="BG192" s="248"/>
      <c r="BH192" s="46">
        <f>SUM(F192:BA192)/2/24</f>
        <v>8.3333333333333329E-2</v>
      </c>
      <c r="BI192" s="44"/>
      <c r="BJ192" s="44"/>
      <c r="BK192" s="44"/>
      <c r="BL192" s="173"/>
      <c r="BM192" s="1"/>
      <c r="BN192" s="1"/>
      <c r="BO192" s="1"/>
      <c r="BP192" s="1"/>
      <c r="BS192" s="1"/>
      <c r="BT192" s="33"/>
      <c r="BU192" s="24"/>
      <c r="BV192" s="33"/>
      <c r="BW192" s="44"/>
      <c r="BX192" s="44"/>
      <c r="BY192" s="44"/>
      <c r="BZ192" s="44"/>
      <c r="CA192" s="173"/>
      <c r="CB192" s="1"/>
      <c r="CC192" s="1"/>
      <c r="CD192" s="1"/>
      <c r="CE192" s="1"/>
      <c r="CF192" s="1"/>
      <c r="CG192" s="61"/>
      <c r="CH192" s="257" t="s">
        <v>93</v>
      </c>
      <c r="CI192" s="259" t="s">
        <v>94</v>
      </c>
      <c r="CJ192" s="247"/>
      <c r="CK192" s="248"/>
      <c r="CL192" s="46">
        <f>SUM($F192:$BA192)/2/24</f>
        <v>8.3333333333333329E-2</v>
      </c>
      <c r="CM192" s="44"/>
      <c r="CN192" s="44"/>
      <c r="CO192" s="44"/>
      <c r="CP192" s="173"/>
      <c r="CQ192" s="1"/>
      <c r="CR192" s="1"/>
      <c r="CS192" s="1"/>
      <c r="CT192" s="1"/>
      <c r="CW192" s="1"/>
      <c r="CX192" s="33"/>
      <c r="CY192" s="24"/>
      <c r="CZ192" s="33"/>
      <c r="DA192" s="44"/>
      <c r="DB192" s="44"/>
      <c r="DC192" s="44"/>
      <c r="DD192" s="44"/>
      <c r="DE192" s="173"/>
      <c r="DF192" s="1"/>
      <c r="DG192" s="1"/>
      <c r="DH192" s="1"/>
      <c r="DI192" s="1"/>
      <c r="DJ192" s="1"/>
      <c r="DK192" s="280"/>
      <c r="DL192" s="257" t="s">
        <v>93</v>
      </c>
      <c r="DM192" s="247" t="s">
        <v>94</v>
      </c>
      <c r="DN192" s="247"/>
      <c r="DO192" s="248"/>
      <c r="DP192" s="46">
        <f>IF($S175="✔",SUM($F192:$BA192)/2/24,0)</f>
        <v>0</v>
      </c>
      <c r="DQ192" s="44"/>
      <c r="DR192" s="44"/>
      <c r="DS192" s="44"/>
      <c r="DT192" s="173"/>
      <c r="DU192" s="1"/>
      <c r="DV192" s="1"/>
      <c r="DW192" s="1"/>
      <c r="DX192" s="1"/>
      <c r="EA192" s="1"/>
      <c r="EB192" s="33"/>
      <c r="EC192" s="24"/>
      <c r="ED192" s="33"/>
      <c r="EE192" s="44"/>
      <c r="EF192" s="44"/>
      <c r="EG192" s="44"/>
      <c r="EH192" s="173"/>
      <c r="EI192" s="1"/>
      <c r="EJ192" s="1"/>
      <c r="EK192" s="1"/>
      <c r="EL192" s="1"/>
      <c r="EM192" s="281"/>
      <c r="EN192" s="257" t="s">
        <v>93</v>
      </c>
      <c r="EO192" s="247" t="s">
        <v>94</v>
      </c>
      <c r="EP192" s="247"/>
      <c r="EQ192" s="248"/>
      <c r="ER192" s="46">
        <f>IF($S175="✔",SUM($F192:$BA192)/2/24,0)</f>
        <v>0</v>
      </c>
      <c r="ES192" s="44"/>
      <c r="ET192" s="44"/>
      <c r="EU192" s="44"/>
      <c r="EV192" s="173"/>
      <c r="EW192" s="1"/>
      <c r="EX192" s="1"/>
      <c r="EY192" s="1"/>
      <c r="EZ192" s="1"/>
      <c r="FC192" s="1"/>
      <c r="FD192" s="33"/>
      <c r="FE192" s="24"/>
      <c r="FF192" s="33"/>
      <c r="FG192" s="44"/>
      <c r="FH192" s="44"/>
      <c r="FI192" s="44"/>
      <c r="FJ192" s="173"/>
      <c r="FK192" s="1"/>
      <c r="FL192" s="1"/>
      <c r="FM192" s="1"/>
      <c r="FN192" s="1"/>
      <c r="FO192" s="18"/>
      <c r="FP192" s="257" t="s">
        <v>93</v>
      </c>
      <c r="FQ192" s="247" t="s">
        <v>94</v>
      </c>
      <c r="FR192" s="247"/>
      <c r="FS192" s="248"/>
      <c r="FT192" s="47" t="s">
        <v>92</v>
      </c>
      <c r="FU192" s="44"/>
      <c r="FV192" s="44"/>
      <c r="FW192" s="44"/>
      <c r="FX192" s="173"/>
      <c r="FY192" s="1"/>
      <c r="FZ192" s="1"/>
      <c r="GA192" s="1"/>
      <c r="GB192" s="1"/>
      <c r="GE192" s="1"/>
      <c r="GF192" s="33"/>
      <c r="GG192" s="24"/>
      <c r="GH192" s="33"/>
      <c r="GI192" s="44"/>
      <c r="GJ192" s="44"/>
      <c r="GK192" s="44"/>
      <c r="GL192" s="173"/>
      <c r="GM192" s="1"/>
      <c r="GN192" s="1"/>
      <c r="GO192" s="1"/>
      <c r="GP192" s="1"/>
    </row>
    <row r="193" spans="2:198" ht="18.75" customHeight="1">
      <c r="B193" s="258"/>
      <c r="C193" s="253" t="s">
        <v>73</v>
      </c>
      <c r="D193" s="136" t="s">
        <v>74</v>
      </c>
      <c r="E193" s="137"/>
      <c r="F193" s="184"/>
      <c r="G193" s="184"/>
      <c r="H193" s="184"/>
      <c r="I193" s="184"/>
      <c r="J193" s="184"/>
      <c r="K193" s="184"/>
      <c r="L193" s="184"/>
      <c r="M193" s="184"/>
      <c r="N193" s="184"/>
      <c r="O193" s="184"/>
      <c r="P193" s="184"/>
      <c r="Q193" s="184"/>
      <c r="R193" s="184"/>
      <c r="S193" s="184"/>
      <c r="T193" s="184"/>
      <c r="U193" s="184"/>
      <c r="V193" s="184"/>
      <c r="W193" s="185"/>
      <c r="X193" s="184"/>
      <c r="Y193" s="185"/>
      <c r="Z193" s="184"/>
      <c r="AA193" s="185"/>
      <c r="AB193" s="184"/>
      <c r="AC193" s="185"/>
      <c r="AD193" s="184"/>
      <c r="AE193" s="185"/>
      <c r="AF193" s="184"/>
      <c r="AG193" s="185"/>
      <c r="AH193" s="184"/>
      <c r="AI193" s="185"/>
      <c r="AJ193" s="184"/>
      <c r="AK193" s="185"/>
      <c r="AL193" s="184"/>
      <c r="AM193" s="185"/>
      <c r="AN193" s="184"/>
      <c r="AO193" s="185"/>
      <c r="AP193" s="184"/>
      <c r="AQ193" s="185"/>
      <c r="AR193" s="184"/>
      <c r="AS193" s="185"/>
      <c r="AT193" s="184"/>
      <c r="AU193" s="185"/>
      <c r="AV193" s="184"/>
      <c r="AW193" s="185"/>
      <c r="AX193" s="184"/>
      <c r="AY193" s="185"/>
      <c r="AZ193" s="184"/>
      <c r="BA193" s="185"/>
      <c r="BB193" s="37"/>
      <c r="BC193" s="62"/>
      <c r="BD193" s="257"/>
      <c r="BE193" s="253" t="s">
        <v>73</v>
      </c>
      <c r="BF193" s="319" t="s">
        <v>74</v>
      </c>
      <c r="BG193" s="320"/>
      <c r="BH193" s="43">
        <f t="shared" ref="BH193:BH204" si="100">SUM(F193:BA193)/2/24</f>
        <v>0</v>
      </c>
      <c r="BI193" s="44"/>
      <c r="BJ193" s="256">
        <f>SUM(BH193:BH197)</f>
        <v>0</v>
      </c>
      <c r="BK193" s="256">
        <f>SUM(BJ193:BJ201)</f>
        <v>0</v>
      </c>
      <c r="BL193" s="173"/>
      <c r="BM193" s="1"/>
      <c r="BN193" s="1"/>
      <c r="BO193" s="1"/>
      <c r="BP193" s="1"/>
      <c r="BS193" s="1"/>
      <c r="BT193" s="33"/>
      <c r="BU193" s="24"/>
      <c r="BV193" s="32"/>
      <c r="BW193" s="44"/>
      <c r="BX193" s="246"/>
      <c r="BY193" s="246"/>
      <c r="BZ193" s="173"/>
      <c r="CA193" s="173"/>
      <c r="CB193" s="1"/>
      <c r="CC193" s="1"/>
      <c r="CD193" s="1"/>
      <c r="CE193" s="1"/>
      <c r="CF193" s="1"/>
      <c r="CG193" s="61"/>
      <c r="CH193" s="257"/>
      <c r="CI193" s="253" t="s">
        <v>73</v>
      </c>
      <c r="CJ193" s="319" t="s">
        <v>74</v>
      </c>
      <c r="CK193" s="320"/>
      <c r="CL193" s="43">
        <f>SUM($F193:$BA193)/2/24</f>
        <v>0</v>
      </c>
      <c r="CM193" s="44"/>
      <c r="CN193" s="256">
        <f>SUM(CL193:CL197)</f>
        <v>0</v>
      </c>
      <c r="CO193" s="256">
        <f>SUM(CN193:CN201)+CL203</f>
        <v>0.47916666666666669</v>
      </c>
      <c r="CP193" s="173"/>
      <c r="CQ193" s="1"/>
      <c r="CR193" s="1"/>
      <c r="CS193" s="1"/>
      <c r="CT193" s="1"/>
      <c r="CW193" s="1"/>
      <c r="CX193" s="33"/>
      <c r="CY193" s="24"/>
      <c r="CZ193" s="32"/>
      <c r="DA193" s="44"/>
      <c r="DB193" s="246"/>
      <c r="DC193" s="246"/>
      <c r="DD193" s="173"/>
      <c r="DE193" s="173"/>
      <c r="DF193" s="1"/>
      <c r="DG193" s="1"/>
      <c r="DH193" s="1"/>
      <c r="DI193" s="1"/>
      <c r="DJ193" s="1"/>
      <c r="DK193" s="280"/>
      <c r="DL193" s="257"/>
      <c r="DM193" s="253" t="s">
        <v>73</v>
      </c>
      <c r="DN193" s="319" t="s">
        <v>74</v>
      </c>
      <c r="DO193" s="320"/>
      <c r="DP193" s="43">
        <f>IF($S175="✔",SUM($F193:$BA193)/2/24,0)</f>
        <v>0</v>
      </c>
      <c r="DQ193" s="44"/>
      <c r="DR193" s="256">
        <f>SUM(DP193:DP197)</f>
        <v>0</v>
      </c>
      <c r="DS193" s="256">
        <f>DR193+DR198</f>
        <v>0</v>
      </c>
      <c r="DT193" s="173"/>
      <c r="DU193" s="1"/>
      <c r="DV193" s="1"/>
      <c r="DW193" s="1"/>
      <c r="DX193" s="1"/>
      <c r="EA193" s="1"/>
      <c r="EB193" s="33"/>
      <c r="EC193" s="24"/>
      <c r="ED193" s="32"/>
      <c r="EE193" s="44"/>
      <c r="EF193" s="246"/>
      <c r="EG193" s="246"/>
      <c r="EH193" s="173"/>
      <c r="EI193" s="1"/>
      <c r="EJ193" s="1"/>
      <c r="EK193" s="1"/>
      <c r="EL193" s="1"/>
      <c r="EM193" s="281"/>
      <c r="EN193" s="257"/>
      <c r="EO193" s="253" t="s">
        <v>73</v>
      </c>
      <c r="EP193" s="319" t="s">
        <v>74</v>
      </c>
      <c r="EQ193" s="320"/>
      <c r="ER193" s="43">
        <f t="shared" ref="ER193:ER204" si="101">IF($S176="✔",SUM($F193:$BA193)/2/24,0)</f>
        <v>0</v>
      </c>
      <c r="ES193" s="44"/>
      <c r="ET193" s="256">
        <f>SUM(ER193:ER197)</f>
        <v>0</v>
      </c>
      <c r="EU193" s="256">
        <f>ET193+ET198+ER203</f>
        <v>0</v>
      </c>
      <c r="EV193" s="173"/>
      <c r="EW193" s="1"/>
      <c r="EX193" s="1"/>
      <c r="EY193" s="1"/>
      <c r="EZ193" s="1"/>
      <c r="FC193" s="1"/>
      <c r="FD193" s="33"/>
      <c r="FE193" s="24"/>
      <c r="FF193" s="32"/>
      <c r="FG193" s="44"/>
      <c r="FH193" s="246"/>
      <c r="FI193" s="246"/>
      <c r="FJ193" s="173"/>
      <c r="FK193" s="1"/>
      <c r="FL193" s="1"/>
      <c r="FM193" s="1"/>
      <c r="FN193" s="1"/>
      <c r="FO193" s="18"/>
      <c r="FP193" s="257"/>
      <c r="FQ193" s="253" t="s">
        <v>73</v>
      </c>
      <c r="FR193" s="319" t="s">
        <v>74</v>
      </c>
      <c r="FS193" s="320"/>
      <c r="FT193" s="43">
        <f>SUMIFS(F193:BA193,$F203:$BA203,1)/2/24</f>
        <v>0</v>
      </c>
      <c r="FU193" s="44"/>
      <c r="FV193" s="256">
        <f>SUM(FT193:FT197)</f>
        <v>0</v>
      </c>
      <c r="FW193" s="256">
        <f>FV193+FV198+FT203</f>
        <v>0.47916666666666669</v>
      </c>
      <c r="FX193" s="173"/>
      <c r="FY193" s="1"/>
      <c r="FZ193" s="1"/>
      <c r="GA193" s="1"/>
      <c r="GB193" s="1"/>
      <c r="GE193" s="1"/>
      <c r="GF193" s="33"/>
      <c r="GG193" s="24"/>
      <c r="GH193" s="32"/>
      <c r="GI193" s="44"/>
      <c r="GJ193" s="246"/>
      <c r="GK193" s="246"/>
      <c r="GL193" s="173"/>
      <c r="GM193" s="1"/>
      <c r="GN193" s="1"/>
      <c r="GO193" s="1"/>
      <c r="GP193" s="1"/>
    </row>
    <row r="194" spans="2:198" ht="18.75" customHeight="1">
      <c r="B194" s="258"/>
      <c r="C194" s="254"/>
      <c r="D194" s="138" t="s">
        <v>78</v>
      </c>
      <c r="E194" s="139"/>
      <c r="F194" s="184"/>
      <c r="G194" s="184"/>
      <c r="H194" s="184"/>
      <c r="I194" s="184"/>
      <c r="J194" s="184"/>
      <c r="K194" s="184"/>
      <c r="L194" s="184"/>
      <c r="M194" s="184"/>
      <c r="N194" s="184"/>
      <c r="O194" s="184"/>
      <c r="P194" s="184"/>
      <c r="Q194" s="184"/>
      <c r="R194" s="184"/>
      <c r="S194" s="184"/>
      <c r="T194" s="184"/>
      <c r="U194" s="184"/>
      <c r="V194" s="184"/>
      <c r="W194" s="185"/>
      <c r="X194" s="184"/>
      <c r="Y194" s="185"/>
      <c r="Z194" s="184"/>
      <c r="AA194" s="185"/>
      <c r="AB194" s="184"/>
      <c r="AC194" s="185"/>
      <c r="AD194" s="184"/>
      <c r="AE194" s="185"/>
      <c r="AF194" s="184"/>
      <c r="AG194" s="185"/>
      <c r="AH194" s="184"/>
      <c r="AI194" s="185"/>
      <c r="AJ194" s="184"/>
      <c r="AK194" s="185"/>
      <c r="AL194" s="184"/>
      <c r="AM194" s="185"/>
      <c r="AN194" s="184"/>
      <c r="AO194" s="185"/>
      <c r="AP194" s="184"/>
      <c r="AQ194" s="185"/>
      <c r="AR194" s="184"/>
      <c r="AS194" s="185"/>
      <c r="AT194" s="184"/>
      <c r="AU194" s="185"/>
      <c r="AV194" s="184"/>
      <c r="AW194" s="185"/>
      <c r="AX194" s="184"/>
      <c r="AY194" s="185"/>
      <c r="AZ194" s="184"/>
      <c r="BA194" s="185"/>
      <c r="BC194" s="62"/>
      <c r="BD194" s="257"/>
      <c r="BE194" s="254"/>
      <c r="BF194" s="247" t="s">
        <v>78</v>
      </c>
      <c r="BG194" s="248"/>
      <c r="BH194" s="46">
        <f t="shared" si="100"/>
        <v>0</v>
      </c>
      <c r="BI194" s="44"/>
      <c r="BJ194" s="256"/>
      <c r="BK194" s="256"/>
      <c r="BL194" s="173"/>
      <c r="BM194" s="1"/>
      <c r="BN194" s="1"/>
      <c r="BO194" s="1"/>
      <c r="BP194" s="1"/>
      <c r="BS194" s="1"/>
      <c r="BT194" s="33"/>
      <c r="BU194" s="24"/>
      <c r="BV194" s="32"/>
      <c r="BW194" s="44"/>
      <c r="BX194" s="246"/>
      <c r="BY194" s="246"/>
      <c r="BZ194" s="173"/>
      <c r="CA194" s="173"/>
      <c r="CB194" s="1"/>
      <c r="CC194" s="1"/>
      <c r="CD194" s="1"/>
      <c r="CE194" s="1"/>
      <c r="CF194" s="1"/>
      <c r="CG194" s="61"/>
      <c r="CH194" s="257"/>
      <c r="CI194" s="254"/>
      <c r="CJ194" s="247" t="s">
        <v>78</v>
      </c>
      <c r="CK194" s="248"/>
      <c r="CL194" s="46">
        <f t="shared" ref="CL194:CL202" si="102">SUM($F194:$BA194)/2/24</f>
        <v>0</v>
      </c>
      <c r="CM194" s="44"/>
      <c r="CN194" s="256"/>
      <c r="CO194" s="256"/>
      <c r="CP194" s="173"/>
      <c r="CQ194" s="1"/>
      <c r="CR194" s="1"/>
      <c r="CS194" s="1"/>
      <c r="CT194" s="1"/>
      <c r="CW194" s="1"/>
      <c r="CX194" s="33"/>
      <c r="CY194" s="24"/>
      <c r="CZ194" s="32"/>
      <c r="DA194" s="44"/>
      <c r="DB194" s="246"/>
      <c r="DC194" s="246"/>
      <c r="DD194" s="173"/>
      <c r="DE194" s="173"/>
      <c r="DF194" s="1"/>
      <c r="DG194" s="1"/>
      <c r="DH194" s="1"/>
      <c r="DI194" s="1"/>
      <c r="DJ194" s="1"/>
      <c r="DK194" s="280"/>
      <c r="DL194" s="257"/>
      <c r="DM194" s="254"/>
      <c r="DN194" s="247" t="s">
        <v>78</v>
      </c>
      <c r="DO194" s="248"/>
      <c r="DP194" s="46">
        <f>IF($S175="✔",SUM($F194:$BA194)/2/24,0)</f>
        <v>0</v>
      </c>
      <c r="DQ194" s="44"/>
      <c r="DR194" s="256"/>
      <c r="DS194" s="256"/>
      <c r="DT194" s="173"/>
      <c r="DU194" s="1"/>
      <c r="DV194" s="1"/>
      <c r="DW194" s="1"/>
      <c r="DX194" s="1"/>
      <c r="EA194" s="1"/>
      <c r="EB194" s="33"/>
      <c r="EC194" s="24"/>
      <c r="ED194" s="32"/>
      <c r="EE194" s="44"/>
      <c r="EF194" s="246"/>
      <c r="EG194" s="246"/>
      <c r="EH194" s="173"/>
      <c r="EI194" s="1"/>
      <c r="EJ194" s="1"/>
      <c r="EK194" s="1"/>
      <c r="EL194" s="1"/>
      <c r="EM194" s="281"/>
      <c r="EN194" s="257"/>
      <c r="EO194" s="254"/>
      <c r="EP194" s="247" t="s">
        <v>78</v>
      </c>
      <c r="EQ194" s="248"/>
      <c r="ER194" s="46">
        <f t="shared" si="101"/>
        <v>0</v>
      </c>
      <c r="ES194" s="44"/>
      <c r="ET194" s="256"/>
      <c r="EU194" s="256"/>
      <c r="EV194" s="173"/>
      <c r="EW194" s="1"/>
      <c r="EX194" s="1"/>
      <c r="EY194" s="1"/>
      <c r="EZ194" s="1"/>
      <c r="FC194" s="1"/>
      <c r="FD194" s="33"/>
      <c r="FE194" s="24"/>
      <c r="FF194" s="32"/>
      <c r="FG194" s="44"/>
      <c r="FH194" s="246"/>
      <c r="FI194" s="246"/>
      <c r="FJ194" s="173"/>
      <c r="FK194" s="1"/>
      <c r="FL194" s="1"/>
      <c r="FM194" s="1"/>
      <c r="FN194" s="1"/>
      <c r="FO194" s="18"/>
      <c r="FP194" s="257"/>
      <c r="FQ194" s="254"/>
      <c r="FR194" s="247" t="s">
        <v>78</v>
      </c>
      <c r="FS194" s="248"/>
      <c r="FT194" s="46">
        <f>SUMIFS(F194:BA194,$F203:$BA203,1)/2/24</f>
        <v>0</v>
      </c>
      <c r="FU194" s="44"/>
      <c r="FV194" s="256"/>
      <c r="FW194" s="256"/>
      <c r="FX194" s="173"/>
      <c r="FY194" s="1"/>
      <c r="FZ194" s="1"/>
      <c r="GA194" s="1"/>
      <c r="GB194" s="1"/>
      <c r="GE194" s="1"/>
      <c r="GF194" s="33"/>
      <c r="GG194" s="24"/>
      <c r="GH194" s="32"/>
      <c r="GI194" s="44"/>
      <c r="GJ194" s="246"/>
      <c r="GK194" s="246"/>
      <c r="GL194" s="173"/>
      <c r="GM194" s="1"/>
      <c r="GN194" s="1"/>
      <c r="GO194" s="1"/>
      <c r="GP194" s="1"/>
    </row>
    <row r="195" spans="2:198" ht="18.75" customHeight="1">
      <c r="B195" s="258"/>
      <c r="C195" s="254"/>
      <c r="D195" s="136" t="s">
        <v>79</v>
      </c>
      <c r="E195" s="137"/>
      <c r="F195" s="184"/>
      <c r="G195" s="185"/>
      <c r="H195" s="184"/>
      <c r="I195" s="185"/>
      <c r="J195" s="184"/>
      <c r="K195" s="185"/>
      <c r="L195" s="184"/>
      <c r="M195" s="185"/>
      <c r="N195" s="184"/>
      <c r="O195" s="185"/>
      <c r="P195" s="184"/>
      <c r="Q195" s="185"/>
      <c r="R195" s="184"/>
      <c r="S195" s="185"/>
      <c r="T195" s="184"/>
      <c r="U195" s="185"/>
      <c r="V195" s="184"/>
      <c r="W195" s="185"/>
      <c r="X195" s="184"/>
      <c r="Y195" s="185"/>
      <c r="Z195" s="184"/>
      <c r="AA195" s="185"/>
      <c r="AB195" s="184"/>
      <c r="AC195" s="185"/>
      <c r="AD195" s="184"/>
      <c r="AE195" s="185"/>
      <c r="AF195" s="184"/>
      <c r="AG195" s="185"/>
      <c r="AH195" s="184"/>
      <c r="AI195" s="185"/>
      <c r="AJ195" s="184"/>
      <c r="AK195" s="185"/>
      <c r="AL195" s="184"/>
      <c r="AM195" s="185"/>
      <c r="AN195" s="184"/>
      <c r="AO195" s="185"/>
      <c r="AP195" s="184"/>
      <c r="AQ195" s="185"/>
      <c r="AR195" s="184"/>
      <c r="AS195" s="185"/>
      <c r="AT195" s="184"/>
      <c r="AU195" s="185"/>
      <c r="AV195" s="184"/>
      <c r="AW195" s="185"/>
      <c r="AX195" s="184"/>
      <c r="AY195" s="185"/>
      <c r="AZ195" s="184"/>
      <c r="BA195" s="185"/>
      <c r="BC195" s="62"/>
      <c r="BD195" s="257"/>
      <c r="BE195" s="254"/>
      <c r="BF195" s="249" t="s">
        <v>79</v>
      </c>
      <c r="BG195" s="250"/>
      <c r="BH195" s="43">
        <f t="shared" si="100"/>
        <v>0</v>
      </c>
      <c r="BI195" s="44"/>
      <c r="BJ195" s="256"/>
      <c r="BK195" s="256"/>
      <c r="BL195" s="173"/>
      <c r="BM195" s="1"/>
      <c r="BN195" s="1"/>
      <c r="BO195" s="1"/>
      <c r="BP195" s="1"/>
      <c r="BS195" s="1"/>
      <c r="BT195" s="33"/>
      <c r="BU195" s="24"/>
      <c r="BV195" s="32"/>
      <c r="BW195" s="44"/>
      <c r="BX195" s="246"/>
      <c r="BY195" s="246"/>
      <c r="BZ195" s="173"/>
      <c r="CA195" s="173"/>
      <c r="CB195" s="1"/>
      <c r="CC195" s="1"/>
      <c r="CD195" s="1"/>
      <c r="CE195" s="1"/>
      <c r="CF195" s="1"/>
      <c r="CG195" s="61"/>
      <c r="CH195" s="257"/>
      <c r="CI195" s="254"/>
      <c r="CJ195" s="249" t="s">
        <v>79</v>
      </c>
      <c r="CK195" s="250"/>
      <c r="CL195" s="43">
        <f t="shared" si="102"/>
        <v>0</v>
      </c>
      <c r="CM195" s="44"/>
      <c r="CN195" s="256"/>
      <c r="CO195" s="256"/>
      <c r="CP195" s="173"/>
      <c r="CQ195" s="1"/>
      <c r="CR195" s="1"/>
      <c r="CS195" s="1"/>
      <c r="CT195" s="1"/>
      <c r="CW195" s="1"/>
      <c r="CX195" s="33"/>
      <c r="CY195" s="24"/>
      <c r="CZ195" s="32"/>
      <c r="DA195" s="44"/>
      <c r="DB195" s="246"/>
      <c r="DC195" s="246"/>
      <c r="DD195" s="173"/>
      <c r="DE195" s="173"/>
      <c r="DF195" s="1"/>
      <c r="DG195" s="1"/>
      <c r="DH195" s="1"/>
      <c r="DI195" s="1"/>
      <c r="DJ195" s="1"/>
      <c r="DK195" s="280"/>
      <c r="DL195" s="257"/>
      <c r="DM195" s="254"/>
      <c r="DN195" s="249" t="s">
        <v>79</v>
      </c>
      <c r="DO195" s="250"/>
      <c r="DP195" s="43">
        <f>IF($S175="✔",SUM($F195:$BA195)/2/24,0)</f>
        <v>0</v>
      </c>
      <c r="DQ195" s="44"/>
      <c r="DR195" s="256"/>
      <c r="DS195" s="256"/>
      <c r="DT195" s="173"/>
      <c r="DU195" s="1"/>
      <c r="DV195" s="1"/>
      <c r="DW195" s="1"/>
      <c r="DX195" s="1"/>
      <c r="EA195" s="1"/>
      <c r="EB195" s="33"/>
      <c r="EC195" s="24"/>
      <c r="ED195" s="32"/>
      <c r="EE195" s="44"/>
      <c r="EF195" s="246"/>
      <c r="EG195" s="246"/>
      <c r="EH195" s="173"/>
      <c r="EI195" s="1"/>
      <c r="EJ195" s="1"/>
      <c r="EK195" s="1"/>
      <c r="EL195" s="1"/>
      <c r="EM195" s="281"/>
      <c r="EN195" s="257"/>
      <c r="EO195" s="254"/>
      <c r="EP195" s="249" t="s">
        <v>79</v>
      </c>
      <c r="EQ195" s="250"/>
      <c r="ER195" s="43">
        <f t="shared" si="101"/>
        <v>0</v>
      </c>
      <c r="ES195" s="44"/>
      <c r="ET195" s="256"/>
      <c r="EU195" s="256"/>
      <c r="EV195" s="173"/>
      <c r="EW195" s="1"/>
      <c r="EX195" s="1"/>
      <c r="EY195" s="1"/>
      <c r="EZ195" s="1"/>
      <c r="FC195" s="1"/>
      <c r="FD195" s="33"/>
      <c r="FE195" s="24"/>
      <c r="FF195" s="32"/>
      <c r="FG195" s="44"/>
      <c r="FH195" s="246"/>
      <c r="FI195" s="246"/>
      <c r="FJ195" s="173"/>
      <c r="FK195" s="1"/>
      <c r="FL195" s="1"/>
      <c r="FM195" s="1"/>
      <c r="FN195" s="1"/>
      <c r="FO195" s="18"/>
      <c r="FP195" s="257"/>
      <c r="FQ195" s="254"/>
      <c r="FR195" s="249" t="s">
        <v>79</v>
      </c>
      <c r="FS195" s="250"/>
      <c r="FT195" s="43">
        <f>SUMIFS(F195:BA195,$F203:$BA203,1)/2/24</f>
        <v>0</v>
      </c>
      <c r="FU195" s="44"/>
      <c r="FV195" s="256"/>
      <c r="FW195" s="256"/>
      <c r="FX195" s="173"/>
      <c r="FY195" s="1"/>
      <c r="FZ195" s="1"/>
      <c r="GA195" s="1"/>
      <c r="GB195" s="1"/>
      <c r="GE195" s="1"/>
      <c r="GF195" s="33"/>
      <c r="GG195" s="24"/>
      <c r="GH195" s="32"/>
      <c r="GI195" s="44"/>
      <c r="GJ195" s="246"/>
      <c r="GK195" s="246"/>
      <c r="GL195" s="173"/>
      <c r="GM195" s="1"/>
      <c r="GN195" s="1"/>
      <c r="GO195" s="1"/>
      <c r="GP195" s="1"/>
    </row>
    <row r="196" spans="2:198" ht="18.75" customHeight="1">
      <c r="B196" s="258"/>
      <c r="C196" s="254"/>
      <c r="D196" s="138" t="s">
        <v>80</v>
      </c>
      <c r="E196" s="139"/>
      <c r="F196" s="184"/>
      <c r="G196" s="185"/>
      <c r="H196" s="184"/>
      <c r="I196" s="185"/>
      <c r="J196" s="184"/>
      <c r="K196" s="185"/>
      <c r="L196" s="184"/>
      <c r="M196" s="185"/>
      <c r="N196" s="184"/>
      <c r="O196" s="185"/>
      <c r="P196" s="184"/>
      <c r="Q196" s="185"/>
      <c r="R196" s="184"/>
      <c r="S196" s="185"/>
      <c r="T196" s="184"/>
      <c r="U196" s="185"/>
      <c r="V196" s="184"/>
      <c r="W196" s="185"/>
      <c r="X196" s="184"/>
      <c r="Y196" s="185"/>
      <c r="Z196" s="184"/>
      <c r="AA196" s="185"/>
      <c r="AB196" s="184"/>
      <c r="AC196" s="185"/>
      <c r="AD196" s="184"/>
      <c r="AE196" s="185"/>
      <c r="AF196" s="184"/>
      <c r="AG196" s="185"/>
      <c r="AH196" s="184"/>
      <c r="AI196" s="185"/>
      <c r="AJ196" s="184"/>
      <c r="AK196" s="185"/>
      <c r="AL196" s="184"/>
      <c r="AM196" s="185"/>
      <c r="AN196" s="184"/>
      <c r="AO196" s="185"/>
      <c r="AP196" s="184"/>
      <c r="AQ196" s="185"/>
      <c r="AR196" s="184"/>
      <c r="AS196" s="185"/>
      <c r="AT196" s="184"/>
      <c r="AU196" s="185"/>
      <c r="AV196" s="184"/>
      <c r="AW196" s="185"/>
      <c r="AX196" s="184"/>
      <c r="AY196" s="185"/>
      <c r="AZ196" s="184"/>
      <c r="BA196" s="185"/>
      <c r="BC196" s="62"/>
      <c r="BD196" s="257"/>
      <c r="BE196" s="254"/>
      <c r="BF196" s="247" t="s">
        <v>80</v>
      </c>
      <c r="BG196" s="248"/>
      <c r="BH196" s="46">
        <f t="shared" si="100"/>
        <v>0</v>
      </c>
      <c r="BI196" s="44"/>
      <c r="BJ196" s="256"/>
      <c r="BK196" s="256"/>
      <c r="BL196" s="173"/>
      <c r="BM196" s="1"/>
      <c r="BN196" s="1"/>
      <c r="BO196" s="1"/>
      <c r="BP196" s="1"/>
      <c r="BS196" s="1"/>
      <c r="BT196" s="33"/>
      <c r="BU196" s="24"/>
      <c r="BV196" s="32"/>
      <c r="BW196" s="44"/>
      <c r="BX196" s="246"/>
      <c r="BY196" s="246"/>
      <c r="BZ196" s="173"/>
      <c r="CA196" s="173"/>
      <c r="CB196" s="1"/>
      <c r="CC196" s="1"/>
      <c r="CD196" s="1"/>
      <c r="CE196" s="1"/>
      <c r="CF196" s="1"/>
      <c r="CG196" s="61"/>
      <c r="CH196" s="257"/>
      <c r="CI196" s="254"/>
      <c r="CJ196" s="247" t="s">
        <v>80</v>
      </c>
      <c r="CK196" s="248"/>
      <c r="CL196" s="46">
        <f t="shared" si="102"/>
        <v>0</v>
      </c>
      <c r="CM196" s="44"/>
      <c r="CN196" s="256"/>
      <c r="CO196" s="256"/>
      <c r="CP196" s="173"/>
      <c r="CQ196" s="1"/>
      <c r="CR196" s="1"/>
      <c r="CS196" s="1"/>
      <c r="CT196" s="1"/>
      <c r="CW196" s="1"/>
      <c r="CX196" s="33"/>
      <c r="CY196" s="24"/>
      <c r="CZ196" s="32"/>
      <c r="DA196" s="44"/>
      <c r="DB196" s="246"/>
      <c r="DC196" s="246"/>
      <c r="DD196" s="173"/>
      <c r="DE196" s="173"/>
      <c r="DF196" s="1"/>
      <c r="DG196" s="1"/>
      <c r="DH196" s="1"/>
      <c r="DI196" s="1"/>
      <c r="DJ196" s="1"/>
      <c r="DK196" s="280"/>
      <c r="DL196" s="257"/>
      <c r="DM196" s="254"/>
      <c r="DN196" s="247" t="s">
        <v>80</v>
      </c>
      <c r="DO196" s="248"/>
      <c r="DP196" s="46">
        <f>IF($S175="✔",SUM($F196:$BA196)/2/24,0)</f>
        <v>0</v>
      </c>
      <c r="DQ196" s="44"/>
      <c r="DR196" s="256"/>
      <c r="DS196" s="256"/>
      <c r="DT196" s="173"/>
      <c r="DU196" s="1"/>
      <c r="DV196" s="1"/>
      <c r="DW196" s="1"/>
      <c r="DX196" s="1"/>
      <c r="EA196" s="1"/>
      <c r="EB196" s="33"/>
      <c r="EC196" s="24"/>
      <c r="ED196" s="32"/>
      <c r="EE196" s="44"/>
      <c r="EF196" s="246"/>
      <c r="EG196" s="246"/>
      <c r="EH196" s="173"/>
      <c r="EI196" s="1"/>
      <c r="EJ196" s="1"/>
      <c r="EK196" s="1"/>
      <c r="EL196" s="1"/>
      <c r="EM196" s="281"/>
      <c r="EN196" s="257"/>
      <c r="EO196" s="254"/>
      <c r="EP196" s="247" t="s">
        <v>80</v>
      </c>
      <c r="EQ196" s="248"/>
      <c r="ER196" s="46">
        <f t="shared" si="101"/>
        <v>0</v>
      </c>
      <c r="ES196" s="44"/>
      <c r="ET196" s="256"/>
      <c r="EU196" s="256"/>
      <c r="EV196" s="173"/>
      <c r="EW196" s="1"/>
      <c r="EX196" s="1"/>
      <c r="EY196" s="1"/>
      <c r="EZ196" s="1"/>
      <c r="FC196" s="1"/>
      <c r="FD196" s="33"/>
      <c r="FE196" s="24"/>
      <c r="FF196" s="32"/>
      <c r="FG196" s="44"/>
      <c r="FH196" s="246"/>
      <c r="FI196" s="246"/>
      <c r="FJ196" s="173"/>
      <c r="FK196" s="1"/>
      <c r="FL196" s="1"/>
      <c r="FM196" s="1"/>
      <c r="FN196" s="1"/>
      <c r="FO196" s="18"/>
      <c r="FP196" s="257"/>
      <c r="FQ196" s="254"/>
      <c r="FR196" s="247" t="s">
        <v>80</v>
      </c>
      <c r="FS196" s="248"/>
      <c r="FT196" s="46">
        <f>SUMIFS(F196:BA196,$F203:$BA203,1)/2/24</f>
        <v>0</v>
      </c>
      <c r="FU196" s="44"/>
      <c r="FV196" s="256"/>
      <c r="FW196" s="256"/>
      <c r="FX196" s="173"/>
      <c r="FY196" s="1"/>
      <c r="FZ196" s="1"/>
      <c r="GA196" s="1"/>
      <c r="GB196" s="1"/>
      <c r="GE196" s="1"/>
      <c r="GF196" s="33"/>
      <c r="GG196" s="24"/>
      <c r="GH196" s="32"/>
      <c r="GI196" s="44"/>
      <c r="GJ196" s="246"/>
      <c r="GK196" s="246"/>
      <c r="GL196" s="173"/>
      <c r="GM196" s="1"/>
      <c r="GN196" s="1"/>
      <c r="GO196" s="1"/>
      <c r="GP196" s="1"/>
    </row>
    <row r="197" spans="2:198" ht="18.75" customHeight="1">
      <c r="B197" s="258"/>
      <c r="C197" s="255"/>
      <c r="D197" s="136" t="s">
        <v>81</v>
      </c>
      <c r="E197" s="137"/>
      <c r="F197" s="184"/>
      <c r="G197" s="185"/>
      <c r="H197" s="184"/>
      <c r="I197" s="185"/>
      <c r="J197" s="184"/>
      <c r="K197" s="185"/>
      <c r="L197" s="184"/>
      <c r="M197" s="185"/>
      <c r="N197" s="184"/>
      <c r="O197" s="185"/>
      <c r="P197" s="184"/>
      <c r="Q197" s="185"/>
      <c r="R197" s="184"/>
      <c r="S197" s="185"/>
      <c r="T197" s="184"/>
      <c r="U197" s="185"/>
      <c r="V197" s="184"/>
      <c r="W197" s="185"/>
      <c r="X197" s="184"/>
      <c r="Y197" s="185"/>
      <c r="Z197" s="184"/>
      <c r="AA197" s="185"/>
      <c r="AB197" s="184"/>
      <c r="AC197" s="185"/>
      <c r="AD197" s="184"/>
      <c r="AE197" s="185"/>
      <c r="AF197" s="184"/>
      <c r="AG197" s="185"/>
      <c r="AH197" s="184"/>
      <c r="AI197" s="185"/>
      <c r="AJ197" s="184"/>
      <c r="AK197" s="185"/>
      <c r="AL197" s="184"/>
      <c r="AM197" s="185"/>
      <c r="AN197" s="184"/>
      <c r="AO197" s="185"/>
      <c r="AP197" s="184"/>
      <c r="AQ197" s="185"/>
      <c r="AR197" s="184"/>
      <c r="AS197" s="185"/>
      <c r="AT197" s="184"/>
      <c r="AU197" s="185"/>
      <c r="AV197" s="184"/>
      <c r="AW197" s="185"/>
      <c r="AX197" s="184"/>
      <c r="AY197" s="185"/>
      <c r="AZ197" s="184"/>
      <c r="BA197" s="185"/>
      <c r="BC197" s="62"/>
      <c r="BD197" s="257"/>
      <c r="BE197" s="255"/>
      <c r="BF197" s="249" t="s">
        <v>81</v>
      </c>
      <c r="BG197" s="250"/>
      <c r="BH197" s="43">
        <f t="shared" si="100"/>
        <v>0</v>
      </c>
      <c r="BI197" s="44"/>
      <c r="BJ197" s="256"/>
      <c r="BK197" s="256"/>
      <c r="BL197" s="173"/>
      <c r="BM197" s="1"/>
      <c r="BN197" s="1"/>
      <c r="BO197" s="1"/>
      <c r="BP197" s="1"/>
      <c r="BS197" s="1"/>
      <c r="BT197" s="33"/>
      <c r="BU197" s="24"/>
      <c r="BV197" s="32"/>
      <c r="BW197" s="44"/>
      <c r="BX197" s="246"/>
      <c r="BY197" s="246"/>
      <c r="BZ197" s="173"/>
      <c r="CA197" s="173"/>
      <c r="CB197" s="1"/>
      <c r="CC197" s="1"/>
      <c r="CD197" s="1"/>
      <c r="CE197" s="1"/>
      <c r="CF197" s="1"/>
      <c r="CG197" s="61"/>
      <c r="CH197" s="257"/>
      <c r="CI197" s="255"/>
      <c r="CJ197" s="251" t="s">
        <v>81</v>
      </c>
      <c r="CK197" s="252"/>
      <c r="CL197" s="43">
        <f t="shared" si="102"/>
        <v>0</v>
      </c>
      <c r="CM197" s="44"/>
      <c r="CN197" s="256"/>
      <c r="CO197" s="256"/>
      <c r="CP197" s="173"/>
      <c r="CQ197" s="1"/>
      <c r="CR197" s="1"/>
      <c r="CS197" s="1"/>
      <c r="CT197" s="1"/>
      <c r="CW197" s="1"/>
      <c r="CX197" s="33"/>
      <c r="CY197" s="24"/>
      <c r="CZ197" s="32"/>
      <c r="DA197" s="44"/>
      <c r="DB197" s="246"/>
      <c r="DC197" s="246"/>
      <c r="DD197" s="173"/>
      <c r="DE197" s="173"/>
      <c r="DF197" s="1"/>
      <c r="DG197" s="1"/>
      <c r="DH197" s="1"/>
      <c r="DI197" s="1"/>
      <c r="DJ197" s="1"/>
      <c r="DK197" s="280"/>
      <c r="DL197" s="257"/>
      <c r="DM197" s="255"/>
      <c r="DN197" s="249" t="s">
        <v>81</v>
      </c>
      <c r="DO197" s="250"/>
      <c r="DP197" s="43">
        <f>IF($S175="✔",SUM($F197:$BA197)/2/24,0)</f>
        <v>0</v>
      </c>
      <c r="DQ197" s="44"/>
      <c r="DR197" s="256"/>
      <c r="DS197" s="256"/>
      <c r="DT197" s="173"/>
      <c r="DU197" s="1"/>
      <c r="DV197" s="1"/>
      <c r="DW197" s="1"/>
      <c r="DX197" s="1"/>
      <c r="EA197" s="1"/>
      <c r="EB197" s="33"/>
      <c r="EC197" s="24"/>
      <c r="ED197" s="32"/>
      <c r="EE197" s="44"/>
      <c r="EF197" s="246"/>
      <c r="EG197" s="246"/>
      <c r="EH197" s="173"/>
      <c r="EI197" s="1"/>
      <c r="EJ197" s="1"/>
      <c r="EK197" s="1"/>
      <c r="EL197" s="1"/>
      <c r="EM197" s="281"/>
      <c r="EN197" s="257"/>
      <c r="EO197" s="255"/>
      <c r="EP197" s="249" t="s">
        <v>81</v>
      </c>
      <c r="EQ197" s="250"/>
      <c r="ER197" s="43">
        <f t="shared" si="101"/>
        <v>0</v>
      </c>
      <c r="ES197" s="44"/>
      <c r="ET197" s="256"/>
      <c r="EU197" s="256"/>
      <c r="EV197" s="173"/>
      <c r="EW197" s="1"/>
      <c r="EX197" s="1"/>
      <c r="EY197" s="1"/>
      <c r="EZ197" s="1"/>
      <c r="FC197" s="1"/>
      <c r="FD197" s="33"/>
      <c r="FE197" s="24"/>
      <c r="FF197" s="32"/>
      <c r="FG197" s="44"/>
      <c r="FH197" s="246"/>
      <c r="FI197" s="246"/>
      <c r="FJ197" s="173"/>
      <c r="FK197" s="1"/>
      <c r="FL197" s="1"/>
      <c r="FM197" s="1"/>
      <c r="FN197" s="1"/>
      <c r="FO197" s="18"/>
      <c r="FP197" s="257"/>
      <c r="FQ197" s="255"/>
      <c r="FR197" s="249" t="s">
        <v>81</v>
      </c>
      <c r="FS197" s="250"/>
      <c r="FT197" s="43">
        <f>SUMIFS(F197:BA197,$F203:$BA203,1)/2/24</f>
        <v>0</v>
      </c>
      <c r="FU197" s="44"/>
      <c r="FV197" s="256"/>
      <c r="FW197" s="256"/>
      <c r="FX197" s="173"/>
      <c r="FY197" s="1"/>
      <c r="FZ197" s="1"/>
      <c r="GA197" s="1"/>
      <c r="GB197" s="1"/>
      <c r="GE197" s="1"/>
      <c r="GF197" s="33"/>
      <c r="GG197" s="24"/>
      <c r="GH197" s="32"/>
      <c r="GI197" s="44"/>
      <c r="GJ197" s="246"/>
      <c r="GK197" s="246"/>
      <c r="GL197" s="173"/>
      <c r="GM197" s="1"/>
      <c r="GN197" s="1"/>
      <c r="GO197" s="1"/>
      <c r="GP197" s="1"/>
    </row>
    <row r="198" spans="2:198" ht="18.75" customHeight="1">
      <c r="B198" s="258"/>
      <c r="C198" s="239" t="s">
        <v>82</v>
      </c>
      <c r="D198" s="174" t="s">
        <v>83</v>
      </c>
      <c r="E198" s="175"/>
      <c r="F198" s="184"/>
      <c r="G198" s="185"/>
      <c r="H198" s="184"/>
      <c r="I198" s="185"/>
      <c r="J198" s="184"/>
      <c r="K198" s="185"/>
      <c r="L198" s="184"/>
      <c r="M198" s="185"/>
      <c r="N198" s="184"/>
      <c r="O198" s="185"/>
      <c r="P198" s="184"/>
      <c r="Q198" s="185"/>
      <c r="R198" s="184"/>
      <c r="S198" s="185"/>
      <c r="T198" s="184"/>
      <c r="U198" s="185"/>
      <c r="V198" s="184"/>
      <c r="W198" s="185"/>
      <c r="X198" s="184"/>
      <c r="Y198" s="185"/>
      <c r="Z198" s="184"/>
      <c r="AA198" s="185"/>
      <c r="AB198" s="184"/>
      <c r="AC198" s="185"/>
      <c r="AD198" s="184"/>
      <c r="AE198" s="185"/>
      <c r="AF198" s="184"/>
      <c r="AG198" s="185"/>
      <c r="AH198" s="184"/>
      <c r="AI198" s="185"/>
      <c r="AJ198" s="184"/>
      <c r="AK198" s="185"/>
      <c r="AL198" s="184"/>
      <c r="AM198" s="185"/>
      <c r="AN198" s="184"/>
      <c r="AO198" s="185"/>
      <c r="AP198" s="184"/>
      <c r="AQ198" s="185"/>
      <c r="AR198" s="184"/>
      <c r="AS198" s="185"/>
      <c r="AT198" s="184"/>
      <c r="AU198" s="185"/>
      <c r="AV198" s="184"/>
      <c r="AW198" s="185"/>
      <c r="AX198" s="184"/>
      <c r="AY198" s="185"/>
      <c r="AZ198" s="184"/>
      <c r="BA198" s="185"/>
      <c r="BC198" s="62"/>
      <c r="BD198" s="257"/>
      <c r="BE198" s="242" t="s">
        <v>82</v>
      </c>
      <c r="BF198" s="169" t="s">
        <v>83</v>
      </c>
      <c r="BG198" s="170"/>
      <c r="BH198" s="46">
        <f t="shared" si="100"/>
        <v>0</v>
      </c>
      <c r="BI198" s="51">
        <f>SUMIF($F$202:$BA$202,"&lt;&gt;1",$F198:$BA198)/2/24</f>
        <v>0</v>
      </c>
      <c r="BJ198" s="245">
        <f>SUM(BI198:BI201)</f>
        <v>0</v>
      </c>
      <c r="BK198" s="256"/>
      <c r="BL198" s="173"/>
      <c r="BM198" s="1"/>
      <c r="BN198" s="1"/>
      <c r="BO198" s="1"/>
      <c r="BP198" s="1"/>
      <c r="BS198" s="1"/>
      <c r="BT198" s="33"/>
      <c r="BU198" s="24"/>
      <c r="BV198" s="32"/>
      <c r="BW198" s="44"/>
      <c r="BX198" s="246"/>
      <c r="BY198" s="246"/>
      <c r="BZ198" s="173"/>
      <c r="CA198" s="173"/>
      <c r="CB198" s="1"/>
      <c r="CC198" s="1"/>
      <c r="CD198" s="1"/>
      <c r="CE198" s="1"/>
      <c r="CF198" s="1"/>
      <c r="CG198" s="61"/>
      <c r="CH198" s="257"/>
      <c r="CI198" s="242" t="s">
        <v>82</v>
      </c>
      <c r="CJ198" s="227" t="s">
        <v>83</v>
      </c>
      <c r="CK198" s="228"/>
      <c r="CL198" s="46">
        <f t="shared" si="102"/>
        <v>0</v>
      </c>
      <c r="CM198" s="51">
        <f>SUMIF($F$202:$BA$202,"&lt;&gt;1",$F198:$BA198)/2/24</f>
        <v>0</v>
      </c>
      <c r="CN198" s="245">
        <f>SUM(CM198:CM201)</f>
        <v>0</v>
      </c>
      <c r="CO198" s="256"/>
      <c r="CP198" s="173"/>
      <c r="CQ198" s="1"/>
      <c r="CR198" s="1"/>
      <c r="CS198" s="1"/>
      <c r="CT198" s="1"/>
      <c r="CW198" s="1"/>
      <c r="CX198" s="33"/>
      <c r="CY198" s="24"/>
      <c r="CZ198" s="32"/>
      <c r="DA198" s="44"/>
      <c r="DB198" s="246"/>
      <c r="DC198" s="246"/>
      <c r="DD198" s="173"/>
      <c r="DE198" s="173"/>
      <c r="DF198" s="1"/>
      <c r="DG198" s="1"/>
      <c r="DH198" s="1"/>
      <c r="DI198" s="1"/>
      <c r="DJ198" s="1"/>
      <c r="DK198" s="280"/>
      <c r="DL198" s="257"/>
      <c r="DM198" s="242" t="s">
        <v>82</v>
      </c>
      <c r="DN198" s="169" t="s">
        <v>83</v>
      </c>
      <c r="DO198" s="170"/>
      <c r="DP198" s="46">
        <f>IF($S175="✔",SUM($F198:$BA198)/2/24,0)</f>
        <v>0</v>
      </c>
      <c r="DQ198" s="46">
        <f>IF($S175="✔",SUMIF($F202:$BA202,"&lt;&gt;1",$F198:$BA198)/2/24,0)</f>
        <v>0</v>
      </c>
      <c r="DR198" s="245">
        <f>SUM(DQ198:DQ201)</f>
        <v>0</v>
      </c>
      <c r="DS198" s="256"/>
      <c r="DT198" s="173"/>
      <c r="DU198" s="1"/>
      <c r="DV198" s="1"/>
      <c r="DW198" s="1"/>
      <c r="DX198" s="1"/>
      <c r="EA198" s="1"/>
      <c r="EB198" s="33"/>
      <c r="EC198" s="24"/>
      <c r="ED198" s="32"/>
      <c r="EE198" s="44"/>
      <c r="EF198" s="246"/>
      <c r="EG198" s="246"/>
      <c r="EH198" s="173"/>
      <c r="EI198" s="1"/>
      <c r="EJ198" s="1"/>
      <c r="EK198" s="1"/>
      <c r="EL198" s="1"/>
      <c r="EM198" s="15"/>
      <c r="EN198" s="257"/>
      <c r="EO198" s="242" t="s">
        <v>82</v>
      </c>
      <c r="EP198" s="169" t="s">
        <v>83</v>
      </c>
      <c r="EQ198" s="170"/>
      <c r="ER198" s="46">
        <f t="shared" si="101"/>
        <v>0</v>
      </c>
      <c r="ES198" s="46">
        <f>IF($S175="✔",SUMIF($F202:$BA202,"&lt;&gt;1",$F198:$BA198)/2/24,0)</f>
        <v>0</v>
      </c>
      <c r="ET198" s="245">
        <f>SUM(ES198:ES201)</f>
        <v>0</v>
      </c>
      <c r="EU198" s="256"/>
      <c r="EV198" s="173"/>
      <c r="EW198" s="1"/>
      <c r="EX198" s="1"/>
      <c r="EY198" s="1"/>
      <c r="EZ198" s="1"/>
      <c r="FC198" s="1"/>
      <c r="FD198" s="33"/>
      <c r="FE198" s="24"/>
      <c r="FF198" s="32"/>
      <c r="FG198" s="44"/>
      <c r="FH198" s="246"/>
      <c r="FI198" s="246"/>
      <c r="FJ198" s="173"/>
      <c r="FK198" s="1"/>
      <c r="FL198" s="1"/>
      <c r="FM198" s="1"/>
      <c r="FN198" s="1"/>
      <c r="FO198" s="18"/>
      <c r="FP198" s="257"/>
      <c r="FQ198" s="242" t="s">
        <v>82</v>
      </c>
      <c r="FR198" s="169" t="s">
        <v>83</v>
      </c>
      <c r="FS198" s="170"/>
      <c r="FT198" s="46">
        <f>SUMIFS(F198:BA198,$F203:$BA203,1)/2/24</f>
        <v>0</v>
      </c>
      <c r="FU198" s="46">
        <f>SUMIFS(F198:BA198,$F$202:$BA$202,"&lt;&gt;1",$F$203:$BA$203,1)/2/24</f>
        <v>0</v>
      </c>
      <c r="FV198" s="245">
        <f>SUM(FU198:FU201)</f>
        <v>0</v>
      </c>
      <c r="FW198" s="256"/>
      <c r="FX198" s="173"/>
      <c r="FY198" s="1"/>
      <c r="FZ198" s="1"/>
      <c r="GA198" s="1"/>
      <c r="GB198" s="1"/>
      <c r="GE198" s="1"/>
      <c r="GF198" s="33"/>
      <c r="GG198" s="24"/>
      <c r="GH198" s="32"/>
      <c r="GI198" s="44"/>
      <c r="GJ198" s="246"/>
      <c r="GK198" s="246"/>
      <c r="GL198" s="173"/>
      <c r="GM198" s="1"/>
      <c r="GN198" s="1"/>
      <c r="GO198" s="1"/>
      <c r="GP198" s="1"/>
    </row>
    <row r="199" spans="2:198" ht="18.75" customHeight="1">
      <c r="B199" s="258"/>
      <c r="C199" s="240"/>
      <c r="D199" s="176" t="s">
        <v>84</v>
      </c>
      <c r="E199" s="156"/>
      <c r="F199" s="184"/>
      <c r="G199" s="185"/>
      <c r="H199" s="184"/>
      <c r="I199" s="185"/>
      <c r="J199" s="184"/>
      <c r="K199" s="185"/>
      <c r="L199" s="184"/>
      <c r="M199" s="185"/>
      <c r="N199" s="184"/>
      <c r="O199" s="185"/>
      <c r="P199" s="184"/>
      <c r="Q199" s="185"/>
      <c r="R199" s="184"/>
      <c r="S199" s="185"/>
      <c r="T199" s="184"/>
      <c r="U199" s="185"/>
      <c r="V199" s="184"/>
      <c r="W199" s="185"/>
      <c r="X199" s="184"/>
      <c r="Y199" s="185"/>
      <c r="Z199" s="184"/>
      <c r="AA199" s="185"/>
      <c r="AB199" s="184"/>
      <c r="AC199" s="185"/>
      <c r="AD199" s="184"/>
      <c r="AE199" s="185"/>
      <c r="AF199" s="184"/>
      <c r="AG199" s="185"/>
      <c r="AH199" s="184"/>
      <c r="AI199" s="185"/>
      <c r="AJ199" s="184"/>
      <c r="AK199" s="185"/>
      <c r="AL199" s="184"/>
      <c r="AM199" s="185"/>
      <c r="AN199" s="184"/>
      <c r="AO199" s="185"/>
      <c r="AP199" s="184"/>
      <c r="AQ199" s="185"/>
      <c r="AR199" s="184"/>
      <c r="AS199" s="185"/>
      <c r="AT199" s="184"/>
      <c r="AU199" s="185"/>
      <c r="AV199" s="184"/>
      <c r="AW199" s="185"/>
      <c r="AX199" s="184"/>
      <c r="AY199" s="185"/>
      <c r="AZ199" s="184"/>
      <c r="BA199" s="185"/>
      <c r="BC199" s="62"/>
      <c r="BD199" s="257"/>
      <c r="BE199" s="243"/>
      <c r="BF199" s="172" t="s">
        <v>84</v>
      </c>
      <c r="BG199" s="171"/>
      <c r="BH199" s="43">
        <f t="shared" si="100"/>
        <v>0</v>
      </c>
      <c r="BI199" s="53">
        <f>SUMIF($F$202:$BA$202,"&lt;&gt;1",$F199:$BA199)/2/24</f>
        <v>0</v>
      </c>
      <c r="BJ199" s="245"/>
      <c r="BK199" s="256"/>
      <c r="BL199" s="173"/>
      <c r="BM199" s="1"/>
      <c r="BN199" s="1"/>
      <c r="BO199" s="1"/>
      <c r="BP199" s="1"/>
      <c r="BS199" s="1"/>
      <c r="BT199" s="33"/>
      <c r="BU199" s="24"/>
      <c r="BV199" s="32"/>
      <c r="BW199" s="44"/>
      <c r="BX199" s="246"/>
      <c r="BY199" s="246"/>
      <c r="BZ199" s="173"/>
      <c r="CA199" s="173"/>
      <c r="CB199" s="1"/>
      <c r="CC199" s="1"/>
      <c r="CD199" s="1"/>
      <c r="CE199" s="1"/>
      <c r="CF199" s="1"/>
      <c r="CG199" s="61"/>
      <c r="CH199" s="257"/>
      <c r="CI199" s="243"/>
      <c r="CJ199" s="237" t="s">
        <v>84</v>
      </c>
      <c r="CK199" s="238"/>
      <c r="CL199" s="43">
        <f t="shared" si="102"/>
        <v>0</v>
      </c>
      <c r="CM199" s="53">
        <f>SUMIF($F$202:$BA$202,"&lt;&gt;1",$F199:$BA199)/2/24</f>
        <v>0</v>
      </c>
      <c r="CN199" s="245"/>
      <c r="CO199" s="256"/>
      <c r="CP199" s="173"/>
      <c r="CQ199" s="1"/>
      <c r="CR199" s="1"/>
      <c r="CS199" s="1"/>
      <c r="CT199" s="1"/>
      <c r="CW199" s="1"/>
      <c r="CX199" s="33"/>
      <c r="CY199" s="24"/>
      <c r="CZ199" s="32"/>
      <c r="DA199" s="44"/>
      <c r="DB199" s="246"/>
      <c r="DC199" s="246"/>
      <c r="DD199" s="173"/>
      <c r="DE199" s="173"/>
      <c r="DF199" s="1"/>
      <c r="DG199" s="1"/>
      <c r="DH199" s="1"/>
      <c r="DI199" s="1"/>
      <c r="DJ199" s="1"/>
      <c r="DK199" s="280"/>
      <c r="DL199" s="257"/>
      <c r="DM199" s="243"/>
      <c r="DN199" s="172" t="s">
        <v>84</v>
      </c>
      <c r="DO199" s="171"/>
      <c r="DP199" s="43">
        <f>IF($S175="✔",SUM($F199:$BA199)/2/24,0)</f>
        <v>0</v>
      </c>
      <c r="DQ199" s="53">
        <f t="shared" ref="DQ199:DQ201" si="103">IF($S176="✔",SUMIF($F203:$BA203,"&lt;&gt;1",$F199:$BA199)/2/24,0)</f>
        <v>0</v>
      </c>
      <c r="DR199" s="245"/>
      <c r="DS199" s="256"/>
      <c r="DT199" s="173"/>
      <c r="DU199" s="1"/>
      <c r="DV199" s="1"/>
      <c r="DW199" s="1"/>
      <c r="DX199" s="1"/>
      <c r="EA199" s="1"/>
      <c r="EB199" s="33"/>
      <c r="EC199" s="24"/>
      <c r="ED199" s="32"/>
      <c r="EE199" s="44"/>
      <c r="EF199" s="246"/>
      <c r="EG199" s="246"/>
      <c r="EH199" s="173"/>
      <c r="EI199" s="1"/>
      <c r="EJ199" s="1"/>
      <c r="EK199" s="1"/>
      <c r="EL199" s="1"/>
      <c r="EM199" s="15"/>
      <c r="EN199" s="257"/>
      <c r="EO199" s="243"/>
      <c r="EP199" s="172" t="s">
        <v>84</v>
      </c>
      <c r="EQ199" s="171"/>
      <c r="ER199" s="43">
        <f t="shared" si="101"/>
        <v>0</v>
      </c>
      <c r="ES199" s="43">
        <f t="shared" ref="ES199:ES201" si="104">IF($S176="✔",SUMIF($F203:$BA203,"&lt;&gt;1",$F199:$BA199)/2/24,0)</f>
        <v>0</v>
      </c>
      <c r="ET199" s="245"/>
      <c r="EU199" s="256"/>
      <c r="EV199" s="173"/>
      <c r="EW199" s="1"/>
      <c r="EX199" s="1"/>
      <c r="EY199" s="1"/>
      <c r="EZ199" s="1"/>
      <c r="FC199" s="1"/>
      <c r="FD199" s="33"/>
      <c r="FE199" s="24"/>
      <c r="FF199" s="32"/>
      <c r="FG199" s="44"/>
      <c r="FH199" s="246"/>
      <c r="FI199" s="246"/>
      <c r="FJ199" s="173"/>
      <c r="FK199" s="1"/>
      <c r="FL199" s="1"/>
      <c r="FM199" s="1"/>
      <c r="FN199" s="1"/>
      <c r="FO199" s="18"/>
      <c r="FP199" s="257"/>
      <c r="FQ199" s="243"/>
      <c r="FR199" s="172" t="s">
        <v>84</v>
      </c>
      <c r="FS199" s="171"/>
      <c r="FT199" s="43">
        <f>SUMIFS(F199:BA199,$F203:$BA203,1)/2/24</f>
        <v>0</v>
      </c>
      <c r="FU199" s="43">
        <f>SUMIFS(F199:BA199,$F$202:$BA$202,"&lt;&gt;1",$F$203:$BA$203,1)/2/24</f>
        <v>0</v>
      </c>
      <c r="FV199" s="245"/>
      <c r="FW199" s="256"/>
      <c r="FX199" s="173"/>
      <c r="FY199" s="1"/>
      <c r="FZ199" s="1"/>
      <c r="GA199" s="1"/>
      <c r="GB199" s="1"/>
      <c r="GE199" s="1"/>
      <c r="GF199" s="33"/>
      <c r="GG199" s="24"/>
      <c r="GH199" s="32"/>
      <c r="GI199" s="44"/>
      <c r="GJ199" s="246"/>
      <c r="GK199" s="246"/>
      <c r="GL199" s="173"/>
      <c r="GM199" s="1"/>
      <c r="GN199" s="1"/>
      <c r="GO199" s="1"/>
      <c r="GP199" s="1"/>
    </row>
    <row r="200" spans="2:198" ht="18.75" customHeight="1">
      <c r="B200" s="258"/>
      <c r="C200" s="240"/>
      <c r="D200" s="174" t="s">
        <v>85</v>
      </c>
      <c r="E200" s="175"/>
      <c r="F200" s="184"/>
      <c r="G200" s="185"/>
      <c r="H200" s="184"/>
      <c r="I200" s="185"/>
      <c r="J200" s="184"/>
      <c r="K200" s="185"/>
      <c r="L200" s="184"/>
      <c r="M200" s="185"/>
      <c r="N200" s="184"/>
      <c r="O200" s="185"/>
      <c r="P200" s="184"/>
      <c r="Q200" s="185"/>
      <c r="R200" s="184"/>
      <c r="S200" s="185"/>
      <c r="T200" s="184"/>
      <c r="U200" s="185"/>
      <c r="V200" s="184"/>
      <c r="W200" s="185"/>
      <c r="X200" s="184"/>
      <c r="Y200" s="185"/>
      <c r="Z200" s="184"/>
      <c r="AA200" s="185"/>
      <c r="AB200" s="184"/>
      <c r="AC200" s="185"/>
      <c r="AD200" s="184"/>
      <c r="AE200" s="185"/>
      <c r="AF200" s="184"/>
      <c r="AG200" s="185"/>
      <c r="AH200" s="184"/>
      <c r="AI200" s="185"/>
      <c r="AJ200" s="184"/>
      <c r="AK200" s="185"/>
      <c r="AL200" s="184"/>
      <c r="AM200" s="185"/>
      <c r="AN200" s="184"/>
      <c r="AO200" s="185"/>
      <c r="AP200" s="184"/>
      <c r="AQ200" s="185"/>
      <c r="AR200" s="184"/>
      <c r="AS200" s="185"/>
      <c r="AT200" s="184"/>
      <c r="AU200" s="185"/>
      <c r="AV200" s="184"/>
      <c r="AW200" s="185"/>
      <c r="AX200" s="184"/>
      <c r="AY200" s="185"/>
      <c r="AZ200" s="184"/>
      <c r="BA200" s="185"/>
      <c r="BC200" s="62"/>
      <c r="BD200" s="257"/>
      <c r="BE200" s="243"/>
      <c r="BF200" s="169" t="s">
        <v>85</v>
      </c>
      <c r="BG200" s="170"/>
      <c r="BH200" s="46">
        <f t="shared" si="100"/>
        <v>0</v>
      </c>
      <c r="BI200" s="51">
        <f>SUMIF($F$202:$BA$202,"&lt;&gt;1",$F200:$BA200)/2/24</f>
        <v>0</v>
      </c>
      <c r="BJ200" s="245"/>
      <c r="BK200" s="256"/>
      <c r="BL200" s="173"/>
      <c r="BM200" s="1"/>
      <c r="BN200" s="1"/>
      <c r="BO200" s="1"/>
      <c r="BP200" s="1"/>
      <c r="BS200" s="1"/>
      <c r="BV200" s="32"/>
      <c r="BW200" s="44"/>
      <c r="BX200" s="246"/>
      <c r="BY200" s="246"/>
      <c r="BZ200" s="173"/>
      <c r="CA200" s="173"/>
      <c r="CB200" s="1"/>
      <c r="CC200" s="1"/>
      <c r="CD200" s="1"/>
      <c r="CE200" s="1"/>
      <c r="CF200" s="1"/>
      <c r="CG200" s="61"/>
      <c r="CH200" s="257"/>
      <c r="CI200" s="243"/>
      <c r="CJ200" s="227" t="s">
        <v>85</v>
      </c>
      <c r="CK200" s="228"/>
      <c r="CL200" s="46">
        <f t="shared" si="102"/>
        <v>0</v>
      </c>
      <c r="CM200" s="51">
        <f>SUMIF($F$202:$BA$202,"&lt;&gt;1",$F200:$BA200)/2/24</f>
        <v>0</v>
      </c>
      <c r="CN200" s="245"/>
      <c r="CO200" s="256"/>
      <c r="CP200" s="173"/>
      <c r="CQ200" s="1"/>
      <c r="CR200" s="1"/>
      <c r="CS200" s="1"/>
      <c r="CT200" s="1"/>
      <c r="CW200" s="1"/>
      <c r="CZ200" s="32"/>
      <c r="DA200" s="44"/>
      <c r="DB200" s="246"/>
      <c r="DC200" s="246"/>
      <c r="DD200" s="173"/>
      <c r="DE200" s="173"/>
      <c r="DF200" s="1"/>
      <c r="DG200" s="1"/>
      <c r="DH200" s="1"/>
      <c r="DI200" s="1"/>
      <c r="DJ200" s="1"/>
      <c r="DK200" s="12"/>
      <c r="DL200" s="257"/>
      <c r="DM200" s="243"/>
      <c r="DN200" s="169" t="s">
        <v>85</v>
      </c>
      <c r="DO200" s="170"/>
      <c r="DP200" s="46">
        <f>IF($S175="✔",SUM($F200:$BA200)/2/24,0)</f>
        <v>0</v>
      </c>
      <c r="DQ200" s="51">
        <f t="shared" si="103"/>
        <v>0</v>
      </c>
      <c r="DR200" s="245"/>
      <c r="DS200" s="256"/>
      <c r="DT200" s="173"/>
      <c r="DU200" s="1"/>
      <c r="DV200" s="1"/>
      <c r="DW200" s="1"/>
      <c r="DX200" s="1"/>
      <c r="EA200" s="1"/>
      <c r="ED200" s="32"/>
      <c r="EE200" s="44"/>
      <c r="EF200" s="246"/>
      <c r="EG200" s="246"/>
      <c r="EH200" s="173"/>
      <c r="EI200" s="1"/>
      <c r="EJ200" s="1"/>
      <c r="EK200" s="1"/>
      <c r="EL200" s="1"/>
      <c r="EM200" s="15"/>
      <c r="EN200" s="257"/>
      <c r="EO200" s="243"/>
      <c r="EP200" s="169" t="s">
        <v>85</v>
      </c>
      <c r="EQ200" s="170"/>
      <c r="ER200" s="46">
        <f t="shared" si="101"/>
        <v>0</v>
      </c>
      <c r="ES200" s="46">
        <f t="shared" si="104"/>
        <v>0</v>
      </c>
      <c r="ET200" s="245"/>
      <c r="EU200" s="256"/>
      <c r="EV200" s="173"/>
      <c r="EW200" s="1"/>
      <c r="EX200" s="1"/>
      <c r="EY200" s="1"/>
      <c r="EZ200" s="1"/>
      <c r="FC200" s="1"/>
      <c r="FF200" s="32"/>
      <c r="FG200" s="44"/>
      <c r="FH200" s="246"/>
      <c r="FI200" s="246"/>
      <c r="FJ200" s="173"/>
      <c r="FK200" s="1"/>
      <c r="FL200" s="1"/>
      <c r="FM200" s="1"/>
      <c r="FN200" s="1"/>
      <c r="FO200" s="18"/>
      <c r="FP200" s="257"/>
      <c r="FQ200" s="243"/>
      <c r="FR200" s="169" t="s">
        <v>85</v>
      </c>
      <c r="FS200" s="170"/>
      <c r="FT200" s="46">
        <f>SUMIFS(F200:BA200,$F203:$BA203,1)/2/24</f>
        <v>0</v>
      </c>
      <c r="FU200" s="46">
        <f>SUMIFS(F200:BA200,$F$202:$BA$202,"&lt;&gt;1",$F$203:$BA$203,1)/2/24</f>
        <v>0</v>
      </c>
      <c r="FV200" s="245"/>
      <c r="FW200" s="256"/>
      <c r="FX200" s="173"/>
      <c r="FY200" s="1"/>
      <c r="FZ200" s="1"/>
      <c r="GA200" s="1"/>
      <c r="GB200" s="1"/>
      <c r="GE200" s="1"/>
      <c r="GH200" s="32"/>
      <c r="GI200" s="44"/>
      <c r="GJ200" s="246"/>
      <c r="GK200" s="246"/>
      <c r="GL200" s="173"/>
      <c r="GM200" s="1"/>
      <c r="GN200" s="1"/>
      <c r="GO200" s="1"/>
      <c r="GP200" s="1"/>
    </row>
    <row r="201" spans="2:198" ht="18.75" customHeight="1">
      <c r="B201" s="258"/>
      <c r="C201" s="240"/>
      <c r="D201" s="136" t="s">
        <v>86</v>
      </c>
      <c r="E201" s="137"/>
      <c r="F201" s="184"/>
      <c r="G201" s="185"/>
      <c r="H201" s="184"/>
      <c r="I201" s="185"/>
      <c r="J201" s="184"/>
      <c r="K201" s="185"/>
      <c r="L201" s="184"/>
      <c r="M201" s="185"/>
      <c r="N201" s="184"/>
      <c r="O201" s="185"/>
      <c r="P201" s="184"/>
      <c r="Q201" s="185"/>
      <c r="R201" s="184"/>
      <c r="S201" s="185"/>
      <c r="T201" s="184"/>
      <c r="U201" s="185"/>
      <c r="V201" s="184"/>
      <c r="W201" s="185"/>
      <c r="X201" s="184"/>
      <c r="Y201" s="185"/>
      <c r="Z201" s="184"/>
      <c r="AA201" s="185"/>
      <c r="AB201" s="184"/>
      <c r="AC201" s="185"/>
      <c r="AD201" s="184"/>
      <c r="AE201" s="185"/>
      <c r="AF201" s="184"/>
      <c r="AG201" s="185"/>
      <c r="AH201" s="184"/>
      <c r="AI201" s="185"/>
      <c r="AJ201" s="184"/>
      <c r="AK201" s="185"/>
      <c r="AL201" s="184"/>
      <c r="AM201" s="185"/>
      <c r="AN201" s="184"/>
      <c r="AO201" s="185"/>
      <c r="AP201" s="184"/>
      <c r="AQ201" s="185"/>
      <c r="AR201" s="184"/>
      <c r="AS201" s="185"/>
      <c r="AT201" s="184"/>
      <c r="AU201" s="185"/>
      <c r="AV201" s="184"/>
      <c r="AW201" s="185"/>
      <c r="AX201" s="184"/>
      <c r="AY201" s="185"/>
      <c r="AZ201" s="184"/>
      <c r="BA201" s="185"/>
      <c r="BC201" s="62"/>
      <c r="BD201" s="257"/>
      <c r="BE201" s="243"/>
      <c r="BF201" s="237" t="s">
        <v>86</v>
      </c>
      <c r="BG201" s="238"/>
      <c r="BH201" s="43">
        <f t="shared" si="100"/>
        <v>0</v>
      </c>
      <c r="BI201" s="53">
        <f>SUMIF($F$202:$BA$202,"&lt;&gt;1",$F201:$BA201)/2/24</f>
        <v>0</v>
      </c>
      <c r="BJ201" s="245"/>
      <c r="BK201" s="256"/>
      <c r="BL201" s="173"/>
      <c r="BM201" s="1"/>
      <c r="BN201" s="1"/>
      <c r="BO201" s="1"/>
      <c r="BP201" s="1"/>
      <c r="BS201" s="1"/>
      <c r="BV201" s="32"/>
      <c r="BW201" s="44"/>
      <c r="BX201" s="246"/>
      <c r="BY201" s="246"/>
      <c r="BZ201" s="173"/>
      <c r="CA201" s="173"/>
      <c r="CB201" s="1"/>
      <c r="CC201" s="1"/>
      <c r="CD201" s="1"/>
      <c r="CE201" s="1"/>
      <c r="CF201" s="1"/>
      <c r="CG201" s="61"/>
      <c r="CH201" s="257"/>
      <c r="CI201" s="243"/>
      <c r="CJ201" s="237" t="s">
        <v>86</v>
      </c>
      <c r="CK201" s="238"/>
      <c r="CL201" s="43">
        <f t="shared" si="102"/>
        <v>0</v>
      </c>
      <c r="CM201" s="53">
        <f>SUMIF($F$202:$BA$202,"&lt;&gt;1",$F201:$BA201)/2/24</f>
        <v>0</v>
      </c>
      <c r="CN201" s="245"/>
      <c r="CO201" s="256"/>
      <c r="CP201" s="173"/>
      <c r="CQ201" s="1"/>
      <c r="CR201" s="1"/>
      <c r="CS201" s="1"/>
      <c r="CT201" s="1"/>
      <c r="CW201" s="1"/>
      <c r="CZ201" s="32"/>
      <c r="DA201" s="44"/>
      <c r="DB201" s="246"/>
      <c r="DC201" s="246"/>
      <c r="DD201" s="173"/>
      <c r="DE201" s="173"/>
      <c r="DF201" s="1"/>
      <c r="DG201" s="1"/>
      <c r="DH201" s="1"/>
      <c r="DI201" s="1"/>
      <c r="DJ201" s="1"/>
      <c r="DK201" s="12"/>
      <c r="DL201" s="257"/>
      <c r="DM201" s="243"/>
      <c r="DN201" s="172" t="s">
        <v>98</v>
      </c>
      <c r="DO201" s="171"/>
      <c r="DP201" s="43">
        <f>IF($S175="✔",SUM($F201:$BA201)/2/24,0)</f>
        <v>0</v>
      </c>
      <c r="DQ201" s="53">
        <f t="shared" si="103"/>
        <v>0</v>
      </c>
      <c r="DR201" s="245"/>
      <c r="DS201" s="256"/>
      <c r="DT201" s="173"/>
      <c r="DU201" s="1"/>
      <c r="DV201" s="1"/>
      <c r="DW201" s="1"/>
      <c r="DX201" s="1"/>
      <c r="EA201" s="1"/>
      <c r="ED201" s="32"/>
      <c r="EE201" s="44"/>
      <c r="EF201" s="246"/>
      <c r="EG201" s="246"/>
      <c r="EH201" s="173"/>
      <c r="EI201" s="1"/>
      <c r="EJ201" s="1"/>
      <c r="EK201" s="1"/>
      <c r="EL201" s="1"/>
      <c r="EM201" s="15"/>
      <c r="EN201" s="257"/>
      <c r="EO201" s="243"/>
      <c r="EP201" s="172" t="s">
        <v>98</v>
      </c>
      <c r="EQ201" s="171"/>
      <c r="ER201" s="43">
        <f t="shared" si="101"/>
        <v>0</v>
      </c>
      <c r="ES201" s="43">
        <f t="shared" si="104"/>
        <v>0</v>
      </c>
      <c r="ET201" s="245"/>
      <c r="EU201" s="256"/>
      <c r="EV201" s="173"/>
      <c r="EW201" s="1"/>
      <c r="EX201" s="1"/>
      <c r="EY201" s="1"/>
      <c r="EZ201" s="1"/>
      <c r="FC201" s="1"/>
      <c r="FF201" s="32"/>
      <c r="FG201" s="44"/>
      <c r="FH201" s="246"/>
      <c r="FI201" s="246"/>
      <c r="FJ201" s="173"/>
      <c r="FK201" s="1"/>
      <c r="FL201" s="1"/>
      <c r="FM201" s="1"/>
      <c r="FN201" s="1"/>
      <c r="FO201" s="18"/>
      <c r="FP201" s="257"/>
      <c r="FQ201" s="243"/>
      <c r="FR201" s="172" t="s">
        <v>98</v>
      </c>
      <c r="FS201" s="171"/>
      <c r="FT201" s="43">
        <f>SUMIFS(F201:BA201,$F203:$BA203,1)/2/24</f>
        <v>0</v>
      </c>
      <c r="FU201" s="43">
        <f>SUMIFS(F201:BA201,$F$202:$BA$202,"&lt;&gt;1",$F$203:$BA$203,1)/2/24</f>
        <v>0</v>
      </c>
      <c r="FV201" s="245"/>
      <c r="FW201" s="256"/>
      <c r="FX201" s="173"/>
      <c r="FY201" s="1"/>
      <c r="FZ201" s="1"/>
      <c r="GA201" s="1"/>
      <c r="GB201" s="1"/>
      <c r="GE201" s="1"/>
      <c r="GH201" s="32"/>
      <c r="GI201" s="44"/>
      <c r="GJ201" s="246"/>
      <c r="GK201" s="246"/>
      <c r="GL201" s="173"/>
      <c r="GM201" s="1"/>
      <c r="GN201" s="1"/>
      <c r="GO201" s="1"/>
      <c r="GP201" s="1"/>
    </row>
    <row r="202" spans="2:198" ht="18.75" customHeight="1">
      <c r="B202" s="258"/>
      <c r="C202" s="241"/>
      <c r="D202" s="147" t="s">
        <v>87</v>
      </c>
      <c r="E202" s="148"/>
      <c r="F202" s="184"/>
      <c r="G202" s="185"/>
      <c r="H202" s="184"/>
      <c r="I202" s="185"/>
      <c r="J202" s="184"/>
      <c r="K202" s="185"/>
      <c r="L202" s="184"/>
      <c r="M202" s="185"/>
      <c r="N202" s="184"/>
      <c r="O202" s="185"/>
      <c r="P202" s="184"/>
      <c r="Q202" s="185"/>
      <c r="R202" s="184"/>
      <c r="S202" s="185"/>
      <c r="T202" s="184"/>
      <c r="U202" s="185"/>
      <c r="V202" s="184"/>
      <c r="W202" s="185"/>
      <c r="X202" s="184"/>
      <c r="Y202" s="185"/>
      <c r="Z202" s="184"/>
      <c r="AA202" s="185"/>
      <c r="AB202" s="184"/>
      <c r="AC202" s="185"/>
      <c r="AD202" s="184"/>
      <c r="AE202" s="185"/>
      <c r="AF202" s="184"/>
      <c r="AG202" s="185"/>
      <c r="AH202" s="184"/>
      <c r="AI202" s="185"/>
      <c r="AJ202" s="184"/>
      <c r="AK202" s="185"/>
      <c r="AL202" s="184"/>
      <c r="AM202" s="185"/>
      <c r="AN202" s="184"/>
      <c r="AO202" s="185"/>
      <c r="AP202" s="184"/>
      <c r="AQ202" s="185"/>
      <c r="AR202" s="184"/>
      <c r="AS202" s="185"/>
      <c r="AT202" s="184"/>
      <c r="AU202" s="185"/>
      <c r="AV202" s="184"/>
      <c r="AW202" s="185"/>
      <c r="AX202" s="184"/>
      <c r="AY202" s="185"/>
      <c r="AZ202" s="184"/>
      <c r="BA202" s="185"/>
      <c r="BC202" s="62"/>
      <c r="BD202" s="257"/>
      <c r="BE202" s="244"/>
      <c r="BF202" s="232" t="s">
        <v>87</v>
      </c>
      <c r="BG202" s="233"/>
      <c r="BH202" s="46">
        <f t="shared" si="100"/>
        <v>0</v>
      </c>
      <c r="BI202" s="44"/>
      <c r="BJ202" s="44"/>
      <c r="BK202" s="44"/>
      <c r="BL202" s="44"/>
      <c r="BM202" s="1"/>
      <c r="BN202" s="1"/>
      <c r="BO202" s="1"/>
      <c r="BP202" s="1"/>
      <c r="BS202" s="1"/>
      <c r="BV202" s="33"/>
      <c r="BW202" s="44"/>
      <c r="BX202" s="44"/>
      <c r="BY202" s="44"/>
      <c r="BZ202" s="44"/>
      <c r="CA202" s="44"/>
      <c r="CB202" s="1"/>
      <c r="CC202" s="1"/>
      <c r="CD202" s="1"/>
      <c r="CE202" s="1"/>
      <c r="CF202" s="1"/>
      <c r="CG202" s="61"/>
      <c r="CH202" s="257"/>
      <c r="CI202" s="244"/>
      <c r="CJ202" s="232" t="s">
        <v>87</v>
      </c>
      <c r="CK202" s="233"/>
      <c r="CL202" s="46">
        <f t="shared" si="102"/>
        <v>0</v>
      </c>
      <c r="CM202" s="44"/>
      <c r="CN202" s="44"/>
      <c r="CO202" s="44"/>
      <c r="CP202" s="44"/>
      <c r="CQ202" s="1"/>
      <c r="CR202" s="1"/>
      <c r="CS202" s="1"/>
      <c r="CT202" s="1"/>
      <c r="CW202" s="1"/>
      <c r="CZ202" s="33"/>
      <c r="DA202" s="44"/>
      <c r="DB202" s="44"/>
      <c r="DC202" s="44"/>
      <c r="DD202" s="44"/>
      <c r="DE202" s="44"/>
      <c r="DF202" s="1"/>
      <c r="DG202" s="1"/>
      <c r="DH202" s="1"/>
      <c r="DI202" s="1"/>
      <c r="DJ202" s="1"/>
      <c r="DK202" s="12"/>
      <c r="DL202" s="257"/>
      <c r="DM202" s="244"/>
      <c r="DN202" s="232" t="s">
        <v>87</v>
      </c>
      <c r="DO202" s="233"/>
      <c r="DP202" s="46">
        <f>IF($S175="✔",SUM($F202:$BA202)/2/24,0)</f>
        <v>0</v>
      </c>
      <c r="DQ202" s="44"/>
      <c r="DR202" s="44"/>
      <c r="DS202" s="44"/>
      <c r="DT202" s="44"/>
      <c r="DU202" s="1"/>
      <c r="DV202" s="1"/>
      <c r="DW202" s="1"/>
      <c r="DX202" s="1"/>
      <c r="EA202" s="1"/>
      <c r="ED202" s="33"/>
      <c r="EE202" s="44"/>
      <c r="EF202" s="44"/>
      <c r="EG202" s="44"/>
      <c r="EH202" s="44"/>
      <c r="EI202" s="1"/>
      <c r="EJ202" s="1"/>
      <c r="EK202" s="1"/>
      <c r="EL202" s="1"/>
      <c r="EM202" s="15"/>
      <c r="EN202" s="257"/>
      <c r="EO202" s="244"/>
      <c r="EP202" s="232" t="s">
        <v>87</v>
      </c>
      <c r="EQ202" s="233"/>
      <c r="ER202" s="46">
        <f t="shared" si="101"/>
        <v>0</v>
      </c>
      <c r="ES202" s="44"/>
      <c r="ET202" s="44"/>
      <c r="EU202" s="44"/>
      <c r="EV202" s="44"/>
      <c r="EW202" s="1"/>
      <c r="EX202" s="1"/>
      <c r="EY202" s="1"/>
      <c r="EZ202" s="1"/>
      <c r="FC202" s="1"/>
      <c r="FF202" s="33"/>
      <c r="FG202" s="44"/>
      <c r="FH202" s="44"/>
      <c r="FI202" s="44"/>
      <c r="FJ202" s="44"/>
      <c r="FK202" s="1"/>
      <c r="FL202" s="1"/>
      <c r="FM202" s="1"/>
      <c r="FN202" s="1"/>
      <c r="FO202" s="18"/>
      <c r="FP202" s="257"/>
      <c r="FQ202" s="244"/>
      <c r="FR202" s="232" t="s">
        <v>87</v>
      </c>
      <c r="FS202" s="233"/>
      <c r="FT202" s="46">
        <f>SUMIFS(F202:BA202,$F203:$BA203,1)/2/24</f>
        <v>0</v>
      </c>
      <c r="FU202" s="44"/>
      <c r="FV202" s="44"/>
      <c r="FW202" s="44"/>
      <c r="FX202" s="44"/>
      <c r="FY202" s="1"/>
      <c r="FZ202" s="1"/>
      <c r="GA202" s="1"/>
      <c r="GB202" s="1"/>
      <c r="GE202" s="1"/>
      <c r="GH202" s="33"/>
      <c r="GI202" s="44"/>
      <c r="GJ202" s="44"/>
      <c r="GK202" s="44"/>
      <c r="GL202" s="44"/>
      <c r="GM202" s="1"/>
      <c r="GN202" s="1"/>
      <c r="GO202" s="1"/>
      <c r="GP202" s="1"/>
    </row>
    <row r="203" spans="2:198" ht="18.75" customHeight="1">
      <c r="B203" s="258"/>
      <c r="C203" s="155" t="s">
        <v>88</v>
      </c>
      <c r="D203" s="155"/>
      <c r="E203" s="157"/>
      <c r="F203" s="184">
        <v>1</v>
      </c>
      <c r="G203" s="185"/>
      <c r="H203" s="184"/>
      <c r="I203" s="185"/>
      <c r="J203" s="184"/>
      <c r="K203" s="185"/>
      <c r="L203" s="184"/>
      <c r="M203" s="185"/>
      <c r="N203" s="184"/>
      <c r="O203" s="185"/>
      <c r="P203" s="184"/>
      <c r="Q203" s="185"/>
      <c r="R203" s="184"/>
      <c r="S203" s="185"/>
      <c r="T203" s="184"/>
      <c r="U203" s="185"/>
      <c r="V203" s="184"/>
      <c r="W203" s="185"/>
      <c r="X203" s="184"/>
      <c r="Y203" s="185"/>
      <c r="Z203" s="184"/>
      <c r="AA203" s="185"/>
      <c r="AB203" s="184"/>
      <c r="AC203" s="185"/>
      <c r="AD203" s="184"/>
      <c r="AE203" s="185"/>
      <c r="AF203" s="184">
        <v>1</v>
      </c>
      <c r="AG203" s="185">
        <v>1</v>
      </c>
      <c r="AH203" s="184">
        <v>1</v>
      </c>
      <c r="AI203" s="185">
        <v>1</v>
      </c>
      <c r="AJ203" s="184">
        <v>1</v>
      </c>
      <c r="AK203" s="185">
        <v>1</v>
      </c>
      <c r="AL203" s="184">
        <v>1</v>
      </c>
      <c r="AM203" s="185">
        <v>1</v>
      </c>
      <c r="AN203" s="184">
        <v>1</v>
      </c>
      <c r="AO203" s="185">
        <v>1</v>
      </c>
      <c r="AP203" s="184">
        <v>1</v>
      </c>
      <c r="AQ203" s="185">
        <v>1</v>
      </c>
      <c r="AR203" s="184">
        <v>1</v>
      </c>
      <c r="AS203" s="185">
        <v>1</v>
      </c>
      <c r="AT203" s="184">
        <v>1</v>
      </c>
      <c r="AU203" s="185">
        <v>1</v>
      </c>
      <c r="AV203" s="184">
        <v>1</v>
      </c>
      <c r="AW203" s="185">
        <v>1</v>
      </c>
      <c r="AX203" s="184">
        <v>1</v>
      </c>
      <c r="AY203" s="185">
        <v>1</v>
      </c>
      <c r="AZ203" s="184">
        <v>1</v>
      </c>
      <c r="BA203" s="185">
        <v>1</v>
      </c>
      <c r="BC203" s="62"/>
      <c r="BD203" s="257"/>
      <c r="BE203" s="234" t="s">
        <v>88</v>
      </c>
      <c r="BF203" s="234"/>
      <c r="BG203" s="235"/>
      <c r="BH203" s="43">
        <f t="shared" si="100"/>
        <v>0.47916666666666669</v>
      </c>
      <c r="BI203" s="44"/>
      <c r="BJ203" s="44"/>
      <c r="BK203" s="44"/>
      <c r="BL203" s="44"/>
      <c r="BM203" s="1"/>
      <c r="BN203" s="1"/>
      <c r="BO203" s="1"/>
      <c r="BP203" s="1"/>
      <c r="BS203" s="1"/>
      <c r="BT203" s="33"/>
      <c r="BU203" s="24"/>
      <c r="BV203" s="33"/>
      <c r="BW203" s="44"/>
      <c r="BX203" s="44"/>
      <c r="BY203" s="44"/>
      <c r="BZ203" s="44"/>
      <c r="CA203" s="44"/>
      <c r="CB203" s="1"/>
      <c r="CC203" s="1"/>
      <c r="CD203" s="1"/>
      <c r="CE203" s="1"/>
      <c r="CF203" s="1"/>
      <c r="CG203" s="61"/>
      <c r="CH203" s="257"/>
      <c r="CI203" s="236" t="s">
        <v>89</v>
      </c>
      <c r="CJ203" s="237"/>
      <c r="CK203" s="238"/>
      <c r="CL203" s="43">
        <f>SUMIFS($F203:$BA203,$F193:$BA193,"&lt;&gt;1",$F194:$BA194,"&lt;&gt;1",$F195:$BA195,"&lt;&gt;1",$F196:$BA196,"&lt;&gt;1",$F197:$BA197,"&lt;&gt;1",$F198:$BA198,"&lt;&gt;1",$F199:$BA199,"&lt;&gt;1",$F200:$BA200,"&lt;&gt;1",$F201:$BA201,"&lt;&gt;1")/2/24 +SUMIF($F202:$BA202,"1",$F203:$BA203)/2/24</f>
        <v>0.47916666666666669</v>
      </c>
      <c r="CM203" s="44"/>
      <c r="CN203" s="44"/>
      <c r="CO203" s="44"/>
      <c r="CP203" s="44"/>
      <c r="CQ203" s="1"/>
      <c r="CR203" s="1"/>
      <c r="CS203" s="1"/>
      <c r="CT203" s="1"/>
      <c r="CW203" s="1"/>
      <c r="CX203" s="33"/>
      <c r="CY203" s="24"/>
      <c r="CZ203" s="33"/>
      <c r="DA203" s="44"/>
      <c r="DB203" s="44"/>
      <c r="DC203" s="44"/>
      <c r="DD203" s="44"/>
      <c r="DE203" s="44"/>
      <c r="DF203" s="1"/>
      <c r="DG203" s="1"/>
      <c r="DH203" s="1"/>
      <c r="DI203" s="1"/>
      <c r="DJ203" s="1"/>
      <c r="DK203" s="12"/>
      <c r="DL203" s="257"/>
      <c r="DM203" s="234" t="s">
        <v>88</v>
      </c>
      <c r="DN203" s="234"/>
      <c r="DO203" s="235"/>
      <c r="DP203" s="43">
        <f>IF($S175="✔",SUM($F203:$BA203)/2/24,0)</f>
        <v>0</v>
      </c>
      <c r="DQ203" s="44"/>
      <c r="DR203" s="44"/>
      <c r="DS203" s="44"/>
      <c r="DT203" s="44"/>
      <c r="DU203" s="1"/>
      <c r="DV203" s="1"/>
      <c r="DW203" s="1"/>
      <c r="DX203" s="1"/>
      <c r="EA203" s="1"/>
      <c r="EB203" s="33"/>
      <c r="EC203" s="24"/>
      <c r="ED203" s="33"/>
      <c r="EE203" s="44"/>
      <c r="EF203" s="44"/>
      <c r="EG203" s="44"/>
      <c r="EH203" s="44"/>
      <c r="EI203" s="1"/>
      <c r="EJ203" s="1"/>
      <c r="EK203" s="1"/>
      <c r="EL203" s="1"/>
      <c r="EM203" s="15"/>
      <c r="EN203" s="257"/>
      <c r="EO203" s="236" t="s">
        <v>89</v>
      </c>
      <c r="EP203" s="237"/>
      <c r="EQ203" s="238"/>
      <c r="ER203" s="43">
        <f t="shared" si="101"/>
        <v>0</v>
      </c>
      <c r="ES203" s="44"/>
      <c r="ET203" s="44"/>
      <c r="EU203" s="44"/>
      <c r="EV203" s="44"/>
      <c r="EW203" s="1"/>
      <c r="EX203" s="1"/>
      <c r="EY203" s="1"/>
      <c r="EZ203" s="1"/>
      <c r="FC203" s="1"/>
      <c r="FD203" s="33"/>
      <c r="FE203" s="24"/>
      <c r="FF203" s="33"/>
      <c r="FG203" s="44"/>
      <c r="FH203" s="44"/>
      <c r="FI203" s="44"/>
      <c r="FJ203" s="44"/>
      <c r="FK203" s="1"/>
      <c r="FL203" s="1"/>
      <c r="FM203" s="1"/>
      <c r="FN203" s="1"/>
      <c r="FO203" s="18"/>
      <c r="FP203" s="257"/>
      <c r="FQ203" s="236" t="s">
        <v>89</v>
      </c>
      <c r="FR203" s="237"/>
      <c r="FS203" s="238"/>
      <c r="FT203" s="43">
        <f>SUMIFS($F203:$BA203,$F193:$BA193,"&lt;&gt;1",$F194:$BA194,"&lt;&gt;1",$F195:$BA195,"&lt;&gt;1",$F196:$BA196,"&lt;&gt;1",$F197:$BA197,"&lt;&gt;1",$F198:$BA198,"&lt;&gt;1",$F199:$BA199,"&lt;&gt;1",$F200:$BA200,"&lt;&gt;1",$F201:$BA201,"&lt;&gt;1")/2/24 +SUMIF($F202:$BA202,"1",$F203:$BA203)/2/24</f>
        <v>0.47916666666666669</v>
      </c>
      <c r="FU203" s="44"/>
      <c r="FV203" s="44"/>
      <c r="FW203" s="44"/>
      <c r="FX203" s="44"/>
      <c r="FY203" s="1"/>
      <c r="FZ203" s="1"/>
      <c r="GA203" s="1"/>
      <c r="GB203" s="1"/>
      <c r="GE203" s="1"/>
      <c r="GF203" s="33"/>
      <c r="GG203" s="24"/>
      <c r="GH203" s="33"/>
      <c r="GI203" s="44"/>
      <c r="GJ203" s="44"/>
      <c r="GK203" s="44"/>
      <c r="GL203" s="44"/>
      <c r="GM203" s="1"/>
      <c r="GN203" s="1"/>
      <c r="GO203" s="1"/>
      <c r="GP203" s="1"/>
    </row>
    <row r="204" spans="2:198" ht="18.75" customHeight="1">
      <c r="B204" s="258"/>
      <c r="C204" s="138" t="s">
        <v>90</v>
      </c>
      <c r="D204" s="138"/>
      <c r="E204" s="139"/>
      <c r="F204" s="184"/>
      <c r="G204" s="185"/>
      <c r="H204" s="184"/>
      <c r="I204" s="185"/>
      <c r="J204" s="184"/>
      <c r="K204" s="185"/>
      <c r="L204" s="184"/>
      <c r="M204" s="185"/>
      <c r="N204" s="184"/>
      <c r="O204" s="185"/>
      <c r="P204" s="184"/>
      <c r="Q204" s="185"/>
      <c r="R204" s="184"/>
      <c r="S204" s="185"/>
      <c r="T204" s="184"/>
      <c r="U204" s="185"/>
      <c r="V204" s="184"/>
      <c r="W204" s="185"/>
      <c r="X204" s="184"/>
      <c r="Y204" s="185"/>
      <c r="Z204" s="184"/>
      <c r="AA204" s="185"/>
      <c r="AB204" s="184"/>
      <c r="AC204" s="185"/>
      <c r="AD204" s="184"/>
      <c r="AE204" s="185"/>
      <c r="AF204" s="184"/>
      <c r="AG204" s="185"/>
      <c r="AH204" s="184"/>
      <c r="AI204" s="185"/>
      <c r="AJ204" s="184"/>
      <c r="AK204" s="185"/>
      <c r="AL204" s="184"/>
      <c r="AM204" s="185"/>
      <c r="AN204" s="184"/>
      <c r="AO204" s="185"/>
      <c r="AP204" s="184"/>
      <c r="AQ204" s="185"/>
      <c r="AR204" s="184"/>
      <c r="AS204" s="185"/>
      <c r="AT204" s="184"/>
      <c r="AU204" s="185"/>
      <c r="AV204" s="184"/>
      <c r="AW204" s="185"/>
      <c r="AX204" s="184"/>
      <c r="AY204" s="185"/>
      <c r="AZ204" s="184"/>
      <c r="BA204" s="185"/>
      <c r="BC204" s="62"/>
      <c r="BD204" s="257"/>
      <c r="BE204" s="227" t="s">
        <v>90</v>
      </c>
      <c r="BF204" s="227"/>
      <c r="BG204" s="228"/>
      <c r="BH204" s="46">
        <f t="shared" si="100"/>
        <v>0</v>
      </c>
      <c r="BI204" s="44"/>
      <c r="BJ204" s="44"/>
      <c r="BK204" s="44"/>
      <c r="BL204" s="44"/>
      <c r="BN204" s="1"/>
      <c r="BO204" s="1"/>
      <c r="BP204" s="1"/>
      <c r="BS204" s="1"/>
      <c r="BT204" s="33"/>
      <c r="BU204" s="24"/>
      <c r="BV204" s="33"/>
      <c r="BW204" s="44"/>
      <c r="BX204" s="44"/>
      <c r="BY204" s="44"/>
      <c r="BZ204" s="44"/>
      <c r="CA204" s="44"/>
      <c r="CC204" s="1"/>
      <c r="CD204" s="1"/>
      <c r="CE204" s="1"/>
      <c r="CF204" s="1"/>
      <c r="CG204" s="61"/>
      <c r="CH204" s="257"/>
      <c r="CI204" s="229" t="s">
        <v>91</v>
      </c>
      <c r="CJ204" s="230"/>
      <c r="CK204" s="231"/>
      <c r="CL204" s="46">
        <f>SUMIFS($F204:$BA204,$F193:$BA193,"&lt;&gt;1",$F194:$BA194,"&lt;&gt;1",$F195:$BA195,"&lt;&gt;1",$F196:$BA196,"&lt;&gt;1",$F197:$BA197,"&lt;&gt;1",$F198:$BA198,"&lt;&gt;1",$F199:$BA199,"&lt;&gt;1",$F200:$BA200,"&lt;&gt;1",$F201:$BA201,"&lt;&gt;1")/2/24 +SUMIF($F202:$BA202,"1",$F204:$BA204)/2/24</f>
        <v>0</v>
      </c>
      <c r="CM204" s="44"/>
      <c r="CN204" s="44"/>
      <c r="CO204" s="44"/>
      <c r="CP204" s="44"/>
      <c r="CR204" s="1"/>
      <c r="CS204" s="1"/>
      <c r="CT204" s="1"/>
      <c r="CW204" s="1"/>
      <c r="CX204" s="33"/>
      <c r="CY204" s="24"/>
      <c r="CZ204" s="33"/>
      <c r="DA204" s="44"/>
      <c r="DB204" s="44"/>
      <c r="DC204" s="44"/>
      <c r="DD204" s="44"/>
      <c r="DE204" s="44"/>
      <c r="DG204" s="1"/>
      <c r="DH204" s="1"/>
      <c r="DI204" s="1"/>
      <c r="DJ204" s="1"/>
      <c r="DK204" s="12"/>
      <c r="DL204" s="257"/>
      <c r="DM204" s="227" t="s">
        <v>90</v>
      </c>
      <c r="DN204" s="227"/>
      <c r="DO204" s="228"/>
      <c r="DP204" s="46">
        <f>IF($S175="✔",SUM($F204:$BA204)/2/24,0)</f>
        <v>0</v>
      </c>
      <c r="DQ204" s="44"/>
      <c r="DR204" s="44"/>
      <c r="DS204" s="44"/>
      <c r="DT204" s="44"/>
      <c r="DV204" s="1"/>
      <c r="DW204" s="1"/>
      <c r="DX204" s="1"/>
      <c r="EA204" s="1"/>
      <c r="EB204" s="33"/>
      <c r="EC204" s="24"/>
      <c r="ED204" s="33"/>
      <c r="EE204" s="44"/>
      <c r="EF204" s="44"/>
      <c r="EG204" s="44"/>
      <c r="EH204" s="44"/>
      <c r="EJ204" s="1"/>
      <c r="EK204" s="1"/>
      <c r="EL204" s="1"/>
      <c r="EM204" s="15"/>
      <c r="EN204" s="257"/>
      <c r="EO204" s="229" t="s">
        <v>91</v>
      </c>
      <c r="EP204" s="230"/>
      <c r="EQ204" s="231"/>
      <c r="ER204" s="46">
        <f t="shared" si="101"/>
        <v>0</v>
      </c>
      <c r="ES204" s="44"/>
      <c r="ET204" s="44"/>
      <c r="EU204" s="44"/>
      <c r="EV204" s="44"/>
      <c r="EX204" s="1"/>
      <c r="EY204" s="1"/>
      <c r="EZ204" s="1"/>
      <c r="FC204" s="1"/>
      <c r="FD204" s="33"/>
      <c r="FE204" s="24"/>
      <c r="FF204" s="33"/>
      <c r="FG204" s="44"/>
      <c r="FH204" s="44"/>
      <c r="FI204" s="44"/>
      <c r="FJ204" s="44"/>
      <c r="FL204" s="1"/>
      <c r="FM204" s="1"/>
      <c r="FN204" s="1"/>
      <c r="FO204" s="18"/>
      <c r="FP204" s="257"/>
      <c r="FQ204" s="229" t="s">
        <v>90</v>
      </c>
      <c r="FR204" s="230"/>
      <c r="FS204" s="231"/>
      <c r="FT204" s="47" t="s">
        <v>92</v>
      </c>
      <c r="FU204" s="44"/>
      <c r="FV204" s="44"/>
      <c r="FW204" s="44"/>
      <c r="FX204" s="44"/>
      <c r="FZ204" s="1"/>
      <c r="GA204" s="1"/>
      <c r="GB204" s="1"/>
      <c r="GE204" s="1"/>
      <c r="GF204" s="33"/>
      <c r="GG204" s="24"/>
      <c r="GH204" s="33"/>
      <c r="GI204" s="44"/>
      <c r="GJ204" s="44"/>
      <c r="GK204" s="44"/>
      <c r="GL204" s="44"/>
      <c r="GN204" s="1"/>
      <c r="GO204" s="1"/>
      <c r="GP204" s="1"/>
    </row>
    <row r="205" spans="2:198" ht="6" customHeight="1">
      <c r="C205" s="55"/>
      <c r="D205" s="55"/>
      <c r="E205" s="56"/>
      <c r="F205" s="57"/>
      <c r="G205" s="56"/>
      <c r="H205" s="57"/>
      <c r="I205" s="56"/>
      <c r="J205" s="57"/>
      <c r="K205" s="56"/>
      <c r="L205" s="57"/>
      <c r="M205" s="56"/>
      <c r="N205" s="57"/>
      <c r="O205" s="56"/>
      <c r="P205" s="57"/>
      <c r="Q205" s="56"/>
      <c r="R205" s="57"/>
      <c r="S205" s="56"/>
      <c r="T205" s="57"/>
      <c r="U205" s="56"/>
      <c r="V205" s="57"/>
      <c r="W205" s="56"/>
      <c r="X205" s="57"/>
      <c r="Y205" s="56"/>
      <c r="Z205" s="57"/>
      <c r="AA205" s="56"/>
      <c r="AB205" s="57"/>
      <c r="AC205" s="56"/>
      <c r="AD205" s="57"/>
      <c r="AE205" s="56"/>
      <c r="AF205" s="57"/>
      <c r="AG205" s="56"/>
      <c r="AH205" s="57"/>
      <c r="AI205" s="56"/>
      <c r="AJ205" s="57"/>
      <c r="AK205" s="56"/>
      <c r="AL205" s="57"/>
      <c r="AM205" s="56"/>
      <c r="AN205" s="57"/>
      <c r="AO205" s="56"/>
      <c r="AP205" s="57"/>
      <c r="AQ205" s="56"/>
      <c r="AR205" s="57"/>
      <c r="AS205" s="56"/>
      <c r="AT205" s="57"/>
      <c r="AU205" s="56"/>
      <c r="AV205" s="57"/>
      <c r="AW205" s="56"/>
      <c r="AX205" s="57"/>
      <c r="AY205" s="56"/>
      <c r="AZ205" s="57"/>
      <c r="BA205" s="56"/>
      <c r="BB205" s="37"/>
      <c r="BC205" s="62"/>
      <c r="BE205" s="55"/>
      <c r="BF205" s="55"/>
      <c r="BG205" s="58"/>
      <c r="BH205" s="2"/>
      <c r="BI205" s="2"/>
      <c r="BJ205" s="2"/>
      <c r="BK205" s="2"/>
      <c r="BL205" s="2"/>
      <c r="BT205" s="33"/>
      <c r="BU205" s="24"/>
      <c r="BV205" s="33"/>
      <c r="BW205" s="2"/>
      <c r="BX205" s="2"/>
      <c r="BY205" s="2"/>
      <c r="BZ205" s="2"/>
      <c r="CA205" s="2"/>
      <c r="CG205" s="61"/>
      <c r="CI205" s="55"/>
      <c r="CJ205" s="55"/>
      <c r="CK205" s="58"/>
      <c r="CL205" s="2"/>
      <c r="CM205" s="2"/>
      <c r="CN205" s="2"/>
      <c r="CO205" s="2"/>
      <c r="CP205" s="2"/>
      <c r="CX205" s="33"/>
      <c r="CY205" s="24"/>
      <c r="CZ205" s="33"/>
      <c r="DA205" s="2"/>
      <c r="DB205" s="2"/>
      <c r="DC205" s="2"/>
      <c r="DD205" s="2"/>
      <c r="DE205" s="2"/>
      <c r="DK205" s="12"/>
      <c r="DM205" s="55"/>
      <c r="DN205" s="55"/>
      <c r="DO205" s="58"/>
      <c r="DP205" s="2"/>
      <c r="DQ205" s="2"/>
      <c r="DR205" s="2"/>
      <c r="DS205" s="2"/>
      <c r="DT205" s="2"/>
      <c r="EB205" s="33"/>
      <c r="EC205" s="24"/>
      <c r="ED205" s="33"/>
      <c r="EE205" s="2"/>
      <c r="EF205" s="2"/>
      <c r="EG205" s="2"/>
      <c r="EH205" s="2"/>
      <c r="EM205" s="15"/>
      <c r="EO205" s="55"/>
      <c r="EP205" s="55"/>
      <c r="EQ205" s="58"/>
      <c r="ER205" s="2"/>
      <c r="ES205" s="2"/>
      <c r="ET205" s="2"/>
      <c r="EU205" s="2"/>
      <c r="EV205" s="2"/>
      <c r="FD205" s="33"/>
      <c r="FE205" s="24"/>
      <c r="FF205" s="33"/>
      <c r="FG205" s="2"/>
      <c r="FH205" s="2"/>
      <c r="FI205" s="2"/>
      <c r="FJ205" s="2"/>
      <c r="FO205" s="18"/>
      <c r="FQ205" s="55"/>
      <c r="FR205" s="55"/>
      <c r="FS205" s="58"/>
      <c r="FT205" s="2"/>
      <c r="FU205" s="2"/>
      <c r="FV205" s="2"/>
      <c r="FW205" s="2"/>
      <c r="FX205" s="2"/>
      <c r="GF205" s="33"/>
      <c r="GG205" s="24"/>
      <c r="GH205" s="33"/>
      <c r="GI205" s="2"/>
      <c r="GJ205" s="2"/>
      <c r="GK205" s="2"/>
      <c r="GL205" s="2"/>
    </row>
    <row r="206" spans="2:198">
      <c r="E206" s="226" t="s">
        <v>71</v>
      </c>
      <c r="F206" s="226"/>
      <c r="G206" s="222">
        <v>0.29166666666666702</v>
      </c>
      <c r="H206" s="223"/>
      <c r="I206" s="222">
        <v>0.33333333333333298</v>
      </c>
      <c r="J206" s="223"/>
      <c r="K206" s="222">
        <v>0.375</v>
      </c>
      <c r="L206" s="223"/>
      <c r="M206" s="222">
        <v>0.41666666666666702</v>
      </c>
      <c r="N206" s="223"/>
      <c r="O206" s="222">
        <v>0.45833333333333298</v>
      </c>
      <c r="P206" s="223"/>
      <c r="Q206" s="222">
        <v>0.5</v>
      </c>
      <c r="R206" s="223"/>
      <c r="S206" s="222">
        <v>0.54166666666666696</v>
      </c>
      <c r="T206" s="223"/>
      <c r="U206" s="222">
        <v>0.58333333333333304</v>
      </c>
      <c r="V206" s="223"/>
      <c r="W206" s="222">
        <v>0.625</v>
      </c>
      <c r="X206" s="223"/>
      <c r="Y206" s="222">
        <v>0.66666666666666696</v>
      </c>
      <c r="Z206" s="223"/>
      <c r="AA206" s="222">
        <v>0.70833333333333304</v>
      </c>
      <c r="AB206" s="223"/>
      <c r="AC206" s="222">
        <v>0.75</v>
      </c>
      <c r="AD206" s="223"/>
      <c r="AE206" s="222">
        <v>0.79166666666666696</v>
      </c>
      <c r="AF206" s="223"/>
      <c r="AG206" s="222">
        <v>0.83333333333333304</v>
      </c>
      <c r="AH206" s="223"/>
      <c r="AI206" s="222">
        <v>0.875</v>
      </c>
      <c r="AJ206" s="223"/>
      <c r="AK206" s="222">
        <v>0.91666666666666696</v>
      </c>
      <c r="AL206" s="223"/>
      <c r="AM206" s="222">
        <v>0.95833333333333304</v>
      </c>
      <c r="AN206" s="223"/>
      <c r="AO206" s="222">
        <v>1</v>
      </c>
      <c r="AP206" s="223"/>
      <c r="AQ206" s="222">
        <v>1.0416666666666701</v>
      </c>
      <c r="AR206" s="223"/>
      <c r="AS206" s="222">
        <v>1.0833333333333399</v>
      </c>
      <c r="AT206" s="223"/>
      <c r="AU206" s="222">
        <v>1.12500000000001</v>
      </c>
      <c r="AV206" s="223"/>
      <c r="AW206" s="222">
        <v>1.1666666666666701</v>
      </c>
      <c r="AX206" s="223"/>
      <c r="AY206" s="222">
        <v>1.2083333333333399</v>
      </c>
      <c r="AZ206" s="223"/>
      <c r="BA206" s="222">
        <v>1.25000000000001</v>
      </c>
      <c r="BB206" s="223"/>
      <c r="BC206" s="63"/>
      <c r="BG206" s="168"/>
      <c r="BH206" s="33"/>
      <c r="BI206" s="33"/>
      <c r="BJ206" s="33"/>
      <c r="BK206" s="33"/>
      <c r="BL206" s="33"/>
      <c r="BM206" s="24"/>
      <c r="BN206" s="24"/>
      <c r="BO206" s="24"/>
      <c r="BP206" s="24"/>
      <c r="BQ206" s="33"/>
      <c r="BR206" s="33"/>
      <c r="BS206" s="24"/>
      <c r="BT206" s="33"/>
      <c r="BU206" s="24"/>
      <c r="BV206" s="33"/>
      <c r="BW206" s="33"/>
      <c r="BX206" s="33"/>
      <c r="BY206" s="33"/>
      <c r="BZ206" s="33"/>
      <c r="CA206" s="33"/>
      <c r="CB206" s="24"/>
      <c r="CC206" s="24"/>
      <c r="CD206" s="24"/>
      <c r="CE206" s="24"/>
      <c r="CF206" s="24"/>
      <c r="CG206" s="64"/>
      <c r="CK206" s="168"/>
      <c r="CL206" s="33"/>
      <c r="CM206" s="33"/>
      <c r="CN206" s="33"/>
      <c r="CO206" s="33"/>
      <c r="CP206" s="33"/>
      <c r="CQ206" s="24"/>
      <c r="CR206" s="24"/>
      <c r="CS206" s="24"/>
      <c r="CT206" s="24"/>
      <c r="CU206" s="33"/>
      <c r="CV206" s="33"/>
      <c r="CW206" s="24"/>
      <c r="CX206" s="33"/>
      <c r="CY206" s="24"/>
      <c r="CZ206" s="33"/>
      <c r="DA206" s="33"/>
      <c r="DB206" s="33"/>
      <c r="DC206" s="33"/>
      <c r="DD206" s="33"/>
      <c r="DE206" s="33"/>
      <c r="DF206" s="24"/>
      <c r="DG206" s="24"/>
      <c r="DH206" s="24"/>
      <c r="DI206" s="24"/>
      <c r="DJ206" s="24"/>
      <c r="DK206" s="65"/>
      <c r="DO206" s="168"/>
      <c r="DP206" s="33"/>
      <c r="DQ206" s="33"/>
      <c r="DR206" s="33"/>
      <c r="DS206" s="33"/>
      <c r="DT206" s="33"/>
      <c r="DU206" s="24"/>
      <c r="DV206" s="24"/>
      <c r="DW206" s="24"/>
      <c r="DX206" s="24"/>
      <c r="DY206" s="33"/>
      <c r="DZ206" s="33"/>
      <c r="EA206" s="24"/>
      <c r="EB206" s="33"/>
      <c r="EC206" s="24"/>
      <c r="ED206" s="33"/>
      <c r="EE206" s="33"/>
      <c r="EF206" s="33"/>
      <c r="EG206" s="33"/>
      <c r="EH206" s="33"/>
      <c r="EI206" s="24"/>
      <c r="EJ206" s="24"/>
      <c r="EK206" s="24"/>
      <c r="EL206" s="24"/>
      <c r="EM206" s="66"/>
      <c r="EQ206" s="168"/>
      <c r="ER206" s="33"/>
      <c r="ES206" s="33"/>
      <c r="ET206" s="33"/>
      <c r="EU206" s="33"/>
      <c r="EV206" s="33"/>
      <c r="EW206" s="24"/>
      <c r="EX206" s="24"/>
      <c r="EY206" s="24"/>
      <c r="EZ206" s="24"/>
      <c r="FA206" s="33"/>
      <c r="FB206" s="33"/>
      <c r="FC206" s="24"/>
      <c r="FD206" s="33"/>
      <c r="FE206" s="24"/>
      <c r="FF206" s="33"/>
      <c r="FG206" s="33"/>
      <c r="FH206" s="33"/>
      <c r="FI206" s="33"/>
      <c r="FJ206" s="33"/>
      <c r="FK206" s="24"/>
      <c r="FL206" s="24"/>
      <c r="FM206" s="24"/>
      <c r="FN206" s="24"/>
      <c r="FO206" s="18"/>
      <c r="FS206" s="168"/>
      <c r="FT206" s="33"/>
      <c r="FU206" s="33"/>
      <c r="FV206" s="33"/>
      <c r="FW206" s="33"/>
      <c r="FX206" s="33"/>
      <c r="FY206" s="24"/>
      <c r="FZ206" s="24"/>
      <c r="GA206" s="24"/>
      <c r="GB206" s="24"/>
      <c r="GC206" s="33"/>
      <c r="GD206" s="33"/>
      <c r="GE206" s="24"/>
      <c r="GF206" s="33"/>
      <c r="GG206" s="24"/>
      <c r="GH206" s="33"/>
      <c r="GI206" s="33"/>
      <c r="GJ206" s="33"/>
      <c r="GK206" s="33"/>
      <c r="GL206" s="33"/>
      <c r="GM206" s="24"/>
      <c r="GN206" s="24"/>
      <c r="GO206" s="24"/>
      <c r="GP206" s="24"/>
    </row>
    <row r="207" spans="2:198" ht="21.75" customHeight="1">
      <c r="BC207" s="62"/>
      <c r="BH207" s="2"/>
      <c r="BI207" s="2"/>
      <c r="BJ207" s="2"/>
      <c r="BK207" s="2"/>
      <c r="BL207" s="2"/>
      <c r="BM207" s="1"/>
      <c r="BW207" s="2"/>
      <c r="BX207" s="2"/>
      <c r="BY207" s="2"/>
      <c r="BZ207" s="2"/>
      <c r="CA207" s="2"/>
      <c r="CB207" s="1"/>
      <c r="CG207" s="61"/>
      <c r="CL207" s="2"/>
      <c r="CM207" s="2"/>
      <c r="CN207" s="2"/>
      <c r="CO207" s="2"/>
      <c r="CP207" s="2"/>
      <c r="CQ207" s="1"/>
      <c r="DA207" s="2"/>
      <c r="DB207" s="2"/>
      <c r="DC207" s="2"/>
      <c r="DD207" s="2"/>
      <c r="DE207" s="2"/>
      <c r="DF207" s="1"/>
      <c r="DK207" s="12"/>
      <c r="DP207" s="2"/>
      <c r="DQ207" s="2"/>
      <c r="DR207" s="2"/>
      <c r="DS207" s="2"/>
      <c r="DT207" s="2"/>
      <c r="DU207" s="1"/>
      <c r="EE207" s="2"/>
      <c r="EF207" s="2"/>
      <c r="EG207" s="2"/>
      <c r="EH207" s="2"/>
      <c r="EI207" s="1"/>
      <c r="EM207" s="15"/>
      <c r="ER207" s="2"/>
      <c r="ES207" s="2"/>
      <c r="ET207" s="2"/>
      <c r="EU207" s="2"/>
      <c r="EV207" s="2"/>
      <c r="EW207" s="1"/>
      <c r="FG207" s="2"/>
      <c r="FH207" s="2"/>
      <c r="FI207" s="2"/>
      <c r="FJ207" s="2"/>
      <c r="FK207" s="1"/>
      <c r="FO207" s="18"/>
      <c r="FT207" s="2"/>
      <c r="FU207" s="2"/>
      <c r="FV207" s="2"/>
      <c r="FW207" s="2"/>
      <c r="FX207" s="2"/>
      <c r="FY207" s="1"/>
      <c r="GI207" s="2"/>
      <c r="GJ207" s="2"/>
      <c r="GK207" s="2"/>
      <c r="GL207" s="2"/>
      <c r="GM207" s="1"/>
    </row>
    <row r="208" spans="2:198" ht="19.5" customHeight="1">
      <c r="B208" s="277">
        <f>B4+6</f>
        <v>44203</v>
      </c>
      <c r="C208" s="277"/>
      <c r="D208" s="277"/>
      <c r="E208" s="151"/>
      <c r="F208" s="3" t="s">
        <v>29</v>
      </c>
      <c r="G208" s="5"/>
      <c r="H208" s="5"/>
      <c r="I208" s="5"/>
      <c r="J208" s="5"/>
      <c r="K208" s="5"/>
      <c r="L208" s="5"/>
      <c r="M208" s="5"/>
      <c r="N208" s="5"/>
      <c r="O208" s="23" t="s">
        <v>30</v>
      </c>
      <c r="P208" s="5" t="s">
        <v>16</v>
      </c>
      <c r="Q208" s="5" t="s">
        <v>31</v>
      </c>
      <c r="R208" s="5"/>
      <c r="S208" s="5" t="s">
        <v>16</v>
      </c>
      <c r="T208" s="5" t="s">
        <v>32</v>
      </c>
      <c r="U208" s="5"/>
      <c r="V208" s="5" t="s">
        <v>33</v>
      </c>
      <c r="W208" s="24" t="s">
        <v>34</v>
      </c>
      <c r="BC208" s="278" t="s">
        <v>37</v>
      </c>
      <c r="BD208" s="30"/>
      <c r="BE208" s="30"/>
      <c r="BF208" s="30"/>
      <c r="BG208" s="30"/>
      <c r="BH208" s="2"/>
      <c r="BI208" s="2"/>
      <c r="BJ208" s="2"/>
      <c r="BK208" s="2"/>
      <c r="BL208" s="2"/>
      <c r="BW208" s="2"/>
      <c r="BX208" s="2"/>
      <c r="BY208" s="2"/>
      <c r="BZ208" s="2"/>
      <c r="CA208" s="2"/>
      <c r="CG208" s="279" t="s">
        <v>50</v>
      </c>
      <c r="CH208" s="30"/>
      <c r="CI208" s="30"/>
      <c r="CJ208" s="30"/>
      <c r="CK208" s="30"/>
      <c r="CL208" s="2"/>
      <c r="CM208" s="2"/>
      <c r="CN208" s="2"/>
      <c r="CO208" s="2"/>
      <c r="CP208" s="2"/>
      <c r="DA208" s="2"/>
      <c r="DB208" s="2"/>
      <c r="DC208" s="2"/>
      <c r="DD208" s="2"/>
      <c r="DE208" s="2"/>
      <c r="DK208" s="280" t="s">
        <v>51</v>
      </c>
      <c r="DL208" s="30"/>
      <c r="DM208" s="30"/>
      <c r="DN208" s="30"/>
      <c r="DO208" s="30"/>
      <c r="DP208" s="2"/>
      <c r="DQ208" s="2"/>
      <c r="DR208" s="2"/>
      <c r="DS208" s="2"/>
      <c r="DT208" s="2"/>
      <c r="EE208" s="2"/>
      <c r="EF208" s="2"/>
      <c r="EG208" s="2"/>
      <c r="EH208" s="2"/>
      <c r="EM208" s="275" t="s">
        <v>60</v>
      </c>
      <c r="EN208" s="30"/>
      <c r="EO208" s="30"/>
      <c r="EP208" s="30"/>
      <c r="EQ208" s="30"/>
      <c r="ER208" s="2"/>
      <c r="ES208" s="2"/>
      <c r="ET208" s="2"/>
      <c r="EU208" s="2"/>
      <c r="EV208" s="2"/>
      <c r="FG208" s="2"/>
      <c r="FH208" s="2"/>
      <c r="FI208" s="2"/>
      <c r="FJ208" s="2"/>
      <c r="FO208" s="276" t="s">
        <v>28</v>
      </c>
      <c r="FP208" s="30"/>
      <c r="FQ208" s="30"/>
      <c r="FR208" s="30"/>
      <c r="FS208" s="30"/>
      <c r="FT208" s="2"/>
      <c r="FU208" s="2"/>
      <c r="FV208" s="2"/>
      <c r="FW208" s="2"/>
      <c r="FX208" s="2"/>
      <c r="GI208" s="2"/>
      <c r="GJ208" s="2"/>
      <c r="GK208" s="2"/>
      <c r="GL208" s="2"/>
    </row>
    <row r="209" spans="2:198" ht="19.5" customHeight="1">
      <c r="B209" s="277"/>
      <c r="C209" s="277"/>
      <c r="D209" s="277"/>
      <c r="E209" s="151"/>
      <c r="F209" s="3" t="s">
        <v>35</v>
      </c>
      <c r="O209" s="23" t="s">
        <v>30</v>
      </c>
      <c r="P209" s="5" t="s">
        <v>16</v>
      </c>
      <c r="Q209" s="5" t="s">
        <v>31</v>
      </c>
      <c r="R209" s="5"/>
      <c r="S209" s="5" t="s">
        <v>16</v>
      </c>
      <c r="T209" s="5" t="s">
        <v>32</v>
      </c>
      <c r="U209" s="5"/>
      <c r="V209" s="5" t="s">
        <v>33</v>
      </c>
      <c r="W209" s="24" t="s">
        <v>36</v>
      </c>
      <c r="BC209" s="278"/>
      <c r="BD209" s="29"/>
      <c r="BE209" s="30"/>
      <c r="BF209" s="30"/>
      <c r="BG209" s="30"/>
      <c r="BI209" s="270" t="s">
        <v>39</v>
      </c>
      <c r="BJ209" s="270" t="s">
        <v>40</v>
      </c>
      <c r="BK209" s="272" t="s">
        <v>96</v>
      </c>
      <c r="BL209" s="177"/>
      <c r="BM209" s="40"/>
      <c r="BN209" s="40"/>
      <c r="BO209" s="40"/>
      <c r="BP209" s="40"/>
      <c r="BV209" s="40"/>
      <c r="BW209" s="270" t="s">
        <v>39</v>
      </c>
      <c r="BX209" s="270" t="s">
        <v>40</v>
      </c>
      <c r="BY209" s="272" t="s">
        <v>96</v>
      </c>
      <c r="BZ209" s="270" t="s">
        <v>47</v>
      </c>
      <c r="CA209" s="177"/>
      <c r="CB209" s="40"/>
      <c r="CC209" s="40"/>
      <c r="CD209" s="40"/>
      <c r="CE209" s="40"/>
      <c r="CF209" s="40"/>
      <c r="CG209" s="279"/>
      <c r="CH209" s="29"/>
      <c r="CI209" s="30"/>
      <c r="CJ209" s="30"/>
      <c r="CK209" s="30"/>
      <c r="CM209" s="270" t="s">
        <v>39</v>
      </c>
      <c r="CN209" s="270" t="s">
        <v>40</v>
      </c>
      <c r="CO209" s="272" t="s">
        <v>41</v>
      </c>
      <c r="CP209" s="177"/>
      <c r="CQ209" s="40"/>
      <c r="CR209" s="40"/>
      <c r="CS209" s="40"/>
      <c r="CT209" s="40"/>
      <c r="CZ209" s="40"/>
      <c r="DA209" s="270" t="s">
        <v>39</v>
      </c>
      <c r="DB209" s="270" t="s">
        <v>40</v>
      </c>
      <c r="DC209" s="272" t="s">
        <v>96</v>
      </c>
      <c r="DD209" s="270" t="s">
        <v>47</v>
      </c>
      <c r="DE209" s="177"/>
      <c r="DF209" s="40"/>
      <c r="DG209" s="40"/>
      <c r="DH209" s="40"/>
      <c r="DI209" s="40"/>
      <c r="DJ209" s="40"/>
      <c r="DK209" s="280"/>
      <c r="DL209" s="29"/>
      <c r="DM209" s="30"/>
      <c r="DN209" s="30"/>
      <c r="DO209" s="30"/>
      <c r="DP209" s="272" t="s">
        <v>52</v>
      </c>
      <c r="DQ209" s="270" t="s">
        <v>53</v>
      </c>
      <c r="DR209" s="270" t="s">
        <v>54</v>
      </c>
      <c r="DS209" s="272" t="s">
        <v>55</v>
      </c>
      <c r="DT209" s="177"/>
      <c r="DU209" s="40"/>
      <c r="DV209" s="40"/>
      <c r="DW209" s="40"/>
      <c r="DX209" s="40"/>
      <c r="ED209" s="272" t="s">
        <v>57</v>
      </c>
      <c r="EE209" s="270" t="s">
        <v>53</v>
      </c>
      <c r="EF209" s="270" t="s">
        <v>58</v>
      </c>
      <c r="EG209" s="272" t="s">
        <v>59</v>
      </c>
      <c r="EH209" s="177"/>
      <c r="EI209" s="40"/>
      <c r="EJ209" s="40"/>
      <c r="EK209" s="40"/>
      <c r="EL209" s="40"/>
      <c r="EM209" s="275"/>
      <c r="EN209" s="29"/>
      <c r="EO209" s="30"/>
      <c r="EP209" s="30"/>
      <c r="EQ209" s="30"/>
      <c r="ER209" s="272" t="s">
        <v>52</v>
      </c>
      <c r="ES209" s="270" t="s">
        <v>53</v>
      </c>
      <c r="ET209" s="270" t="s">
        <v>54</v>
      </c>
      <c r="EU209" s="272" t="s">
        <v>55</v>
      </c>
      <c r="EV209" s="177"/>
      <c r="EW209" s="40"/>
      <c r="EX209" s="40"/>
      <c r="EY209" s="40"/>
      <c r="EZ209" s="40"/>
      <c r="FF209" s="272" t="s">
        <v>57</v>
      </c>
      <c r="FG209" s="270" t="s">
        <v>53</v>
      </c>
      <c r="FH209" s="270" t="s">
        <v>58</v>
      </c>
      <c r="FI209" s="272" t="s">
        <v>59</v>
      </c>
      <c r="FJ209" s="177"/>
      <c r="FK209" s="40"/>
      <c r="FL209" s="40"/>
      <c r="FM209" s="40"/>
      <c r="FN209" s="40"/>
      <c r="FO209" s="276"/>
      <c r="FP209" s="29"/>
      <c r="FQ209" s="30"/>
      <c r="FR209" s="30"/>
      <c r="FS209" s="30"/>
      <c r="FT209" s="273" t="s">
        <v>61</v>
      </c>
      <c r="FU209" s="270" t="s">
        <v>62</v>
      </c>
      <c r="FV209" s="270" t="s">
        <v>63</v>
      </c>
      <c r="FW209" s="272" t="s">
        <v>64</v>
      </c>
      <c r="FX209" s="177"/>
      <c r="FY209" s="40"/>
      <c r="FZ209" s="40"/>
      <c r="GA209" s="40"/>
      <c r="GB209" s="40"/>
      <c r="GH209" s="273" t="s">
        <v>61</v>
      </c>
      <c r="GI209" s="270" t="s">
        <v>62</v>
      </c>
      <c r="GJ209" s="270" t="s">
        <v>63</v>
      </c>
      <c r="GK209" s="272" t="s">
        <v>64</v>
      </c>
      <c r="GL209" s="177"/>
      <c r="GM209" s="40"/>
      <c r="GN209" s="40"/>
      <c r="GO209" s="40"/>
      <c r="GP209" s="40"/>
    </row>
    <row r="210" spans="2:198" ht="7.5" customHeight="1">
      <c r="B210" s="31"/>
      <c r="U210" s="5"/>
      <c r="BC210" s="278"/>
      <c r="BD210" s="31"/>
      <c r="BH210" s="2"/>
      <c r="BI210" s="270"/>
      <c r="BJ210" s="271"/>
      <c r="BK210" s="272"/>
      <c r="BL210" s="178"/>
      <c r="BW210" s="270"/>
      <c r="BX210" s="271"/>
      <c r="BY210" s="272"/>
      <c r="BZ210" s="270"/>
      <c r="CA210" s="178"/>
      <c r="CG210" s="279"/>
      <c r="CH210" s="31"/>
      <c r="CL210" s="2"/>
      <c r="CM210" s="270"/>
      <c r="CN210" s="271"/>
      <c r="CO210" s="272"/>
      <c r="CP210" s="178"/>
      <c r="DA210" s="270"/>
      <c r="DB210" s="271"/>
      <c r="DC210" s="272"/>
      <c r="DD210" s="270"/>
      <c r="DE210" s="178"/>
      <c r="DK210" s="280"/>
      <c r="DL210" s="31"/>
      <c r="DP210" s="274"/>
      <c r="DQ210" s="270"/>
      <c r="DR210" s="271"/>
      <c r="DS210" s="272"/>
      <c r="DT210" s="178"/>
      <c r="ED210" s="274"/>
      <c r="EE210" s="270"/>
      <c r="EF210" s="271"/>
      <c r="EG210" s="272"/>
      <c r="EH210" s="178"/>
      <c r="EM210" s="275"/>
      <c r="EN210" s="31"/>
      <c r="ER210" s="274"/>
      <c r="ES210" s="270"/>
      <c r="ET210" s="271"/>
      <c r="EU210" s="272"/>
      <c r="EV210" s="178"/>
      <c r="FF210" s="274"/>
      <c r="FG210" s="270"/>
      <c r="FH210" s="271"/>
      <c r="FI210" s="272"/>
      <c r="FJ210" s="178"/>
      <c r="FO210" s="276"/>
      <c r="FP210" s="31"/>
      <c r="FT210" s="274"/>
      <c r="FU210" s="270"/>
      <c r="FV210" s="271"/>
      <c r="FW210" s="272"/>
      <c r="FX210" s="178"/>
      <c r="GH210" s="274"/>
      <c r="GI210" s="270"/>
      <c r="GJ210" s="271"/>
      <c r="GK210" s="272"/>
      <c r="GL210" s="178"/>
    </row>
    <row r="211" spans="2:198" ht="13.5" customHeight="1">
      <c r="B211" s="3" t="s">
        <v>103</v>
      </c>
      <c r="E211" s="226" t="s">
        <v>71</v>
      </c>
      <c r="F211" s="226"/>
      <c r="G211" s="222">
        <v>0.29166666666666702</v>
      </c>
      <c r="H211" s="223"/>
      <c r="I211" s="222">
        <v>0.33333333333333298</v>
      </c>
      <c r="J211" s="223"/>
      <c r="K211" s="222">
        <v>0.375</v>
      </c>
      <c r="L211" s="223"/>
      <c r="M211" s="222">
        <v>0.41666666666666702</v>
      </c>
      <c r="N211" s="223"/>
      <c r="O211" s="222">
        <v>0.45833333333333298</v>
      </c>
      <c r="P211" s="223"/>
      <c r="Q211" s="222">
        <v>0.5</v>
      </c>
      <c r="R211" s="223"/>
      <c r="S211" s="222">
        <v>0.54166666666666696</v>
      </c>
      <c r="T211" s="223"/>
      <c r="U211" s="222">
        <v>0.58333333333333304</v>
      </c>
      <c r="V211" s="223"/>
      <c r="W211" s="222">
        <v>0.625</v>
      </c>
      <c r="X211" s="223"/>
      <c r="Y211" s="222">
        <v>0.66666666666666696</v>
      </c>
      <c r="Z211" s="223"/>
      <c r="AA211" s="222">
        <v>0.70833333333333304</v>
      </c>
      <c r="AB211" s="223"/>
      <c r="AC211" s="222">
        <v>0.75</v>
      </c>
      <c r="AD211" s="223"/>
      <c r="AE211" s="222">
        <v>0.79166666666666696</v>
      </c>
      <c r="AF211" s="223"/>
      <c r="AG211" s="222">
        <v>0.83333333333333304</v>
      </c>
      <c r="AH211" s="223"/>
      <c r="AI211" s="222">
        <v>0.875</v>
      </c>
      <c r="AJ211" s="223"/>
      <c r="AK211" s="222">
        <v>0.91666666666666696</v>
      </c>
      <c r="AL211" s="223"/>
      <c r="AM211" s="222">
        <v>0.95833333333333304</v>
      </c>
      <c r="AN211" s="223"/>
      <c r="AO211" s="222">
        <v>1</v>
      </c>
      <c r="AP211" s="223"/>
      <c r="AQ211" s="222">
        <v>1.0416666666666701</v>
      </c>
      <c r="AR211" s="223"/>
      <c r="AS211" s="222">
        <v>1.0833333333333399</v>
      </c>
      <c r="AT211" s="223"/>
      <c r="AU211" s="222">
        <v>1.12500000000001</v>
      </c>
      <c r="AV211" s="223"/>
      <c r="AW211" s="222">
        <v>1.1666666666666701</v>
      </c>
      <c r="AX211" s="223"/>
      <c r="AY211" s="222">
        <v>1.2083333333333399</v>
      </c>
      <c r="AZ211" s="223"/>
      <c r="BA211" s="222">
        <v>1.25000000000001</v>
      </c>
      <c r="BB211" s="223"/>
      <c r="BC211" s="278"/>
      <c r="BG211" s="168"/>
      <c r="BH211" s="40" t="s">
        <v>38</v>
      </c>
      <c r="BI211" s="270"/>
      <c r="BJ211" s="271"/>
      <c r="BK211" s="272"/>
      <c r="BL211" s="178"/>
      <c r="BM211" s="24"/>
      <c r="BN211" s="24"/>
      <c r="BO211" s="24"/>
      <c r="BP211" s="24"/>
      <c r="BQ211" s="33"/>
      <c r="BR211" s="33"/>
      <c r="BS211" s="24"/>
      <c r="BT211" s="33"/>
      <c r="BU211" s="24"/>
      <c r="BV211" s="40" t="s">
        <v>38</v>
      </c>
      <c r="BW211" s="270"/>
      <c r="BX211" s="271"/>
      <c r="BY211" s="272"/>
      <c r="BZ211" s="270"/>
      <c r="CA211" s="178"/>
      <c r="CB211" s="24"/>
      <c r="CC211" s="24"/>
      <c r="CD211" s="24"/>
      <c r="CE211" s="24"/>
      <c r="CF211" s="24"/>
      <c r="CG211" s="279"/>
      <c r="CK211" s="168"/>
      <c r="CL211" s="40" t="s">
        <v>38</v>
      </c>
      <c r="CM211" s="270"/>
      <c r="CN211" s="271"/>
      <c r="CO211" s="272"/>
      <c r="CP211" s="178"/>
      <c r="CQ211" s="24"/>
      <c r="CR211" s="24"/>
      <c r="CS211" s="24"/>
      <c r="CT211" s="24"/>
      <c r="CU211" s="33"/>
      <c r="CV211" s="33"/>
      <c r="CW211" s="24"/>
      <c r="CX211" s="33"/>
      <c r="CY211" s="24"/>
      <c r="CZ211" s="40" t="s">
        <v>38</v>
      </c>
      <c r="DA211" s="270"/>
      <c r="DB211" s="271"/>
      <c r="DC211" s="272"/>
      <c r="DD211" s="270"/>
      <c r="DE211" s="178"/>
      <c r="DF211" s="24"/>
      <c r="DG211" s="24"/>
      <c r="DH211" s="24"/>
      <c r="DI211" s="24"/>
      <c r="DJ211" s="24"/>
      <c r="DK211" s="280"/>
      <c r="DO211" s="168"/>
      <c r="DP211" s="274"/>
      <c r="DQ211" s="270"/>
      <c r="DR211" s="271"/>
      <c r="DS211" s="272"/>
      <c r="DT211" s="178"/>
      <c r="DU211" s="24"/>
      <c r="DV211" s="24"/>
      <c r="DW211" s="24"/>
      <c r="DX211" s="24"/>
      <c r="DY211" s="33"/>
      <c r="DZ211" s="33"/>
      <c r="EA211" s="24"/>
      <c r="EB211" s="33"/>
      <c r="EC211" s="24"/>
      <c r="ED211" s="274"/>
      <c r="EE211" s="270"/>
      <c r="EF211" s="271"/>
      <c r="EG211" s="272"/>
      <c r="EH211" s="178"/>
      <c r="EI211" s="24"/>
      <c r="EJ211" s="24"/>
      <c r="EK211" s="24"/>
      <c r="EL211" s="24"/>
      <c r="EM211" s="275"/>
      <c r="EQ211" s="168"/>
      <c r="ER211" s="274"/>
      <c r="ES211" s="270"/>
      <c r="ET211" s="271"/>
      <c r="EU211" s="272"/>
      <c r="EV211" s="178"/>
      <c r="EW211" s="24"/>
      <c r="EX211" s="24"/>
      <c r="EY211" s="24"/>
      <c r="EZ211" s="24"/>
      <c r="FA211" s="33"/>
      <c r="FB211" s="33"/>
      <c r="FC211" s="24"/>
      <c r="FD211" s="33"/>
      <c r="FE211" s="24"/>
      <c r="FF211" s="274"/>
      <c r="FG211" s="270"/>
      <c r="FH211" s="271"/>
      <c r="FI211" s="272"/>
      <c r="FJ211" s="178"/>
      <c r="FK211" s="24"/>
      <c r="FL211" s="24"/>
      <c r="FM211" s="24"/>
      <c r="FN211" s="24"/>
      <c r="FO211" s="276"/>
      <c r="FS211" s="168"/>
      <c r="FT211" s="274"/>
      <c r="FU211" s="270"/>
      <c r="FV211" s="271"/>
      <c r="FW211" s="272"/>
      <c r="FX211" s="178"/>
      <c r="FY211" s="24"/>
      <c r="FZ211" s="24"/>
      <c r="GA211" s="24"/>
      <c r="GB211" s="24"/>
      <c r="GC211" s="33"/>
      <c r="GD211" s="33"/>
      <c r="GE211" s="24"/>
      <c r="GF211" s="33"/>
      <c r="GG211" s="24"/>
      <c r="GH211" s="274"/>
      <c r="GI211" s="270"/>
      <c r="GJ211" s="271"/>
      <c r="GK211" s="272"/>
      <c r="GL211" s="178"/>
      <c r="GM211" s="24"/>
      <c r="GN211" s="24"/>
      <c r="GO211" s="24"/>
      <c r="GP211" s="24"/>
    </row>
    <row r="212" spans="2:198" ht="6" customHeight="1">
      <c r="C212" s="34"/>
      <c r="D212" s="34"/>
      <c r="E212" s="35"/>
      <c r="F212" s="36"/>
      <c r="G212" s="35"/>
      <c r="H212" s="36"/>
      <c r="I212" s="35"/>
      <c r="J212" s="36"/>
      <c r="K212" s="35"/>
      <c r="L212" s="36"/>
      <c r="M212" s="35"/>
      <c r="N212" s="36"/>
      <c r="O212" s="35"/>
      <c r="P212" s="36"/>
      <c r="Q212" s="35"/>
      <c r="R212" s="36"/>
      <c r="S212" s="35"/>
      <c r="T212" s="36"/>
      <c r="U212" s="35"/>
      <c r="V212" s="36"/>
      <c r="W212" s="35"/>
      <c r="X212" s="36"/>
      <c r="Y212" s="35"/>
      <c r="Z212" s="36"/>
      <c r="AA212" s="35"/>
      <c r="AB212" s="36"/>
      <c r="AC212" s="35"/>
      <c r="AD212" s="36"/>
      <c r="AE212" s="35"/>
      <c r="AF212" s="36"/>
      <c r="AG212" s="35"/>
      <c r="AH212" s="36"/>
      <c r="AI212" s="35"/>
      <c r="AJ212" s="36"/>
      <c r="AK212" s="35"/>
      <c r="AL212" s="36"/>
      <c r="AM212" s="35"/>
      <c r="AN212" s="36"/>
      <c r="AO212" s="35"/>
      <c r="AP212" s="36"/>
      <c r="AQ212" s="35"/>
      <c r="AR212" s="36"/>
      <c r="AS212" s="35"/>
      <c r="AT212" s="36"/>
      <c r="AU212" s="35"/>
      <c r="AV212" s="36"/>
      <c r="AW212" s="35"/>
      <c r="AX212" s="36"/>
      <c r="AY212" s="35"/>
      <c r="AZ212" s="36"/>
      <c r="BA212" s="35"/>
      <c r="BB212" s="37"/>
      <c r="BC212" s="278"/>
      <c r="BE212" s="34"/>
      <c r="BF212" s="34"/>
      <c r="BG212" s="35"/>
      <c r="BH212" s="35"/>
      <c r="BI212" s="38"/>
      <c r="BJ212" s="39"/>
      <c r="BT212" s="33"/>
      <c r="BU212" s="24"/>
      <c r="BV212" s="33"/>
      <c r="BW212" s="38"/>
      <c r="BX212" s="39"/>
      <c r="CG212" s="279"/>
      <c r="CI212" s="34"/>
      <c r="CJ212" s="34"/>
      <c r="CK212" s="35"/>
      <c r="CL212" s="35"/>
      <c r="CM212" s="38"/>
      <c r="CN212" s="39"/>
      <c r="CX212" s="33"/>
      <c r="CY212" s="24"/>
      <c r="CZ212" s="33"/>
      <c r="DA212" s="38"/>
      <c r="DB212" s="39"/>
      <c r="DK212" s="280"/>
      <c r="DM212" s="34"/>
      <c r="DN212" s="34"/>
      <c r="DO212" s="35"/>
      <c r="DP212" s="38"/>
      <c r="DQ212" s="38"/>
      <c r="DR212" s="39"/>
      <c r="EB212" s="33"/>
      <c r="EC212" s="24"/>
      <c r="ED212" s="33"/>
      <c r="EE212" s="38"/>
      <c r="EF212" s="39"/>
      <c r="EM212" s="275"/>
      <c r="EO212" s="34"/>
      <c r="EP212" s="34"/>
      <c r="EQ212" s="35"/>
      <c r="ER212" s="38"/>
      <c r="ES212" s="38"/>
      <c r="ET212" s="39"/>
      <c r="FD212" s="33"/>
      <c r="FE212" s="24"/>
      <c r="FF212" s="33"/>
      <c r="FG212" s="38"/>
      <c r="FH212" s="39"/>
      <c r="FO212" s="276"/>
      <c r="FQ212" s="34"/>
      <c r="FR212" s="34"/>
      <c r="FS212" s="35"/>
      <c r="FT212" s="38"/>
      <c r="FU212" s="38"/>
      <c r="FV212" s="39"/>
      <c r="GF212" s="33"/>
      <c r="GG212" s="24"/>
      <c r="GH212" s="33"/>
      <c r="GI212" s="38"/>
      <c r="GJ212" s="39"/>
    </row>
    <row r="213" spans="2:198" ht="18.75" customHeight="1">
      <c r="B213" s="267" t="s">
        <v>72</v>
      </c>
      <c r="C213" s="253" t="s">
        <v>73</v>
      </c>
      <c r="D213" s="136" t="s">
        <v>74</v>
      </c>
      <c r="E213" s="137"/>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c r="AG213" s="184"/>
      <c r="AH213" s="184"/>
      <c r="AI213" s="184"/>
      <c r="AJ213" s="184"/>
      <c r="AK213" s="184"/>
      <c r="AL213" s="184"/>
      <c r="AM213" s="184"/>
      <c r="AN213" s="184"/>
      <c r="AO213" s="184"/>
      <c r="AP213" s="184"/>
      <c r="AQ213" s="184"/>
      <c r="AR213" s="184"/>
      <c r="AS213" s="184"/>
      <c r="AT213" s="184"/>
      <c r="AU213" s="184"/>
      <c r="AV213" s="184"/>
      <c r="AW213" s="185"/>
      <c r="AX213" s="184"/>
      <c r="AY213" s="185"/>
      <c r="AZ213" s="184"/>
      <c r="BA213" s="185"/>
      <c r="BB213" s="37"/>
      <c r="BC213" s="278"/>
      <c r="BD213" s="260" t="s">
        <v>75</v>
      </c>
      <c r="BE213" s="253" t="s">
        <v>73</v>
      </c>
      <c r="BF213" s="319" t="s">
        <v>74</v>
      </c>
      <c r="BG213" s="320"/>
      <c r="BH213" s="43">
        <f>SUM(F213:BA213)/2/24</f>
        <v>0</v>
      </c>
      <c r="BI213" s="246"/>
      <c r="BJ213" s="256">
        <f>SUM(BH213:BH217)</f>
        <v>0</v>
      </c>
      <c r="BK213" s="256">
        <f>SUM(BJ213:BJ221)</f>
        <v>0</v>
      </c>
      <c r="BL213" s="173"/>
      <c r="BM213" s="1"/>
      <c r="BN213" s="1"/>
      <c r="BO213" s="1"/>
      <c r="BP213" s="1"/>
      <c r="BR213" s="264" t="s">
        <v>77</v>
      </c>
      <c r="BS213" s="253" t="s">
        <v>73</v>
      </c>
      <c r="BT213" s="319" t="s">
        <v>74</v>
      </c>
      <c r="BU213" s="320"/>
      <c r="BV213" s="43">
        <f t="shared" ref="BV213:BW224" si="105">BH213+BH227</f>
        <v>0</v>
      </c>
      <c r="BW213" s="246"/>
      <c r="BX213" s="256">
        <f>SUM(BV213:BV217)</f>
        <v>0</v>
      </c>
      <c r="BY213" s="256">
        <f>BX213+BX218</f>
        <v>0</v>
      </c>
      <c r="BZ213" s="256">
        <f>IF(BY213-8/24&gt;0,BY213-8/24,0)</f>
        <v>0</v>
      </c>
      <c r="CA213" s="173"/>
      <c r="CB213" s="1"/>
      <c r="CC213" s="1"/>
      <c r="CD213" s="1"/>
      <c r="CE213" s="1"/>
      <c r="CF213" s="1"/>
      <c r="CG213" s="279"/>
      <c r="CH213" s="260" t="s">
        <v>75</v>
      </c>
      <c r="CI213" s="253" t="s">
        <v>73</v>
      </c>
      <c r="CJ213" s="319" t="s">
        <v>74</v>
      </c>
      <c r="CK213" s="320"/>
      <c r="CL213" s="43">
        <f>SUM($F213:$BA213)/2/24</f>
        <v>0</v>
      </c>
      <c r="CM213" s="246"/>
      <c r="CN213" s="256">
        <f>SUM(CL213:CL217)</f>
        <v>0</v>
      </c>
      <c r="CO213" s="256">
        <f>SUM(CN213:CN221)+CL223</f>
        <v>0</v>
      </c>
      <c r="CP213" s="173"/>
      <c r="CQ213" s="1"/>
      <c r="CR213" s="1"/>
      <c r="CS213" s="1"/>
      <c r="CT213" s="1"/>
      <c r="CV213" s="264" t="s">
        <v>77</v>
      </c>
      <c r="CW213" s="253" t="s">
        <v>73</v>
      </c>
      <c r="CX213" s="319" t="s">
        <v>74</v>
      </c>
      <c r="CY213" s="320"/>
      <c r="CZ213" s="43">
        <f t="shared" ref="CZ213:DA224" si="106">CL213+CL227</f>
        <v>0</v>
      </c>
      <c r="DA213" s="246"/>
      <c r="DB213" s="256">
        <f>SUM(CZ213:CZ217)</f>
        <v>0</v>
      </c>
      <c r="DC213" s="256">
        <f>DB213+DB218+CZ223</f>
        <v>8.3333333333333329E-2</v>
      </c>
      <c r="DD213" s="256">
        <f>IF(DC213-8/24&gt;0,DC213-8/24,0)</f>
        <v>0</v>
      </c>
      <c r="DE213" s="173"/>
      <c r="DF213" s="1"/>
      <c r="DG213" s="1"/>
      <c r="DH213" s="1"/>
      <c r="DI213" s="1"/>
      <c r="DJ213" s="1"/>
      <c r="DK213" s="280"/>
      <c r="DL213" s="260" t="s">
        <v>75</v>
      </c>
      <c r="DM213" s="253" t="s">
        <v>73</v>
      </c>
      <c r="DN213" s="319" t="s">
        <v>74</v>
      </c>
      <c r="DO213" s="320"/>
      <c r="DP213" s="43">
        <f>IF($S208="✔",SUM($F213:$BA213)/2/24,0)</f>
        <v>0</v>
      </c>
      <c r="DQ213" s="246"/>
      <c r="DR213" s="256">
        <f>SUM(DP213:DP217)</f>
        <v>0</v>
      </c>
      <c r="DS213" s="256">
        <f>DR213+DR218</f>
        <v>0</v>
      </c>
      <c r="DT213" s="173"/>
      <c r="DU213" s="1"/>
      <c r="DV213" s="1"/>
      <c r="DW213" s="1"/>
      <c r="DX213" s="1"/>
      <c r="DZ213" s="264" t="s">
        <v>77</v>
      </c>
      <c r="EA213" s="253" t="s">
        <v>73</v>
      </c>
      <c r="EB213" s="319" t="s">
        <v>74</v>
      </c>
      <c r="EC213" s="320"/>
      <c r="ED213" s="43">
        <f t="shared" ref="ED213:ED224" si="107">DP213+DP227</f>
        <v>0</v>
      </c>
      <c r="EE213" s="246"/>
      <c r="EF213" s="256">
        <f>SUM(ED213:ED217)</f>
        <v>0</v>
      </c>
      <c r="EG213" s="256">
        <f>EF213+EF218</f>
        <v>0</v>
      </c>
      <c r="EH213" s="173"/>
      <c r="EI213" s="1"/>
      <c r="EJ213" s="1"/>
      <c r="EK213" s="1"/>
      <c r="EL213" s="1"/>
      <c r="EM213" s="275"/>
      <c r="EN213" s="260" t="s">
        <v>75</v>
      </c>
      <c r="EO213" s="253" t="s">
        <v>73</v>
      </c>
      <c r="EP213" s="319" t="s">
        <v>74</v>
      </c>
      <c r="EQ213" s="320"/>
      <c r="ER213" s="43">
        <f>IF($S208="✔",SUM($F213:$BA213)/2/24,0)</f>
        <v>0</v>
      </c>
      <c r="ES213" s="246"/>
      <c r="ET213" s="256">
        <f>SUM(ER213:ER217)</f>
        <v>0</v>
      </c>
      <c r="EU213" s="256">
        <f>ET213+ET218+ER223</f>
        <v>0</v>
      </c>
      <c r="EV213" s="173"/>
      <c r="EW213" s="1"/>
      <c r="EX213" s="1"/>
      <c r="EY213" s="1"/>
      <c r="EZ213" s="1"/>
      <c r="FB213" s="264" t="s">
        <v>77</v>
      </c>
      <c r="FC213" s="253" t="s">
        <v>73</v>
      </c>
      <c r="FD213" s="319" t="s">
        <v>74</v>
      </c>
      <c r="FE213" s="320"/>
      <c r="FF213" s="43">
        <f t="shared" ref="FF213:FF224" si="108">ER213+ER227</f>
        <v>0</v>
      </c>
      <c r="FG213" s="246"/>
      <c r="FH213" s="256">
        <f>SUM(FF213:FF217)</f>
        <v>0</v>
      </c>
      <c r="FI213" s="256">
        <f>FH213+FH218+FF223</f>
        <v>0</v>
      </c>
      <c r="FJ213" s="173"/>
      <c r="FK213" s="1"/>
      <c r="FL213" s="1"/>
      <c r="FM213" s="1"/>
      <c r="FN213" s="1"/>
      <c r="FO213" s="276"/>
      <c r="FP213" s="260" t="s">
        <v>75</v>
      </c>
      <c r="FQ213" s="253" t="s">
        <v>73</v>
      </c>
      <c r="FR213" s="319" t="s">
        <v>74</v>
      </c>
      <c r="FS213" s="320"/>
      <c r="FT213" s="43">
        <f>SUMIFS(F213:BA213,$F223:$BA223,1)/2/24</f>
        <v>0</v>
      </c>
      <c r="FU213" s="246"/>
      <c r="FV213" s="256">
        <f>SUM(FT213:FT217)</f>
        <v>0</v>
      </c>
      <c r="FW213" s="256">
        <f>FV213+FV218+FT223</f>
        <v>0</v>
      </c>
      <c r="FX213" s="173"/>
      <c r="FY213" s="1"/>
      <c r="FZ213" s="1"/>
      <c r="GA213" s="1"/>
      <c r="GB213" s="1"/>
      <c r="GD213" s="264" t="s">
        <v>77</v>
      </c>
      <c r="GE213" s="253" t="s">
        <v>73</v>
      </c>
      <c r="GF213" s="319" t="s">
        <v>74</v>
      </c>
      <c r="GG213" s="320"/>
      <c r="GH213" s="43">
        <f t="shared" ref="GH213:GH223" si="109">FT213+FT227</f>
        <v>0</v>
      </c>
      <c r="GI213" s="246"/>
      <c r="GJ213" s="256">
        <f>SUM(GH213:GH217)</f>
        <v>0</v>
      </c>
      <c r="GK213" s="256">
        <f>GJ213+GJ218</f>
        <v>0</v>
      </c>
      <c r="GL213" s="173"/>
      <c r="GM213" s="1"/>
      <c r="GN213" s="1"/>
      <c r="GO213" s="1"/>
      <c r="GP213" s="1"/>
    </row>
    <row r="214" spans="2:198" ht="18.75" customHeight="1">
      <c r="B214" s="268"/>
      <c r="C214" s="254"/>
      <c r="D214" s="138" t="s">
        <v>78</v>
      </c>
      <c r="E214" s="139"/>
      <c r="F214" s="184"/>
      <c r="G214" s="185"/>
      <c r="H214" s="184"/>
      <c r="I214" s="184"/>
      <c r="J214" s="184"/>
      <c r="K214" s="185"/>
      <c r="L214" s="184"/>
      <c r="M214" s="185"/>
      <c r="N214" s="184"/>
      <c r="O214" s="185"/>
      <c r="P214" s="184"/>
      <c r="Q214" s="185"/>
      <c r="R214" s="184"/>
      <c r="S214" s="185"/>
      <c r="T214" s="184"/>
      <c r="U214" s="184"/>
      <c r="V214" s="184"/>
      <c r="W214" s="184"/>
      <c r="X214" s="184"/>
      <c r="Y214" s="185"/>
      <c r="Z214" s="184"/>
      <c r="AA214" s="185"/>
      <c r="AB214" s="184"/>
      <c r="AC214" s="185"/>
      <c r="AD214" s="184"/>
      <c r="AE214" s="185"/>
      <c r="AF214" s="184"/>
      <c r="AG214" s="185"/>
      <c r="AH214" s="184"/>
      <c r="AI214" s="185"/>
      <c r="AJ214" s="184"/>
      <c r="AK214" s="185"/>
      <c r="AL214" s="184"/>
      <c r="AM214" s="185"/>
      <c r="AN214" s="184"/>
      <c r="AO214" s="185"/>
      <c r="AP214" s="184"/>
      <c r="AQ214" s="185"/>
      <c r="AR214" s="184"/>
      <c r="AS214" s="185"/>
      <c r="AT214" s="184"/>
      <c r="AU214" s="185"/>
      <c r="AV214" s="184"/>
      <c r="AW214" s="185"/>
      <c r="AX214" s="184"/>
      <c r="AY214" s="185"/>
      <c r="AZ214" s="184"/>
      <c r="BA214" s="185"/>
      <c r="BC214" s="278"/>
      <c r="BD214" s="261"/>
      <c r="BE214" s="254"/>
      <c r="BF214" s="247" t="s">
        <v>78</v>
      </c>
      <c r="BG214" s="248"/>
      <c r="BH214" s="46">
        <f t="shared" ref="BH214:BH224" si="110">SUM(F214:BA214)/2/24</f>
        <v>0</v>
      </c>
      <c r="BI214" s="246"/>
      <c r="BJ214" s="256"/>
      <c r="BK214" s="256"/>
      <c r="BL214" s="173"/>
      <c r="BM214" s="1"/>
      <c r="BN214" s="1"/>
      <c r="BO214" s="1"/>
      <c r="BP214" s="1"/>
      <c r="BR214" s="265"/>
      <c r="BS214" s="254"/>
      <c r="BT214" s="247" t="s">
        <v>78</v>
      </c>
      <c r="BU214" s="248"/>
      <c r="BV214" s="46">
        <f t="shared" si="105"/>
        <v>0</v>
      </c>
      <c r="BW214" s="246"/>
      <c r="BX214" s="256"/>
      <c r="BY214" s="256"/>
      <c r="BZ214" s="256"/>
      <c r="CA214" s="173"/>
      <c r="CB214" s="1"/>
      <c r="CC214" s="1"/>
      <c r="CD214" s="1"/>
      <c r="CE214" s="1"/>
      <c r="CF214" s="1"/>
      <c r="CG214" s="279"/>
      <c r="CH214" s="261"/>
      <c r="CI214" s="254"/>
      <c r="CJ214" s="247" t="s">
        <v>78</v>
      </c>
      <c r="CK214" s="248"/>
      <c r="CL214" s="46">
        <f t="shared" ref="CL214:CL222" si="111">SUM($F214:$BA214)/2/24</f>
        <v>0</v>
      </c>
      <c r="CM214" s="246"/>
      <c r="CN214" s="256"/>
      <c r="CO214" s="256"/>
      <c r="CP214" s="173"/>
      <c r="CQ214" s="1"/>
      <c r="CR214" s="1"/>
      <c r="CS214" s="1"/>
      <c r="CT214" s="1"/>
      <c r="CV214" s="265"/>
      <c r="CW214" s="254"/>
      <c r="CX214" s="247" t="s">
        <v>78</v>
      </c>
      <c r="CY214" s="248"/>
      <c r="CZ214" s="46">
        <f t="shared" si="106"/>
        <v>0</v>
      </c>
      <c r="DA214" s="246"/>
      <c r="DB214" s="256"/>
      <c r="DC214" s="256"/>
      <c r="DD214" s="256"/>
      <c r="DE214" s="173"/>
      <c r="DF214" s="1"/>
      <c r="DG214" s="1"/>
      <c r="DH214" s="1"/>
      <c r="DI214" s="1"/>
      <c r="DJ214" s="1"/>
      <c r="DK214" s="280"/>
      <c r="DL214" s="261"/>
      <c r="DM214" s="254"/>
      <c r="DN214" s="247" t="s">
        <v>78</v>
      </c>
      <c r="DO214" s="248"/>
      <c r="DP214" s="46">
        <f>IF($S208="✔",SUM($F214:$BA214)/2/24,0)</f>
        <v>0</v>
      </c>
      <c r="DQ214" s="246"/>
      <c r="DR214" s="256"/>
      <c r="DS214" s="256"/>
      <c r="DT214" s="173"/>
      <c r="DU214" s="1"/>
      <c r="DV214" s="1"/>
      <c r="DW214" s="1"/>
      <c r="DX214" s="1"/>
      <c r="DZ214" s="265"/>
      <c r="EA214" s="254"/>
      <c r="EB214" s="247" t="s">
        <v>78</v>
      </c>
      <c r="EC214" s="248"/>
      <c r="ED214" s="46">
        <f t="shared" si="107"/>
        <v>0</v>
      </c>
      <c r="EE214" s="246"/>
      <c r="EF214" s="256"/>
      <c r="EG214" s="256"/>
      <c r="EH214" s="173"/>
      <c r="EI214" s="1"/>
      <c r="EJ214" s="1"/>
      <c r="EK214" s="1"/>
      <c r="EL214" s="1"/>
      <c r="EM214" s="275"/>
      <c r="EN214" s="261"/>
      <c r="EO214" s="254"/>
      <c r="EP214" s="247" t="s">
        <v>78</v>
      </c>
      <c r="EQ214" s="248"/>
      <c r="ER214" s="46">
        <f t="shared" ref="ER214:ER224" si="112">IF($S209="✔",SUM($F214:$BA214)/2/24,0)</f>
        <v>0</v>
      </c>
      <c r="ES214" s="246"/>
      <c r="ET214" s="256"/>
      <c r="EU214" s="256"/>
      <c r="EV214" s="173"/>
      <c r="EW214" s="1"/>
      <c r="EX214" s="1"/>
      <c r="EY214" s="1"/>
      <c r="EZ214" s="1"/>
      <c r="FB214" s="265"/>
      <c r="FC214" s="254"/>
      <c r="FD214" s="247" t="s">
        <v>78</v>
      </c>
      <c r="FE214" s="248"/>
      <c r="FF214" s="46">
        <f t="shared" si="108"/>
        <v>0</v>
      </c>
      <c r="FG214" s="246"/>
      <c r="FH214" s="256"/>
      <c r="FI214" s="256"/>
      <c r="FJ214" s="173"/>
      <c r="FK214" s="1"/>
      <c r="FL214" s="1"/>
      <c r="FM214" s="1"/>
      <c r="FN214" s="1"/>
      <c r="FO214" s="276"/>
      <c r="FP214" s="261"/>
      <c r="FQ214" s="254"/>
      <c r="FR214" s="247" t="s">
        <v>78</v>
      </c>
      <c r="FS214" s="248"/>
      <c r="FT214" s="46">
        <f>SUMIFS(F214:BA214,$F223:$BA223,1)/2/24</f>
        <v>0</v>
      </c>
      <c r="FU214" s="246"/>
      <c r="FV214" s="256"/>
      <c r="FW214" s="256"/>
      <c r="FX214" s="173"/>
      <c r="FY214" s="1"/>
      <c r="FZ214" s="1"/>
      <c r="GA214" s="1"/>
      <c r="GB214" s="1"/>
      <c r="GD214" s="265"/>
      <c r="GE214" s="254"/>
      <c r="GF214" s="247" t="s">
        <v>78</v>
      </c>
      <c r="GG214" s="248"/>
      <c r="GH214" s="46">
        <f t="shared" si="109"/>
        <v>0</v>
      </c>
      <c r="GI214" s="246"/>
      <c r="GJ214" s="256"/>
      <c r="GK214" s="256"/>
      <c r="GL214" s="173"/>
      <c r="GM214" s="1"/>
      <c r="GN214" s="1"/>
      <c r="GO214" s="1"/>
      <c r="GP214" s="1"/>
    </row>
    <row r="215" spans="2:198" ht="18.75" customHeight="1">
      <c r="B215" s="268"/>
      <c r="C215" s="254"/>
      <c r="D215" s="136" t="s">
        <v>79</v>
      </c>
      <c r="E215" s="137"/>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c r="AE215" s="184"/>
      <c r="AF215" s="184"/>
      <c r="AG215" s="184"/>
      <c r="AH215" s="184"/>
      <c r="AI215" s="184"/>
      <c r="AJ215" s="184"/>
      <c r="AK215" s="184"/>
      <c r="AL215" s="184"/>
      <c r="AM215" s="184"/>
      <c r="AN215" s="184"/>
      <c r="AO215" s="184"/>
      <c r="AP215" s="184"/>
      <c r="AQ215" s="184"/>
      <c r="AR215" s="184"/>
      <c r="AS215" s="184"/>
      <c r="AT215" s="184"/>
      <c r="AU215" s="184"/>
      <c r="AV215" s="184"/>
      <c r="AW215" s="185"/>
      <c r="AX215" s="184"/>
      <c r="AY215" s="185"/>
      <c r="AZ215" s="184"/>
      <c r="BA215" s="185"/>
      <c r="BC215" s="278"/>
      <c r="BD215" s="261"/>
      <c r="BE215" s="254"/>
      <c r="BF215" s="249" t="s">
        <v>79</v>
      </c>
      <c r="BG215" s="250"/>
      <c r="BH215" s="43">
        <f t="shared" si="110"/>
        <v>0</v>
      </c>
      <c r="BI215" s="246"/>
      <c r="BJ215" s="256"/>
      <c r="BK215" s="256"/>
      <c r="BL215" s="173"/>
      <c r="BM215" s="1"/>
      <c r="BN215" s="1"/>
      <c r="BO215" s="1"/>
      <c r="BP215" s="1"/>
      <c r="BR215" s="265"/>
      <c r="BS215" s="254"/>
      <c r="BT215" s="249" t="s">
        <v>79</v>
      </c>
      <c r="BU215" s="250"/>
      <c r="BV215" s="43">
        <f t="shared" si="105"/>
        <v>0</v>
      </c>
      <c r="BW215" s="246"/>
      <c r="BX215" s="256"/>
      <c r="BY215" s="256"/>
      <c r="BZ215" s="256"/>
      <c r="CA215" s="173"/>
      <c r="CB215" s="1"/>
      <c r="CC215" s="1"/>
      <c r="CD215" s="1"/>
      <c r="CE215" s="1"/>
      <c r="CF215" s="1"/>
      <c r="CG215" s="279"/>
      <c r="CH215" s="261"/>
      <c r="CI215" s="254"/>
      <c r="CJ215" s="249" t="s">
        <v>79</v>
      </c>
      <c r="CK215" s="250"/>
      <c r="CL215" s="43">
        <f t="shared" si="111"/>
        <v>0</v>
      </c>
      <c r="CM215" s="246"/>
      <c r="CN215" s="256"/>
      <c r="CO215" s="256"/>
      <c r="CP215" s="173"/>
      <c r="CQ215" s="1"/>
      <c r="CR215" s="1"/>
      <c r="CS215" s="1"/>
      <c r="CT215" s="1"/>
      <c r="CV215" s="265"/>
      <c r="CW215" s="254"/>
      <c r="CX215" s="249" t="s">
        <v>79</v>
      </c>
      <c r="CY215" s="250"/>
      <c r="CZ215" s="43">
        <f t="shared" si="106"/>
        <v>0</v>
      </c>
      <c r="DA215" s="246"/>
      <c r="DB215" s="256"/>
      <c r="DC215" s="256"/>
      <c r="DD215" s="256"/>
      <c r="DE215" s="173"/>
      <c r="DF215" s="1"/>
      <c r="DG215" s="1"/>
      <c r="DH215" s="1"/>
      <c r="DI215" s="1"/>
      <c r="DJ215" s="1"/>
      <c r="DK215" s="280"/>
      <c r="DL215" s="261"/>
      <c r="DM215" s="254"/>
      <c r="DN215" s="249" t="s">
        <v>79</v>
      </c>
      <c r="DO215" s="250"/>
      <c r="DP215" s="43">
        <f>IF($S208="✔",SUM($F215:$BA215)/2/24,0)</f>
        <v>0</v>
      </c>
      <c r="DQ215" s="246"/>
      <c r="DR215" s="256"/>
      <c r="DS215" s="256"/>
      <c r="DT215" s="173"/>
      <c r="DU215" s="1"/>
      <c r="DV215" s="1"/>
      <c r="DW215" s="1"/>
      <c r="DX215" s="1"/>
      <c r="DZ215" s="265"/>
      <c r="EA215" s="254"/>
      <c r="EB215" s="249" t="s">
        <v>79</v>
      </c>
      <c r="EC215" s="250"/>
      <c r="ED215" s="43">
        <f t="shared" si="107"/>
        <v>0</v>
      </c>
      <c r="EE215" s="246"/>
      <c r="EF215" s="256"/>
      <c r="EG215" s="256"/>
      <c r="EH215" s="173"/>
      <c r="EI215" s="1"/>
      <c r="EJ215" s="1"/>
      <c r="EK215" s="1"/>
      <c r="EL215" s="1"/>
      <c r="EM215" s="275"/>
      <c r="EN215" s="261"/>
      <c r="EO215" s="254"/>
      <c r="EP215" s="249" t="s">
        <v>79</v>
      </c>
      <c r="EQ215" s="250"/>
      <c r="ER215" s="43">
        <f t="shared" si="112"/>
        <v>0</v>
      </c>
      <c r="ES215" s="246"/>
      <c r="ET215" s="256"/>
      <c r="EU215" s="256"/>
      <c r="EV215" s="173"/>
      <c r="EW215" s="1"/>
      <c r="EX215" s="1"/>
      <c r="EY215" s="1"/>
      <c r="EZ215" s="1"/>
      <c r="FB215" s="265"/>
      <c r="FC215" s="254"/>
      <c r="FD215" s="249" t="s">
        <v>79</v>
      </c>
      <c r="FE215" s="250"/>
      <c r="FF215" s="43">
        <f t="shared" si="108"/>
        <v>0</v>
      </c>
      <c r="FG215" s="246"/>
      <c r="FH215" s="256"/>
      <c r="FI215" s="256"/>
      <c r="FJ215" s="173"/>
      <c r="FK215" s="1"/>
      <c r="FL215" s="1"/>
      <c r="FM215" s="1"/>
      <c r="FN215" s="1"/>
      <c r="FO215" s="276"/>
      <c r="FP215" s="261"/>
      <c r="FQ215" s="254"/>
      <c r="FR215" s="249" t="s">
        <v>79</v>
      </c>
      <c r="FS215" s="250"/>
      <c r="FT215" s="43">
        <f>SUMIFS(F215:BA215,$F223:$BA223,1)/2/24</f>
        <v>0</v>
      </c>
      <c r="FU215" s="246"/>
      <c r="FV215" s="256"/>
      <c r="FW215" s="256"/>
      <c r="FX215" s="173"/>
      <c r="FY215" s="1"/>
      <c r="FZ215" s="1"/>
      <c r="GA215" s="1"/>
      <c r="GB215" s="1"/>
      <c r="GD215" s="265"/>
      <c r="GE215" s="254"/>
      <c r="GF215" s="249" t="s">
        <v>79</v>
      </c>
      <c r="GG215" s="250"/>
      <c r="GH215" s="43">
        <f t="shared" si="109"/>
        <v>0</v>
      </c>
      <c r="GI215" s="246"/>
      <c r="GJ215" s="256"/>
      <c r="GK215" s="256"/>
      <c r="GL215" s="173"/>
      <c r="GM215" s="1"/>
      <c r="GN215" s="1"/>
      <c r="GO215" s="1"/>
      <c r="GP215" s="1"/>
    </row>
    <row r="216" spans="2:198" ht="18.75" customHeight="1">
      <c r="B216" s="268"/>
      <c r="C216" s="254"/>
      <c r="D216" s="138" t="s">
        <v>80</v>
      </c>
      <c r="E216" s="139"/>
      <c r="F216" s="184"/>
      <c r="G216" s="185"/>
      <c r="H216" s="185"/>
      <c r="I216" s="185"/>
      <c r="J216" s="185"/>
      <c r="K216" s="185"/>
      <c r="L216" s="185"/>
      <c r="M216" s="185"/>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c r="AK216" s="185"/>
      <c r="AL216" s="185"/>
      <c r="AM216" s="185"/>
      <c r="AN216" s="185"/>
      <c r="AO216" s="185"/>
      <c r="AP216" s="185"/>
      <c r="AQ216" s="185"/>
      <c r="AR216" s="185"/>
      <c r="AS216" s="185"/>
      <c r="AT216" s="185"/>
      <c r="AU216" s="185"/>
      <c r="AV216" s="184"/>
      <c r="AW216" s="185"/>
      <c r="AX216" s="184"/>
      <c r="AY216" s="185"/>
      <c r="AZ216" s="184"/>
      <c r="BA216" s="185"/>
      <c r="BC216" s="278"/>
      <c r="BD216" s="261"/>
      <c r="BE216" s="254"/>
      <c r="BF216" s="247" t="s">
        <v>80</v>
      </c>
      <c r="BG216" s="248"/>
      <c r="BH216" s="46">
        <f t="shared" si="110"/>
        <v>0</v>
      </c>
      <c r="BI216" s="246"/>
      <c r="BJ216" s="256"/>
      <c r="BK216" s="256"/>
      <c r="BL216" s="173"/>
      <c r="BM216" s="1"/>
      <c r="BN216" s="1"/>
      <c r="BO216" s="1"/>
      <c r="BP216" s="1"/>
      <c r="BR216" s="265"/>
      <c r="BS216" s="254"/>
      <c r="BT216" s="247" t="s">
        <v>80</v>
      </c>
      <c r="BU216" s="248"/>
      <c r="BV216" s="46">
        <f t="shared" si="105"/>
        <v>0</v>
      </c>
      <c r="BW216" s="246"/>
      <c r="BX216" s="256"/>
      <c r="BY216" s="256"/>
      <c r="BZ216" s="256"/>
      <c r="CA216" s="173"/>
      <c r="CB216" s="1"/>
      <c r="CC216" s="1"/>
      <c r="CD216" s="1"/>
      <c r="CE216" s="1"/>
      <c r="CF216" s="1"/>
      <c r="CG216" s="279"/>
      <c r="CH216" s="261"/>
      <c r="CI216" s="254"/>
      <c r="CJ216" s="247" t="s">
        <v>80</v>
      </c>
      <c r="CK216" s="248"/>
      <c r="CL216" s="46">
        <f t="shared" si="111"/>
        <v>0</v>
      </c>
      <c r="CM216" s="246"/>
      <c r="CN216" s="256"/>
      <c r="CO216" s="256"/>
      <c r="CP216" s="173"/>
      <c r="CQ216" s="1"/>
      <c r="CR216" s="1"/>
      <c r="CS216" s="1"/>
      <c r="CT216" s="1"/>
      <c r="CV216" s="265"/>
      <c r="CW216" s="254"/>
      <c r="CX216" s="247" t="s">
        <v>80</v>
      </c>
      <c r="CY216" s="248"/>
      <c r="CZ216" s="46">
        <f t="shared" si="106"/>
        <v>0</v>
      </c>
      <c r="DA216" s="246"/>
      <c r="DB216" s="256"/>
      <c r="DC216" s="256"/>
      <c r="DD216" s="256"/>
      <c r="DE216" s="173"/>
      <c r="DF216" s="1"/>
      <c r="DG216" s="1"/>
      <c r="DH216" s="1"/>
      <c r="DI216" s="1"/>
      <c r="DJ216" s="1"/>
      <c r="DK216" s="280"/>
      <c r="DL216" s="261"/>
      <c r="DM216" s="254"/>
      <c r="DN216" s="247" t="s">
        <v>80</v>
      </c>
      <c r="DO216" s="248"/>
      <c r="DP216" s="46">
        <f>IF($S208="✔",SUM($F216:$BA216)/2/24,0)</f>
        <v>0</v>
      </c>
      <c r="DQ216" s="246"/>
      <c r="DR216" s="256"/>
      <c r="DS216" s="256"/>
      <c r="DT216" s="173"/>
      <c r="DU216" s="1"/>
      <c r="DV216" s="1"/>
      <c r="DW216" s="1"/>
      <c r="DX216" s="1"/>
      <c r="DZ216" s="265"/>
      <c r="EA216" s="254"/>
      <c r="EB216" s="247" t="s">
        <v>80</v>
      </c>
      <c r="EC216" s="248"/>
      <c r="ED216" s="46">
        <f t="shared" si="107"/>
        <v>0</v>
      </c>
      <c r="EE216" s="246"/>
      <c r="EF216" s="256"/>
      <c r="EG216" s="256"/>
      <c r="EH216" s="173"/>
      <c r="EI216" s="1"/>
      <c r="EJ216" s="1"/>
      <c r="EK216" s="1"/>
      <c r="EL216" s="1"/>
      <c r="EM216" s="275"/>
      <c r="EN216" s="261"/>
      <c r="EO216" s="254"/>
      <c r="EP216" s="247" t="s">
        <v>80</v>
      </c>
      <c r="EQ216" s="248"/>
      <c r="ER216" s="46">
        <f t="shared" si="112"/>
        <v>0</v>
      </c>
      <c r="ES216" s="246"/>
      <c r="ET216" s="256"/>
      <c r="EU216" s="256"/>
      <c r="EV216" s="173"/>
      <c r="EW216" s="1"/>
      <c r="EX216" s="1"/>
      <c r="EY216" s="1"/>
      <c r="EZ216" s="1"/>
      <c r="FB216" s="265"/>
      <c r="FC216" s="254"/>
      <c r="FD216" s="247" t="s">
        <v>80</v>
      </c>
      <c r="FE216" s="248"/>
      <c r="FF216" s="46">
        <f t="shared" si="108"/>
        <v>0</v>
      </c>
      <c r="FG216" s="246"/>
      <c r="FH216" s="256"/>
      <c r="FI216" s="256"/>
      <c r="FJ216" s="173"/>
      <c r="FK216" s="1"/>
      <c r="FL216" s="1"/>
      <c r="FM216" s="1"/>
      <c r="FN216" s="1"/>
      <c r="FO216" s="276"/>
      <c r="FP216" s="261"/>
      <c r="FQ216" s="254"/>
      <c r="FR216" s="247" t="s">
        <v>80</v>
      </c>
      <c r="FS216" s="248"/>
      <c r="FT216" s="46">
        <f>SUMIFS(F216:BA216,$F223:$BA223,1)/2/24</f>
        <v>0</v>
      </c>
      <c r="FU216" s="246"/>
      <c r="FV216" s="256"/>
      <c r="FW216" s="256"/>
      <c r="FX216" s="173"/>
      <c r="FY216" s="1"/>
      <c r="FZ216" s="1"/>
      <c r="GA216" s="1"/>
      <c r="GB216" s="1"/>
      <c r="GD216" s="265"/>
      <c r="GE216" s="254"/>
      <c r="GF216" s="247" t="s">
        <v>80</v>
      </c>
      <c r="GG216" s="248"/>
      <c r="GH216" s="46">
        <f t="shared" si="109"/>
        <v>0</v>
      </c>
      <c r="GI216" s="246"/>
      <c r="GJ216" s="256"/>
      <c r="GK216" s="256"/>
      <c r="GL216" s="173"/>
      <c r="GM216" s="1"/>
      <c r="GN216" s="1"/>
      <c r="GO216" s="1"/>
      <c r="GP216" s="1"/>
    </row>
    <row r="217" spans="2:198" ht="18.75" customHeight="1">
      <c r="B217" s="268"/>
      <c r="C217" s="255"/>
      <c r="D217" s="136" t="s">
        <v>81</v>
      </c>
      <c r="E217" s="137"/>
      <c r="F217" s="184"/>
      <c r="G217" s="185"/>
      <c r="H217" s="185"/>
      <c r="I217" s="185"/>
      <c r="J217" s="185"/>
      <c r="K217" s="185"/>
      <c r="L217" s="185"/>
      <c r="M217" s="185"/>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4"/>
      <c r="AV217" s="184"/>
      <c r="AW217" s="185"/>
      <c r="AX217" s="184"/>
      <c r="AY217" s="185"/>
      <c r="AZ217" s="184"/>
      <c r="BA217" s="185"/>
      <c r="BC217" s="278"/>
      <c r="BD217" s="261"/>
      <c r="BE217" s="255"/>
      <c r="BF217" s="249" t="s">
        <v>81</v>
      </c>
      <c r="BG217" s="250"/>
      <c r="BH217" s="43">
        <f t="shared" si="110"/>
        <v>0</v>
      </c>
      <c r="BI217" s="246"/>
      <c r="BJ217" s="256"/>
      <c r="BK217" s="256"/>
      <c r="BL217" s="173"/>
      <c r="BM217" s="1"/>
      <c r="BN217" s="1"/>
      <c r="BO217" s="1"/>
      <c r="BP217" s="1"/>
      <c r="BR217" s="265"/>
      <c r="BS217" s="255"/>
      <c r="BT217" s="249" t="s">
        <v>81</v>
      </c>
      <c r="BU217" s="250"/>
      <c r="BV217" s="43">
        <f t="shared" si="105"/>
        <v>0</v>
      </c>
      <c r="BW217" s="246"/>
      <c r="BX217" s="256"/>
      <c r="BY217" s="256"/>
      <c r="BZ217" s="256"/>
      <c r="CA217" s="173"/>
      <c r="CB217" s="1"/>
      <c r="CC217" s="1"/>
      <c r="CD217" s="1"/>
      <c r="CE217" s="1"/>
      <c r="CF217" s="1"/>
      <c r="CG217" s="279"/>
      <c r="CH217" s="261"/>
      <c r="CI217" s="255"/>
      <c r="CJ217" s="251" t="s">
        <v>81</v>
      </c>
      <c r="CK217" s="252"/>
      <c r="CL217" s="43">
        <f t="shared" si="111"/>
        <v>0</v>
      </c>
      <c r="CM217" s="246"/>
      <c r="CN217" s="256"/>
      <c r="CO217" s="256"/>
      <c r="CP217" s="173"/>
      <c r="CQ217" s="1"/>
      <c r="CR217" s="1"/>
      <c r="CS217" s="1"/>
      <c r="CT217" s="1"/>
      <c r="CV217" s="265"/>
      <c r="CW217" s="255"/>
      <c r="CX217" s="249" t="s">
        <v>81</v>
      </c>
      <c r="CY217" s="250"/>
      <c r="CZ217" s="43">
        <f t="shared" si="106"/>
        <v>0</v>
      </c>
      <c r="DA217" s="246"/>
      <c r="DB217" s="256"/>
      <c r="DC217" s="256"/>
      <c r="DD217" s="256"/>
      <c r="DE217" s="173"/>
      <c r="DF217" s="1"/>
      <c r="DG217" s="1"/>
      <c r="DH217" s="1"/>
      <c r="DI217" s="1"/>
      <c r="DJ217" s="1"/>
      <c r="DK217" s="280"/>
      <c r="DL217" s="261"/>
      <c r="DM217" s="255"/>
      <c r="DN217" s="249" t="s">
        <v>81</v>
      </c>
      <c r="DO217" s="250"/>
      <c r="DP217" s="43">
        <f>IF($S208="✔",SUM($F217:$BA217)/2/24,0)</f>
        <v>0</v>
      </c>
      <c r="DQ217" s="246"/>
      <c r="DR217" s="256"/>
      <c r="DS217" s="256"/>
      <c r="DT217" s="173"/>
      <c r="DU217" s="1"/>
      <c r="DV217" s="1"/>
      <c r="DW217" s="1"/>
      <c r="DX217" s="1"/>
      <c r="DZ217" s="265"/>
      <c r="EA217" s="255"/>
      <c r="EB217" s="249" t="s">
        <v>81</v>
      </c>
      <c r="EC217" s="250"/>
      <c r="ED217" s="43">
        <f t="shared" si="107"/>
        <v>0</v>
      </c>
      <c r="EE217" s="246"/>
      <c r="EF217" s="256"/>
      <c r="EG217" s="256"/>
      <c r="EH217" s="173"/>
      <c r="EI217" s="1"/>
      <c r="EJ217" s="1"/>
      <c r="EK217" s="1"/>
      <c r="EL217" s="1"/>
      <c r="EM217" s="275"/>
      <c r="EN217" s="261"/>
      <c r="EO217" s="255"/>
      <c r="EP217" s="249" t="s">
        <v>81</v>
      </c>
      <c r="EQ217" s="250"/>
      <c r="ER217" s="43">
        <f t="shared" si="112"/>
        <v>0</v>
      </c>
      <c r="ES217" s="246"/>
      <c r="ET217" s="256"/>
      <c r="EU217" s="256"/>
      <c r="EV217" s="173"/>
      <c r="EW217" s="1"/>
      <c r="EX217" s="1"/>
      <c r="EY217" s="1"/>
      <c r="EZ217" s="1"/>
      <c r="FB217" s="265"/>
      <c r="FC217" s="255"/>
      <c r="FD217" s="251" t="s">
        <v>81</v>
      </c>
      <c r="FE217" s="252"/>
      <c r="FF217" s="43">
        <f t="shared" si="108"/>
        <v>0</v>
      </c>
      <c r="FG217" s="246"/>
      <c r="FH217" s="256"/>
      <c r="FI217" s="256"/>
      <c r="FJ217" s="173"/>
      <c r="FK217" s="1"/>
      <c r="FL217" s="1"/>
      <c r="FM217" s="1"/>
      <c r="FN217" s="1"/>
      <c r="FO217" s="276"/>
      <c r="FP217" s="261"/>
      <c r="FQ217" s="255"/>
      <c r="FR217" s="249" t="s">
        <v>81</v>
      </c>
      <c r="FS217" s="250"/>
      <c r="FT217" s="43">
        <f>SUMIFS(F217:BA217,$F223:$BA223,1)/2/24</f>
        <v>0</v>
      </c>
      <c r="FU217" s="246"/>
      <c r="FV217" s="256"/>
      <c r="FW217" s="256"/>
      <c r="FX217" s="173"/>
      <c r="FY217" s="1"/>
      <c r="FZ217" s="1"/>
      <c r="GA217" s="1"/>
      <c r="GB217" s="1"/>
      <c r="GD217" s="265"/>
      <c r="GE217" s="255"/>
      <c r="GF217" s="251" t="s">
        <v>81</v>
      </c>
      <c r="GG217" s="252"/>
      <c r="GH217" s="43">
        <f t="shared" si="109"/>
        <v>0</v>
      </c>
      <c r="GI217" s="246"/>
      <c r="GJ217" s="256"/>
      <c r="GK217" s="256"/>
      <c r="GL217" s="173"/>
      <c r="GM217" s="1"/>
      <c r="GN217" s="1"/>
      <c r="GO217" s="1"/>
      <c r="GP217" s="1"/>
    </row>
    <row r="218" spans="2:198" ht="18.75" customHeight="1">
      <c r="B218" s="268"/>
      <c r="C218" s="239" t="s">
        <v>82</v>
      </c>
      <c r="D218" s="174" t="s">
        <v>83</v>
      </c>
      <c r="E218" s="175"/>
      <c r="F218" s="184"/>
      <c r="G218" s="185"/>
      <c r="H218" s="185"/>
      <c r="I218" s="185"/>
      <c r="J218" s="185"/>
      <c r="K218" s="185"/>
      <c r="L218" s="185"/>
      <c r="M218" s="185"/>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c r="AK218" s="185"/>
      <c r="AL218" s="185"/>
      <c r="AM218" s="185"/>
      <c r="AN218" s="185"/>
      <c r="AO218" s="185"/>
      <c r="AP218" s="185"/>
      <c r="AQ218" s="185"/>
      <c r="AR218" s="185"/>
      <c r="AS218" s="185"/>
      <c r="AT218" s="185"/>
      <c r="AU218" s="185"/>
      <c r="AV218" s="184"/>
      <c r="AW218" s="185"/>
      <c r="AX218" s="184"/>
      <c r="AY218" s="185"/>
      <c r="AZ218" s="184"/>
      <c r="BA218" s="185"/>
      <c r="BC218" s="278"/>
      <c r="BD218" s="261"/>
      <c r="BE218" s="242" t="s">
        <v>82</v>
      </c>
      <c r="BF218" s="169" t="s">
        <v>83</v>
      </c>
      <c r="BG218" s="170"/>
      <c r="BH218" s="46">
        <f t="shared" si="110"/>
        <v>0</v>
      </c>
      <c r="BI218" s="46">
        <f>SUMIF($F$222:$BA$222,"&lt;&gt;1",$F218:$BA218)/2/24</f>
        <v>0</v>
      </c>
      <c r="BJ218" s="245">
        <f>SUM(BI218:BI221)</f>
        <v>0</v>
      </c>
      <c r="BK218" s="256"/>
      <c r="BL218" s="173"/>
      <c r="BM218" s="1"/>
      <c r="BN218" s="1"/>
      <c r="BO218" s="1"/>
      <c r="BP218" s="1"/>
      <c r="BR218" s="265"/>
      <c r="BS218" s="242" t="s">
        <v>82</v>
      </c>
      <c r="BT218" s="227" t="s">
        <v>83</v>
      </c>
      <c r="BU218" s="228"/>
      <c r="BV218" s="46">
        <f t="shared" si="105"/>
        <v>0</v>
      </c>
      <c r="BW218" s="46">
        <f>BI218+BI232</f>
        <v>0</v>
      </c>
      <c r="BX218" s="245">
        <f>SUM(BW218:BW221)</f>
        <v>0</v>
      </c>
      <c r="BY218" s="256"/>
      <c r="BZ218" s="256"/>
      <c r="CA218" s="173"/>
      <c r="CB218" s="1"/>
      <c r="CC218" s="1"/>
      <c r="CD218" s="1"/>
      <c r="CE218" s="1"/>
      <c r="CF218" s="1"/>
      <c r="CG218" s="279"/>
      <c r="CH218" s="261"/>
      <c r="CI218" s="242" t="s">
        <v>82</v>
      </c>
      <c r="CJ218" s="227" t="s">
        <v>83</v>
      </c>
      <c r="CK218" s="228"/>
      <c r="CL218" s="46">
        <f t="shared" si="111"/>
        <v>0</v>
      </c>
      <c r="CM218" s="46">
        <f>SUMIF($F$222:$BA$222,"&lt;&gt;1",$F218:$BA218)/2/24</f>
        <v>0</v>
      </c>
      <c r="CN218" s="245">
        <f>SUM(CM218:CM221)</f>
        <v>0</v>
      </c>
      <c r="CO218" s="256"/>
      <c r="CP218" s="173"/>
      <c r="CQ218" s="1"/>
      <c r="CR218" s="1"/>
      <c r="CS218" s="1"/>
      <c r="CT218" s="1"/>
      <c r="CV218" s="265"/>
      <c r="CW218" s="242" t="s">
        <v>82</v>
      </c>
      <c r="CX218" s="227" t="s">
        <v>83</v>
      </c>
      <c r="CY218" s="228"/>
      <c r="CZ218" s="46">
        <f t="shared" si="106"/>
        <v>0</v>
      </c>
      <c r="DA218" s="46">
        <f>CM218+CM232</f>
        <v>0</v>
      </c>
      <c r="DB218" s="245">
        <f>SUM(DA218:DA221)</f>
        <v>0</v>
      </c>
      <c r="DC218" s="256"/>
      <c r="DD218" s="256"/>
      <c r="DE218" s="173"/>
      <c r="DF218" s="1"/>
      <c r="DG218" s="1"/>
      <c r="DH218" s="1"/>
      <c r="DI218" s="1"/>
      <c r="DJ218" s="1"/>
      <c r="DK218" s="280"/>
      <c r="DL218" s="261"/>
      <c r="DM218" s="242" t="s">
        <v>82</v>
      </c>
      <c r="DN218" s="169" t="s">
        <v>83</v>
      </c>
      <c r="DO218" s="170"/>
      <c r="DP218" s="46">
        <f>IF($S208="✔",SUM($F218:$BA218)/2/24,0)</f>
        <v>0</v>
      </c>
      <c r="DQ218" s="46">
        <f>IF($S208="✔",SUMIF($F222:$BA222,"&lt;&gt;1",$F218:$BA218)/2/24,0)</f>
        <v>0</v>
      </c>
      <c r="DR218" s="245">
        <f>SUM(DQ218:DQ221)</f>
        <v>0</v>
      </c>
      <c r="DS218" s="256"/>
      <c r="DT218" s="173"/>
      <c r="DU218" s="1"/>
      <c r="DV218" s="1"/>
      <c r="DW218" s="1"/>
      <c r="DX218" s="1"/>
      <c r="DZ218" s="265"/>
      <c r="EA218" s="242" t="s">
        <v>82</v>
      </c>
      <c r="EB218" s="227" t="s">
        <v>83</v>
      </c>
      <c r="EC218" s="228"/>
      <c r="ED218" s="46">
        <f t="shared" si="107"/>
        <v>0</v>
      </c>
      <c r="EE218" s="46">
        <f>DQ218+DQ232</f>
        <v>0</v>
      </c>
      <c r="EF218" s="245">
        <f>SUM(EE218:EE221)</f>
        <v>0</v>
      </c>
      <c r="EG218" s="256"/>
      <c r="EH218" s="173"/>
      <c r="EI218" s="1"/>
      <c r="EJ218" s="1"/>
      <c r="EK218" s="1"/>
      <c r="EL218" s="1"/>
      <c r="EM218" s="275"/>
      <c r="EN218" s="261"/>
      <c r="EO218" s="242" t="s">
        <v>82</v>
      </c>
      <c r="EP218" s="169" t="s">
        <v>83</v>
      </c>
      <c r="EQ218" s="170"/>
      <c r="ER218" s="46">
        <f t="shared" si="112"/>
        <v>0</v>
      </c>
      <c r="ES218" s="46">
        <f>IF($S208="✔",SUMIF($F222:$BA222,"&lt;&gt;1",$F218:$BA218)/2/24,0)</f>
        <v>0</v>
      </c>
      <c r="ET218" s="245">
        <f>SUM(ES218:ES221)</f>
        <v>0</v>
      </c>
      <c r="EU218" s="256"/>
      <c r="EV218" s="173"/>
      <c r="EW218" s="1"/>
      <c r="EX218" s="1"/>
      <c r="EY218" s="1"/>
      <c r="EZ218" s="1"/>
      <c r="FB218" s="265"/>
      <c r="FC218" s="242" t="s">
        <v>82</v>
      </c>
      <c r="FD218" s="227" t="s">
        <v>83</v>
      </c>
      <c r="FE218" s="228"/>
      <c r="FF218" s="46">
        <f t="shared" si="108"/>
        <v>0</v>
      </c>
      <c r="FG218" s="46">
        <f>ES218+ES232</f>
        <v>0</v>
      </c>
      <c r="FH218" s="245">
        <f>SUM(FG218:FG221)</f>
        <v>0</v>
      </c>
      <c r="FI218" s="256"/>
      <c r="FJ218" s="173"/>
      <c r="FK218" s="1"/>
      <c r="FL218" s="1"/>
      <c r="FM218" s="1"/>
      <c r="FN218" s="1"/>
      <c r="FO218" s="276"/>
      <c r="FP218" s="261"/>
      <c r="FQ218" s="242" t="s">
        <v>82</v>
      </c>
      <c r="FR218" s="169" t="s">
        <v>83</v>
      </c>
      <c r="FS218" s="170"/>
      <c r="FT218" s="46">
        <f>SUMIFS(F218:BA218,$F223:$BA223,1)/2/24</f>
        <v>0</v>
      </c>
      <c r="FU218" s="46">
        <f>SUMIFS(F218:BA218,$F$222:$BA$222,"&lt;&gt;1",$F$223:$BA$223,1)/2/24</f>
        <v>0</v>
      </c>
      <c r="FV218" s="245">
        <f>SUM(FU218:FU221)</f>
        <v>0</v>
      </c>
      <c r="FW218" s="256"/>
      <c r="FX218" s="173"/>
      <c r="FY218" s="1"/>
      <c r="FZ218" s="1"/>
      <c r="GA218" s="1"/>
      <c r="GB218" s="1"/>
      <c r="GD218" s="265"/>
      <c r="GE218" s="242" t="s">
        <v>82</v>
      </c>
      <c r="GF218" s="227" t="s">
        <v>83</v>
      </c>
      <c r="GG218" s="228"/>
      <c r="GH218" s="46">
        <f t="shared" si="109"/>
        <v>0</v>
      </c>
      <c r="GI218" s="46">
        <f>FU218+FU232</f>
        <v>0</v>
      </c>
      <c r="GJ218" s="245">
        <f>SUM(GI218:GI221)</f>
        <v>0</v>
      </c>
      <c r="GK218" s="256"/>
      <c r="GL218" s="173"/>
      <c r="GM218" s="1"/>
      <c r="GN218" s="1"/>
      <c r="GO218" s="1"/>
      <c r="GP218" s="1"/>
    </row>
    <row r="219" spans="2:198" ht="18.75" customHeight="1">
      <c r="B219" s="268"/>
      <c r="C219" s="240"/>
      <c r="D219" s="176" t="s">
        <v>84</v>
      </c>
      <c r="E219" s="156"/>
      <c r="F219" s="184"/>
      <c r="G219" s="185"/>
      <c r="H219" s="185"/>
      <c r="I219" s="185"/>
      <c r="J219" s="185"/>
      <c r="K219" s="185"/>
      <c r="L219" s="185"/>
      <c r="M219" s="185"/>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c r="AK219" s="185"/>
      <c r="AL219" s="185"/>
      <c r="AM219" s="185"/>
      <c r="AN219" s="185"/>
      <c r="AO219" s="185"/>
      <c r="AP219" s="185"/>
      <c r="AQ219" s="185"/>
      <c r="AR219" s="185"/>
      <c r="AS219" s="185"/>
      <c r="AT219" s="185"/>
      <c r="AU219" s="184"/>
      <c r="AV219" s="184"/>
      <c r="AW219" s="185"/>
      <c r="AX219" s="184"/>
      <c r="AY219" s="185"/>
      <c r="AZ219" s="184"/>
      <c r="BA219" s="185"/>
      <c r="BC219" s="278"/>
      <c r="BD219" s="261"/>
      <c r="BE219" s="243"/>
      <c r="BF219" s="172" t="s">
        <v>84</v>
      </c>
      <c r="BG219" s="171"/>
      <c r="BH219" s="43">
        <f t="shared" si="110"/>
        <v>0</v>
      </c>
      <c r="BI219" s="43">
        <f>SUMIF($F$222:$BA$222,"&lt;&gt;1",$F219:$BA219)/2/24</f>
        <v>0</v>
      </c>
      <c r="BJ219" s="245"/>
      <c r="BK219" s="256"/>
      <c r="BL219" s="173"/>
      <c r="BM219" s="1"/>
      <c r="BN219" s="1"/>
      <c r="BO219" s="1"/>
      <c r="BP219" s="1"/>
      <c r="BR219" s="265"/>
      <c r="BS219" s="243"/>
      <c r="BT219" s="237" t="s">
        <v>84</v>
      </c>
      <c r="BU219" s="238"/>
      <c r="BV219" s="43">
        <f t="shared" si="105"/>
        <v>0</v>
      </c>
      <c r="BW219" s="43">
        <f t="shared" si="105"/>
        <v>0</v>
      </c>
      <c r="BX219" s="245"/>
      <c r="BY219" s="256"/>
      <c r="BZ219" s="256"/>
      <c r="CA219" s="173"/>
      <c r="CB219" s="1"/>
      <c r="CC219" s="1"/>
      <c r="CD219" s="1"/>
      <c r="CE219" s="1"/>
      <c r="CF219" s="1"/>
      <c r="CG219" s="279"/>
      <c r="CH219" s="261"/>
      <c r="CI219" s="243"/>
      <c r="CJ219" s="237" t="s">
        <v>84</v>
      </c>
      <c r="CK219" s="238"/>
      <c r="CL219" s="43">
        <f t="shared" si="111"/>
        <v>0</v>
      </c>
      <c r="CM219" s="43">
        <f>SUMIF($F$222:$BA$222,"&lt;&gt;1",$F219:$BA219)/2/24</f>
        <v>0</v>
      </c>
      <c r="CN219" s="245"/>
      <c r="CO219" s="256"/>
      <c r="CP219" s="173"/>
      <c r="CQ219" s="1"/>
      <c r="CR219" s="1"/>
      <c r="CS219" s="1"/>
      <c r="CT219" s="1"/>
      <c r="CV219" s="265"/>
      <c r="CW219" s="243"/>
      <c r="CX219" s="237" t="s">
        <v>84</v>
      </c>
      <c r="CY219" s="238"/>
      <c r="CZ219" s="43">
        <f t="shared" si="106"/>
        <v>0</v>
      </c>
      <c r="DA219" s="43">
        <f t="shared" si="106"/>
        <v>0</v>
      </c>
      <c r="DB219" s="245"/>
      <c r="DC219" s="256"/>
      <c r="DD219" s="256"/>
      <c r="DE219" s="173"/>
      <c r="DF219" s="1"/>
      <c r="DG219" s="1"/>
      <c r="DH219" s="1"/>
      <c r="DI219" s="1"/>
      <c r="DJ219" s="1"/>
      <c r="DK219" s="280"/>
      <c r="DL219" s="261"/>
      <c r="DM219" s="243"/>
      <c r="DN219" s="172" t="s">
        <v>84</v>
      </c>
      <c r="DO219" s="171"/>
      <c r="DP219" s="43">
        <f>IF($S208="✔",SUM($F219:$BA219)/2/24,0)</f>
        <v>0</v>
      </c>
      <c r="DQ219" s="43">
        <f t="shared" ref="DQ219:DQ221" si="113">IF($S209="✔",SUMIF($F223:$BA223,"&lt;&gt;1",$F219:$BA219)/2/24,0)</f>
        <v>0</v>
      </c>
      <c r="DR219" s="245"/>
      <c r="DS219" s="256"/>
      <c r="DT219" s="173"/>
      <c r="DU219" s="1"/>
      <c r="DV219" s="1"/>
      <c r="DW219" s="1"/>
      <c r="DX219" s="1"/>
      <c r="DZ219" s="265"/>
      <c r="EA219" s="243"/>
      <c r="EB219" s="237" t="s">
        <v>84</v>
      </c>
      <c r="EC219" s="238"/>
      <c r="ED219" s="43">
        <f t="shared" si="107"/>
        <v>0</v>
      </c>
      <c r="EE219" s="43">
        <f>DQ219+DQ233</f>
        <v>0</v>
      </c>
      <c r="EF219" s="245"/>
      <c r="EG219" s="256"/>
      <c r="EH219" s="173"/>
      <c r="EI219" s="1"/>
      <c r="EJ219" s="1"/>
      <c r="EK219" s="1"/>
      <c r="EL219" s="1"/>
      <c r="EM219" s="275"/>
      <c r="EN219" s="261"/>
      <c r="EO219" s="243"/>
      <c r="EP219" s="172" t="s">
        <v>84</v>
      </c>
      <c r="EQ219" s="171"/>
      <c r="ER219" s="43">
        <f t="shared" si="112"/>
        <v>0</v>
      </c>
      <c r="ES219" s="43">
        <f t="shared" ref="ES219:ES221" si="114">IF($S209="✔",SUMIF($F223:$BA223,"&lt;&gt;1",$F219:$BA219)/2/24,0)</f>
        <v>0</v>
      </c>
      <c r="ET219" s="245"/>
      <c r="EU219" s="256"/>
      <c r="EV219" s="173"/>
      <c r="EW219" s="1"/>
      <c r="EX219" s="1"/>
      <c r="EY219" s="1"/>
      <c r="EZ219" s="1"/>
      <c r="FB219" s="265"/>
      <c r="FC219" s="243"/>
      <c r="FD219" s="237" t="s">
        <v>84</v>
      </c>
      <c r="FE219" s="238"/>
      <c r="FF219" s="43">
        <f t="shared" si="108"/>
        <v>0</v>
      </c>
      <c r="FG219" s="43">
        <f>ES219+ES233</f>
        <v>0</v>
      </c>
      <c r="FH219" s="245"/>
      <c r="FI219" s="256"/>
      <c r="FJ219" s="173"/>
      <c r="FK219" s="1"/>
      <c r="FL219" s="1"/>
      <c r="FM219" s="1"/>
      <c r="FN219" s="1"/>
      <c r="FO219" s="276"/>
      <c r="FP219" s="261"/>
      <c r="FQ219" s="243"/>
      <c r="FR219" s="172" t="s">
        <v>84</v>
      </c>
      <c r="FS219" s="171"/>
      <c r="FT219" s="43">
        <f>SUMIFS(F219:BA219,$F223:$BA223,1)/2/24</f>
        <v>0</v>
      </c>
      <c r="FU219" s="43">
        <f>SUMIFS(F219:BA219,$F$222:$BA$222,"&lt;&gt;1",$F$223:$BA$223,1)/2/24</f>
        <v>0</v>
      </c>
      <c r="FV219" s="245"/>
      <c r="FW219" s="256"/>
      <c r="FX219" s="173"/>
      <c r="FY219" s="1"/>
      <c r="FZ219" s="1"/>
      <c r="GA219" s="1"/>
      <c r="GB219" s="1"/>
      <c r="GD219" s="265"/>
      <c r="GE219" s="243"/>
      <c r="GF219" s="237" t="s">
        <v>84</v>
      </c>
      <c r="GG219" s="238"/>
      <c r="GH219" s="43">
        <f t="shared" si="109"/>
        <v>0</v>
      </c>
      <c r="GI219" s="43">
        <f>FU219+FU233</f>
        <v>0</v>
      </c>
      <c r="GJ219" s="245"/>
      <c r="GK219" s="256"/>
      <c r="GL219" s="173"/>
      <c r="GM219" s="1"/>
      <c r="GN219" s="1"/>
      <c r="GO219" s="1"/>
      <c r="GP219" s="1"/>
    </row>
    <row r="220" spans="2:198" ht="18.75" customHeight="1">
      <c r="B220" s="268"/>
      <c r="C220" s="240"/>
      <c r="D220" s="174" t="s">
        <v>85</v>
      </c>
      <c r="E220" s="175"/>
      <c r="F220" s="184"/>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4"/>
      <c r="AW220" s="185"/>
      <c r="AX220" s="184"/>
      <c r="AY220" s="185"/>
      <c r="AZ220" s="184"/>
      <c r="BA220" s="185"/>
      <c r="BC220" s="278"/>
      <c r="BD220" s="261"/>
      <c r="BE220" s="243"/>
      <c r="BF220" s="169" t="s">
        <v>85</v>
      </c>
      <c r="BG220" s="170"/>
      <c r="BH220" s="46">
        <f t="shared" si="110"/>
        <v>0</v>
      </c>
      <c r="BI220" s="46">
        <f>SUMIF($F$222:$BA$222,"&lt;&gt;1",$F220:$BA220)/2/24</f>
        <v>0</v>
      </c>
      <c r="BJ220" s="245"/>
      <c r="BK220" s="256"/>
      <c r="BL220" s="173"/>
      <c r="BM220" s="1"/>
      <c r="BN220" s="1"/>
      <c r="BO220" s="1"/>
      <c r="BP220" s="1"/>
      <c r="BR220" s="265"/>
      <c r="BS220" s="243"/>
      <c r="BT220" s="227" t="s">
        <v>85</v>
      </c>
      <c r="BU220" s="228"/>
      <c r="BV220" s="46">
        <f t="shared" si="105"/>
        <v>0</v>
      </c>
      <c r="BW220" s="46">
        <f t="shared" si="105"/>
        <v>0</v>
      </c>
      <c r="BX220" s="245"/>
      <c r="BY220" s="256"/>
      <c r="BZ220" s="256"/>
      <c r="CA220" s="173"/>
      <c r="CB220" s="1"/>
      <c r="CC220" s="1"/>
      <c r="CD220" s="1"/>
      <c r="CE220" s="1"/>
      <c r="CF220" s="1"/>
      <c r="CG220" s="279"/>
      <c r="CH220" s="261"/>
      <c r="CI220" s="243"/>
      <c r="CJ220" s="227" t="s">
        <v>85</v>
      </c>
      <c r="CK220" s="228"/>
      <c r="CL220" s="46">
        <f t="shared" si="111"/>
        <v>0</v>
      </c>
      <c r="CM220" s="46">
        <f>SUMIF($F$222:$BA$222,"&lt;&gt;1",$F220:$BA220)/2/24</f>
        <v>0</v>
      </c>
      <c r="CN220" s="245"/>
      <c r="CO220" s="256"/>
      <c r="CP220" s="173"/>
      <c r="CQ220" s="1"/>
      <c r="CR220" s="1"/>
      <c r="CS220" s="1"/>
      <c r="CT220" s="1"/>
      <c r="CV220" s="265"/>
      <c r="CW220" s="243"/>
      <c r="CX220" s="227" t="s">
        <v>85</v>
      </c>
      <c r="CY220" s="228"/>
      <c r="CZ220" s="46">
        <f t="shared" si="106"/>
        <v>0</v>
      </c>
      <c r="DA220" s="46">
        <f t="shared" si="106"/>
        <v>0</v>
      </c>
      <c r="DB220" s="245"/>
      <c r="DC220" s="256"/>
      <c r="DD220" s="256"/>
      <c r="DE220" s="173"/>
      <c r="DF220" s="1"/>
      <c r="DG220" s="1"/>
      <c r="DH220" s="1"/>
      <c r="DI220" s="1"/>
      <c r="DJ220" s="1"/>
      <c r="DK220" s="280"/>
      <c r="DL220" s="261"/>
      <c r="DM220" s="243"/>
      <c r="DN220" s="169" t="s">
        <v>85</v>
      </c>
      <c r="DO220" s="170"/>
      <c r="DP220" s="46">
        <f>IF($S208="✔",SUM($F220:$BA220)/2/24,0)</f>
        <v>0</v>
      </c>
      <c r="DQ220" s="46">
        <f t="shared" si="113"/>
        <v>0</v>
      </c>
      <c r="DR220" s="245"/>
      <c r="DS220" s="256"/>
      <c r="DT220" s="173"/>
      <c r="DU220" s="1"/>
      <c r="DV220" s="1"/>
      <c r="DW220" s="1"/>
      <c r="DX220" s="1"/>
      <c r="DZ220" s="265"/>
      <c r="EA220" s="243"/>
      <c r="EB220" s="227" t="s">
        <v>85</v>
      </c>
      <c r="EC220" s="228"/>
      <c r="ED220" s="46">
        <f t="shared" si="107"/>
        <v>0</v>
      </c>
      <c r="EE220" s="46">
        <f>DQ220+DQ234</f>
        <v>0</v>
      </c>
      <c r="EF220" s="245"/>
      <c r="EG220" s="256"/>
      <c r="EH220" s="173"/>
      <c r="EI220" s="1"/>
      <c r="EJ220" s="1"/>
      <c r="EK220" s="1"/>
      <c r="EL220" s="1"/>
      <c r="EM220" s="275"/>
      <c r="EN220" s="261"/>
      <c r="EO220" s="243"/>
      <c r="EP220" s="169" t="s">
        <v>85</v>
      </c>
      <c r="EQ220" s="170"/>
      <c r="ER220" s="46">
        <f t="shared" si="112"/>
        <v>0</v>
      </c>
      <c r="ES220" s="46">
        <f t="shared" si="114"/>
        <v>0</v>
      </c>
      <c r="ET220" s="245"/>
      <c r="EU220" s="256"/>
      <c r="EV220" s="173"/>
      <c r="EW220" s="1"/>
      <c r="EX220" s="1"/>
      <c r="EY220" s="1"/>
      <c r="EZ220" s="1"/>
      <c r="FB220" s="265"/>
      <c r="FC220" s="243"/>
      <c r="FD220" s="227" t="s">
        <v>85</v>
      </c>
      <c r="FE220" s="228"/>
      <c r="FF220" s="46">
        <f t="shared" si="108"/>
        <v>0</v>
      </c>
      <c r="FG220" s="46">
        <f>ES220+ES234</f>
        <v>0</v>
      </c>
      <c r="FH220" s="245"/>
      <c r="FI220" s="256"/>
      <c r="FJ220" s="173"/>
      <c r="FK220" s="1"/>
      <c r="FL220" s="1"/>
      <c r="FM220" s="1"/>
      <c r="FN220" s="1"/>
      <c r="FO220" s="276"/>
      <c r="FP220" s="261"/>
      <c r="FQ220" s="243"/>
      <c r="FR220" s="169" t="s">
        <v>85</v>
      </c>
      <c r="FS220" s="170"/>
      <c r="FT220" s="46">
        <f>SUMIFS(F220:BA220,$F223:$BA223,1)/2/24</f>
        <v>0</v>
      </c>
      <c r="FU220" s="46">
        <f>SUMIFS(F220:BA220,$F$222:$BA$222,"&lt;&gt;1",$F$223:$BA$223,1)/2/24</f>
        <v>0</v>
      </c>
      <c r="FV220" s="245"/>
      <c r="FW220" s="256"/>
      <c r="FX220" s="173"/>
      <c r="FY220" s="1"/>
      <c r="FZ220" s="1"/>
      <c r="GA220" s="1"/>
      <c r="GB220" s="1"/>
      <c r="GD220" s="265"/>
      <c r="GE220" s="243"/>
      <c r="GF220" s="227" t="s">
        <v>85</v>
      </c>
      <c r="GG220" s="228"/>
      <c r="GH220" s="46">
        <f t="shared" si="109"/>
        <v>0</v>
      </c>
      <c r="GI220" s="46">
        <f>FU220+FU234</f>
        <v>0</v>
      </c>
      <c r="GJ220" s="245"/>
      <c r="GK220" s="256"/>
      <c r="GL220" s="173"/>
      <c r="GM220" s="1"/>
      <c r="GN220" s="1"/>
      <c r="GO220" s="1"/>
      <c r="GP220" s="1"/>
    </row>
    <row r="221" spans="2:198" ht="18.75" customHeight="1">
      <c r="B221" s="268"/>
      <c r="C221" s="240"/>
      <c r="D221" s="136" t="s">
        <v>86</v>
      </c>
      <c r="E221" s="137"/>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4"/>
      <c r="AJ221" s="184"/>
      <c r="AK221" s="184"/>
      <c r="AL221" s="184"/>
      <c r="AM221" s="184"/>
      <c r="AN221" s="184"/>
      <c r="AO221" s="184"/>
      <c r="AP221" s="184"/>
      <c r="AQ221" s="184"/>
      <c r="AR221" s="184"/>
      <c r="AS221" s="184"/>
      <c r="AT221" s="184"/>
      <c r="AU221" s="184"/>
      <c r="AV221" s="184"/>
      <c r="AW221" s="185"/>
      <c r="AX221" s="184"/>
      <c r="AY221" s="185"/>
      <c r="AZ221" s="184"/>
      <c r="BA221" s="185"/>
      <c r="BC221" s="278"/>
      <c r="BD221" s="261"/>
      <c r="BE221" s="243"/>
      <c r="BF221" s="237" t="s">
        <v>86</v>
      </c>
      <c r="BG221" s="238"/>
      <c r="BH221" s="43">
        <f t="shared" si="110"/>
        <v>0</v>
      </c>
      <c r="BI221" s="43">
        <f>SUMIF($F$222:$BA$222,"&lt;&gt;1",$F221:$BA221)/2/24</f>
        <v>0</v>
      </c>
      <c r="BJ221" s="245"/>
      <c r="BK221" s="256"/>
      <c r="BL221" s="173"/>
      <c r="BM221" s="1"/>
      <c r="BN221" s="1"/>
      <c r="BO221" s="1"/>
      <c r="BP221" s="1"/>
      <c r="BR221" s="265"/>
      <c r="BS221" s="243"/>
      <c r="BT221" s="237" t="s">
        <v>86</v>
      </c>
      <c r="BU221" s="238"/>
      <c r="BV221" s="43">
        <f t="shared" si="105"/>
        <v>0</v>
      </c>
      <c r="BW221" s="43">
        <f t="shared" si="105"/>
        <v>0</v>
      </c>
      <c r="BX221" s="245"/>
      <c r="BY221" s="256"/>
      <c r="BZ221" s="256"/>
      <c r="CA221" s="173"/>
      <c r="CB221" s="1"/>
      <c r="CC221" s="1"/>
      <c r="CD221" s="1"/>
      <c r="CE221" s="1"/>
      <c r="CF221" s="1"/>
      <c r="CG221" s="279"/>
      <c r="CH221" s="261"/>
      <c r="CI221" s="243"/>
      <c r="CJ221" s="237" t="s">
        <v>86</v>
      </c>
      <c r="CK221" s="238"/>
      <c r="CL221" s="43">
        <f t="shared" si="111"/>
        <v>0</v>
      </c>
      <c r="CM221" s="43">
        <f>SUMIF($F$222:$BA$222,"&lt;&gt;1",$F221:$BA221)/2/24</f>
        <v>0</v>
      </c>
      <c r="CN221" s="245"/>
      <c r="CO221" s="256"/>
      <c r="CP221" s="173"/>
      <c r="CQ221" s="1"/>
      <c r="CR221" s="1"/>
      <c r="CS221" s="1"/>
      <c r="CT221" s="1"/>
      <c r="CV221" s="265"/>
      <c r="CW221" s="243"/>
      <c r="CX221" s="237" t="s">
        <v>86</v>
      </c>
      <c r="CY221" s="238"/>
      <c r="CZ221" s="43">
        <f t="shared" si="106"/>
        <v>0</v>
      </c>
      <c r="DA221" s="43">
        <f t="shared" si="106"/>
        <v>0</v>
      </c>
      <c r="DB221" s="245"/>
      <c r="DC221" s="256"/>
      <c r="DD221" s="256"/>
      <c r="DE221" s="173"/>
      <c r="DF221" s="1"/>
      <c r="DG221" s="1"/>
      <c r="DH221" s="1"/>
      <c r="DI221" s="1"/>
      <c r="DJ221" s="1"/>
      <c r="DK221" s="280"/>
      <c r="DL221" s="261"/>
      <c r="DM221" s="243"/>
      <c r="DN221" s="172" t="s">
        <v>98</v>
      </c>
      <c r="DO221" s="171"/>
      <c r="DP221" s="43">
        <f>IF($S208="✔",SUM($F221:$BA221)/2/24,0)</f>
        <v>0</v>
      </c>
      <c r="DQ221" s="43">
        <f t="shared" si="113"/>
        <v>0</v>
      </c>
      <c r="DR221" s="245"/>
      <c r="DS221" s="256"/>
      <c r="DT221" s="173"/>
      <c r="DU221" s="1"/>
      <c r="DV221" s="1"/>
      <c r="DW221" s="1"/>
      <c r="DX221" s="1"/>
      <c r="DZ221" s="265"/>
      <c r="EA221" s="243"/>
      <c r="EB221" s="237" t="s">
        <v>86</v>
      </c>
      <c r="EC221" s="238"/>
      <c r="ED221" s="43">
        <f t="shared" si="107"/>
        <v>0</v>
      </c>
      <c r="EE221" s="43">
        <f>DQ221+DQ235</f>
        <v>0</v>
      </c>
      <c r="EF221" s="245"/>
      <c r="EG221" s="256"/>
      <c r="EH221" s="173"/>
      <c r="EI221" s="1"/>
      <c r="EJ221" s="1"/>
      <c r="EK221" s="1"/>
      <c r="EL221" s="1"/>
      <c r="EM221" s="275"/>
      <c r="EN221" s="261"/>
      <c r="EO221" s="243"/>
      <c r="EP221" s="172" t="s">
        <v>98</v>
      </c>
      <c r="EQ221" s="171"/>
      <c r="ER221" s="43">
        <f t="shared" si="112"/>
        <v>0</v>
      </c>
      <c r="ES221" s="43">
        <f t="shared" si="114"/>
        <v>0</v>
      </c>
      <c r="ET221" s="245"/>
      <c r="EU221" s="256"/>
      <c r="EV221" s="173"/>
      <c r="EW221" s="1"/>
      <c r="EX221" s="1"/>
      <c r="EY221" s="1"/>
      <c r="EZ221" s="1"/>
      <c r="FB221" s="265"/>
      <c r="FC221" s="243"/>
      <c r="FD221" s="237" t="s">
        <v>86</v>
      </c>
      <c r="FE221" s="238"/>
      <c r="FF221" s="43">
        <f t="shared" si="108"/>
        <v>0</v>
      </c>
      <c r="FG221" s="43">
        <f>ES221+ES235</f>
        <v>0</v>
      </c>
      <c r="FH221" s="245"/>
      <c r="FI221" s="256"/>
      <c r="FJ221" s="173"/>
      <c r="FK221" s="1"/>
      <c r="FL221" s="1"/>
      <c r="FM221" s="1"/>
      <c r="FN221" s="1"/>
      <c r="FO221" s="276"/>
      <c r="FP221" s="261"/>
      <c r="FQ221" s="243"/>
      <c r="FR221" s="172" t="s">
        <v>98</v>
      </c>
      <c r="FS221" s="171"/>
      <c r="FT221" s="43">
        <f>SUMIFS(F221:BA221,$F223:$BA223,1)/2/24</f>
        <v>0</v>
      </c>
      <c r="FU221" s="43">
        <f>SUMIFS(F221:BA221,$F$222:$BA$222,"&lt;&gt;1",$F$223:$BA$223,1)/2/24</f>
        <v>0</v>
      </c>
      <c r="FV221" s="245"/>
      <c r="FW221" s="256"/>
      <c r="FX221" s="173"/>
      <c r="FY221" s="1"/>
      <c r="FZ221" s="1"/>
      <c r="GA221" s="1"/>
      <c r="GB221" s="1"/>
      <c r="GD221" s="265"/>
      <c r="GE221" s="243"/>
      <c r="GF221" s="237" t="s">
        <v>86</v>
      </c>
      <c r="GG221" s="238"/>
      <c r="GH221" s="43">
        <f t="shared" si="109"/>
        <v>0</v>
      </c>
      <c r="GI221" s="43">
        <f>FU221+FU235</f>
        <v>0</v>
      </c>
      <c r="GJ221" s="245"/>
      <c r="GK221" s="256"/>
      <c r="GL221" s="173"/>
      <c r="GM221" s="1"/>
      <c r="GN221" s="1"/>
      <c r="GO221" s="1"/>
      <c r="GP221" s="1"/>
    </row>
    <row r="222" spans="2:198" ht="18.75" customHeight="1">
      <c r="B222" s="268"/>
      <c r="C222" s="241"/>
      <c r="D222" s="147" t="s">
        <v>87</v>
      </c>
      <c r="E222" s="148"/>
      <c r="F222" s="184"/>
      <c r="G222" s="185"/>
      <c r="H222" s="184"/>
      <c r="I222" s="184"/>
      <c r="J222" s="184"/>
      <c r="K222" s="184"/>
      <c r="L222" s="184"/>
      <c r="M222" s="184"/>
      <c r="N222" s="184"/>
      <c r="O222" s="184"/>
      <c r="P222" s="184"/>
      <c r="Q222" s="184"/>
      <c r="R222" s="184"/>
      <c r="S222" s="184"/>
      <c r="T222" s="184"/>
      <c r="U222" s="184"/>
      <c r="V222" s="184"/>
      <c r="W222" s="184"/>
      <c r="X222" s="184"/>
      <c r="Y222" s="184"/>
      <c r="Z222" s="184"/>
      <c r="AA222" s="185"/>
      <c r="AB222" s="184"/>
      <c r="AC222" s="185"/>
      <c r="AD222" s="184"/>
      <c r="AE222" s="185"/>
      <c r="AF222" s="184"/>
      <c r="AG222" s="185"/>
      <c r="AH222" s="184"/>
      <c r="AI222" s="185"/>
      <c r="AJ222" s="184"/>
      <c r="AK222" s="185"/>
      <c r="AL222" s="184"/>
      <c r="AM222" s="184"/>
      <c r="AN222" s="184"/>
      <c r="AO222" s="184"/>
      <c r="AP222" s="184"/>
      <c r="AQ222" s="185"/>
      <c r="AR222" s="184"/>
      <c r="AS222" s="185"/>
      <c r="AT222" s="184"/>
      <c r="AU222" s="185"/>
      <c r="AV222" s="184"/>
      <c r="AW222" s="185"/>
      <c r="AX222" s="184"/>
      <c r="AY222" s="185"/>
      <c r="AZ222" s="184"/>
      <c r="BA222" s="185"/>
      <c r="BC222" s="278"/>
      <c r="BD222" s="261"/>
      <c r="BE222" s="244"/>
      <c r="BF222" s="232" t="s">
        <v>87</v>
      </c>
      <c r="BG222" s="233"/>
      <c r="BH222" s="46">
        <f t="shared" si="110"/>
        <v>0</v>
      </c>
      <c r="BI222" s="44"/>
      <c r="BJ222" s="44"/>
      <c r="BK222" s="44"/>
      <c r="BL222" s="173"/>
      <c r="BM222" s="1"/>
      <c r="BN222" s="1"/>
      <c r="BO222" s="1"/>
      <c r="BP222" s="1"/>
      <c r="BR222" s="265"/>
      <c r="BS222" s="244"/>
      <c r="BT222" s="232" t="s">
        <v>87</v>
      </c>
      <c r="BU222" s="233"/>
      <c r="BV222" s="46">
        <f t="shared" si="105"/>
        <v>0</v>
      </c>
      <c r="BW222" s="44"/>
      <c r="BX222" s="44"/>
      <c r="BY222" s="44"/>
      <c r="BZ222" s="44"/>
      <c r="CA222" s="173"/>
      <c r="CB222" s="1"/>
      <c r="CC222" s="1"/>
      <c r="CD222" s="1"/>
      <c r="CE222" s="1"/>
      <c r="CF222" s="1"/>
      <c r="CG222" s="279"/>
      <c r="CH222" s="261"/>
      <c r="CI222" s="244"/>
      <c r="CJ222" s="232" t="s">
        <v>87</v>
      </c>
      <c r="CK222" s="233"/>
      <c r="CL222" s="46">
        <f t="shared" si="111"/>
        <v>0</v>
      </c>
      <c r="CM222" s="44"/>
      <c r="CN222" s="44"/>
      <c r="CO222" s="44"/>
      <c r="CP222" s="173"/>
      <c r="CQ222" s="1"/>
      <c r="CR222" s="1"/>
      <c r="CS222" s="1"/>
      <c r="CT222" s="1"/>
      <c r="CV222" s="265"/>
      <c r="CW222" s="244"/>
      <c r="CX222" s="232" t="s">
        <v>87</v>
      </c>
      <c r="CY222" s="233"/>
      <c r="CZ222" s="46">
        <f t="shared" si="106"/>
        <v>0</v>
      </c>
      <c r="DA222" s="44"/>
      <c r="DB222" s="44"/>
      <c r="DC222" s="44"/>
      <c r="DD222" s="44"/>
      <c r="DE222" s="173"/>
      <c r="DF222" s="1"/>
      <c r="DG222" s="1"/>
      <c r="DH222" s="1"/>
      <c r="DI222" s="1"/>
      <c r="DJ222" s="1"/>
      <c r="DK222" s="280"/>
      <c r="DL222" s="261"/>
      <c r="DM222" s="244"/>
      <c r="DN222" s="232" t="s">
        <v>87</v>
      </c>
      <c r="DO222" s="233"/>
      <c r="DP222" s="46">
        <f>IF($S208="✔",SUM($F222:$BA222)/2/24,0)</f>
        <v>0</v>
      </c>
      <c r="DQ222" s="44"/>
      <c r="DR222" s="44"/>
      <c r="DS222" s="44"/>
      <c r="DT222" s="173"/>
      <c r="DU222" s="1"/>
      <c r="DV222" s="1"/>
      <c r="DW222" s="1"/>
      <c r="DX222" s="1"/>
      <c r="DZ222" s="265"/>
      <c r="EA222" s="244"/>
      <c r="EB222" s="232" t="s">
        <v>87</v>
      </c>
      <c r="EC222" s="233"/>
      <c r="ED222" s="46">
        <f t="shared" si="107"/>
        <v>0</v>
      </c>
      <c r="EE222" s="44"/>
      <c r="EF222" s="44"/>
      <c r="EG222" s="44"/>
      <c r="EH222" s="173"/>
      <c r="EI222" s="1"/>
      <c r="EJ222" s="1"/>
      <c r="EK222" s="1"/>
      <c r="EL222" s="1"/>
      <c r="EM222" s="275"/>
      <c r="EN222" s="261"/>
      <c r="EO222" s="244"/>
      <c r="EP222" s="232" t="s">
        <v>87</v>
      </c>
      <c r="EQ222" s="233"/>
      <c r="ER222" s="46">
        <f t="shared" si="112"/>
        <v>0</v>
      </c>
      <c r="ES222" s="44"/>
      <c r="ET222" s="44"/>
      <c r="EU222" s="44"/>
      <c r="EV222" s="173"/>
      <c r="EW222" s="1"/>
      <c r="EX222" s="1"/>
      <c r="EY222" s="1"/>
      <c r="EZ222" s="1"/>
      <c r="FB222" s="265"/>
      <c r="FC222" s="244"/>
      <c r="FD222" s="232" t="s">
        <v>87</v>
      </c>
      <c r="FE222" s="233"/>
      <c r="FF222" s="46">
        <f t="shared" si="108"/>
        <v>0</v>
      </c>
      <c r="FG222" s="44"/>
      <c r="FH222" s="44"/>
      <c r="FI222" s="44"/>
      <c r="FJ222" s="173"/>
      <c r="FK222" s="1"/>
      <c r="FL222" s="1"/>
      <c r="FM222" s="1"/>
      <c r="FN222" s="1"/>
      <c r="FO222" s="276"/>
      <c r="FP222" s="261"/>
      <c r="FQ222" s="244"/>
      <c r="FR222" s="232" t="s">
        <v>87</v>
      </c>
      <c r="FS222" s="233"/>
      <c r="FT222" s="46">
        <f>SUMIFS(F222:BA222,$F223:$BA223,1)/2/24</f>
        <v>0</v>
      </c>
      <c r="FU222" s="44"/>
      <c r="FV222" s="44"/>
      <c r="FW222" s="44"/>
      <c r="FX222" s="173"/>
      <c r="FY222" s="1"/>
      <c r="FZ222" s="1"/>
      <c r="GA222" s="1"/>
      <c r="GB222" s="1"/>
      <c r="GD222" s="265"/>
      <c r="GE222" s="244"/>
      <c r="GF222" s="232" t="s">
        <v>87</v>
      </c>
      <c r="GG222" s="233"/>
      <c r="GH222" s="46">
        <f t="shared" si="109"/>
        <v>0</v>
      </c>
      <c r="GI222" s="44"/>
      <c r="GJ222" s="44"/>
      <c r="GK222" s="44"/>
      <c r="GL222" s="173"/>
      <c r="GM222" s="1"/>
      <c r="GN222" s="1"/>
      <c r="GO222" s="1"/>
      <c r="GP222" s="1"/>
    </row>
    <row r="223" spans="2:198" ht="18.75" customHeight="1">
      <c r="B223" s="268"/>
      <c r="C223" s="154" t="s">
        <v>88</v>
      </c>
      <c r="D223" s="155"/>
      <c r="E223" s="157"/>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c r="AG223" s="184"/>
      <c r="AH223" s="184"/>
      <c r="AI223" s="184"/>
      <c r="AJ223" s="184"/>
      <c r="AK223" s="184"/>
      <c r="AL223" s="184"/>
      <c r="AM223" s="184"/>
      <c r="AN223" s="184"/>
      <c r="AO223" s="184"/>
      <c r="AP223" s="184"/>
      <c r="AQ223" s="184"/>
      <c r="AR223" s="184"/>
      <c r="AS223" s="184"/>
      <c r="AT223" s="184"/>
      <c r="AU223" s="184"/>
      <c r="AV223" s="184"/>
      <c r="AW223" s="184"/>
      <c r="AX223" s="184"/>
      <c r="AY223" s="184"/>
      <c r="AZ223" s="184"/>
      <c r="BA223" s="184"/>
      <c r="BC223" s="278"/>
      <c r="BD223" s="261"/>
      <c r="BE223" s="263" t="s">
        <v>88</v>
      </c>
      <c r="BF223" s="234"/>
      <c r="BG223" s="235"/>
      <c r="BH223" s="43">
        <f t="shared" si="110"/>
        <v>0</v>
      </c>
      <c r="BI223" s="44"/>
      <c r="BJ223" s="44"/>
      <c r="BK223" s="44"/>
      <c r="BL223" s="173"/>
      <c r="BM223" s="1"/>
      <c r="BN223" s="1"/>
      <c r="BO223" s="1"/>
      <c r="BP223" s="1"/>
      <c r="BR223" s="265"/>
      <c r="BS223" s="236" t="s">
        <v>88</v>
      </c>
      <c r="BT223" s="237"/>
      <c r="BU223" s="238"/>
      <c r="BV223" s="43">
        <f t="shared" si="105"/>
        <v>8.3333333333333329E-2</v>
      </c>
      <c r="BW223" s="44"/>
      <c r="BX223" s="44"/>
      <c r="BY223" s="44"/>
      <c r="BZ223" s="44"/>
      <c r="CA223" s="173"/>
      <c r="CB223" s="1"/>
      <c r="CC223" s="1"/>
      <c r="CD223" s="1"/>
      <c r="CE223" s="1"/>
      <c r="CF223" s="1"/>
      <c r="CG223" s="279"/>
      <c r="CH223" s="261"/>
      <c r="CI223" s="236" t="s">
        <v>89</v>
      </c>
      <c r="CJ223" s="237"/>
      <c r="CK223" s="238"/>
      <c r="CL223" s="43">
        <f>SUMIFS($F223:$BA223,$F213:$BA213,"&lt;&gt;1",$F214:$BA214,"&lt;&gt;1",$F215:$BA215,"&lt;&gt;1",$F216:$BA216,"&lt;&gt;1",$F217:$BA217,"&lt;&gt;1",$F218:$BA218,"&lt;&gt;1",$F219:$BA219,"&lt;&gt;1",$F220:$BA220,"&lt;&gt;1",$F221:$BA221,"&lt;&gt;1")/2/24 +SUMIF($F222:$BA222,"1",$F223:$BA223)/2/24</f>
        <v>0</v>
      </c>
      <c r="CM223" s="44"/>
      <c r="CN223" s="44"/>
      <c r="CO223" s="44"/>
      <c r="CP223" s="173"/>
      <c r="CQ223" s="1"/>
      <c r="CR223" s="1"/>
      <c r="CS223" s="1"/>
      <c r="CT223" s="1"/>
      <c r="CV223" s="265"/>
      <c r="CW223" s="236" t="s">
        <v>88</v>
      </c>
      <c r="CX223" s="237"/>
      <c r="CY223" s="238"/>
      <c r="CZ223" s="43">
        <f t="shared" si="106"/>
        <v>8.3333333333333329E-2</v>
      </c>
      <c r="DA223" s="44"/>
      <c r="DB223" s="44"/>
      <c r="DC223" s="44"/>
      <c r="DD223" s="44"/>
      <c r="DE223" s="173"/>
      <c r="DF223" s="1"/>
      <c r="DG223" s="1"/>
      <c r="DH223" s="1"/>
      <c r="DI223" s="1"/>
      <c r="DJ223" s="1"/>
      <c r="DK223" s="280"/>
      <c r="DL223" s="261"/>
      <c r="DM223" s="263" t="s">
        <v>88</v>
      </c>
      <c r="DN223" s="234"/>
      <c r="DO223" s="235"/>
      <c r="DP223" s="43">
        <f>IF($S208="✔",SUM($F223:$BA223)/2/24,0)</f>
        <v>0</v>
      </c>
      <c r="DQ223" s="44"/>
      <c r="DR223" s="44"/>
      <c r="DS223" s="44"/>
      <c r="DT223" s="173"/>
      <c r="DU223" s="1"/>
      <c r="DV223" s="1"/>
      <c r="DW223" s="1"/>
      <c r="DX223" s="1"/>
      <c r="DZ223" s="265"/>
      <c r="EA223" s="236" t="s">
        <v>88</v>
      </c>
      <c r="EB223" s="237"/>
      <c r="EC223" s="238"/>
      <c r="ED223" s="43">
        <f t="shared" si="107"/>
        <v>0</v>
      </c>
      <c r="EE223" s="44"/>
      <c r="EF223" s="44"/>
      <c r="EG223" s="44"/>
      <c r="EH223" s="173"/>
      <c r="EI223" s="1"/>
      <c r="EJ223" s="1"/>
      <c r="EK223" s="1"/>
      <c r="EL223" s="1"/>
      <c r="EM223" s="275"/>
      <c r="EN223" s="261"/>
      <c r="EO223" s="236" t="s">
        <v>89</v>
      </c>
      <c r="EP223" s="237"/>
      <c r="EQ223" s="238"/>
      <c r="ER223" s="43">
        <f t="shared" si="112"/>
        <v>0</v>
      </c>
      <c r="ES223" s="44"/>
      <c r="ET223" s="44"/>
      <c r="EU223" s="44"/>
      <c r="EV223" s="173"/>
      <c r="EW223" s="1"/>
      <c r="EX223" s="1"/>
      <c r="EY223" s="1"/>
      <c r="EZ223" s="1"/>
      <c r="FB223" s="265"/>
      <c r="FC223" s="236" t="s">
        <v>89</v>
      </c>
      <c r="FD223" s="237"/>
      <c r="FE223" s="238"/>
      <c r="FF223" s="43">
        <f t="shared" si="108"/>
        <v>0</v>
      </c>
      <c r="FG223" s="44"/>
      <c r="FH223" s="44"/>
      <c r="FI223" s="44"/>
      <c r="FJ223" s="173"/>
      <c r="FK223" s="1"/>
      <c r="FL223" s="1"/>
      <c r="FM223" s="1"/>
      <c r="FN223" s="1"/>
      <c r="FO223" s="276"/>
      <c r="FP223" s="261"/>
      <c r="FQ223" s="236" t="s">
        <v>89</v>
      </c>
      <c r="FR223" s="237"/>
      <c r="FS223" s="238"/>
      <c r="FT223" s="43">
        <f>SUMIFS($F223:$BA223,$F213:$BA213,"&lt;&gt;1",$F214:$BA214,"&lt;&gt;1",$F215:$BA215,"&lt;&gt;1",$F216:$BA216,"&lt;&gt;1",$F217:$BA217,"&lt;&gt;1",$F218:$BA218,"&lt;&gt;1",$F219:$BA219,"&lt;&gt;1",$F220:$BA220,"&lt;&gt;1",$F221:$BA221,"&lt;&gt;1")/2/24 +SUMIF($F222:$BA222,"1",$F223:$BA223)/2/24</f>
        <v>0</v>
      </c>
      <c r="FU223" s="44"/>
      <c r="FV223" s="44"/>
      <c r="FW223" s="44"/>
      <c r="FX223" s="173"/>
      <c r="FY223" s="1"/>
      <c r="FZ223" s="1"/>
      <c r="GA223" s="1"/>
      <c r="GB223" s="1"/>
      <c r="GD223" s="265"/>
      <c r="GE223" s="236" t="s">
        <v>89</v>
      </c>
      <c r="GF223" s="237"/>
      <c r="GG223" s="238"/>
      <c r="GH223" s="43">
        <f t="shared" si="109"/>
        <v>8.3333333333333329E-2</v>
      </c>
      <c r="GI223" s="44"/>
      <c r="GJ223" s="44"/>
      <c r="GK223" s="44"/>
      <c r="GL223" s="173"/>
      <c r="GM223" s="1"/>
      <c r="GN223" s="1"/>
      <c r="GO223" s="1"/>
      <c r="GP223" s="1"/>
    </row>
    <row r="224" spans="2:198" ht="18.75" customHeight="1">
      <c r="B224" s="269"/>
      <c r="C224" s="149" t="s">
        <v>90</v>
      </c>
      <c r="D224" s="138"/>
      <c r="E224" s="139"/>
      <c r="F224" s="184"/>
      <c r="G224" s="185"/>
      <c r="H224" s="184"/>
      <c r="I224" s="184"/>
      <c r="J224" s="184"/>
      <c r="K224" s="185"/>
      <c r="L224" s="184"/>
      <c r="M224" s="185"/>
      <c r="N224" s="184"/>
      <c r="O224" s="185"/>
      <c r="P224" s="184"/>
      <c r="Q224" s="185"/>
      <c r="R224" s="184"/>
      <c r="S224" s="185"/>
      <c r="T224" s="184"/>
      <c r="U224" s="185"/>
      <c r="V224" s="184"/>
      <c r="W224" s="185"/>
      <c r="X224" s="184"/>
      <c r="Y224" s="185"/>
      <c r="Z224" s="184"/>
      <c r="AA224" s="185"/>
      <c r="AB224" s="184"/>
      <c r="AC224" s="185"/>
      <c r="AD224" s="184"/>
      <c r="AE224" s="185"/>
      <c r="AF224" s="184"/>
      <c r="AG224" s="185"/>
      <c r="AH224" s="184"/>
      <c r="AI224" s="185"/>
      <c r="AJ224" s="184"/>
      <c r="AK224" s="185"/>
      <c r="AL224" s="184"/>
      <c r="AM224" s="185"/>
      <c r="AN224" s="184"/>
      <c r="AO224" s="185"/>
      <c r="AP224" s="184"/>
      <c r="AQ224" s="185"/>
      <c r="AR224" s="184"/>
      <c r="AS224" s="185"/>
      <c r="AT224" s="184"/>
      <c r="AU224" s="185"/>
      <c r="AV224" s="184"/>
      <c r="AW224" s="185"/>
      <c r="AX224" s="184"/>
      <c r="AY224" s="185"/>
      <c r="AZ224" s="184"/>
      <c r="BA224" s="185"/>
      <c r="BC224" s="278"/>
      <c r="BD224" s="262"/>
      <c r="BE224" s="266" t="s">
        <v>90</v>
      </c>
      <c r="BF224" s="227"/>
      <c r="BG224" s="228"/>
      <c r="BH224" s="46">
        <f t="shared" si="110"/>
        <v>0</v>
      </c>
      <c r="BI224" s="44"/>
      <c r="BJ224" s="44"/>
      <c r="BK224" s="44"/>
      <c r="BL224" s="173"/>
      <c r="BM224" s="1"/>
      <c r="BN224" s="1"/>
      <c r="BO224" s="1"/>
      <c r="BP224" s="1"/>
      <c r="BR224" s="265"/>
      <c r="BS224" s="266" t="s">
        <v>90</v>
      </c>
      <c r="BT224" s="227"/>
      <c r="BU224" s="228"/>
      <c r="BV224" s="46">
        <f t="shared" si="105"/>
        <v>0</v>
      </c>
      <c r="BW224" s="44"/>
      <c r="BX224" s="44"/>
      <c r="BY224" s="44"/>
      <c r="BZ224" s="44"/>
      <c r="CA224" s="173"/>
      <c r="CB224" s="1"/>
      <c r="CC224" s="1"/>
      <c r="CD224" s="1"/>
      <c r="CE224" s="1"/>
      <c r="CF224" s="1"/>
      <c r="CG224" s="279"/>
      <c r="CH224" s="262"/>
      <c r="CI224" s="229" t="s">
        <v>91</v>
      </c>
      <c r="CJ224" s="230"/>
      <c r="CK224" s="231"/>
      <c r="CL224" s="46">
        <f>SUMIFS($F224:$BA224,$F213:$BA213,"&lt;&gt;1",$F214:$BA214,"&lt;&gt;1",$F215:$BA215,"&lt;&gt;1",$F216:$BA216,"&lt;&gt;1",$F217:$BA217,"&lt;&gt;1",$F218:$BA218,"&lt;&gt;1",$F219:$BA219,"&lt;&gt;1",$F220:$BA220,"&lt;&gt;1",$F221:$BA221,"&lt;&gt;1")/2/24 +SUMIF($F222:$BA222,"1",$F224:$BA224)/2/24</f>
        <v>0</v>
      </c>
      <c r="CM224" s="44"/>
      <c r="CN224" s="44"/>
      <c r="CO224" s="44"/>
      <c r="CP224" s="173"/>
      <c r="CQ224" s="1"/>
      <c r="CR224" s="1"/>
      <c r="CS224" s="1"/>
      <c r="CT224" s="1"/>
      <c r="CV224" s="265"/>
      <c r="CW224" s="266" t="s">
        <v>90</v>
      </c>
      <c r="CX224" s="227"/>
      <c r="CY224" s="228"/>
      <c r="CZ224" s="46">
        <f t="shared" si="106"/>
        <v>0</v>
      </c>
      <c r="DA224" s="44"/>
      <c r="DB224" s="44"/>
      <c r="DC224" s="44"/>
      <c r="DD224" s="44"/>
      <c r="DE224" s="173"/>
      <c r="DF224" s="1"/>
      <c r="DG224" s="1"/>
      <c r="DH224" s="1"/>
      <c r="DI224" s="1"/>
      <c r="DJ224" s="1"/>
      <c r="DK224" s="280"/>
      <c r="DL224" s="262"/>
      <c r="DM224" s="266" t="s">
        <v>90</v>
      </c>
      <c r="DN224" s="227"/>
      <c r="DO224" s="228"/>
      <c r="DP224" s="46">
        <f>IF($S208="✔",SUM($F224:$BA224)/2/24,0)</f>
        <v>0</v>
      </c>
      <c r="DQ224" s="44"/>
      <c r="DR224" s="44"/>
      <c r="DS224" s="44"/>
      <c r="DT224" s="173"/>
      <c r="DU224" s="1"/>
      <c r="DV224" s="1"/>
      <c r="DW224" s="1"/>
      <c r="DX224" s="1"/>
      <c r="DZ224" s="265"/>
      <c r="EA224" s="266" t="s">
        <v>90</v>
      </c>
      <c r="EB224" s="227"/>
      <c r="EC224" s="228"/>
      <c r="ED224" s="46">
        <f t="shared" si="107"/>
        <v>0</v>
      </c>
      <c r="EE224" s="44"/>
      <c r="EF224" s="44"/>
      <c r="EG224" s="44"/>
      <c r="EH224" s="173"/>
      <c r="EI224" s="1"/>
      <c r="EJ224" s="1"/>
      <c r="EK224" s="1"/>
      <c r="EL224" s="1"/>
      <c r="EM224" s="275"/>
      <c r="EN224" s="262"/>
      <c r="EO224" s="229" t="s">
        <v>91</v>
      </c>
      <c r="EP224" s="230"/>
      <c r="EQ224" s="231"/>
      <c r="ER224" s="46">
        <f t="shared" si="112"/>
        <v>0</v>
      </c>
      <c r="ES224" s="44"/>
      <c r="ET224" s="44"/>
      <c r="EU224" s="44"/>
      <c r="EV224" s="173"/>
      <c r="EW224" s="1"/>
      <c r="EX224" s="1"/>
      <c r="EY224" s="1"/>
      <c r="EZ224" s="1"/>
      <c r="FB224" s="265"/>
      <c r="FC224" s="229" t="s">
        <v>91</v>
      </c>
      <c r="FD224" s="230"/>
      <c r="FE224" s="231"/>
      <c r="FF224" s="46">
        <f t="shared" si="108"/>
        <v>0</v>
      </c>
      <c r="FG224" s="44"/>
      <c r="FH224" s="44"/>
      <c r="FI224" s="44"/>
      <c r="FJ224" s="173"/>
      <c r="FK224" s="1"/>
      <c r="FL224" s="1"/>
      <c r="FM224" s="1"/>
      <c r="FN224" s="1"/>
      <c r="FO224" s="276"/>
      <c r="FP224" s="262"/>
      <c r="FQ224" s="229" t="s">
        <v>90</v>
      </c>
      <c r="FR224" s="230"/>
      <c r="FS224" s="231"/>
      <c r="FT224" s="47" t="s">
        <v>92</v>
      </c>
      <c r="FU224" s="44"/>
      <c r="FV224" s="44"/>
      <c r="FW224" s="44"/>
      <c r="FX224" s="173"/>
      <c r="FY224" s="1"/>
      <c r="FZ224" s="1"/>
      <c r="GA224" s="1"/>
      <c r="GB224" s="1"/>
      <c r="GD224" s="265"/>
      <c r="GE224" s="229" t="s">
        <v>90</v>
      </c>
      <c r="GF224" s="230"/>
      <c r="GG224" s="231"/>
      <c r="GH224" s="47" t="s">
        <v>92</v>
      </c>
      <c r="GI224" s="44"/>
      <c r="GJ224" s="44"/>
      <c r="GK224" s="44"/>
      <c r="GL224" s="173"/>
      <c r="GM224" s="1"/>
      <c r="GN224" s="1"/>
      <c r="GO224" s="1"/>
      <c r="GP224" s="1"/>
    </row>
    <row r="225" spans="2:198" ht="12" customHeight="1">
      <c r="B225" s="48"/>
      <c r="C225" s="49"/>
      <c r="D225" s="49"/>
      <c r="E225" s="49"/>
      <c r="F225" s="188"/>
      <c r="G225" s="188"/>
      <c r="H225" s="188"/>
      <c r="I225" s="188"/>
      <c r="J225" s="188"/>
      <c r="K225" s="188"/>
      <c r="L225" s="188"/>
      <c r="M225" s="188"/>
      <c r="N225" s="188"/>
      <c r="O225" s="188"/>
      <c r="P225" s="188"/>
      <c r="Q225" s="188"/>
      <c r="R225" s="188"/>
      <c r="S225" s="188"/>
      <c r="T225" s="188"/>
      <c r="U225" s="188"/>
      <c r="V225" s="188"/>
      <c r="W225" s="188"/>
      <c r="X225" s="188"/>
      <c r="Y225" s="188"/>
      <c r="Z225" s="188"/>
      <c r="AA225" s="188"/>
      <c r="AB225" s="188"/>
      <c r="AC225" s="188"/>
      <c r="AD225" s="188"/>
      <c r="AE225" s="188"/>
      <c r="AF225" s="188"/>
      <c r="AG225" s="188"/>
      <c r="AH225" s="1"/>
      <c r="AI225" s="1"/>
      <c r="AJ225" s="1"/>
      <c r="AK225" s="1"/>
      <c r="AL225" s="1"/>
      <c r="AM225" s="1"/>
      <c r="AN225" s="1"/>
      <c r="AO225" s="1"/>
      <c r="AP225" s="1"/>
      <c r="AQ225" s="1"/>
      <c r="AR225" s="1"/>
      <c r="AS225" s="1"/>
      <c r="AT225" s="1"/>
      <c r="AU225" s="1"/>
      <c r="AV225" s="1"/>
      <c r="AW225" s="1"/>
      <c r="AX225" s="1"/>
      <c r="AY225" s="1"/>
      <c r="AZ225" s="1"/>
      <c r="BA225" s="1"/>
      <c r="BC225" s="278"/>
      <c r="BD225" s="48"/>
      <c r="BE225" s="49"/>
      <c r="BF225" s="49"/>
      <c r="BG225" s="49"/>
      <c r="BH225" s="2"/>
      <c r="BI225" s="1"/>
      <c r="BJ225" s="2"/>
      <c r="BK225" s="2"/>
      <c r="BL225" s="173"/>
      <c r="BM225" s="1"/>
      <c r="BN225" s="1"/>
      <c r="BO225" s="1"/>
      <c r="BP225" s="1"/>
      <c r="BS225" s="1"/>
      <c r="BT225" s="33"/>
      <c r="BU225" s="24"/>
      <c r="BV225" s="33"/>
      <c r="BW225" s="1"/>
      <c r="BX225" s="2"/>
      <c r="BY225" s="2"/>
      <c r="BZ225" s="2"/>
      <c r="CA225" s="173"/>
      <c r="CB225" s="1"/>
      <c r="CC225" s="1"/>
      <c r="CD225" s="1"/>
      <c r="CE225" s="1"/>
      <c r="CF225" s="1"/>
      <c r="CG225" s="279"/>
      <c r="CH225" s="48"/>
      <c r="CI225" s="49"/>
      <c r="CJ225" s="49"/>
      <c r="CK225" s="49"/>
      <c r="CL225" s="2"/>
      <c r="CM225" s="1"/>
      <c r="CN225" s="2"/>
      <c r="CO225" s="2"/>
      <c r="CP225" s="173"/>
      <c r="CQ225" s="1"/>
      <c r="CR225" s="1"/>
      <c r="CS225" s="1"/>
      <c r="CT225" s="1"/>
      <c r="CW225" s="1"/>
      <c r="CX225" s="33"/>
      <c r="CY225" s="24"/>
      <c r="CZ225" s="33"/>
      <c r="DA225" s="1"/>
      <c r="DB225" s="2"/>
      <c r="DC225" s="2"/>
      <c r="DD225" s="2"/>
      <c r="DE225" s="173"/>
      <c r="DF225" s="1"/>
      <c r="DG225" s="1"/>
      <c r="DH225" s="1"/>
      <c r="DI225" s="1"/>
      <c r="DJ225" s="1"/>
      <c r="DK225" s="280"/>
      <c r="DL225" s="48"/>
      <c r="DM225" s="49"/>
      <c r="DN225" s="49"/>
      <c r="DO225" s="49"/>
      <c r="DP225" s="2"/>
      <c r="DQ225" s="1"/>
      <c r="DR225" s="2"/>
      <c r="DS225" s="2"/>
      <c r="DT225" s="173"/>
      <c r="DU225" s="1"/>
      <c r="DV225" s="1"/>
      <c r="DW225" s="1"/>
      <c r="DX225" s="1"/>
      <c r="EA225" s="1"/>
      <c r="EB225" s="33"/>
      <c r="EC225" s="24"/>
      <c r="ED225" s="33"/>
      <c r="EE225" s="1"/>
      <c r="EF225" s="2"/>
      <c r="EG225" s="2"/>
      <c r="EH225" s="173"/>
      <c r="EI225" s="1"/>
      <c r="EJ225" s="1"/>
      <c r="EK225" s="1"/>
      <c r="EL225" s="1"/>
      <c r="EM225" s="275"/>
      <c r="EN225" s="48"/>
      <c r="EO225" s="49"/>
      <c r="EP225" s="49"/>
      <c r="EQ225" s="49"/>
      <c r="ER225" s="2"/>
      <c r="ES225" s="1"/>
      <c r="ET225" s="2"/>
      <c r="EU225" s="2"/>
      <c r="EV225" s="173"/>
      <c r="EW225" s="1"/>
      <c r="EX225" s="1"/>
      <c r="EY225" s="1"/>
      <c r="EZ225" s="1"/>
      <c r="FC225" s="1"/>
      <c r="FD225" s="33"/>
      <c r="FE225" s="24"/>
      <c r="FF225" s="33"/>
      <c r="FG225" s="1"/>
      <c r="FH225" s="2"/>
      <c r="FI225" s="2"/>
      <c r="FJ225" s="173"/>
      <c r="FK225" s="1"/>
      <c r="FL225" s="1"/>
      <c r="FM225" s="1"/>
      <c r="FN225" s="1"/>
      <c r="FO225" s="276"/>
      <c r="FP225" s="48"/>
      <c r="FQ225" s="49"/>
      <c r="FR225" s="49"/>
      <c r="FS225" s="49"/>
      <c r="FT225" s="2"/>
      <c r="FU225" s="1"/>
      <c r="FV225" s="2"/>
      <c r="FW225" s="2"/>
      <c r="FX225" s="173"/>
      <c r="FY225" s="1"/>
      <c r="FZ225" s="1"/>
      <c r="GA225" s="1"/>
      <c r="GB225" s="1"/>
      <c r="GE225" s="1"/>
      <c r="GF225" s="33"/>
      <c r="GG225" s="24"/>
      <c r="GH225" s="33"/>
      <c r="GI225" s="1"/>
      <c r="GJ225" s="2"/>
      <c r="GK225" s="2"/>
      <c r="GL225" s="173"/>
      <c r="GM225" s="1"/>
      <c r="GN225" s="1"/>
      <c r="GO225" s="1"/>
      <c r="GP225" s="1"/>
    </row>
    <row r="226" spans="2:198" ht="18.75" customHeight="1">
      <c r="B226" s="258" t="s">
        <v>93</v>
      </c>
      <c r="C226" s="138" t="s">
        <v>94</v>
      </c>
      <c r="D226" s="138"/>
      <c r="E226" s="139"/>
      <c r="F226" s="184"/>
      <c r="G226" s="185"/>
      <c r="H226" s="184"/>
      <c r="I226" s="185"/>
      <c r="J226" s="184">
        <v>1</v>
      </c>
      <c r="K226" s="185">
        <v>1</v>
      </c>
      <c r="L226" s="184"/>
      <c r="M226" s="185"/>
      <c r="N226" s="184"/>
      <c r="O226" s="185"/>
      <c r="P226" s="184"/>
      <c r="Q226" s="185"/>
      <c r="R226" s="184"/>
      <c r="S226" s="185"/>
      <c r="T226" s="184"/>
      <c r="U226" s="185"/>
      <c r="V226" s="184"/>
      <c r="W226" s="185"/>
      <c r="X226" s="184"/>
      <c r="Y226" s="185"/>
      <c r="Z226" s="184"/>
      <c r="AA226" s="185"/>
      <c r="AB226" s="184"/>
      <c r="AC226" s="185"/>
      <c r="AD226" s="184"/>
      <c r="AE226" s="185"/>
      <c r="AF226" s="184"/>
      <c r="AG226" s="185"/>
      <c r="AH226" s="184"/>
      <c r="AI226" s="185"/>
      <c r="AJ226" s="184"/>
      <c r="AK226" s="185"/>
      <c r="AL226" s="184"/>
      <c r="AM226" s="185"/>
      <c r="AN226" s="184"/>
      <c r="AO226" s="185"/>
      <c r="AP226" s="184"/>
      <c r="AQ226" s="185"/>
      <c r="AR226" s="184"/>
      <c r="AS226" s="185"/>
      <c r="AT226" s="184"/>
      <c r="AU226" s="185"/>
      <c r="AV226" s="184"/>
      <c r="AW226" s="185"/>
      <c r="AX226" s="184"/>
      <c r="AY226" s="185"/>
      <c r="AZ226" s="184"/>
      <c r="BA226" s="185"/>
      <c r="BC226" s="278"/>
      <c r="BD226" s="257" t="s">
        <v>93</v>
      </c>
      <c r="BE226" s="247" t="s">
        <v>94</v>
      </c>
      <c r="BF226" s="247"/>
      <c r="BG226" s="248"/>
      <c r="BH226" s="46">
        <f>SUM(F226:BA226)/2/24</f>
        <v>4.1666666666666664E-2</v>
      </c>
      <c r="BI226" s="44"/>
      <c r="BJ226" s="44"/>
      <c r="BK226" s="44"/>
      <c r="BL226" s="173"/>
      <c r="BM226" s="1"/>
      <c r="BN226" s="1"/>
      <c r="BO226" s="1"/>
      <c r="BP226" s="1"/>
      <c r="BS226" s="1"/>
      <c r="BT226" s="33"/>
      <c r="BU226" s="24"/>
      <c r="BV226" s="33"/>
      <c r="BW226" s="44"/>
      <c r="BX226" s="44"/>
      <c r="BY226" s="44"/>
      <c r="BZ226" s="44"/>
      <c r="CA226" s="173"/>
      <c r="CB226" s="1"/>
      <c r="CC226" s="1"/>
      <c r="CD226" s="1"/>
      <c r="CE226" s="1"/>
      <c r="CF226" s="1"/>
      <c r="CG226" s="279"/>
      <c r="CH226" s="257" t="s">
        <v>93</v>
      </c>
      <c r="CI226" s="259" t="s">
        <v>94</v>
      </c>
      <c r="CJ226" s="247"/>
      <c r="CK226" s="248"/>
      <c r="CL226" s="46">
        <f>SUM($F226:$BA226)/2/24</f>
        <v>4.1666666666666664E-2</v>
      </c>
      <c r="CM226" s="44"/>
      <c r="CN226" s="44"/>
      <c r="CO226" s="44"/>
      <c r="CP226" s="173"/>
      <c r="CQ226" s="1"/>
      <c r="CR226" s="1"/>
      <c r="CS226" s="1"/>
      <c r="CT226" s="1"/>
      <c r="CW226" s="1"/>
      <c r="CX226" s="33"/>
      <c r="CY226" s="24"/>
      <c r="CZ226" s="33"/>
      <c r="DA226" s="44"/>
      <c r="DB226" s="44"/>
      <c r="DC226" s="44"/>
      <c r="DD226" s="44"/>
      <c r="DE226" s="173"/>
      <c r="DF226" s="1"/>
      <c r="DG226" s="1"/>
      <c r="DH226" s="1"/>
      <c r="DI226" s="1"/>
      <c r="DJ226" s="1"/>
      <c r="DK226" s="280"/>
      <c r="DL226" s="257" t="s">
        <v>93</v>
      </c>
      <c r="DM226" s="247" t="s">
        <v>94</v>
      </c>
      <c r="DN226" s="247"/>
      <c r="DO226" s="248"/>
      <c r="DP226" s="46">
        <f>IF($S209="✔",SUM($F226:$BA226)/2/24,0)</f>
        <v>0</v>
      </c>
      <c r="DQ226" s="44"/>
      <c r="DR226" s="44"/>
      <c r="DS226" s="44"/>
      <c r="DT226" s="173"/>
      <c r="DU226" s="1"/>
      <c r="DV226" s="1"/>
      <c r="DW226" s="1"/>
      <c r="DX226" s="1"/>
      <c r="EA226" s="1"/>
      <c r="EB226" s="33"/>
      <c r="EC226" s="24"/>
      <c r="ED226" s="33"/>
      <c r="EE226" s="44"/>
      <c r="EF226" s="44"/>
      <c r="EG226" s="44"/>
      <c r="EH226" s="173"/>
      <c r="EI226" s="1"/>
      <c r="EJ226" s="1"/>
      <c r="EK226" s="1"/>
      <c r="EL226" s="1"/>
      <c r="EM226" s="275"/>
      <c r="EN226" s="257" t="s">
        <v>93</v>
      </c>
      <c r="EO226" s="247" t="s">
        <v>94</v>
      </c>
      <c r="EP226" s="247"/>
      <c r="EQ226" s="248"/>
      <c r="ER226" s="46">
        <f>IF($S209="✔",SUM($F226:$BA226)/2/24,0)</f>
        <v>0</v>
      </c>
      <c r="ES226" s="44"/>
      <c r="ET226" s="44"/>
      <c r="EU226" s="44"/>
      <c r="EV226" s="173"/>
      <c r="EW226" s="1"/>
      <c r="EX226" s="1"/>
      <c r="EY226" s="1"/>
      <c r="EZ226" s="1"/>
      <c r="FC226" s="1"/>
      <c r="FD226" s="33"/>
      <c r="FE226" s="24"/>
      <c r="FF226" s="33"/>
      <c r="FG226" s="44"/>
      <c r="FH226" s="44"/>
      <c r="FI226" s="44"/>
      <c r="FJ226" s="173"/>
      <c r="FK226" s="1"/>
      <c r="FL226" s="1"/>
      <c r="FM226" s="1"/>
      <c r="FN226" s="1"/>
      <c r="FO226" s="276"/>
      <c r="FP226" s="257" t="s">
        <v>93</v>
      </c>
      <c r="FQ226" s="247" t="s">
        <v>94</v>
      </c>
      <c r="FR226" s="247"/>
      <c r="FS226" s="248"/>
      <c r="FT226" s="47" t="s">
        <v>92</v>
      </c>
      <c r="FU226" s="44"/>
      <c r="FV226" s="44"/>
      <c r="FW226" s="44"/>
      <c r="FX226" s="173"/>
      <c r="FY226" s="1"/>
      <c r="FZ226" s="1"/>
      <c r="GA226" s="1"/>
      <c r="GB226" s="1"/>
      <c r="GE226" s="1"/>
      <c r="GF226" s="33"/>
      <c r="GG226" s="24"/>
      <c r="GH226" s="33"/>
      <c r="GI226" s="44"/>
      <c r="GJ226" s="44"/>
      <c r="GK226" s="44"/>
      <c r="GL226" s="173"/>
      <c r="GM226" s="1"/>
      <c r="GN226" s="1"/>
      <c r="GO226" s="1"/>
      <c r="GP226" s="1"/>
    </row>
    <row r="227" spans="2:198" ht="18.75" customHeight="1">
      <c r="B227" s="258"/>
      <c r="C227" s="253" t="s">
        <v>73</v>
      </c>
      <c r="D227" s="136" t="s">
        <v>74</v>
      </c>
      <c r="E227" s="137"/>
      <c r="F227" s="184"/>
      <c r="G227" s="184"/>
      <c r="H227" s="184"/>
      <c r="I227" s="184"/>
      <c r="J227" s="184"/>
      <c r="K227" s="184"/>
      <c r="L227" s="184"/>
      <c r="M227" s="184"/>
      <c r="N227" s="184"/>
      <c r="O227" s="184"/>
      <c r="P227" s="184"/>
      <c r="Q227" s="184"/>
      <c r="R227" s="184"/>
      <c r="S227" s="184"/>
      <c r="T227" s="184"/>
      <c r="U227" s="184"/>
      <c r="V227" s="184"/>
      <c r="W227" s="185"/>
      <c r="X227" s="184"/>
      <c r="Y227" s="185"/>
      <c r="Z227" s="184"/>
      <c r="AA227" s="185"/>
      <c r="AB227" s="184"/>
      <c r="AC227" s="185"/>
      <c r="AD227" s="185"/>
      <c r="AE227" s="185"/>
      <c r="AF227" s="185"/>
      <c r="AG227" s="185"/>
      <c r="AH227" s="185"/>
      <c r="AI227" s="185"/>
      <c r="AJ227" s="185"/>
      <c r="AK227" s="185"/>
      <c r="AL227" s="185"/>
      <c r="AM227" s="185"/>
      <c r="AN227" s="185"/>
      <c r="AO227" s="185"/>
      <c r="AP227" s="185"/>
      <c r="AQ227" s="185"/>
      <c r="AR227" s="185"/>
      <c r="AS227" s="185"/>
      <c r="AT227" s="185"/>
      <c r="AU227" s="185"/>
      <c r="AV227" s="184"/>
      <c r="AW227" s="185"/>
      <c r="AX227" s="184"/>
      <c r="AY227" s="185"/>
      <c r="AZ227" s="184"/>
      <c r="BA227" s="185"/>
      <c r="BB227" s="37"/>
      <c r="BC227" s="278"/>
      <c r="BD227" s="257"/>
      <c r="BE227" s="253" t="s">
        <v>73</v>
      </c>
      <c r="BF227" s="319" t="s">
        <v>74</v>
      </c>
      <c r="BG227" s="320"/>
      <c r="BH227" s="43">
        <f t="shared" ref="BH227:BH238" si="115">SUM(F227:BA227)/2/24</f>
        <v>0</v>
      </c>
      <c r="BI227" s="44"/>
      <c r="BJ227" s="256">
        <f>SUM(BH227:BH231)</f>
        <v>0</v>
      </c>
      <c r="BK227" s="256">
        <f>SUM(BJ227:BJ235)</f>
        <v>0</v>
      </c>
      <c r="BL227" s="173"/>
      <c r="BM227" s="1"/>
      <c r="BN227" s="1"/>
      <c r="BO227" s="1"/>
      <c r="BP227" s="1"/>
      <c r="BS227" s="1"/>
      <c r="BT227" s="33"/>
      <c r="BU227" s="24"/>
      <c r="BV227" s="32"/>
      <c r="BW227" s="44"/>
      <c r="BX227" s="246"/>
      <c r="BY227" s="246"/>
      <c r="BZ227" s="173"/>
      <c r="CA227" s="173"/>
      <c r="CB227" s="1"/>
      <c r="CC227" s="1"/>
      <c r="CD227" s="1"/>
      <c r="CE227" s="1"/>
      <c r="CF227" s="1"/>
      <c r="CG227" s="279"/>
      <c r="CH227" s="257"/>
      <c r="CI227" s="253" t="s">
        <v>73</v>
      </c>
      <c r="CJ227" s="319" t="s">
        <v>74</v>
      </c>
      <c r="CK227" s="320"/>
      <c r="CL227" s="43">
        <f>SUM($F227:$BA227)/2/24</f>
        <v>0</v>
      </c>
      <c r="CM227" s="44"/>
      <c r="CN227" s="256">
        <f>SUM(CL227:CL231)</f>
        <v>0</v>
      </c>
      <c r="CO227" s="256">
        <f>SUM(CN227:CN235)+CL237</f>
        <v>8.3333333333333329E-2</v>
      </c>
      <c r="CP227" s="173"/>
      <c r="CQ227" s="1"/>
      <c r="CR227" s="1"/>
      <c r="CS227" s="1"/>
      <c r="CT227" s="1"/>
      <c r="CW227" s="1"/>
      <c r="CX227" s="33"/>
      <c r="CY227" s="24"/>
      <c r="CZ227" s="32"/>
      <c r="DA227" s="44"/>
      <c r="DB227" s="246"/>
      <c r="DC227" s="246"/>
      <c r="DD227" s="173"/>
      <c r="DE227" s="173"/>
      <c r="DF227" s="1"/>
      <c r="DG227" s="1"/>
      <c r="DH227" s="1"/>
      <c r="DI227" s="1"/>
      <c r="DJ227" s="1"/>
      <c r="DK227" s="280"/>
      <c r="DL227" s="257"/>
      <c r="DM227" s="253" t="s">
        <v>73</v>
      </c>
      <c r="DN227" s="319" t="s">
        <v>74</v>
      </c>
      <c r="DO227" s="320"/>
      <c r="DP227" s="43">
        <f>IF($S209="✔",SUM($F227:$BA227)/2/24,0)</f>
        <v>0</v>
      </c>
      <c r="DQ227" s="44"/>
      <c r="DR227" s="256">
        <f>SUM(DP227:DP231)</f>
        <v>0</v>
      </c>
      <c r="DS227" s="256">
        <f>DR227+DR232</f>
        <v>0</v>
      </c>
      <c r="DT227" s="173"/>
      <c r="DU227" s="1"/>
      <c r="DV227" s="1"/>
      <c r="DW227" s="1"/>
      <c r="DX227" s="1"/>
      <c r="EA227" s="1"/>
      <c r="EB227" s="33"/>
      <c r="EC227" s="24"/>
      <c r="ED227" s="32"/>
      <c r="EE227" s="44"/>
      <c r="EF227" s="246"/>
      <c r="EG227" s="246"/>
      <c r="EH227" s="173"/>
      <c r="EI227" s="1"/>
      <c r="EJ227" s="1"/>
      <c r="EK227" s="1"/>
      <c r="EL227" s="1"/>
      <c r="EM227" s="275"/>
      <c r="EN227" s="257"/>
      <c r="EO227" s="253" t="s">
        <v>73</v>
      </c>
      <c r="EP227" s="319" t="s">
        <v>74</v>
      </c>
      <c r="EQ227" s="320"/>
      <c r="ER227" s="43">
        <f t="shared" ref="ER227:ER238" si="116">IF($S210="✔",SUM($F227:$BA227)/2/24,0)</f>
        <v>0</v>
      </c>
      <c r="ES227" s="44"/>
      <c r="ET227" s="256">
        <f>SUM(ER227:ER231)</f>
        <v>0</v>
      </c>
      <c r="EU227" s="256">
        <f>ET227+ET232+ER237</f>
        <v>0</v>
      </c>
      <c r="EV227" s="173"/>
      <c r="EW227" s="1"/>
      <c r="EX227" s="1"/>
      <c r="EY227" s="1"/>
      <c r="EZ227" s="1"/>
      <c r="FC227" s="1"/>
      <c r="FD227" s="33"/>
      <c r="FE227" s="24"/>
      <c r="FF227" s="32"/>
      <c r="FG227" s="44"/>
      <c r="FH227" s="246"/>
      <c r="FI227" s="246"/>
      <c r="FJ227" s="173"/>
      <c r="FK227" s="1"/>
      <c r="FL227" s="1"/>
      <c r="FM227" s="1"/>
      <c r="FN227" s="1"/>
      <c r="FO227" s="18"/>
      <c r="FP227" s="257"/>
      <c r="FQ227" s="253" t="s">
        <v>73</v>
      </c>
      <c r="FR227" s="319" t="s">
        <v>74</v>
      </c>
      <c r="FS227" s="320"/>
      <c r="FT227" s="43">
        <f>SUMIFS(F227:BA227,$F237:$BA237,1)/2/24</f>
        <v>0</v>
      </c>
      <c r="FU227" s="44"/>
      <c r="FV227" s="256">
        <f>SUM(FT227:FT231)</f>
        <v>0</v>
      </c>
      <c r="FW227" s="256">
        <f>FV227+FV232+FT237</f>
        <v>8.3333333333333329E-2</v>
      </c>
      <c r="FX227" s="173"/>
      <c r="FY227" s="1"/>
      <c r="FZ227" s="1"/>
      <c r="GA227" s="1"/>
      <c r="GB227" s="1"/>
      <c r="GE227" s="1"/>
      <c r="GF227" s="33"/>
      <c r="GG227" s="24"/>
      <c r="GH227" s="32"/>
      <c r="GI227" s="44"/>
      <c r="GJ227" s="246"/>
      <c r="GK227" s="246"/>
      <c r="GL227" s="173"/>
      <c r="GM227" s="1"/>
      <c r="GN227" s="1"/>
      <c r="GO227" s="1"/>
      <c r="GP227" s="1"/>
    </row>
    <row r="228" spans="2:198" ht="18.75" customHeight="1">
      <c r="B228" s="258"/>
      <c r="C228" s="254"/>
      <c r="D228" s="138" t="s">
        <v>78</v>
      </c>
      <c r="E228" s="139"/>
      <c r="F228" s="184"/>
      <c r="G228" s="184"/>
      <c r="H228" s="184"/>
      <c r="I228" s="184"/>
      <c r="J228" s="184"/>
      <c r="K228" s="184"/>
      <c r="L228" s="184"/>
      <c r="M228" s="184"/>
      <c r="N228" s="184"/>
      <c r="O228" s="184"/>
      <c r="P228" s="184"/>
      <c r="Q228" s="184"/>
      <c r="R228" s="184"/>
      <c r="S228" s="184"/>
      <c r="T228" s="184"/>
      <c r="U228" s="184"/>
      <c r="V228" s="184"/>
      <c r="W228" s="185"/>
      <c r="X228" s="184"/>
      <c r="Y228" s="185"/>
      <c r="Z228" s="184"/>
      <c r="AA228" s="185"/>
      <c r="AB228" s="184"/>
      <c r="AC228" s="185"/>
      <c r="AD228" s="184"/>
      <c r="AE228" s="185"/>
      <c r="AF228" s="184"/>
      <c r="AG228" s="185"/>
      <c r="AH228" s="184"/>
      <c r="AI228" s="185"/>
      <c r="AJ228" s="184"/>
      <c r="AK228" s="185"/>
      <c r="AL228" s="184"/>
      <c r="AM228" s="185"/>
      <c r="AN228" s="184"/>
      <c r="AO228" s="185"/>
      <c r="AP228" s="184"/>
      <c r="AQ228" s="185"/>
      <c r="AR228" s="184"/>
      <c r="AS228" s="185"/>
      <c r="AT228" s="184"/>
      <c r="AU228" s="185"/>
      <c r="AV228" s="184"/>
      <c r="AW228" s="185"/>
      <c r="AX228" s="184"/>
      <c r="AY228" s="185"/>
      <c r="AZ228" s="184"/>
      <c r="BA228" s="185"/>
      <c r="BC228" s="278"/>
      <c r="BD228" s="257"/>
      <c r="BE228" s="254"/>
      <c r="BF228" s="247" t="s">
        <v>78</v>
      </c>
      <c r="BG228" s="248"/>
      <c r="BH228" s="46">
        <f t="shared" si="115"/>
        <v>0</v>
      </c>
      <c r="BI228" s="44"/>
      <c r="BJ228" s="256"/>
      <c r="BK228" s="256"/>
      <c r="BL228" s="173"/>
      <c r="BM228" s="1"/>
      <c r="BN228" s="1"/>
      <c r="BO228" s="1"/>
      <c r="BP228" s="1"/>
      <c r="BS228" s="1"/>
      <c r="BT228" s="33"/>
      <c r="BU228" s="24"/>
      <c r="BV228" s="32"/>
      <c r="BW228" s="44"/>
      <c r="BX228" s="246"/>
      <c r="BY228" s="246"/>
      <c r="BZ228" s="173"/>
      <c r="CA228" s="173"/>
      <c r="CB228" s="1"/>
      <c r="CC228" s="1"/>
      <c r="CD228" s="1"/>
      <c r="CE228" s="1"/>
      <c r="CF228" s="1"/>
      <c r="CG228" s="279"/>
      <c r="CH228" s="257"/>
      <c r="CI228" s="254"/>
      <c r="CJ228" s="247" t="s">
        <v>78</v>
      </c>
      <c r="CK228" s="248"/>
      <c r="CL228" s="46">
        <f t="shared" ref="CL228:CL236" si="117">SUM($F228:$BA228)/2/24</f>
        <v>0</v>
      </c>
      <c r="CM228" s="44"/>
      <c r="CN228" s="256"/>
      <c r="CO228" s="256"/>
      <c r="CP228" s="173"/>
      <c r="CQ228" s="1"/>
      <c r="CR228" s="1"/>
      <c r="CS228" s="1"/>
      <c r="CT228" s="1"/>
      <c r="CW228" s="1"/>
      <c r="CX228" s="33"/>
      <c r="CY228" s="24"/>
      <c r="CZ228" s="32"/>
      <c r="DA228" s="44"/>
      <c r="DB228" s="246"/>
      <c r="DC228" s="246"/>
      <c r="DD228" s="173"/>
      <c r="DE228" s="173"/>
      <c r="DF228" s="1"/>
      <c r="DG228" s="1"/>
      <c r="DH228" s="1"/>
      <c r="DI228" s="1"/>
      <c r="DJ228" s="1"/>
      <c r="DK228" s="280"/>
      <c r="DL228" s="257"/>
      <c r="DM228" s="254"/>
      <c r="DN228" s="247" t="s">
        <v>78</v>
      </c>
      <c r="DO228" s="248"/>
      <c r="DP228" s="46">
        <f>IF($S209="✔",SUM($F228:$BA228)/2/24,0)</f>
        <v>0</v>
      </c>
      <c r="DQ228" s="44"/>
      <c r="DR228" s="256"/>
      <c r="DS228" s="256"/>
      <c r="DT228" s="173"/>
      <c r="DU228" s="1"/>
      <c r="DV228" s="1"/>
      <c r="DW228" s="1"/>
      <c r="DX228" s="1"/>
      <c r="EA228" s="1"/>
      <c r="EB228" s="33"/>
      <c r="EC228" s="24"/>
      <c r="ED228" s="32"/>
      <c r="EE228" s="44"/>
      <c r="EF228" s="246"/>
      <c r="EG228" s="246"/>
      <c r="EH228" s="173"/>
      <c r="EI228" s="1"/>
      <c r="EJ228" s="1"/>
      <c r="EK228" s="1"/>
      <c r="EL228" s="1"/>
      <c r="EM228" s="275"/>
      <c r="EN228" s="257"/>
      <c r="EO228" s="254"/>
      <c r="EP228" s="247" t="s">
        <v>78</v>
      </c>
      <c r="EQ228" s="248"/>
      <c r="ER228" s="46">
        <f t="shared" si="116"/>
        <v>0</v>
      </c>
      <c r="ES228" s="44"/>
      <c r="ET228" s="256"/>
      <c r="EU228" s="256"/>
      <c r="EV228" s="173"/>
      <c r="EW228" s="1"/>
      <c r="EX228" s="1"/>
      <c r="EY228" s="1"/>
      <c r="EZ228" s="1"/>
      <c r="FC228" s="1"/>
      <c r="FD228" s="33"/>
      <c r="FE228" s="24"/>
      <c r="FF228" s="32"/>
      <c r="FG228" s="44"/>
      <c r="FH228" s="246"/>
      <c r="FI228" s="246"/>
      <c r="FJ228" s="173"/>
      <c r="FK228" s="1"/>
      <c r="FL228" s="1"/>
      <c r="FM228" s="1"/>
      <c r="FN228" s="1"/>
      <c r="FO228" s="18"/>
      <c r="FP228" s="257"/>
      <c r="FQ228" s="254"/>
      <c r="FR228" s="247" t="s">
        <v>78</v>
      </c>
      <c r="FS228" s="248"/>
      <c r="FT228" s="46">
        <f>SUMIFS(F228:BA228,$F237:$BA237,1)/2/24</f>
        <v>0</v>
      </c>
      <c r="FU228" s="44"/>
      <c r="FV228" s="256"/>
      <c r="FW228" s="256"/>
      <c r="FX228" s="173"/>
      <c r="FY228" s="1"/>
      <c r="FZ228" s="1"/>
      <c r="GA228" s="1"/>
      <c r="GB228" s="1"/>
      <c r="GE228" s="1"/>
      <c r="GF228" s="33"/>
      <c r="GG228" s="24"/>
      <c r="GH228" s="32"/>
      <c r="GI228" s="44"/>
      <c r="GJ228" s="246"/>
      <c r="GK228" s="246"/>
      <c r="GL228" s="173"/>
      <c r="GM228" s="1"/>
      <c r="GN228" s="1"/>
      <c r="GO228" s="1"/>
      <c r="GP228" s="1"/>
    </row>
    <row r="229" spans="2:198" ht="18.75" customHeight="1">
      <c r="B229" s="258"/>
      <c r="C229" s="254"/>
      <c r="D229" s="136" t="s">
        <v>79</v>
      </c>
      <c r="E229" s="137"/>
      <c r="F229" s="184"/>
      <c r="G229" s="185"/>
      <c r="H229" s="184"/>
      <c r="I229" s="185"/>
      <c r="J229" s="184"/>
      <c r="K229" s="185"/>
      <c r="L229" s="184"/>
      <c r="M229" s="185"/>
      <c r="N229" s="184"/>
      <c r="O229" s="185"/>
      <c r="P229" s="184"/>
      <c r="Q229" s="185"/>
      <c r="R229" s="184"/>
      <c r="S229" s="185"/>
      <c r="T229" s="184"/>
      <c r="U229" s="185"/>
      <c r="V229" s="184"/>
      <c r="W229" s="185"/>
      <c r="X229" s="184"/>
      <c r="Y229" s="185"/>
      <c r="Z229" s="184"/>
      <c r="AA229" s="185"/>
      <c r="AB229" s="184"/>
      <c r="AC229" s="185"/>
      <c r="AD229" s="184"/>
      <c r="AE229" s="185"/>
      <c r="AF229" s="184"/>
      <c r="AG229" s="185"/>
      <c r="AH229" s="184"/>
      <c r="AI229" s="185"/>
      <c r="AJ229" s="184"/>
      <c r="AK229" s="185"/>
      <c r="AL229" s="184"/>
      <c r="AM229" s="185"/>
      <c r="AN229" s="184"/>
      <c r="AO229" s="185"/>
      <c r="AP229" s="184"/>
      <c r="AQ229" s="185"/>
      <c r="AR229" s="184"/>
      <c r="AS229" s="185"/>
      <c r="AT229" s="184"/>
      <c r="AU229" s="185"/>
      <c r="AV229" s="184"/>
      <c r="AW229" s="185"/>
      <c r="AX229" s="184"/>
      <c r="AY229" s="185"/>
      <c r="AZ229" s="184"/>
      <c r="BA229" s="185"/>
      <c r="BC229" s="278"/>
      <c r="BD229" s="257"/>
      <c r="BE229" s="254"/>
      <c r="BF229" s="249" t="s">
        <v>79</v>
      </c>
      <c r="BG229" s="250"/>
      <c r="BH229" s="43">
        <f t="shared" si="115"/>
        <v>0</v>
      </c>
      <c r="BI229" s="44"/>
      <c r="BJ229" s="256"/>
      <c r="BK229" s="256"/>
      <c r="BL229" s="173"/>
      <c r="BM229" s="1"/>
      <c r="BN229" s="1"/>
      <c r="BO229" s="1"/>
      <c r="BP229" s="1"/>
      <c r="BS229" s="1"/>
      <c r="BT229" s="33"/>
      <c r="BU229" s="24"/>
      <c r="BV229" s="32"/>
      <c r="BW229" s="44"/>
      <c r="BX229" s="246"/>
      <c r="BY229" s="246"/>
      <c r="BZ229" s="173"/>
      <c r="CA229" s="173"/>
      <c r="CB229" s="1"/>
      <c r="CC229" s="1"/>
      <c r="CD229" s="1"/>
      <c r="CE229" s="1"/>
      <c r="CF229" s="1"/>
      <c r="CG229" s="279"/>
      <c r="CH229" s="257"/>
      <c r="CI229" s="254"/>
      <c r="CJ229" s="249" t="s">
        <v>79</v>
      </c>
      <c r="CK229" s="250"/>
      <c r="CL229" s="43">
        <f t="shared" si="117"/>
        <v>0</v>
      </c>
      <c r="CM229" s="44"/>
      <c r="CN229" s="256"/>
      <c r="CO229" s="256"/>
      <c r="CP229" s="173"/>
      <c r="CQ229" s="1"/>
      <c r="CR229" s="1"/>
      <c r="CS229" s="1"/>
      <c r="CT229" s="1"/>
      <c r="CW229" s="1"/>
      <c r="CX229" s="33"/>
      <c r="CY229" s="24"/>
      <c r="CZ229" s="32"/>
      <c r="DA229" s="44"/>
      <c r="DB229" s="246"/>
      <c r="DC229" s="246"/>
      <c r="DD229" s="173"/>
      <c r="DE229" s="173"/>
      <c r="DF229" s="1"/>
      <c r="DG229" s="1"/>
      <c r="DH229" s="1"/>
      <c r="DI229" s="1"/>
      <c r="DJ229" s="1"/>
      <c r="DK229" s="280"/>
      <c r="DL229" s="257"/>
      <c r="DM229" s="254"/>
      <c r="DN229" s="249" t="s">
        <v>79</v>
      </c>
      <c r="DO229" s="250"/>
      <c r="DP229" s="43">
        <f>IF($S209="✔",SUM($F229:$BA229)/2/24,0)</f>
        <v>0</v>
      </c>
      <c r="DQ229" s="44"/>
      <c r="DR229" s="256"/>
      <c r="DS229" s="256"/>
      <c r="DT229" s="173"/>
      <c r="DU229" s="1"/>
      <c r="DV229" s="1"/>
      <c r="DW229" s="1"/>
      <c r="DX229" s="1"/>
      <c r="EA229" s="1"/>
      <c r="EB229" s="33"/>
      <c r="EC229" s="24"/>
      <c r="ED229" s="32"/>
      <c r="EE229" s="44"/>
      <c r="EF229" s="246"/>
      <c r="EG229" s="246"/>
      <c r="EH229" s="173"/>
      <c r="EI229" s="1"/>
      <c r="EJ229" s="1"/>
      <c r="EK229" s="1"/>
      <c r="EL229" s="1"/>
      <c r="EM229" s="275"/>
      <c r="EN229" s="257"/>
      <c r="EO229" s="254"/>
      <c r="EP229" s="249" t="s">
        <v>79</v>
      </c>
      <c r="EQ229" s="250"/>
      <c r="ER229" s="43">
        <f t="shared" si="116"/>
        <v>0</v>
      </c>
      <c r="ES229" s="44"/>
      <c r="ET229" s="256"/>
      <c r="EU229" s="256"/>
      <c r="EV229" s="173"/>
      <c r="EW229" s="1"/>
      <c r="EX229" s="1"/>
      <c r="EY229" s="1"/>
      <c r="EZ229" s="1"/>
      <c r="FC229" s="1"/>
      <c r="FD229" s="33"/>
      <c r="FE229" s="24"/>
      <c r="FF229" s="32"/>
      <c r="FG229" s="44"/>
      <c r="FH229" s="246"/>
      <c r="FI229" s="246"/>
      <c r="FJ229" s="173"/>
      <c r="FK229" s="1"/>
      <c r="FL229" s="1"/>
      <c r="FM229" s="1"/>
      <c r="FN229" s="1"/>
      <c r="FO229" s="18"/>
      <c r="FP229" s="257"/>
      <c r="FQ229" s="254"/>
      <c r="FR229" s="249" t="s">
        <v>79</v>
      </c>
      <c r="FS229" s="250"/>
      <c r="FT229" s="43">
        <f>SUMIFS(F229:BA229,$F237:$BA237,1)/2/24</f>
        <v>0</v>
      </c>
      <c r="FU229" s="44"/>
      <c r="FV229" s="256"/>
      <c r="FW229" s="256"/>
      <c r="FX229" s="173"/>
      <c r="FY229" s="1"/>
      <c r="FZ229" s="1"/>
      <c r="GA229" s="1"/>
      <c r="GB229" s="1"/>
      <c r="GE229" s="1"/>
      <c r="GF229" s="33"/>
      <c r="GG229" s="24"/>
      <c r="GH229" s="32"/>
      <c r="GI229" s="44"/>
      <c r="GJ229" s="246"/>
      <c r="GK229" s="246"/>
      <c r="GL229" s="173"/>
      <c r="GM229" s="1"/>
      <c r="GN229" s="1"/>
      <c r="GO229" s="1"/>
      <c r="GP229" s="1"/>
    </row>
    <row r="230" spans="2:198" ht="18.75" customHeight="1">
      <c r="B230" s="258"/>
      <c r="C230" s="254"/>
      <c r="D230" s="138" t="s">
        <v>80</v>
      </c>
      <c r="E230" s="139"/>
      <c r="F230" s="184"/>
      <c r="G230" s="185"/>
      <c r="H230" s="184"/>
      <c r="I230" s="185"/>
      <c r="J230" s="184"/>
      <c r="K230" s="185"/>
      <c r="L230" s="184"/>
      <c r="M230" s="185"/>
      <c r="N230" s="184"/>
      <c r="O230" s="185"/>
      <c r="P230" s="184"/>
      <c r="Q230" s="185"/>
      <c r="R230" s="184"/>
      <c r="S230" s="185"/>
      <c r="T230" s="184"/>
      <c r="U230" s="185"/>
      <c r="V230" s="184"/>
      <c r="W230" s="185"/>
      <c r="X230" s="184"/>
      <c r="Y230" s="185"/>
      <c r="Z230" s="184"/>
      <c r="AA230" s="185"/>
      <c r="AB230" s="184"/>
      <c r="AC230" s="185"/>
      <c r="AD230" s="184"/>
      <c r="AE230" s="185"/>
      <c r="AF230" s="184"/>
      <c r="AG230" s="185"/>
      <c r="AH230" s="184"/>
      <c r="AI230" s="185"/>
      <c r="AJ230" s="184"/>
      <c r="AK230" s="185"/>
      <c r="AL230" s="184"/>
      <c r="AM230" s="185"/>
      <c r="AN230" s="184"/>
      <c r="AO230" s="185"/>
      <c r="AP230" s="184"/>
      <c r="AQ230" s="185"/>
      <c r="AR230" s="184"/>
      <c r="AS230" s="185"/>
      <c r="AT230" s="184"/>
      <c r="AU230" s="185"/>
      <c r="AV230" s="184"/>
      <c r="AW230" s="185"/>
      <c r="AX230" s="184"/>
      <c r="AY230" s="185"/>
      <c r="AZ230" s="184"/>
      <c r="BA230" s="185"/>
      <c r="BC230" s="62"/>
      <c r="BD230" s="257"/>
      <c r="BE230" s="254"/>
      <c r="BF230" s="247" t="s">
        <v>80</v>
      </c>
      <c r="BG230" s="248"/>
      <c r="BH230" s="46">
        <f t="shared" si="115"/>
        <v>0</v>
      </c>
      <c r="BI230" s="44"/>
      <c r="BJ230" s="256"/>
      <c r="BK230" s="256"/>
      <c r="BL230" s="173"/>
      <c r="BM230" s="1"/>
      <c r="BN230" s="1"/>
      <c r="BO230" s="1"/>
      <c r="BP230" s="1"/>
      <c r="BS230" s="1"/>
      <c r="BT230" s="33"/>
      <c r="BU230" s="24"/>
      <c r="BV230" s="32"/>
      <c r="BW230" s="44"/>
      <c r="BX230" s="246"/>
      <c r="BY230" s="246"/>
      <c r="BZ230" s="173"/>
      <c r="CA230" s="173"/>
      <c r="CB230" s="1"/>
      <c r="CC230" s="1"/>
      <c r="CD230" s="1"/>
      <c r="CE230" s="1"/>
      <c r="CF230" s="1"/>
      <c r="CG230" s="279"/>
      <c r="CH230" s="257"/>
      <c r="CI230" s="254"/>
      <c r="CJ230" s="247" t="s">
        <v>80</v>
      </c>
      <c r="CK230" s="248"/>
      <c r="CL230" s="46">
        <f t="shared" si="117"/>
        <v>0</v>
      </c>
      <c r="CM230" s="44"/>
      <c r="CN230" s="256"/>
      <c r="CO230" s="256"/>
      <c r="CP230" s="173"/>
      <c r="CQ230" s="1"/>
      <c r="CR230" s="1"/>
      <c r="CS230" s="1"/>
      <c r="CT230" s="1"/>
      <c r="CW230" s="1"/>
      <c r="CX230" s="33"/>
      <c r="CY230" s="24"/>
      <c r="CZ230" s="32"/>
      <c r="DA230" s="44"/>
      <c r="DB230" s="246"/>
      <c r="DC230" s="246"/>
      <c r="DD230" s="173"/>
      <c r="DE230" s="173"/>
      <c r="DF230" s="1"/>
      <c r="DG230" s="1"/>
      <c r="DH230" s="1"/>
      <c r="DI230" s="1"/>
      <c r="DJ230" s="1"/>
      <c r="DK230" s="280"/>
      <c r="DL230" s="257"/>
      <c r="DM230" s="254"/>
      <c r="DN230" s="247" t="s">
        <v>80</v>
      </c>
      <c r="DO230" s="248"/>
      <c r="DP230" s="46">
        <f>IF($S209="✔",SUM($F230:$BA230)/2/24,0)</f>
        <v>0</v>
      </c>
      <c r="DQ230" s="44"/>
      <c r="DR230" s="256"/>
      <c r="DS230" s="256"/>
      <c r="DT230" s="173"/>
      <c r="DU230" s="1"/>
      <c r="DV230" s="1"/>
      <c r="DW230" s="1"/>
      <c r="DX230" s="1"/>
      <c r="EA230" s="1"/>
      <c r="EB230" s="33"/>
      <c r="EC230" s="24"/>
      <c r="ED230" s="32"/>
      <c r="EE230" s="44"/>
      <c r="EF230" s="246"/>
      <c r="EG230" s="246"/>
      <c r="EH230" s="173"/>
      <c r="EI230" s="1"/>
      <c r="EJ230" s="1"/>
      <c r="EK230" s="1"/>
      <c r="EL230" s="1"/>
      <c r="EM230" s="275"/>
      <c r="EN230" s="257"/>
      <c r="EO230" s="254"/>
      <c r="EP230" s="247" t="s">
        <v>80</v>
      </c>
      <c r="EQ230" s="248"/>
      <c r="ER230" s="46">
        <f t="shared" si="116"/>
        <v>0</v>
      </c>
      <c r="ES230" s="44"/>
      <c r="ET230" s="256"/>
      <c r="EU230" s="256"/>
      <c r="EV230" s="173"/>
      <c r="EW230" s="1"/>
      <c r="EX230" s="1"/>
      <c r="EY230" s="1"/>
      <c r="EZ230" s="1"/>
      <c r="FC230" s="1"/>
      <c r="FD230" s="33"/>
      <c r="FE230" s="24"/>
      <c r="FF230" s="32"/>
      <c r="FG230" s="44"/>
      <c r="FH230" s="246"/>
      <c r="FI230" s="246"/>
      <c r="FJ230" s="173"/>
      <c r="FK230" s="1"/>
      <c r="FL230" s="1"/>
      <c r="FM230" s="1"/>
      <c r="FN230" s="1"/>
      <c r="FO230" s="18"/>
      <c r="FP230" s="257"/>
      <c r="FQ230" s="254"/>
      <c r="FR230" s="247" t="s">
        <v>80</v>
      </c>
      <c r="FS230" s="248"/>
      <c r="FT230" s="46">
        <f>SUMIFS(F230:BA230,$F237:$BA237,1)/2/24</f>
        <v>0</v>
      </c>
      <c r="FU230" s="44"/>
      <c r="FV230" s="256"/>
      <c r="FW230" s="256"/>
      <c r="FX230" s="173"/>
      <c r="FY230" s="1"/>
      <c r="FZ230" s="1"/>
      <c r="GA230" s="1"/>
      <c r="GB230" s="1"/>
      <c r="GE230" s="1"/>
      <c r="GF230" s="33"/>
      <c r="GG230" s="24"/>
      <c r="GH230" s="32"/>
      <c r="GI230" s="44"/>
      <c r="GJ230" s="246"/>
      <c r="GK230" s="246"/>
      <c r="GL230" s="173"/>
      <c r="GM230" s="1"/>
      <c r="GN230" s="1"/>
      <c r="GO230" s="1"/>
      <c r="GP230" s="1"/>
    </row>
    <row r="231" spans="2:198" ht="18.75" customHeight="1">
      <c r="B231" s="258"/>
      <c r="C231" s="255"/>
      <c r="D231" s="136" t="s">
        <v>81</v>
      </c>
      <c r="E231" s="137"/>
      <c r="F231" s="184"/>
      <c r="G231" s="185"/>
      <c r="H231" s="184"/>
      <c r="I231" s="185"/>
      <c r="J231" s="184"/>
      <c r="K231" s="185"/>
      <c r="L231" s="184"/>
      <c r="M231" s="185"/>
      <c r="N231" s="184"/>
      <c r="O231" s="185"/>
      <c r="P231" s="184"/>
      <c r="Q231" s="185"/>
      <c r="R231" s="184"/>
      <c r="S231" s="185"/>
      <c r="T231" s="184"/>
      <c r="U231" s="185"/>
      <c r="V231" s="184"/>
      <c r="W231" s="185"/>
      <c r="X231" s="184"/>
      <c r="Y231" s="185"/>
      <c r="Z231" s="184"/>
      <c r="AA231" s="185"/>
      <c r="AB231" s="184"/>
      <c r="AC231" s="185"/>
      <c r="AD231" s="184"/>
      <c r="AE231" s="185"/>
      <c r="AF231" s="184"/>
      <c r="AG231" s="185"/>
      <c r="AH231" s="184"/>
      <c r="AI231" s="185"/>
      <c r="AJ231" s="184"/>
      <c r="AK231" s="185"/>
      <c r="AL231" s="184"/>
      <c r="AM231" s="185"/>
      <c r="AN231" s="184"/>
      <c r="AO231" s="185"/>
      <c r="AP231" s="184"/>
      <c r="AQ231" s="185"/>
      <c r="AR231" s="184"/>
      <c r="AS231" s="185"/>
      <c r="AT231" s="184"/>
      <c r="AU231" s="185"/>
      <c r="AV231" s="184"/>
      <c r="AW231" s="185"/>
      <c r="AX231" s="184"/>
      <c r="AY231" s="185"/>
      <c r="AZ231" s="184"/>
      <c r="BA231" s="185"/>
      <c r="BC231" s="62"/>
      <c r="BD231" s="257"/>
      <c r="BE231" s="255"/>
      <c r="BF231" s="249" t="s">
        <v>81</v>
      </c>
      <c r="BG231" s="250"/>
      <c r="BH231" s="43">
        <f t="shared" si="115"/>
        <v>0</v>
      </c>
      <c r="BI231" s="44"/>
      <c r="BJ231" s="256"/>
      <c r="BK231" s="256"/>
      <c r="BL231" s="173"/>
      <c r="BM231" s="1"/>
      <c r="BN231" s="1"/>
      <c r="BO231" s="1"/>
      <c r="BP231" s="1"/>
      <c r="BS231" s="1"/>
      <c r="BT231" s="33"/>
      <c r="BU231" s="24"/>
      <c r="BV231" s="32"/>
      <c r="BW231" s="44"/>
      <c r="BX231" s="246"/>
      <c r="BY231" s="246"/>
      <c r="BZ231" s="173"/>
      <c r="CA231" s="173"/>
      <c r="CB231" s="1"/>
      <c r="CC231" s="1"/>
      <c r="CD231" s="1"/>
      <c r="CE231" s="1"/>
      <c r="CF231" s="1"/>
      <c r="CG231" s="61"/>
      <c r="CH231" s="257"/>
      <c r="CI231" s="255"/>
      <c r="CJ231" s="251" t="s">
        <v>81</v>
      </c>
      <c r="CK231" s="252"/>
      <c r="CL231" s="43">
        <f t="shared" si="117"/>
        <v>0</v>
      </c>
      <c r="CM231" s="44"/>
      <c r="CN231" s="256"/>
      <c r="CO231" s="256"/>
      <c r="CP231" s="173"/>
      <c r="CQ231" s="1"/>
      <c r="CR231" s="1"/>
      <c r="CS231" s="1"/>
      <c r="CT231" s="1"/>
      <c r="CW231" s="1"/>
      <c r="CX231" s="33"/>
      <c r="CY231" s="24"/>
      <c r="CZ231" s="32"/>
      <c r="DA231" s="44"/>
      <c r="DB231" s="246"/>
      <c r="DC231" s="246"/>
      <c r="DD231" s="173"/>
      <c r="DE231" s="173"/>
      <c r="DF231" s="1"/>
      <c r="DG231" s="1"/>
      <c r="DH231" s="1"/>
      <c r="DI231" s="1"/>
      <c r="DJ231" s="1"/>
      <c r="DK231" s="280"/>
      <c r="DL231" s="257"/>
      <c r="DM231" s="255"/>
      <c r="DN231" s="249" t="s">
        <v>81</v>
      </c>
      <c r="DO231" s="250"/>
      <c r="DP231" s="43">
        <f>IF($S209="✔",SUM($F231:$BA231)/2/24,0)</f>
        <v>0</v>
      </c>
      <c r="DQ231" s="44"/>
      <c r="DR231" s="256"/>
      <c r="DS231" s="256"/>
      <c r="DT231" s="173"/>
      <c r="DU231" s="1"/>
      <c r="DV231" s="1"/>
      <c r="DW231" s="1"/>
      <c r="DX231" s="1"/>
      <c r="EA231" s="1"/>
      <c r="EB231" s="33"/>
      <c r="EC231" s="24"/>
      <c r="ED231" s="32"/>
      <c r="EE231" s="44"/>
      <c r="EF231" s="246"/>
      <c r="EG231" s="246"/>
      <c r="EH231" s="173"/>
      <c r="EI231" s="1"/>
      <c r="EJ231" s="1"/>
      <c r="EK231" s="1"/>
      <c r="EL231" s="1"/>
      <c r="EM231" s="275"/>
      <c r="EN231" s="257"/>
      <c r="EO231" s="255"/>
      <c r="EP231" s="249" t="s">
        <v>81</v>
      </c>
      <c r="EQ231" s="250"/>
      <c r="ER231" s="43">
        <f t="shared" si="116"/>
        <v>0</v>
      </c>
      <c r="ES231" s="44"/>
      <c r="ET231" s="256"/>
      <c r="EU231" s="256"/>
      <c r="EV231" s="173"/>
      <c r="EW231" s="1"/>
      <c r="EX231" s="1"/>
      <c r="EY231" s="1"/>
      <c r="EZ231" s="1"/>
      <c r="FC231" s="1"/>
      <c r="FD231" s="33"/>
      <c r="FE231" s="24"/>
      <c r="FF231" s="32"/>
      <c r="FG231" s="44"/>
      <c r="FH231" s="246"/>
      <c r="FI231" s="246"/>
      <c r="FJ231" s="173"/>
      <c r="FK231" s="1"/>
      <c r="FL231" s="1"/>
      <c r="FM231" s="1"/>
      <c r="FN231" s="1"/>
      <c r="FO231" s="18"/>
      <c r="FP231" s="257"/>
      <c r="FQ231" s="255"/>
      <c r="FR231" s="249" t="s">
        <v>81</v>
      </c>
      <c r="FS231" s="250"/>
      <c r="FT231" s="43">
        <f>SUMIFS(F231:BA231,$F237:$BA237,1)/2/24</f>
        <v>0</v>
      </c>
      <c r="FU231" s="44"/>
      <c r="FV231" s="256"/>
      <c r="FW231" s="256"/>
      <c r="FX231" s="173"/>
      <c r="FY231" s="1"/>
      <c r="FZ231" s="1"/>
      <c r="GA231" s="1"/>
      <c r="GB231" s="1"/>
      <c r="GE231" s="1"/>
      <c r="GF231" s="33"/>
      <c r="GG231" s="24"/>
      <c r="GH231" s="32"/>
      <c r="GI231" s="44"/>
      <c r="GJ231" s="246"/>
      <c r="GK231" s="246"/>
      <c r="GL231" s="173"/>
      <c r="GM231" s="1"/>
      <c r="GN231" s="1"/>
      <c r="GO231" s="1"/>
      <c r="GP231" s="1"/>
    </row>
    <row r="232" spans="2:198" ht="18.75" customHeight="1">
      <c r="B232" s="258"/>
      <c r="C232" s="239" t="s">
        <v>82</v>
      </c>
      <c r="D232" s="174" t="s">
        <v>83</v>
      </c>
      <c r="E232" s="175"/>
      <c r="F232" s="184"/>
      <c r="G232" s="185"/>
      <c r="H232" s="184"/>
      <c r="I232" s="185"/>
      <c r="J232" s="184"/>
      <c r="K232" s="185"/>
      <c r="L232" s="184"/>
      <c r="M232" s="185"/>
      <c r="N232" s="184"/>
      <c r="O232" s="185"/>
      <c r="P232" s="184"/>
      <c r="Q232" s="185"/>
      <c r="R232" s="184"/>
      <c r="S232" s="185"/>
      <c r="T232" s="184"/>
      <c r="U232" s="185"/>
      <c r="V232" s="184"/>
      <c r="W232" s="185"/>
      <c r="X232" s="184"/>
      <c r="Y232" s="185"/>
      <c r="Z232" s="184"/>
      <c r="AA232" s="185"/>
      <c r="AB232" s="184"/>
      <c r="AC232" s="185"/>
      <c r="AD232" s="184"/>
      <c r="AE232" s="185"/>
      <c r="AF232" s="184"/>
      <c r="AG232" s="185"/>
      <c r="AH232" s="184"/>
      <c r="AI232" s="185"/>
      <c r="AJ232" s="184"/>
      <c r="AK232" s="185"/>
      <c r="AL232" s="184"/>
      <c r="AM232" s="185"/>
      <c r="AN232" s="184"/>
      <c r="AO232" s="185"/>
      <c r="AP232" s="184"/>
      <c r="AQ232" s="185"/>
      <c r="AR232" s="184"/>
      <c r="AS232" s="185"/>
      <c r="AT232" s="184"/>
      <c r="AU232" s="185"/>
      <c r="AV232" s="184"/>
      <c r="AW232" s="185"/>
      <c r="AX232" s="184"/>
      <c r="AY232" s="185"/>
      <c r="AZ232" s="184"/>
      <c r="BA232" s="185"/>
      <c r="BC232" s="62"/>
      <c r="BD232" s="257"/>
      <c r="BE232" s="242" t="s">
        <v>82</v>
      </c>
      <c r="BF232" s="169" t="s">
        <v>83</v>
      </c>
      <c r="BG232" s="170"/>
      <c r="BH232" s="46">
        <f t="shared" si="115"/>
        <v>0</v>
      </c>
      <c r="BI232" s="51">
        <f>SUMIF($F$236:$BA$236,"&lt;&gt;1",$F232:$BA232)/2/24</f>
        <v>0</v>
      </c>
      <c r="BJ232" s="245">
        <f>SUM(BI232:BI235)</f>
        <v>0</v>
      </c>
      <c r="BK232" s="256"/>
      <c r="BL232" s="173"/>
      <c r="BM232" s="1"/>
      <c r="BN232" s="1"/>
      <c r="BO232" s="1"/>
      <c r="BP232" s="1"/>
      <c r="BS232" s="1"/>
      <c r="BT232" s="33"/>
      <c r="BU232" s="24"/>
      <c r="BV232" s="32"/>
      <c r="BW232" s="44"/>
      <c r="BX232" s="246"/>
      <c r="BY232" s="246"/>
      <c r="BZ232" s="173"/>
      <c r="CA232" s="173"/>
      <c r="CB232" s="1"/>
      <c r="CC232" s="1"/>
      <c r="CD232" s="1"/>
      <c r="CE232" s="1"/>
      <c r="CF232" s="1"/>
      <c r="CG232" s="61"/>
      <c r="CH232" s="257"/>
      <c r="CI232" s="242" t="s">
        <v>82</v>
      </c>
      <c r="CJ232" s="227" t="s">
        <v>83</v>
      </c>
      <c r="CK232" s="228"/>
      <c r="CL232" s="46">
        <f t="shared" si="117"/>
        <v>0</v>
      </c>
      <c r="CM232" s="51">
        <f>SUMIF($F$236:$BA$236,"&lt;&gt;1",$F232:$BA232)/2/24</f>
        <v>0</v>
      </c>
      <c r="CN232" s="245">
        <f>SUM(CM232:CM235)</f>
        <v>0</v>
      </c>
      <c r="CO232" s="256"/>
      <c r="CP232" s="173"/>
      <c r="CQ232" s="1"/>
      <c r="CR232" s="1"/>
      <c r="CS232" s="1"/>
      <c r="CT232" s="1"/>
      <c r="CW232" s="1"/>
      <c r="CX232" s="33"/>
      <c r="CY232" s="24"/>
      <c r="CZ232" s="32"/>
      <c r="DA232" s="44"/>
      <c r="DB232" s="246"/>
      <c r="DC232" s="246"/>
      <c r="DD232" s="173"/>
      <c r="DE232" s="173"/>
      <c r="DF232" s="1"/>
      <c r="DG232" s="1"/>
      <c r="DH232" s="1"/>
      <c r="DI232" s="1"/>
      <c r="DJ232" s="1"/>
      <c r="DK232" s="280"/>
      <c r="DL232" s="257"/>
      <c r="DM232" s="242" t="s">
        <v>82</v>
      </c>
      <c r="DN232" s="169" t="s">
        <v>83</v>
      </c>
      <c r="DO232" s="170"/>
      <c r="DP232" s="46">
        <f>IF($S209="✔",SUM($F232:$BA232)/2/24,0)</f>
        <v>0</v>
      </c>
      <c r="DQ232" s="46">
        <f>IF($S209="✔",SUMIF($F236:$BA236,"&lt;&gt;1",$F232:$BA232)/2/24,0)</f>
        <v>0</v>
      </c>
      <c r="DR232" s="245">
        <f>SUM(DQ232:DQ235)</f>
        <v>0</v>
      </c>
      <c r="DS232" s="256"/>
      <c r="DT232" s="173"/>
      <c r="DU232" s="1"/>
      <c r="DV232" s="1"/>
      <c r="DW232" s="1"/>
      <c r="DX232" s="1"/>
      <c r="EA232" s="1"/>
      <c r="EB232" s="33"/>
      <c r="EC232" s="24"/>
      <c r="ED232" s="32"/>
      <c r="EE232" s="44"/>
      <c r="EF232" s="246"/>
      <c r="EG232" s="246"/>
      <c r="EH232" s="173"/>
      <c r="EI232" s="1"/>
      <c r="EJ232" s="1"/>
      <c r="EK232" s="1"/>
      <c r="EL232" s="1"/>
      <c r="EM232" s="275"/>
      <c r="EN232" s="257"/>
      <c r="EO232" s="242" t="s">
        <v>82</v>
      </c>
      <c r="EP232" s="169" t="s">
        <v>83</v>
      </c>
      <c r="EQ232" s="170"/>
      <c r="ER232" s="46">
        <f t="shared" si="116"/>
        <v>0</v>
      </c>
      <c r="ES232" s="46">
        <f>IF($S209="✔",SUMIF($F236:$BA236,"&lt;&gt;1",$F232:$BA232)/2/24,0)</f>
        <v>0</v>
      </c>
      <c r="ET232" s="245">
        <f>SUM(ES232:ES235)</f>
        <v>0</v>
      </c>
      <c r="EU232" s="256"/>
      <c r="EV232" s="173"/>
      <c r="EW232" s="1"/>
      <c r="EX232" s="1"/>
      <c r="EY232" s="1"/>
      <c r="EZ232" s="1"/>
      <c r="FC232" s="1"/>
      <c r="FD232" s="33"/>
      <c r="FE232" s="24"/>
      <c r="FF232" s="32"/>
      <c r="FG232" s="44"/>
      <c r="FH232" s="246"/>
      <c r="FI232" s="246"/>
      <c r="FJ232" s="173"/>
      <c r="FK232" s="1"/>
      <c r="FL232" s="1"/>
      <c r="FM232" s="1"/>
      <c r="FN232" s="1"/>
      <c r="FO232" s="18"/>
      <c r="FP232" s="257"/>
      <c r="FQ232" s="242" t="s">
        <v>82</v>
      </c>
      <c r="FR232" s="169" t="s">
        <v>83</v>
      </c>
      <c r="FS232" s="170"/>
      <c r="FT232" s="46">
        <f>SUMIFS(F232:BA232,$F237:$BA237,1)/2/24</f>
        <v>0</v>
      </c>
      <c r="FU232" s="46">
        <f>SUMIFS(F232:BA232,$F$236:$BA$236,"&lt;&gt;1",$F$237:$BA$237,1)/2/24</f>
        <v>0</v>
      </c>
      <c r="FV232" s="245">
        <f>SUM(FU232:FU235)</f>
        <v>0</v>
      </c>
      <c r="FW232" s="256"/>
      <c r="FX232" s="173"/>
      <c r="FY232" s="1"/>
      <c r="FZ232" s="1"/>
      <c r="GA232" s="1"/>
      <c r="GB232" s="1"/>
      <c r="GE232" s="1"/>
      <c r="GF232" s="33"/>
      <c r="GG232" s="24"/>
      <c r="GH232" s="32"/>
      <c r="GI232" s="44"/>
      <c r="GJ232" s="246"/>
      <c r="GK232" s="246"/>
      <c r="GL232" s="173"/>
      <c r="GM232" s="1"/>
      <c r="GN232" s="1"/>
      <c r="GO232" s="1"/>
      <c r="GP232" s="1"/>
    </row>
    <row r="233" spans="2:198" ht="18.75" customHeight="1">
      <c r="B233" s="258"/>
      <c r="C233" s="240"/>
      <c r="D233" s="176" t="s">
        <v>84</v>
      </c>
      <c r="E233" s="156"/>
      <c r="F233" s="184"/>
      <c r="G233" s="185"/>
      <c r="H233" s="184"/>
      <c r="I233" s="185"/>
      <c r="J233" s="184"/>
      <c r="K233" s="185"/>
      <c r="L233" s="184"/>
      <c r="M233" s="185"/>
      <c r="N233" s="184"/>
      <c r="O233" s="185"/>
      <c r="P233" s="184"/>
      <c r="Q233" s="185"/>
      <c r="R233" s="184"/>
      <c r="S233" s="185"/>
      <c r="T233" s="184"/>
      <c r="U233" s="185"/>
      <c r="V233" s="184"/>
      <c r="W233" s="185"/>
      <c r="X233" s="184"/>
      <c r="Y233" s="185"/>
      <c r="Z233" s="184"/>
      <c r="AA233" s="185"/>
      <c r="AB233" s="184"/>
      <c r="AC233" s="185"/>
      <c r="AD233" s="184"/>
      <c r="AE233" s="185"/>
      <c r="AF233" s="184"/>
      <c r="AG233" s="185"/>
      <c r="AH233" s="184"/>
      <c r="AI233" s="185"/>
      <c r="AJ233" s="184"/>
      <c r="AK233" s="185"/>
      <c r="AL233" s="184"/>
      <c r="AM233" s="185"/>
      <c r="AN233" s="184"/>
      <c r="AO233" s="185"/>
      <c r="AP233" s="184"/>
      <c r="AQ233" s="185"/>
      <c r="AR233" s="184"/>
      <c r="AS233" s="185"/>
      <c r="AT233" s="184"/>
      <c r="AU233" s="185"/>
      <c r="AV233" s="184"/>
      <c r="AW233" s="185"/>
      <c r="AX233" s="184"/>
      <c r="AY233" s="185"/>
      <c r="AZ233" s="184"/>
      <c r="BA233" s="185"/>
      <c r="BC233" s="62"/>
      <c r="BD233" s="257"/>
      <c r="BE233" s="243"/>
      <c r="BF233" s="172" t="s">
        <v>84</v>
      </c>
      <c r="BG233" s="171"/>
      <c r="BH233" s="43">
        <f t="shared" si="115"/>
        <v>0</v>
      </c>
      <c r="BI233" s="53">
        <f>SUMIF($F$236:$BA$236,"&lt;&gt;1",$F233:$BA233)/2/24</f>
        <v>0</v>
      </c>
      <c r="BJ233" s="245"/>
      <c r="BK233" s="256"/>
      <c r="BL233" s="173"/>
      <c r="BM233" s="1"/>
      <c r="BN233" s="1"/>
      <c r="BO233" s="1"/>
      <c r="BP233" s="1"/>
      <c r="BS233" s="1"/>
      <c r="BT233" s="33"/>
      <c r="BU233" s="24"/>
      <c r="BV233" s="32"/>
      <c r="BW233" s="44"/>
      <c r="BX233" s="246"/>
      <c r="BY233" s="246"/>
      <c r="BZ233" s="173"/>
      <c r="CA233" s="173"/>
      <c r="CB233" s="1"/>
      <c r="CC233" s="1"/>
      <c r="CD233" s="1"/>
      <c r="CE233" s="1"/>
      <c r="CF233" s="1"/>
      <c r="CG233" s="61"/>
      <c r="CH233" s="257"/>
      <c r="CI233" s="243"/>
      <c r="CJ233" s="237" t="s">
        <v>84</v>
      </c>
      <c r="CK233" s="238"/>
      <c r="CL233" s="43">
        <f t="shared" si="117"/>
        <v>0</v>
      </c>
      <c r="CM233" s="53">
        <f>SUMIF($F$236:$BA$236,"&lt;&gt;1",$F233:$BA233)/2/24</f>
        <v>0</v>
      </c>
      <c r="CN233" s="245"/>
      <c r="CO233" s="256"/>
      <c r="CP233" s="173"/>
      <c r="CQ233" s="1"/>
      <c r="CR233" s="1"/>
      <c r="CS233" s="1"/>
      <c r="CT233" s="1"/>
      <c r="CW233" s="1"/>
      <c r="CX233" s="33"/>
      <c r="CY233" s="24"/>
      <c r="CZ233" s="32"/>
      <c r="DA233" s="44"/>
      <c r="DB233" s="246"/>
      <c r="DC233" s="246"/>
      <c r="DD233" s="173"/>
      <c r="DE233" s="173"/>
      <c r="DF233" s="1"/>
      <c r="DG233" s="1"/>
      <c r="DH233" s="1"/>
      <c r="DI233" s="1"/>
      <c r="DJ233" s="1"/>
      <c r="DK233" s="280"/>
      <c r="DL233" s="257"/>
      <c r="DM233" s="243"/>
      <c r="DN233" s="172" t="s">
        <v>84</v>
      </c>
      <c r="DO233" s="171"/>
      <c r="DP233" s="43">
        <f>IF($S209="✔",SUM($F233:$BA233)/2/24,0)</f>
        <v>0</v>
      </c>
      <c r="DQ233" s="53">
        <f t="shared" ref="DQ233:DQ235" si="118">IF($S210="✔",SUMIF($F237:$BA237,"&lt;&gt;1",$F233:$BA233)/2/24,0)</f>
        <v>0</v>
      </c>
      <c r="DR233" s="245"/>
      <c r="DS233" s="256"/>
      <c r="DT233" s="173"/>
      <c r="DU233" s="1"/>
      <c r="DV233" s="1"/>
      <c r="DW233" s="1"/>
      <c r="DX233" s="1"/>
      <c r="EA233" s="1"/>
      <c r="EB233" s="33"/>
      <c r="EC233" s="24"/>
      <c r="ED233" s="32"/>
      <c r="EE233" s="44"/>
      <c r="EF233" s="246"/>
      <c r="EG233" s="246"/>
      <c r="EH233" s="173"/>
      <c r="EI233" s="1"/>
      <c r="EJ233" s="1"/>
      <c r="EK233" s="1"/>
      <c r="EL233" s="1"/>
      <c r="EM233" s="275"/>
      <c r="EN233" s="257"/>
      <c r="EO233" s="243"/>
      <c r="EP233" s="172" t="s">
        <v>84</v>
      </c>
      <c r="EQ233" s="171"/>
      <c r="ER233" s="43">
        <f t="shared" si="116"/>
        <v>0</v>
      </c>
      <c r="ES233" s="43">
        <f t="shared" ref="ES233:ES235" si="119">IF($S210="✔",SUMIF($F237:$BA237,"&lt;&gt;1",$F233:$BA233)/2/24,0)</f>
        <v>0</v>
      </c>
      <c r="ET233" s="245"/>
      <c r="EU233" s="256"/>
      <c r="EV233" s="173"/>
      <c r="EW233" s="1"/>
      <c r="EX233" s="1"/>
      <c r="EY233" s="1"/>
      <c r="EZ233" s="1"/>
      <c r="FC233" s="1"/>
      <c r="FD233" s="33"/>
      <c r="FE233" s="24"/>
      <c r="FF233" s="32"/>
      <c r="FG233" s="44"/>
      <c r="FH233" s="246"/>
      <c r="FI233" s="246"/>
      <c r="FJ233" s="173"/>
      <c r="FK233" s="1"/>
      <c r="FL233" s="1"/>
      <c r="FM233" s="1"/>
      <c r="FN233" s="1"/>
      <c r="FO233" s="18"/>
      <c r="FP233" s="257"/>
      <c r="FQ233" s="243"/>
      <c r="FR233" s="172" t="s">
        <v>84</v>
      </c>
      <c r="FS233" s="171"/>
      <c r="FT233" s="43">
        <f>SUMIFS(F233:BA233,$F237:$BA237,1)/2/24</f>
        <v>0</v>
      </c>
      <c r="FU233" s="43">
        <f>SUMIFS(F233:BA233,$F$236:$BA$236,"&lt;&gt;1",$F$237:$BA$237,1)/2/24</f>
        <v>0</v>
      </c>
      <c r="FV233" s="245"/>
      <c r="FW233" s="256"/>
      <c r="FX233" s="173"/>
      <c r="FY233" s="1"/>
      <c r="FZ233" s="1"/>
      <c r="GA233" s="1"/>
      <c r="GB233" s="1"/>
      <c r="GE233" s="1"/>
      <c r="GF233" s="33"/>
      <c r="GG233" s="24"/>
      <c r="GH233" s="32"/>
      <c r="GI233" s="44"/>
      <c r="GJ233" s="246"/>
      <c r="GK233" s="246"/>
      <c r="GL233" s="173"/>
      <c r="GM233" s="1"/>
      <c r="GN233" s="1"/>
      <c r="GO233" s="1"/>
      <c r="GP233" s="1"/>
    </row>
    <row r="234" spans="2:198" ht="18.75" customHeight="1">
      <c r="B234" s="258"/>
      <c r="C234" s="240"/>
      <c r="D234" s="174" t="s">
        <v>85</v>
      </c>
      <c r="E234" s="175"/>
      <c r="F234" s="184"/>
      <c r="G234" s="185"/>
      <c r="H234" s="184"/>
      <c r="I234" s="185"/>
      <c r="J234" s="184"/>
      <c r="K234" s="185"/>
      <c r="L234" s="184"/>
      <c r="M234" s="185"/>
      <c r="N234" s="184"/>
      <c r="O234" s="185"/>
      <c r="P234" s="184"/>
      <c r="Q234" s="185"/>
      <c r="R234" s="184"/>
      <c r="S234" s="185"/>
      <c r="T234" s="184"/>
      <c r="U234" s="185"/>
      <c r="V234" s="184"/>
      <c r="W234" s="185"/>
      <c r="X234" s="184"/>
      <c r="Y234" s="185"/>
      <c r="Z234" s="184"/>
      <c r="AA234" s="185"/>
      <c r="AB234" s="184"/>
      <c r="AC234" s="185"/>
      <c r="AD234" s="184"/>
      <c r="AE234" s="185"/>
      <c r="AF234" s="184"/>
      <c r="AG234" s="185"/>
      <c r="AH234" s="184"/>
      <c r="AI234" s="185"/>
      <c r="AJ234" s="184"/>
      <c r="AK234" s="185"/>
      <c r="AL234" s="184"/>
      <c r="AM234" s="185"/>
      <c r="AN234" s="184"/>
      <c r="AO234" s="185"/>
      <c r="AP234" s="184"/>
      <c r="AQ234" s="185"/>
      <c r="AR234" s="184"/>
      <c r="AS234" s="185"/>
      <c r="AT234" s="184"/>
      <c r="AU234" s="185"/>
      <c r="AV234" s="184"/>
      <c r="AW234" s="185"/>
      <c r="AX234" s="184"/>
      <c r="AY234" s="185"/>
      <c r="AZ234" s="184"/>
      <c r="BA234" s="185"/>
      <c r="BC234" s="62"/>
      <c r="BD234" s="257"/>
      <c r="BE234" s="243"/>
      <c r="BF234" s="169" t="s">
        <v>85</v>
      </c>
      <c r="BG234" s="170"/>
      <c r="BH234" s="46">
        <f t="shared" si="115"/>
        <v>0</v>
      </c>
      <c r="BI234" s="51">
        <f>SUMIF($F$236:$BA$236,"&lt;&gt;1",$F234:$BA234)/2/24</f>
        <v>0</v>
      </c>
      <c r="BJ234" s="245"/>
      <c r="BK234" s="256"/>
      <c r="BL234" s="173"/>
      <c r="BM234" s="1"/>
      <c r="BN234" s="1"/>
      <c r="BO234" s="1"/>
      <c r="BP234" s="1"/>
      <c r="BS234" s="1"/>
      <c r="BV234" s="32"/>
      <c r="BW234" s="44"/>
      <c r="BX234" s="246"/>
      <c r="BY234" s="246"/>
      <c r="BZ234" s="173"/>
      <c r="CA234" s="173"/>
      <c r="CB234" s="1"/>
      <c r="CC234" s="1"/>
      <c r="CD234" s="1"/>
      <c r="CE234" s="1"/>
      <c r="CF234" s="1"/>
      <c r="CG234" s="61"/>
      <c r="CH234" s="257"/>
      <c r="CI234" s="243"/>
      <c r="CJ234" s="227" t="s">
        <v>85</v>
      </c>
      <c r="CK234" s="228"/>
      <c r="CL234" s="46">
        <f t="shared" si="117"/>
        <v>0</v>
      </c>
      <c r="CM234" s="51">
        <f>SUMIF($F$236:$BA$236,"&lt;&gt;1",$F234:$BA234)/2/24</f>
        <v>0</v>
      </c>
      <c r="CN234" s="245"/>
      <c r="CO234" s="256"/>
      <c r="CP234" s="173"/>
      <c r="CQ234" s="1"/>
      <c r="CR234" s="1"/>
      <c r="CS234" s="1"/>
      <c r="CT234" s="1"/>
      <c r="CW234" s="1"/>
      <c r="CZ234" s="32"/>
      <c r="DA234" s="44"/>
      <c r="DB234" s="246"/>
      <c r="DC234" s="246"/>
      <c r="DD234" s="173"/>
      <c r="DE234" s="173"/>
      <c r="DF234" s="1"/>
      <c r="DG234" s="1"/>
      <c r="DH234" s="1"/>
      <c r="DI234" s="1"/>
      <c r="DJ234" s="1"/>
      <c r="DK234" s="280"/>
      <c r="DL234" s="257"/>
      <c r="DM234" s="243"/>
      <c r="DN234" s="169" t="s">
        <v>85</v>
      </c>
      <c r="DO234" s="170"/>
      <c r="DP234" s="46">
        <f>IF($S209="✔",SUM($F234:$BA234)/2/24,0)</f>
        <v>0</v>
      </c>
      <c r="DQ234" s="51">
        <f t="shared" si="118"/>
        <v>0</v>
      </c>
      <c r="DR234" s="245"/>
      <c r="DS234" s="256"/>
      <c r="DT234" s="173"/>
      <c r="DU234" s="1"/>
      <c r="DV234" s="1"/>
      <c r="DW234" s="1"/>
      <c r="DX234" s="1"/>
      <c r="EA234" s="1"/>
      <c r="ED234" s="32"/>
      <c r="EE234" s="44"/>
      <c r="EF234" s="246"/>
      <c r="EG234" s="246"/>
      <c r="EH234" s="173"/>
      <c r="EI234" s="1"/>
      <c r="EJ234" s="1"/>
      <c r="EK234" s="1"/>
      <c r="EL234" s="1"/>
      <c r="EM234" s="275"/>
      <c r="EN234" s="257"/>
      <c r="EO234" s="243"/>
      <c r="EP234" s="169" t="s">
        <v>85</v>
      </c>
      <c r="EQ234" s="170"/>
      <c r="ER234" s="46">
        <f t="shared" si="116"/>
        <v>0</v>
      </c>
      <c r="ES234" s="46">
        <f t="shared" si="119"/>
        <v>0</v>
      </c>
      <c r="ET234" s="245"/>
      <c r="EU234" s="256"/>
      <c r="EV234" s="173"/>
      <c r="EW234" s="1"/>
      <c r="EX234" s="1"/>
      <c r="EY234" s="1"/>
      <c r="EZ234" s="1"/>
      <c r="FC234" s="1"/>
      <c r="FF234" s="32"/>
      <c r="FG234" s="44"/>
      <c r="FH234" s="246"/>
      <c r="FI234" s="246"/>
      <c r="FJ234" s="173"/>
      <c r="FK234" s="1"/>
      <c r="FL234" s="1"/>
      <c r="FM234" s="1"/>
      <c r="FN234" s="1"/>
      <c r="FO234" s="18"/>
      <c r="FP234" s="257"/>
      <c r="FQ234" s="243"/>
      <c r="FR234" s="169" t="s">
        <v>85</v>
      </c>
      <c r="FS234" s="170"/>
      <c r="FT234" s="46">
        <f>SUMIFS(F234:BA234,$F237:$BA237,1)/2/24</f>
        <v>0</v>
      </c>
      <c r="FU234" s="46">
        <f>SUMIFS(F234:BA234,$F$236:$BA$236,"&lt;&gt;1",$F$237:$BA$237,1)/2/24</f>
        <v>0</v>
      </c>
      <c r="FV234" s="245"/>
      <c r="FW234" s="256"/>
      <c r="FX234" s="173"/>
      <c r="FY234" s="1"/>
      <c r="FZ234" s="1"/>
      <c r="GA234" s="1"/>
      <c r="GB234" s="1"/>
      <c r="GE234" s="1"/>
      <c r="GH234" s="32"/>
      <c r="GI234" s="44"/>
      <c r="GJ234" s="246"/>
      <c r="GK234" s="246"/>
      <c r="GL234" s="173"/>
      <c r="GM234" s="1"/>
      <c r="GN234" s="1"/>
      <c r="GO234" s="1"/>
      <c r="GP234" s="1"/>
    </row>
    <row r="235" spans="2:198" ht="18.75" customHeight="1">
      <c r="B235" s="258"/>
      <c r="C235" s="240"/>
      <c r="D235" s="136" t="s">
        <v>86</v>
      </c>
      <c r="E235" s="137"/>
      <c r="F235" s="184"/>
      <c r="G235" s="185"/>
      <c r="H235" s="184"/>
      <c r="I235" s="185"/>
      <c r="J235" s="184"/>
      <c r="K235" s="185"/>
      <c r="L235" s="184"/>
      <c r="M235" s="185"/>
      <c r="N235" s="184"/>
      <c r="O235" s="185"/>
      <c r="P235" s="184"/>
      <c r="Q235" s="185"/>
      <c r="R235" s="184"/>
      <c r="S235" s="185"/>
      <c r="T235" s="184"/>
      <c r="U235" s="185"/>
      <c r="V235" s="184"/>
      <c r="W235" s="185"/>
      <c r="X235" s="184"/>
      <c r="Y235" s="185"/>
      <c r="Z235" s="184"/>
      <c r="AA235" s="185"/>
      <c r="AB235" s="184"/>
      <c r="AC235" s="185"/>
      <c r="AD235" s="184"/>
      <c r="AE235" s="185"/>
      <c r="AF235" s="184"/>
      <c r="AG235" s="185"/>
      <c r="AH235" s="184"/>
      <c r="AI235" s="185"/>
      <c r="AJ235" s="184"/>
      <c r="AK235" s="185"/>
      <c r="AL235" s="184"/>
      <c r="AM235" s="185"/>
      <c r="AN235" s="184"/>
      <c r="AO235" s="185"/>
      <c r="AP235" s="184"/>
      <c r="AQ235" s="185"/>
      <c r="AR235" s="184"/>
      <c r="AS235" s="185"/>
      <c r="AT235" s="184"/>
      <c r="AU235" s="185"/>
      <c r="AV235" s="184"/>
      <c r="AW235" s="185"/>
      <c r="AX235" s="184"/>
      <c r="AY235" s="185"/>
      <c r="AZ235" s="184"/>
      <c r="BA235" s="185"/>
      <c r="BC235" s="62"/>
      <c r="BD235" s="257"/>
      <c r="BE235" s="243"/>
      <c r="BF235" s="237" t="s">
        <v>86</v>
      </c>
      <c r="BG235" s="238"/>
      <c r="BH235" s="43">
        <f t="shared" si="115"/>
        <v>0</v>
      </c>
      <c r="BI235" s="53">
        <f>SUMIF($F$236:$BA$236,"&lt;&gt;1",$F235:$BA235)/2/24</f>
        <v>0</v>
      </c>
      <c r="BJ235" s="245"/>
      <c r="BK235" s="256"/>
      <c r="BL235" s="173"/>
      <c r="BM235" s="1"/>
      <c r="BN235" s="1"/>
      <c r="BO235" s="1"/>
      <c r="BP235" s="1"/>
      <c r="BS235" s="1"/>
      <c r="BV235" s="32"/>
      <c r="BW235" s="44"/>
      <c r="BX235" s="246"/>
      <c r="BY235" s="246"/>
      <c r="BZ235" s="173"/>
      <c r="CA235" s="173"/>
      <c r="CB235" s="1"/>
      <c r="CC235" s="1"/>
      <c r="CD235" s="1"/>
      <c r="CE235" s="1"/>
      <c r="CF235" s="1"/>
      <c r="CG235" s="61"/>
      <c r="CH235" s="257"/>
      <c r="CI235" s="243"/>
      <c r="CJ235" s="237" t="s">
        <v>86</v>
      </c>
      <c r="CK235" s="238"/>
      <c r="CL235" s="43">
        <f t="shared" si="117"/>
        <v>0</v>
      </c>
      <c r="CM235" s="53">
        <f>SUMIF($F$236:$BA$236,"&lt;&gt;1",$F235:$BA235)/2/24</f>
        <v>0</v>
      </c>
      <c r="CN235" s="245"/>
      <c r="CO235" s="256"/>
      <c r="CP235" s="173"/>
      <c r="CQ235" s="1"/>
      <c r="CR235" s="1"/>
      <c r="CS235" s="1"/>
      <c r="CT235" s="1"/>
      <c r="CW235" s="1"/>
      <c r="CZ235" s="32"/>
      <c r="DA235" s="44"/>
      <c r="DB235" s="246"/>
      <c r="DC235" s="246"/>
      <c r="DD235" s="173"/>
      <c r="DE235" s="173"/>
      <c r="DF235" s="1"/>
      <c r="DG235" s="1"/>
      <c r="DH235" s="1"/>
      <c r="DI235" s="1"/>
      <c r="DJ235" s="1"/>
      <c r="DK235" s="280"/>
      <c r="DL235" s="257"/>
      <c r="DM235" s="243"/>
      <c r="DN235" s="172" t="s">
        <v>98</v>
      </c>
      <c r="DO235" s="171"/>
      <c r="DP235" s="43">
        <f>IF($S209="✔",SUM($F235:$BA235)/2/24,0)</f>
        <v>0</v>
      </c>
      <c r="DQ235" s="53">
        <f t="shared" si="118"/>
        <v>0</v>
      </c>
      <c r="DR235" s="245"/>
      <c r="DS235" s="256"/>
      <c r="DT235" s="173"/>
      <c r="DU235" s="1"/>
      <c r="DV235" s="1"/>
      <c r="DW235" s="1"/>
      <c r="DX235" s="1"/>
      <c r="EA235" s="1"/>
      <c r="ED235" s="32"/>
      <c r="EE235" s="44"/>
      <c r="EF235" s="246"/>
      <c r="EG235" s="246"/>
      <c r="EH235" s="173"/>
      <c r="EI235" s="1"/>
      <c r="EJ235" s="1"/>
      <c r="EK235" s="1"/>
      <c r="EL235" s="1"/>
      <c r="EM235" s="275"/>
      <c r="EN235" s="257"/>
      <c r="EO235" s="243"/>
      <c r="EP235" s="172" t="s">
        <v>98</v>
      </c>
      <c r="EQ235" s="171"/>
      <c r="ER235" s="43">
        <f t="shared" si="116"/>
        <v>0</v>
      </c>
      <c r="ES235" s="43">
        <f t="shared" si="119"/>
        <v>0</v>
      </c>
      <c r="ET235" s="245"/>
      <c r="EU235" s="256"/>
      <c r="EV235" s="173"/>
      <c r="EW235" s="1"/>
      <c r="EX235" s="1"/>
      <c r="EY235" s="1"/>
      <c r="EZ235" s="1"/>
      <c r="FC235" s="1"/>
      <c r="FF235" s="32"/>
      <c r="FG235" s="44"/>
      <c r="FH235" s="246"/>
      <c r="FI235" s="246"/>
      <c r="FJ235" s="173"/>
      <c r="FK235" s="1"/>
      <c r="FL235" s="1"/>
      <c r="FM235" s="1"/>
      <c r="FN235" s="1"/>
      <c r="FO235" s="18"/>
      <c r="FP235" s="257"/>
      <c r="FQ235" s="243"/>
      <c r="FR235" s="172" t="s">
        <v>98</v>
      </c>
      <c r="FS235" s="171"/>
      <c r="FT235" s="43">
        <f>SUMIFS(F235:BA235,$F237:$BA237,1)/2/24</f>
        <v>0</v>
      </c>
      <c r="FU235" s="43">
        <f>SUMIFS(F235:BA235,$F$236:$BA$236,"&lt;&gt;1",$F$237:$BA$237,1)/2/24</f>
        <v>0</v>
      </c>
      <c r="FV235" s="245"/>
      <c r="FW235" s="256"/>
      <c r="FX235" s="173"/>
      <c r="FY235" s="1"/>
      <c r="FZ235" s="1"/>
      <c r="GA235" s="1"/>
      <c r="GB235" s="1"/>
      <c r="GE235" s="1"/>
      <c r="GH235" s="32"/>
      <c r="GI235" s="44"/>
      <c r="GJ235" s="246"/>
      <c r="GK235" s="246"/>
      <c r="GL235" s="173"/>
      <c r="GM235" s="1"/>
      <c r="GN235" s="1"/>
      <c r="GO235" s="1"/>
      <c r="GP235" s="1"/>
    </row>
    <row r="236" spans="2:198" ht="18.75" customHeight="1">
      <c r="B236" s="258"/>
      <c r="C236" s="241"/>
      <c r="D236" s="147" t="s">
        <v>87</v>
      </c>
      <c r="E236" s="148"/>
      <c r="F236" s="184"/>
      <c r="G236" s="185"/>
      <c r="H236" s="184"/>
      <c r="I236" s="185"/>
      <c r="J236" s="184"/>
      <c r="K236" s="185"/>
      <c r="L236" s="184"/>
      <c r="M236" s="185"/>
      <c r="N236" s="184"/>
      <c r="O236" s="185"/>
      <c r="P236" s="184"/>
      <c r="Q236" s="185"/>
      <c r="R236" s="184"/>
      <c r="S236" s="185"/>
      <c r="T236" s="184"/>
      <c r="U236" s="185"/>
      <c r="V236" s="184"/>
      <c r="W236" s="185"/>
      <c r="X236" s="184"/>
      <c r="Y236" s="185"/>
      <c r="Z236" s="184"/>
      <c r="AA236" s="185"/>
      <c r="AB236" s="184"/>
      <c r="AC236" s="185"/>
      <c r="AD236" s="184"/>
      <c r="AE236" s="185"/>
      <c r="AF236" s="184"/>
      <c r="AG236" s="185"/>
      <c r="AH236" s="184"/>
      <c r="AI236" s="185"/>
      <c r="AJ236" s="184"/>
      <c r="AK236" s="185"/>
      <c r="AL236" s="184"/>
      <c r="AM236" s="185"/>
      <c r="AN236" s="184"/>
      <c r="AO236" s="185"/>
      <c r="AP236" s="184"/>
      <c r="AQ236" s="185"/>
      <c r="AR236" s="184"/>
      <c r="AS236" s="185"/>
      <c r="AT236" s="184"/>
      <c r="AU236" s="185"/>
      <c r="AV236" s="184"/>
      <c r="AW236" s="185"/>
      <c r="AX236" s="184"/>
      <c r="AY236" s="185"/>
      <c r="AZ236" s="184"/>
      <c r="BA236" s="185"/>
      <c r="BC236" s="62"/>
      <c r="BD236" s="257"/>
      <c r="BE236" s="244"/>
      <c r="BF236" s="232" t="s">
        <v>87</v>
      </c>
      <c r="BG236" s="233"/>
      <c r="BH236" s="46">
        <f t="shared" si="115"/>
        <v>0</v>
      </c>
      <c r="BI236" s="44"/>
      <c r="BJ236" s="44"/>
      <c r="BK236" s="44"/>
      <c r="BL236" s="44"/>
      <c r="BM236" s="1"/>
      <c r="BN236" s="1"/>
      <c r="BO236" s="1"/>
      <c r="BP236" s="1"/>
      <c r="BS236" s="1"/>
      <c r="BV236" s="33"/>
      <c r="BW236" s="44"/>
      <c r="BX236" s="44"/>
      <c r="BY236" s="44"/>
      <c r="BZ236" s="44"/>
      <c r="CA236" s="44"/>
      <c r="CB236" s="1"/>
      <c r="CC236" s="1"/>
      <c r="CD236" s="1"/>
      <c r="CE236" s="1"/>
      <c r="CF236" s="1"/>
      <c r="CG236" s="61"/>
      <c r="CH236" s="257"/>
      <c r="CI236" s="244"/>
      <c r="CJ236" s="232" t="s">
        <v>87</v>
      </c>
      <c r="CK236" s="233"/>
      <c r="CL236" s="46">
        <f t="shared" si="117"/>
        <v>0</v>
      </c>
      <c r="CM236" s="44"/>
      <c r="CN236" s="44"/>
      <c r="CO236" s="44"/>
      <c r="CP236" s="44"/>
      <c r="CQ236" s="1"/>
      <c r="CR236" s="1"/>
      <c r="CS236" s="1"/>
      <c r="CT236" s="1"/>
      <c r="CW236" s="1"/>
      <c r="CZ236" s="33"/>
      <c r="DA236" s="44"/>
      <c r="DB236" s="44"/>
      <c r="DC236" s="44"/>
      <c r="DD236" s="44"/>
      <c r="DE236" s="44"/>
      <c r="DF236" s="1"/>
      <c r="DG236" s="1"/>
      <c r="DH236" s="1"/>
      <c r="DI236" s="1"/>
      <c r="DJ236" s="1"/>
      <c r="DK236" s="280"/>
      <c r="DL236" s="257"/>
      <c r="DM236" s="244"/>
      <c r="DN236" s="232" t="s">
        <v>87</v>
      </c>
      <c r="DO236" s="233"/>
      <c r="DP236" s="46">
        <f>IF($S209="✔",SUM($F236:$BA236)/2/24,0)</f>
        <v>0</v>
      </c>
      <c r="DQ236" s="44"/>
      <c r="DR236" s="44"/>
      <c r="DS236" s="44"/>
      <c r="DT236" s="44"/>
      <c r="DU236" s="1"/>
      <c r="DV236" s="1"/>
      <c r="DW236" s="1"/>
      <c r="DX236" s="1"/>
      <c r="EA236" s="1"/>
      <c r="ED236" s="33"/>
      <c r="EE236" s="44"/>
      <c r="EF236" s="44"/>
      <c r="EG236" s="44"/>
      <c r="EH236" s="44"/>
      <c r="EI236" s="1"/>
      <c r="EJ236" s="1"/>
      <c r="EK236" s="1"/>
      <c r="EL236" s="1"/>
      <c r="EM236" s="275"/>
      <c r="EN236" s="257"/>
      <c r="EO236" s="244"/>
      <c r="EP236" s="232" t="s">
        <v>87</v>
      </c>
      <c r="EQ236" s="233"/>
      <c r="ER236" s="46">
        <f t="shared" si="116"/>
        <v>0</v>
      </c>
      <c r="ES236" s="44"/>
      <c r="ET236" s="44"/>
      <c r="EU236" s="44"/>
      <c r="EV236" s="44"/>
      <c r="EW236" s="1"/>
      <c r="EX236" s="1"/>
      <c r="EY236" s="1"/>
      <c r="EZ236" s="1"/>
      <c r="FC236" s="1"/>
      <c r="FF236" s="33"/>
      <c r="FG236" s="44"/>
      <c r="FH236" s="44"/>
      <c r="FI236" s="44"/>
      <c r="FJ236" s="44"/>
      <c r="FK236" s="1"/>
      <c r="FL236" s="1"/>
      <c r="FM236" s="1"/>
      <c r="FN236" s="1"/>
      <c r="FO236" s="18"/>
      <c r="FP236" s="257"/>
      <c r="FQ236" s="244"/>
      <c r="FR236" s="232" t="s">
        <v>87</v>
      </c>
      <c r="FS236" s="233"/>
      <c r="FT236" s="46">
        <f>SUMIFS(F236:BA236,$F237:$BA237,1)/2/24</f>
        <v>0</v>
      </c>
      <c r="FU236" s="44"/>
      <c r="FV236" s="44"/>
      <c r="FW236" s="44"/>
      <c r="FX236" s="44"/>
      <c r="FY236" s="1"/>
      <c r="FZ236" s="1"/>
      <c r="GA236" s="1"/>
      <c r="GB236" s="1"/>
      <c r="GE236" s="1"/>
      <c r="GH236" s="33"/>
      <c r="GI236" s="44"/>
      <c r="GJ236" s="44"/>
      <c r="GK236" s="44"/>
      <c r="GL236" s="44"/>
      <c r="GM236" s="1"/>
      <c r="GN236" s="1"/>
      <c r="GO236" s="1"/>
      <c r="GP236" s="1"/>
    </row>
    <row r="237" spans="2:198" ht="18.75" customHeight="1">
      <c r="B237" s="258"/>
      <c r="C237" s="155" t="s">
        <v>88</v>
      </c>
      <c r="D237" s="155"/>
      <c r="E237" s="157"/>
      <c r="F237" s="185">
        <v>1</v>
      </c>
      <c r="G237" s="185">
        <v>1</v>
      </c>
      <c r="H237" s="185">
        <v>1</v>
      </c>
      <c r="I237" s="185">
        <v>1</v>
      </c>
      <c r="J237" s="184"/>
      <c r="K237" s="185"/>
      <c r="L237" s="184"/>
      <c r="M237" s="185"/>
      <c r="N237" s="184"/>
      <c r="O237" s="185"/>
      <c r="P237" s="184"/>
      <c r="Q237" s="185"/>
      <c r="R237" s="184"/>
      <c r="S237" s="185"/>
      <c r="T237" s="184"/>
      <c r="U237" s="185"/>
      <c r="V237" s="184"/>
      <c r="W237" s="185"/>
      <c r="X237" s="184"/>
      <c r="Y237" s="185"/>
      <c r="Z237" s="184"/>
      <c r="AA237" s="185"/>
      <c r="AB237" s="184"/>
      <c r="AC237" s="185"/>
      <c r="AD237" s="184"/>
      <c r="AE237" s="185"/>
      <c r="AF237" s="184"/>
      <c r="AG237" s="185"/>
      <c r="AH237" s="184"/>
      <c r="AI237" s="185"/>
      <c r="AJ237" s="184"/>
      <c r="AK237" s="185"/>
      <c r="AL237" s="184"/>
      <c r="AM237" s="185"/>
      <c r="AN237" s="184"/>
      <c r="AO237" s="185"/>
      <c r="AP237" s="184"/>
      <c r="AQ237" s="185"/>
      <c r="AR237" s="184"/>
      <c r="AS237" s="185"/>
      <c r="AT237" s="184"/>
      <c r="AU237" s="185"/>
      <c r="AV237" s="184"/>
      <c r="AW237" s="185"/>
      <c r="AX237" s="184"/>
      <c r="AY237" s="185"/>
      <c r="AZ237" s="184"/>
      <c r="BA237" s="185"/>
      <c r="BC237" s="62"/>
      <c r="BD237" s="257"/>
      <c r="BE237" s="234" t="s">
        <v>88</v>
      </c>
      <c r="BF237" s="234"/>
      <c r="BG237" s="235"/>
      <c r="BH237" s="43">
        <f t="shared" si="115"/>
        <v>8.3333333333333329E-2</v>
      </c>
      <c r="BI237" s="44"/>
      <c r="BJ237" s="44"/>
      <c r="BK237" s="44"/>
      <c r="BL237" s="44"/>
      <c r="BM237" s="1"/>
      <c r="BN237" s="1"/>
      <c r="BO237" s="1"/>
      <c r="BP237" s="1"/>
      <c r="BS237" s="1"/>
      <c r="BT237" s="33"/>
      <c r="BU237" s="24"/>
      <c r="BV237" s="33"/>
      <c r="BW237" s="44"/>
      <c r="BX237" s="44"/>
      <c r="BY237" s="44"/>
      <c r="BZ237" s="44"/>
      <c r="CA237" s="44"/>
      <c r="CB237" s="1"/>
      <c r="CC237" s="1"/>
      <c r="CD237" s="1"/>
      <c r="CE237" s="1"/>
      <c r="CF237" s="1"/>
      <c r="CG237" s="61"/>
      <c r="CH237" s="257"/>
      <c r="CI237" s="236" t="s">
        <v>89</v>
      </c>
      <c r="CJ237" s="237"/>
      <c r="CK237" s="238"/>
      <c r="CL237" s="43">
        <f>SUMIFS($F237:$BA237,$F227:$BA227,"&lt;&gt;1",$F228:$BA228,"&lt;&gt;1",$F229:$BA229,"&lt;&gt;1",$F230:$BA230,"&lt;&gt;1",$F231:$BA231,"&lt;&gt;1",$F232:$BA232,"&lt;&gt;1",$F233:$BA233,"&lt;&gt;1",$F234:$BA234,"&lt;&gt;1",$F235:$BA235,"&lt;&gt;1")/2/24 +SUMIF($F236:$BA236,"1",$F237:$BA237)/2/24</f>
        <v>8.3333333333333329E-2</v>
      </c>
      <c r="CM237" s="44"/>
      <c r="CN237" s="44"/>
      <c r="CO237" s="44"/>
      <c r="CP237" s="44"/>
      <c r="CQ237" s="1"/>
      <c r="CR237" s="1"/>
      <c r="CS237" s="1"/>
      <c r="CT237" s="1"/>
      <c r="CW237" s="1"/>
      <c r="CX237" s="33"/>
      <c r="CY237" s="24"/>
      <c r="CZ237" s="33"/>
      <c r="DA237" s="44"/>
      <c r="DB237" s="44"/>
      <c r="DC237" s="44"/>
      <c r="DD237" s="44"/>
      <c r="DE237" s="44"/>
      <c r="DF237" s="1"/>
      <c r="DG237" s="1"/>
      <c r="DH237" s="1"/>
      <c r="DI237" s="1"/>
      <c r="DJ237" s="1"/>
      <c r="DK237" s="280"/>
      <c r="DL237" s="257"/>
      <c r="DM237" s="234" t="s">
        <v>88</v>
      </c>
      <c r="DN237" s="234"/>
      <c r="DO237" s="235"/>
      <c r="DP237" s="43">
        <f>IF($S209="✔",SUM($F237:$BA237)/2/24,0)</f>
        <v>0</v>
      </c>
      <c r="DQ237" s="44"/>
      <c r="DR237" s="44"/>
      <c r="DS237" s="44"/>
      <c r="DT237" s="44"/>
      <c r="DU237" s="1"/>
      <c r="DV237" s="1"/>
      <c r="DW237" s="1"/>
      <c r="DX237" s="1"/>
      <c r="EA237" s="1"/>
      <c r="EB237" s="33"/>
      <c r="EC237" s="24"/>
      <c r="ED237" s="33"/>
      <c r="EE237" s="44"/>
      <c r="EF237" s="44"/>
      <c r="EG237" s="44"/>
      <c r="EH237" s="44"/>
      <c r="EI237" s="1"/>
      <c r="EJ237" s="1"/>
      <c r="EK237" s="1"/>
      <c r="EL237" s="1"/>
      <c r="EM237" s="275"/>
      <c r="EN237" s="257"/>
      <c r="EO237" s="236" t="s">
        <v>89</v>
      </c>
      <c r="EP237" s="237"/>
      <c r="EQ237" s="238"/>
      <c r="ER237" s="43">
        <f t="shared" si="116"/>
        <v>0</v>
      </c>
      <c r="ES237" s="44"/>
      <c r="ET237" s="44"/>
      <c r="EU237" s="44"/>
      <c r="EV237" s="44"/>
      <c r="EW237" s="1"/>
      <c r="EX237" s="1"/>
      <c r="EY237" s="1"/>
      <c r="EZ237" s="1"/>
      <c r="FC237" s="1"/>
      <c r="FD237" s="33"/>
      <c r="FE237" s="24"/>
      <c r="FF237" s="33"/>
      <c r="FG237" s="44"/>
      <c r="FH237" s="44"/>
      <c r="FI237" s="44"/>
      <c r="FJ237" s="44"/>
      <c r="FK237" s="1"/>
      <c r="FL237" s="1"/>
      <c r="FM237" s="1"/>
      <c r="FN237" s="1"/>
      <c r="FO237" s="18"/>
      <c r="FP237" s="257"/>
      <c r="FQ237" s="236" t="s">
        <v>89</v>
      </c>
      <c r="FR237" s="237"/>
      <c r="FS237" s="238"/>
      <c r="FT237" s="43">
        <f>SUMIFS($F237:$BA237,$F227:$BA227,"&lt;&gt;1",$F228:$BA228,"&lt;&gt;1",$F229:$BA229,"&lt;&gt;1",$F230:$BA230,"&lt;&gt;1",$F231:$BA231,"&lt;&gt;1",$F232:$BA232,"&lt;&gt;1",$F233:$BA233,"&lt;&gt;1",$F234:$BA234,"&lt;&gt;1",$F235:$BA235,"&lt;&gt;1")/2/24 +SUMIF($F236:$BA236,"1",$F237:$BA237)/2/24</f>
        <v>8.3333333333333329E-2</v>
      </c>
      <c r="FU237" s="44"/>
      <c r="FV237" s="44"/>
      <c r="FW237" s="44"/>
      <c r="FX237" s="44"/>
      <c r="FY237" s="1"/>
      <c r="FZ237" s="1"/>
      <c r="GA237" s="1"/>
      <c r="GB237" s="1"/>
      <c r="GE237" s="1"/>
      <c r="GF237" s="33"/>
      <c r="GG237" s="24"/>
      <c r="GH237" s="33"/>
      <c r="GI237" s="44"/>
      <c r="GJ237" s="44"/>
      <c r="GK237" s="44"/>
      <c r="GL237" s="44"/>
      <c r="GM237" s="1"/>
      <c r="GN237" s="1"/>
      <c r="GO237" s="1"/>
      <c r="GP237" s="1"/>
    </row>
    <row r="238" spans="2:198" ht="18.75" customHeight="1">
      <c r="B238" s="258"/>
      <c r="C238" s="138" t="s">
        <v>90</v>
      </c>
      <c r="D238" s="138"/>
      <c r="E238" s="139"/>
      <c r="F238" s="184"/>
      <c r="G238" s="185"/>
      <c r="H238" s="184"/>
      <c r="I238" s="185"/>
      <c r="J238" s="184"/>
      <c r="K238" s="185"/>
      <c r="L238" s="184"/>
      <c r="M238" s="185"/>
      <c r="N238" s="184"/>
      <c r="O238" s="185"/>
      <c r="P238" s="184"/>
      <c r="Q238" s="185"/>
      <c r="R238" s="184"/>
      <c r="S238" s="185"/>
      <c r="T238" s="184"/>
      <c r="U238" s="185"/>
      <c r="V238" s="184"/>
      <c r="W238" s="185"/>
      <c r="X238" s="184"/>
      <c r="Y238" s="185"/>
      <c r="Z238" s="184"/>
      <c r="AA238" s="185"/>
      <c r="AB238" s="184"/>
      <c r="AC238" s="185"/>
      <c r="AD238" s="184"/>
      <c r="AE238" s="185"/>
      <c r="AF238" s="184"/>
      <c r="AG238" s="185"/>
      <c r="AH238" s="184"/>
      <c r="AI238" s="185"/>
      <c r="AJ238" s="184"/>
      <c r="AK238" s="185"/>
      <c r="AL238" s="184"/>
      <c r="AM238" s="185"/>
      <c r="AN238" s="184"/>
      <c r="AO238" s="185"/>
      <c r="AP238" s="184"/>
      <c r="AQ238" s="185"/>
      <c r="AR238" s="184"/>
      <c r="AS238" s="185"/>
      <c r="AT238" s="184"/>
      <c r="AU238" s="185"/>
      <c r="AV238" s="184"/>
      <c r="AW238" s="185"/>
      <c r="AX238" s="184"/>
      <c r="AY238" s="185"/>
      <c r="AZ238" s="184"/>
      <c r="BA238" s="185"/>
      <c r="BC238" s="62"/>
      <c r="BD238" s="257"/>
      <c r="BE238" s="227" t="s">
        <v>90</v>
      </c>
      <c r="BF238" s="227"/>
      <c r="BG238" s="228"/>
      <c r="BH238" s="46">
        <f t="shared" si="115"/>
        <v>0</v>
      </c>
      <c r="BI238" s="44"/>
      <c r="BJ238" s="44"/>
      <c r="BK238" s="44"/>
      <c r="BL238" s="44"/>
      <c r="BM238" s="1"/>
      <c r="BN238" s="1"/>
      <c r="BO238" s="1"/>
      <c r="BP238" s="1"/>
      <c r="BS238" s="1"/>
      <c r="BT238" s="33"/>
      <c r="BU238" s="24"/>
      <c r="BV238" s="33"/>
      <c r="BW238" s="44"/>
      <c r="BX238" s="44"/>
      <c r="BY238" s="44"/>
      <c r="BZ238" s="44"/>
      <c r="CA238" s="44"/>
      <c r="CB238" s="1"/>
      <c r="CC238" s="1"/>
      <c r="CD238" s="1"/>
      <c r="CE238" s="1"/>
      <c r="CF238" s="1"/>
      <c r="CG238" s="61"/>
      <c r="CH238" s="257"/>
      <c r="CI238" s="229" t="s">
        <v>91</v>
      </c>
      <c r="CJ238" s="230"/>
      <c r="CK238" s="231"/>
      <c r="CL238" s="46">
        <f>SUMIFS($F238:$BA238,$F227:$BA227,"&lt;&gt;1",$F228:$BA228,"&lt;&gt;1",$F229:$BA229,"&lt;&gt;1",$F230:$BA230,"&lt;&gt;1",$F231:$BA231,"&lt;&gt;1",$F232:$BA232,"&lt;&gt;1",$F233:$BA233,"&lt;&gt;1",$F234:$BA234,"&lt;&gt;1",$F235:$BA235,"&lt;&gt;1")/2/24 +SUMIF($F236:$BA236,"1",$F238:$BA238)/2/24</f>
        <v>0</v>
      </c>
      <c r="CM238" s="44"/>
      <c r="CN238" s="44"/>
      <c r="CO238" s="44"/>
      <c r="CP238" s="44"/>
      <c r="CQ238" s="1"/>
      <c r="CR238" s="1"/>
      <c r="CS238" s="1"/>
      <c r="CT238" s="1"/>
      <c r="CW238" s="1"/>
      <c r="CX238" s="33"/>
      <c r="CY238" s="24"/>
      <c r="CZ238" s="33"/>
      <c r="DA238" s="44"/>
      <c r="DB238" s="44"/>
      <c r="DC238" s="44"/>
      <c r="DD238" s="44"/>
      <c r="DE238" s="44"/>
      <c r="DF238" s="1"/>
      <c r="DG238" s="1"/>
      <c r="DH238" s="1"/>
      <c r="DI238" s="1"/>
      <c r="DJ238" s="1"/>
      <c r="DK238" s="280"/>
      <c r="DL238" s="257"/>
      <c r="DM238" s="227" t="s">
        <v>90</v>
      </c>
      <c r="DN238" s="227"/>
      <c r="DO238" s="228"/>
      <c r="DP238" s="46">
        <f>IF($S209="✔",SUM($F238:$BA238)/2/24,0)</f>
        <v>0</v>
      </c>
      <c r="DQ238" s="44"/>
      <c r="DR238" s="44"/>
      <c r="DS238" s="44"/>
      <c r="DT238" s="44"/>
      <c r="DU238" s="1"/>
      <c r="DV238" s="1"/>
      <c r="DW238" s="1"/>
      <c r="DX238" s="1"/>
      <c r="EA238" s="1"/>
      <c r="EB238" s="33"/>
      <c r="EC238" s="24"/>
      <c r="ED238" s="33"/>
      <c r="EE238" s="44"/>
      <c r="EF238" s="44"/>
      <c r="EG238" s="44"/>
      <c r="EH238" s="44"/>
      <c r="EI238" s="1"/>
      <c r="EJ238" s="1"/>
      <c r="EK238" s="1"/>
      <c r="EL238" s="1"/>
      <c r="EM238" s="275"/>
      <c r="EN238" s="257"/>
      <c r="EO238" s="229" t="s">
        <v>91</v>
      </c>
      <c r="EP238" s="230"/>
      <c r="EQ238" s="231"/>
      <c r="ER238" s="46">
        <f t="shared" si="116"/>
        <v>0</v>
      </c>
      <c r="ES238" s="44"/>
      <c r="ET238" s="44"/>
      <c r="EU238" s="44"/>
      <c r="EV238" s="44"/>
      <c r="EW238" s="1"/>
      <c r="EX238" s="1"/>
      <c r="EY238" s="1"/>
      <c r="EZ238" s="1"/>
      <c r="FC238" s="1"/>
      <c r="FD238" s="33"/>
      <c r="FE238" s="24"/>
      <c r="FF238" s="33"/>
      <c r="FG238" s="44"/>
      <c r="FH238" s="44"/>
      <c r="FI238" s="44"/>
      <c r="FJ238" s="44"/>
      <c r="FK238" s="1"/>
      <c r="FL238" s="1"/>
      <c r="FM238" s="1"/>
      <c r="FN238" s="1"/>
      <c r="FO238" s="18"/>
      <c r="FP238" s="257"/>
      <c r="FQ238" s="229" t="s">
        <v>90</v>
      </c>
      <c r="FR238" s="230"/>
      <c r="FS238" s="231"/>
      <c r="FT238" s="47" t="s">
        <v>92</v>
      </c>
      <c r="FU238" s="44"/>
      <c r="FV238" s="44"/>
      <c r="FW238" s="44"/>
      <c r="FX238" s="44"/>
      <c r="FY238" s="1"/>
      <c r="FZ238" s="1"/>
      <c r="GA238" s="1"/>
      <c r="GB238" s="1"/>
      <c r="GE238" s="1"/>
      <c r="GF238" s="33"/>
      <c r="GG238" s="24"/>
      <c r="GH238" s="33"/>
      <c r="GI238" s="44"/>
      <c r="GJ238" s="44"/>
      <c r="GK238" s="44"/>
      <c r="GL238" s="44"/>
      <c r="GM238" s="1"/>
      <c r="GN238" s="1"/>
      <c r="GO238" s="1"/>
      <c r="GP238" s="1"/>
    </row>
    <row r="239" spans="2:198" ht="6" customHeight="1">
      <c r="C239" s="55"/>
      <c r="D239" s="55"/>
      <c r="E239" s="56"/>
      <c r="F239" s="57"/>
      <c r="G239" s="56"/>
      <c r="H239" s="57"/>
      <c r="I239" s="56"/>
      <c r="J239" s="57"/>
      <c r="K239" s="56"/>
      <c r="L239" s="57"/>
      <c r="M239" s="56"/>
      <c r="N239" s="57"/>
      <c r="O239" s="56"/>
      <c r="P239" s="57"/>
      <c r="Q239" s="56"/>
      <c r="R239" s="57"/>
      <c r="S239" s="56"/>
      <c r="T239" s="57"/>
      <c r="U239" s="56"/>
      <c r="V239" s="57"/>
      <c r="W239" s="56"/>
      <c r="X239" s="57"/>
      <c r="Y239" s="56"/>
      <c r="Z239" s="57"/>
      <c r="AA239" s="56"/>
      <c r="AB239" s="57"/>
      <c r="AC239" s="56"/>
      <c r="AD239" s="57"/>
      <c r="AE239" s="56"/>
      <c r="AF239" s="57"/>
      <c r="AG239" s="56"/>
      <c r="AH239" s="57"/>
      <c r="AI239" s="56"/>
      <c r="AJ239" s="57"/>
      <c r="AK239" s="56"/>
      <c r="AL239" s="57"/>
      <c r="AM239" s="56"/>
      <c r="AN239" s="57"/>
      <c r="AO239" s="56"/>
      <c r="AP239" s="57"/>
      <c r="AQ239" s="56"/>
      <c r="AR239" s="57"/>
      <c r="AS239" s="56"/>
      <c r="AT239" s="57"/>
      <c r="AU239" s="56"/>
      <c r="AV239" s="57"/>
      <c r="AW239" s="56"/>
      <c r="AX239" s="57"/>
      <c r="AY239" s="56"/>
      <c r="AZ239" s="57"/>
      <c r="BA239" s="56"/>
      <c r="BB239" s="37"/>
      <c r="BC239" s="62"/>
      <c r="BE239" s="55"/>
      <c r="BF239" s="55"/>
      <c r="BG239" s="58"/>
      <c r="BH239" s="38"/>
      <c r="BI239" s="44"/>
      <c r="BJ239" s="44"/>
      <c r="BK239" s="44"/>
      <c r="BL239" s="44"/>
      <c r="BM239" s="24"/>
      <c r="BN239" s="24"/>
      <c r="BO239" s="24"/>
      <c r="BP239" s="24"/>
      <c r="BQ239" s="32"/>
      <c r="BR239" s="32"/>
      <c r="BS239" s="24"/>
      <c r="BT239" s="33"/>
      <c r="BU239" s="24"/>
      <c r="BV239" s="33"/>
      <c r="BW239" s="44"/>
      <c r="BX239" s="44"/>
      <c r="BY239" s="44"/>
      <c r="BZ239" s="44"/>
      <c r="CA239" s="44"/>
      <c r="CB239" s="24"/>
      <c r="CC239" s="24"/>
      <c r="CD239" s="24"/>
      <c r="CE239" s="24"/>
      <c r="CF239" s="24"/>
      <c r="CG239" s="64"/>
      <c r="CI239" s="55"/>
      <c r="CJ239" s="55"/>
      <c r="CK239" s="58"/>
      <c r="CL239" s="38"/>
      <c r="CM239" s="44"/>
      <c r="CN239" s="44"/>
      <c r="CO239" s="44"/>
      <c r="CP239" s="44"/>
      <c r="CQ239" s="24"/>
      <c r="CR239" s="24"/>
      <c r="CS239" s="24"/>
      <c r="CT239" s="24"/>
      <c r="CU239" s="32"/>
      <c r="CV239" s="32"/>
      <c r="CW239" s="24"/>
      <c r="CX239" s="33"/>
      <c r="CY239" s="24"/>
      <c r="CZ239" s="33"/>
      <c r="DA239" s="44"/>
      <c r="DB239" s="44"/>
      <c r="DC239" s="44"/>
      <c r="DD239" s="44"/>
      <c r="DE239" s="44"/>
      <c r="DF239" s="24"/>
      <c r="DG239" s="24"/>
      <c r="DH239" s="24"/>
      <c r="DI239" s="24"/>
      <c r="DJ239" s="24"/>
      <c r="DK239" s="280"/>
      <c r="DM239" s="55"/>
      <c r="DN239" s="55"/>
      <c r="DO239" s="58"/>
      <c r="DP239" s="38"/>
      <c r="DQ239" s="44"/>
      <c r="DR239" s="44"/>
      <c r="DS239" s="44"/>
      <c r="DT239" s="44"/>
      <c r="DU239" s="24"/>
      <c r="DV239" s="24"/>
      <c r="DW239" s="24"/>
      <c r="DX239" s="24"/>
      <c r="DY239" s="32"/>
      <c r="DZ239" s="32"/>
      <c r="EA239" s="24"/>
      <c r="EB239" s="33"/>
      <c r="EC239" s="24"/>
      <c r="ED239" s="33"/>
      <c r="EE239" s="44"/>
      <c r="EF239" s="44"/>
      <c r="EG239" s="44"/>
      <c r="EH239" s="44"/>
      <c r="EI239" s="24"/>
      <c r="EJ239" s="24"/>
      <c r="EK239" s="24"/>
      <c r="EL239" s="24"/>
      <c r="EM239" s="275"/>
      <c r="EO239" s="55"/>
      <c r="EP239" s="55"/>
      <c r="EQ239" s="58"/>
      <c r="ER239" s="38"/>
      <c r="ES239" s="44"/>
      <c r="ET239" s="44"/>
      <c r="EU239" s="44"/>
      <c r="EV239" s="44"/>
      <c r="EW239" s="24"/>
      <c r="EX239" s="24"/>
      <c r="EY239" s="24"/>
      <c r="EZ239" s="24"/>
      <c r="FA239" s="32"/>
      <c r="FB239" s="32"/>
      <c r="FC239" s="24"/>
      <c r="FD239" s="33"/>
      <c r="FE239" s="24"/>
      <c r="FF239" s="33"/>
      <c r="FG239" s="44"/>
      <c r="FH239" s="44"/>
      <c r="FI239" s="44"/>
      <c r="FJ239" s="44"/>
      <c r="FK239" s="24"/>
      <c r="FL239" s="24"/>
      <c r="FM239" s="24"/>
      <c r="FN239" s="24"/>
      <c r="FO239" s="18"/>
      <c r="FQ239" s="55"/>
      <c r="FR239" s="55"/>
      <c r="FS239" s="58"/>
      <c r="FT239" s="38"/>
      <c r="FU239" s="44"/>
      <c r="FV239" s="44"/>
      <c r="FW239" s="44"/>
      <c r="FX239" s="44"/>
      <c r="FY239" s="24"/>
      <c r="FZ239" s="24"/>
      <c r="GA239" s="24"/>
      <c r="GB239" s="24"/>
      <c r="GC239" s="32"/>
      <c r="GD239" s="32"/>
      <c r="GE239" s="24"/>
      <c r="GF239" s="33"/>
      <c r="GG239" s="24"/>
      <c r="GH239" s="33"/>
      <c r="GI239" s="44"/>
      <c r="GJ239" s="44"/>
      <c r="GK239" s="44"/>
      <c r="GL239" s="44"/>
      <c r="GM239" s="24"/>
      <c r="GN239" s="24"/>
      <c r="GO239" s="24"/>
      <c r="GP239" s="24"/>
    </row>
    <row r="240" spans="2:198">
      <c r="E240" s="226" t="s">
        <v>71</v>
      </c>
      <c r="F240" s="226"/>
      <c r="G240" s="222">
        <v>0.29166666666666702</v>
      </c>
      <c r="H240" s="223"/>
      <c r="I240" s="222">
        <v>0.33333333333333298</v>
      </c>
      <c r="J240" s="223"/>
      <c r="K240" s="222">
        <v>0.375</v>
      </c>
      <c r="L240" s="223"/>
      <c r="M240" s="222">
        <v>0.41666666666666702</v>
      </c>
      <c r="N240" s="223"/>
      <c r="O240" s="222">
        <v>0.45833333333333298</v>
      </c>
      <c r="P240" s="223"/>
      <c r="Q240" s="222">
        <v>0.5</v>
      </c>
      <c r="R240" s="223"/>
      <c r="S240" s="222">
        <v>0.54166666666666696</v>
      </c>
      <c r="T240" s="223"/>
      <c r="U240" s="222">
        <v>0.58333333333333304</v>
      </c>
      <c r="V240" s="223"/>
      <c r="W240" s="222">
        <v>0.625</v>
      </c>
      <c r="X240" s="223"/>
      <c r="Y240" s="222">
        <v>0.66666666666666696</v>
      </c>
      <c r="Z240" s="223"/>
      <c r="AA240" s="222">
        <v>0.70833333333333304</v>
      </c>
      <c r="AB240" s="223"/>
      <c r="AC240" s="222">
        <v>0.75</v>
      </c>
      <c r="AD240" s="223"/>
      <c r="AE240" s="222">
        <v>0.79166666666666696</v>
      </c>
      <c r="AF240" s="223"/>
      <c r="AG240" s="222">
        <v>0.83333333333333304</v>
      </c>
      <c r="AH240" s="223"/>
      <c r="AI240" s="222">
        <v>0.875</v>
      </c>
      <c r="AJ240" s="223"/>
      <c r="AK240" s="222">
        <v>0.91666666666666696</v>
      </c>
      <c r="AL240" s="223"/>
      <c r="AM240" s="222">
        <v>0.95833333333333304</v>
      </c>
      <c r="AN240" s="223"/>
      <c r="AO240" s="222">
        <v>1</v>
      </c>
      <c r="AP240" s="223"/>
      <c r="AQ240" s="222">
        <v>1.0416666666666701</v>
      </c>
      <c r="AR240" s="223"/>
      <c r="AS240" s="222">
        <v>1.0833333333333399</v>
      </c>
      <c r="AT240" s="223"/>
      <c r="AU240" s="222">
        <v>1.12500000000001</v>
      </c>
      <c r="AV240" s="223"/>
      <c r="AW240" s="222">
        <v>1.1666666666666701</v>
      </c>
      <c r="AX240" s="223"/>
      <c r="AY240" s="222">
        <v>1.2083333333333399</v>
      </c>
      <c r="AZ240" s="223"/>
      <c r="BA240" s="222">
        <v>1.25000000000001</v>
      </c>
      <c r="BB240" s="223"/>
      <c r="BC240" s="63"/>
      <c r="BG240" s="168"/>
      <c r="BH240" s="38"/>
      <c r="BI240" s="44"/>
      <c r="BJ240" s="44"/>
      <c r="BK240" s="44"/>
      <c r="BL240" s="44"/>
      <c r="BM240" s="24"/>
      <c r="BN240" s="24"/>
      <c r="BO240" s="24"/>
      <c r="BP240" s="24"/>
      <c r="BQ240" s="32"/>
      <c r="BR240" s="32"/>
      <c r="BS240" s="24"/>
      <c r="BT240" s="33"/>
      <c r="BU240" s="24"/>
      <c r="BV240" s="33"/>
      <c r="BW240" s="44"/>
      <c r="BX240" s="44"/>
      <c r="BY240" s="44"/>
      <c r="BZ240" s="44"/>
      <c r="CA240" s="44"/>
      <c r="CB240" s="24"/>
      <c r="CC240" s="24"/>
      <c r="CD240" s="24"/>
      <c r="CE240" s="24"/>
      <c r="CF240" s="24"/>
      <c r="CG240" s="64"/>
      <c r="CK240" s="168"/>
      <c r="CL240" s="38"/>
      <c r="CM240" s="44"/>
      <c r="CN240" s="44"/>
      <c r="CO240" s="44"/>
      <c r="CP240" s="44"/>
      <c r="CQ240" s="24"/>
      <c r="CR240" s="24"/>
      <c r="CS240" s="24"/>
      <c r="CT240" s="24"/>
      <c r="CU240" s="32"/>
      <c r="CV240" s="32"/>
      <c r="CW240" s="24"/>
      <c r="CX240" s="33"/>
      <c r="CY240" s="24"/>
      <c r="CZ240" s="33"/>
      <c r="DA240" s="44"/>
      <c r="DB240" s="44"/>
      <c r="DC240" s="44"/>
      <c r="DD240" s="44"/>
      <c r="DE240" s="44"/>
      <c r="DF240" s="24"/>
      <c r="DG240" s="24"/>
      <c r="DH240" s="24"/>
      <c r="DI240" s="24"/>
      <c r="DJ240" s="24"/>
      <c r="DK240" s="280"/>
      <c r="DO240" s="168"/>
      <c r="DP240" s="38"/>
      <c r="DQ240" s="44"/>
      <c r="DR240" s="44"/>
      <c r="DS240" s="44"/>
      <c r="DT240" s="44"/>
      <c r="DU240" s="24"/>
      <c r="DV240" s="24"/>
      <c r="DW240" s="24"/>
      <c r="DX240" s="24"/>
      <c r="DY240" s="32"/>
      <c r="DZ240" s="32"/>
      <c r="EA240" s="24"/>
      <c r="EB240" s="33"/>
      <c r="EC240" s="24"/>
      <c r="ED240" s="33"/>
      <c r="EE240" s="44"/>
      <c r="EF240" s="44"/>
      <c r="EG240" s="44"/>
      <c r="EH240" s="44"/>
      <c r="EI240" s="24"/>
      <c r="EJ240" s="24"/>
      <c r="EK240" s="24"/>
      <c r="EL240" s="24"/>
      <c r="EM240" s="275"/>
      <c r="EQ240" s="168"/>
      <c r="ER240" s="38"/>
      <c r="ES240" s="44"/>
      <c r="ET240" s="44"/>
      <c r="EU240" s="44"/>
      <c r="EV240" s="44"/>
      <c r="EW240" s="24"/>
      <c r="EX240" s="24"/>
      <c r="EY240" s="24"/>
      <c r="EZ240" s="24"/>
      <c r="FA240" s="32"/>
      <c r="FB240" s="32"/>
      <c r="FC240" s="24"/>
      <c r="FD240" s="33"/>
      <c r="FE240" s="24"/>
      <c r="FF240" s="33"/>
      <c r="FG240" s="44"/>
      <c r="FH240" s="44"/>
      <c r="FI240" s="44"/>
      <c r="FJ240" s="44"/>
      <c r="FK240" s="24"/>
      <c r="FL240" s="24"/>
      <c r="FM240" s="24"/>
      <c r="FN240" s="24"/>
      <c r="FO240" s="18"/>
      <c r="FS240" s="168"/>
      <c r="FT240" s="38"/>
      <c r="FU240" s="44"/>
      <c r="FV240" s="44"/>
      <c r="FW240" s="44"/>
      <c r="FX240" s="44"/>
      <c r="FY240" s="24"/>
      <c r="FZ240" s="24"/>
      <c r="GA240" s="24"/>
      <c r="GB240" s="24"/>
      <c r="GC240" s="32"/>
      <c r="GD240" s="32"/>
      <c r="GE240" s="24"/>
      <c r="GF240" s="33"/>
      <c r="GG240" s="24"/>
      <c r="GH240" s="33"/>
      <c r="GI240" s="44"/>
      <c r="GJ240" s="44"/>
      <c r="GK240" s="44"/>
      <c r="GL240" s="44"/>
      <c r="GM240" s="24"/>
      <c r="GN240" s="24"/>
      <c r="GO240" s="24"/>
      <c r="GP240" s="24"/>
    </row>
    <row r="241" spans="2:194">
      <c r="BC241" s="62"/>
      <c r="CG241" s="61"/>
      <c r="DK241" s="280"/>
      <c r="EM241" s="275"/>
      <c r="FO241" s="18"/>
    </row>
    <row r="242" spans="2:194">
      <c r="BC242" s="62"/>
      <c r="CG242" s="61"/>
      <c r="DK242" s="280"/>
      <c r="EM242" s="275"/>
      <c r="FO242" s="18"/>
    </row>
    <row r="243" spans="2:194">
      <c r="E243" s="2" t="s">
        <v>104</v>
      </c>
      <c r="BC243" s="62"/>
      <c r="CG243" s="61"/>
      <c r="DK243" s="280"/>
      <c r="EM243" s="275"/>
      <c r="FO243" s="18"/>
    </row>
    <row r="244" spans="2:194" ht="15" customHeight="1">
      <c r="B244" s="224" t="s">
        <v>105</v>
      </c>
      <c r="C244" s="224"/>
      <c r="D244" s="224"/>
      <c r="E244" s="2" t="s">
        <v>106</v>
      </c>
      <c r="BC244" s="62"/>
      <c r="CG244" s="61"/>
      <c r="DK244" s="280"/>
      <c r="EM244" s="275"/>
      <c r="FO244" s="18"/>
    </row>
    <row r="245" spans="2:194" ht="15" customHeight="1">
      <c r="B245" s="224"/>
      <c r="C245" s="224"/>
      <c r="D245" s="224"/>
      <c r="E245" s="2" t="s">
        <v>107</v>
      </c>
      <c r="BC245" s="62"/>
      <c r="CG245" s="61"/>
      <c r="DK245" s="280"/>
      <c r="EM245" s="275"/>
      <c r="FO245" s="18"/>
    </row>
    <row r="246" spans="2:194">
      <c r="E246" s="2" t="s">
        <v>108</v>
      </c>
      <c r="BC246" s="62"/>
      <c r="CG246" s="61"/>
      <c r="DK246" s="280"/>
      <c r="EM246" s="275"/>
      <c r="FO246" s="18"/>
    </row>
    <row r="247" spans="2:194">
      <c r="E247" s="67" t="s">
        <v>109</v>
      </c>
      <c r="F247" s="2" t="s">
        <v>110</v>
      </c>
      <c r="J247" s="225" t="s">
        <v>111</v>
      </c>
      <c r="K247" s="225"/>
      <c r="L247" s="2" t="s">
        <v>112</v>
      </c>
      <c r="BC247" s="62"/>
      <c r="CG247" s="61"/>
      <c r="DK247" s="280"/>
      <c r="EM247" s="275"/>
      <c r="FO247" s="18"/>
    </row>
    <row r="248" spans="2:194" s="1" customFormat="1">
      <c r="E248" s="28"/>
      <c r="BC248" s="62"/>
      <c r="BH248" s="28"/>
      <c r="BI248" s="28"/>
      <c r="BJ248" s="28"/>
      <c r="BK248" s="28"/>
      <c r="BL248" s="28"/>
      <c r="BW248" s="28"/>
      <c r="BX248" s="28"/>
      <c r="BY248" s="28"/>
      <c r="BZ248" s="28"/>
      <c r="CA248" s="28"/>
      <c r="CG248" s="61"/>
      <c r="CL248" s="28"/>
      <c r="CM248" s="28"/>
      <c r="CN248" s="28"/>
      <c r="CO248" s="28"/>
      <c r="CP248" s="28"/>
      <c r="DA248" s="28"/>
      <c r="DB248" s="28"/>
      <c r="DC248" s="28"/>
      <c r="DD248" s="28"/>
      <c r="DE248" s="28"/>
      <c r="DK248" s="280"/>
      <c r="DP248" s="28"/>
      <c r="DQ248" s="28"/>
      <c r="DR248" s="28"/>
      <c r="DS248" s="28"/>
      <c r="DT248" s="28"/>
      <c r="EE248" s="28"/>
      <c r="EF248" s="28"/>
      <c r="EG248" s="28"/>
      <c r="EH248" s="28"/>
      <c r="EM248" s="275"/>
      <c r="ER248" s="28"/>
      <c r="ES248" s="28"/>
      <c r="ET248" s="28"/>
      <c r="EU248" s="28"/>
      <c r="EV248" s="28"/>
      <c r="FG248" s="28"/>
      <c r="FH248" s="28"/>
      <c r="FI248" s="28"/>
      <c r="FJ248" s="28"/>
      <c r="FO248" s="18"/>
      <c r="FT248" s="28"/>
      <c r="FU248" s="28"/>
      <c r="FV248" s="28"/>
      <c r="FW248" s="28"/>
      <c r="FX248" s="28"/>
      <c r="GI248" s="28"/>
      <c r="GJ248" s="28"/>
      <c r="GK248" s="28"/>
      <c r="GL248" s="28"/>
    </row>
    <row r="249" spans="2:194">
      <c r="E249" s="226" t="s">
        <v>71</v>
      </c>
      <c r="F249" s="226"/>
      <c r="G249" s="222">
        <v>0.29166666666666702</v>
      </c>
      <c r="H249" s="223"/>
      <c r="I249" s="222">
        <v>0.33333333333333298</v>
      </c>
      <c r="J249" s="223"/>
      <c r="K249" s="222">
        <v>0.375</v>
      </c>
      <c r="L249" s="223"/>
      <c r="M249" s="222">
        <v>0.41666666666666702</v>
      </c>
      <c r="N249" s="223"/>
      <c r="O249" s="222">
        <v>0.45833333333333298</v>
      </c>
      <c r="P249" s="223"/>
      <c r="Q249" s="222">
        <v>0.5</v>
      </c>
      <c r="R249" s="223"/>
      <c r="S249" s="222">
        <v>0.54166666666666696</v>
      </c>
      <c r="T249" s="223"/>
      <c r="U249" s="222">
        <v>0.58333333333333304</v>
      </c>
      <c r="V249" s="223"/>
      <c r="W249" s="222">
        <v>0.625</v>
      </c>
      <c r="X249" s="223"/>
      <c r="Y249" s="222">
        <v>0.66666666666666696</v>
      </c>
      <c r="Z249" s="223"/>
      <c r="AA249" s="222">
        <v>0.70833333333333304</v>
      </c>
      <c r="AB249" s="223"/>
      <c r="AC249" s="222">
        <v>0.75</v>
      </c>
      <c r="AD249" s="223"/>
      <c r="AE249" s="222">
        <v>0.79166666666666696</v>
      </c>
      <c r="AF249" s="223"/>
      <c r="AG249" s="222">
        <v>0.83333333333333304</v>
      </c>
      <c r="AH249" s="223"/>
      <c r="AI249" s="222">
        <v>0.875</v>
      </c>
      <c r="AJ249" s="223"/>
      <c r="AK249" s="222">
        <v>0.91666666666666696</v>
      </c>
      <c r="AL249" s="223"/>
      <c r="AM249" s="222">
        <v>0.95833333333333304</v>
      </c>
      <c r="AN249" s="223"/>
      <c r="AO249" s="222">
        <v>1</v>
      </c>
      <c r="AP249" s="223"/>
      <c r="AQ249" s="222">
        <v>1.0416666666666701</v>
      </c>
      <c r="AR249" s="223"/>
      <c r="AS249" s="222">
        <v>1.0833333333333399</v>
      </c>
      <c r="AT249" s="223"/>
      <c r="AU249" s="222">
        <v>1.12500000000001</v>
      </c>
      <c r="AV249" s="223"/>
      <c r="AW249" s="222">
        <v>1.1666666666666701</v>
      </c>
      <c r="AX249" s="223"/>
      <c r="AY249" s="222">
        <v>1.2083333333333399</v>
      </c>
      <c r="AZ249" s="223"/>
      <c r="BA249" s="222">
        <v>1.25000000000001</v>
      </c>
      <c r="BB249" s="223"/>
      <c r="BC249" s="62"/>
      <c r="CG249" s="61"/>
      <c r="DK249" s="280"/>
      <c r="EM249" s="275"/>
      <c r="FO249" s="18"/>
    </row>
    <row r="250" spans="2:194" ht="14.25">
      <c r="C250" s="34"/>
      <c r="D250" s="34"/>
      <c r="E250" s="68" t="s">
        <v>113</v>
      </c>
      <c r="F250" s="36"/>
      <c r="G250" s="35"/>
      <c r="H250" s="36"/>
      <c r="I250" s="35"/>
      <c r="J250" s="36"/>
      <c r="K250" s="35"/>
      <c r="L250" s="36"/>
      <c r="M250" s="35"/>
      <c r="N250" s="36"/>
      <c r="O250" s="35"/>
      <c r="P250" s="36"/>
      <c r="Q250" s="35"/>
      <c r="R250" s="36"/>
      <c r="S250" s="35"/>
      <c r="T250" s="36"/>
      <c r="U250" s="35"/>
      <c r="V250" s="36"/>
      <c r="W250" s="35"/>
      <c r="X250" s="36"/>
      <c r="Y250" s="35"/>
      <c r="Z250" s="36"/>
      <c r="AA250" s="35"/>
      <c r="AB250" s="36"/>
      <c r="AC250" s="35"/>
      <c r="AD250" s="36"/>
      <c r="AE250" s="35"/>
      <c r="AF250" s="36"/>
      <c r="AG250" s="35"/>
      <c r="AH250" s="36"/>
      <c r="AI250" s="35"/>
      <c r="AJ250" s="36"/>
      <c r="AK250" s="35"/>
      <c r="AL250" s="36"/>
      <c r="AM250" s="35"/>
      <c r="AN250" s="36"/>
      <c r="AO250" s="35"/>
      <c r="AP250" s="36"/>
      <c r="AQ250" s="35"/>
      <c r="AR250" s="36"/>
      <c r="AS250" s="35"/>
      <c r="AT250" s="36"/>
      <c r="AU250" s="35"/>
      <c r="AV250" s="36"/>
      <c r="AW250" s="35"/>
      <c r="AX250" s="36"/>
      <c r="AY250" s="35"/>
      <c r="AZ250" s="36"/>
      <c r="BA250" s="35"/>
      <c r="BB250" s="37"/>
      <c r="BC250" s="62"/>
      <c r="CG250" s="61"/>
      <c r="DK250" s="280"/>
      <c r="EM250" s="275"/>
      <c r="FO250" s="18"/>
    </row>
    <row r="251" spans="2:194" ht="28.5" customHeight="1">
      <c r="B251" s="212">
        <f>B4</f>
        <v>44197</v>
      </c>
      <c r="C251" s="213"/>
      <c r="D251" s="69" t="s">
        <v>114</v>
      </c>
      <c r="E251" s="70" t="str">
        <f>IF(P4="✔","あり",IF(S4="✔","なし",""))</f>
        <v>あり</v>
      </c>
      <c r="F251" s="71" t="str">
        <f>IF(F9=1,"外来",IF(F10=1,"病棟",IF(F11=1,"在宅",IF(F12=1,"手術",(IF(F13=1,"診他",IF(AND(F18="",F14=1),"究有",IF(AND(F18="",F15=1),"教有",IF(AND(F18="",F16=1),"鑽有",IF(AND(F18="",F17=1),"他有",IF(AND(F18=1,F14=1),"究無",IF(AND(F18=1,F15=1),"教無",IF(AND(F18=1,F16=1),"鑽無",IF(AND(F18=1,F17=1),"他無",IF(AND(F19=1,SUM(F9:F17)=0),"宿待",IF(AND(F20=1,SUM(F9:F17)=0),"宅待",""))))))))))))))))</f>
        <v/>
      </c>
      <c r="G251" s="72" t="str">
        <f>IF(G9=1,"外来",IF(G10=1,"病棟",IF(G11=1,"在宅",IF(G12=1,"手術",(IF(G13=1,"診他",IF(AND(G18="",G14=1),"究有",IF(AND(G18="",G15=1),"教有",IF(AND(G18="",G16=1),"鑽有",IF(AND(G18="",G17=1),"他有",IF(AND(G18=1,G14=1),"究無",IF(AND(G18=1,G15=1),"教無",IF(AND(G18=1,G16=1),"鑽無",IF(AND(G18=1,G17=1),"他無",IF(AND(G19=1,SUM(G9:G17)=0),"宿待",IF(AND(G20=1,SUM(G9:G17)=0),"宅待",""))))))))))))))))</f>
        <v/>
      </c>
      <c r="H251" s="71" t="str">
        <f t="shared" ref="H251:BA251" si="120">IF(H9=1,"外来",IF(H10=1,"病棟",IF(H11=1,"在宅",IF(H12=1,"手術",(IF(H13=1,"診他",IF(AND(H18="",H14=1),"究有",IF(AND(H18="",H15=1),"教有",IF(AND(H18="",H16=1),"鑽有",IF(AND(H18="",H17=1),"他有",IF(AND(H18=1,H14=1),"究無",IF(AND(H18=1,H15=1),"教無",IF(AND(H18=1,H16=1),"鑽無",IF(AND(H18=1,H17=1),"他無",IF(AND(H19=1,SUM(H9:H17)=0),"宿待",IF(AND(H20=1,SUM(H9:H17)=0),"宅待",""))))))))))))))))</f>
        <v/>
      </c>
      <c r="I251" s="72" t="str">
        <f t="shared" si="120"/>
        <v/>
      </c>
      <c r="J251" s="71" t="str">
        <f t="shared" si="120"/>
        <v/>
      </c>
      <c r="K251" s="72" t="str">
        <f t="shared" si="120"/>
        <v>診他</v>
      </c>
      <c r="L251" s="71" t="str">
        <f t="shared" si="120"/>
        <v>手術</v>
      </c>
      <c r="M251" s="72" t="str">
        <f t="shared" si="120"/>
        <v>手術</v>
      </c>
      <c r="N251" s="71" t="str">
        <f t="shared" si="120"/>
        <v>手術</v>
      </c>
      <c r="O251" s="72" t="str">
        <f t="shared" si="120"/>
        <v>手術</v>
      </c>
      <c r="P251" s="71" t="str">
        <f t="shared" si="120"/>
        <v>手術</v>
      </c>
      <c r="Q251" s="72" t="str">
        <f t="shared" si="120"/>
        <v>手術</v>
      </c>
      <c r="R251" s="71" t="str">
        <f t="shared" si="120"/>
        <v>手術</v>
      </c>
      <c r="S251" s="72" t="str">
        <f t="shared" si="120"/>
        <v/>
      </c>
      <c r="T251" s="71" t="str">
        <f t="shared" si="120"/>
        <v/>
      </c>
      <c r="U251" s="72" t="str">
        <f t="shared" si="120"/>
        <v>病棟</v>
      </c>
      <c r="V251" s="71" t="str">
        <f t="shared" si="120"/>
        <v>病棟</v>
      </c>
      <c r="W251" s="72" t="str">
        <f t="shared" si="120"/>
        <v>病棟</v>
      </c>
      <c r="X251" s="71" t="str">
        <f t="shared" si="120"/>
        <v>病棟</v>
      </c>
      <c r="Y251" s="72" t="str">
        <f t="shared" si="120"/>
        <v/>
      </c>
      <c r="Z251" s="71" t="str">
        <f t="shared" si="120"/>
        <v/>
      </c>
      <c r="AA251" s="72" t="str">
        <f t="shared" si="120"/>
        <v/>
      </c>
      <c r="AB251" s="71" t="str">
        <f t="shared" si="120"/>
        <v>宿待</v>
      </c>
      <c r="AC251" s="72" t="str">
        <f t="shared" si="120"/>
        <v>外来</v>
      </c>
      <c r="AD251" s="71" t="str">
        <f t="shared" si="120"/>
        <v>外来</v>
      </c>
      <c r="AE251" s="72" t="str">
        <f t="shared" si="120"/>
        <v>外来</v>
      </c>
      <c r="AF251" s="71" t="str">
        <f t="shared" si="120"/>
        <v>外来</v>
      </c>
      <c r="AG251" s="72" t="str">
        <f t="shared" si="120"/>
        <v>外来</v>
      </c>
      <c r="AH251" s="71" t="str">
        <f t="shared" si="120"/>
        <v>他有</v>
      </c>
      <c r="AI251" s="72" t="str">
        <f t="shared" si="120"/>
        <v>他有</v>
      </c>
      <c r="AJ251" s="71" t="str">
        <f t="shared" si="120"/>
        <v>他有</v>
      </c>
      <c r="AK251" s="72" t="str">
        <f t="shared" si="120"/>
        <v>他有</v>
      </c>
      <c r="AL251" s="71" t="str">
        <f t="shared" si="120"/>
        <v>鑽無</v>
      </c>
      <c r="AM251" s="72" t="str">
        <f t="shared" si="120"/>
        <v>鑽無</v>
      </c>
      <c r="AN251" s="71" t="str">
        <f t="shared" si="120"/>
        <v>鑽無</v>
      </c>
      <c r="AO251" s="72" t="str">
        <f t="shared" si="120"/>
        <v>鑽無</v>
      </c>
      <c r="AP251" s="71" t="str">
        <f t="shared" si="120"/>
        <v>宿待</v>
      </c>
      <c r="AQ251" s="72" t="str">
        <f t="shared" si="120"/>
        <v>宿待</v>
      </c>
      <c r="AR251" s="71" t="str">
        <f t="shared" si="120"/>
        <v>宿待</v>
      </c>
      <c r="AS251" s="72" t="str">
        <f t="shared" si="120"/>
        <v>宿待</v>
      </c>
      <c r="AT251" s="71" t="str">
        <f t="shared" si="120"/>
        <v>宿待</v>
      </c>
      <c r="AU251" s="72" t="str">
        <f t="shared" si="120"/>
        <v>宿待</v>
      </c>
      <c r="AV251" s="71" t="str">
        <f t="shared" si="120"/>
        <v>宿待</v>
      </c>
      <c r="AW251" s="72" t="str">
        <f t="shared" si="120"/>
        <v>宿待</v>
      </c>
      <c r="AX251" s="71" t="str">
        <f t="shared" si="120"/>
        <v>宿待</v>
      </c>
      <c r="AY251" s="72" t="str">
        <f t="shared" si="120"/>
        <v>宿待</v>
      </c>
      <c r="AZ251" s="71" t="str">
        <f t="shared" si="120"/>
        <v>宿待</v>
      </c>
      <c r="BA251" s="72" t="str">
        <f t="shared" si="120"/>
        <v>宿待</v>
      </c>
      <c r="BB251" s="37"/>
      <c r="BC251" s="62"/>
      <c r="CG251" s="61"/>
      <c r="DK251" s="280"/>
      <c r="EM251" s="275"/>
      <c r="FO251" s="18"/>
    </row>
    <row r="252" spans="2:194" ht="28.5" customHeight="1">
      <c r="B252" s="214"/>
      <c r="C252" s="215"/>
      <c r="D252" s="73" t="s">
        <v>115</v>
      </c>
      <c r="E252" s="74" t="str">
        <f>IF(P5="✔","あり",IF(S5="✔","なし",""))</f>
        <v>なし</v>
      </c>
      <c r="F252" s="75" t="str">
        <f>IF(F22=1,"移動",IF(F23=1,"外来",IF(F24=1,"病棟",IF(F25=1,"在宅",IF(F26=1,"手術",(IF(F27=1,"診他",IF(AND(F32="",F28=1),"究有",IF(AND(F32="",F29=1),"教有",IF(AND(F32="",F30=1),"鑽有",IF(AND(F32="",F31=1),"他有",IF(AND(F32=1,F28=1),"究無",IF(AND(F32=1,F29=1),"教無",IF(AND(F32=1,F30=1),"鑽無",IF(AND(F32=1,F31=1),"他無",IF(AND(F33=1,SUM(F23:F31)=0),"宿待",IF(AND(F34=1,SUM(F23:F31)=0),"宅待","")))))))))))))))))</f>
        <v/>
      </c>
      <c r="G252" s="76" t="str">
        <f t="shared" ref="G252:BA252" si="121">IF(G22=1,"移動",IF(G23=1,"外来",IF(G24=1,"病棟",IF(G25=1,"在宅",IF(G26=1,"手術",(IF(G27=1,"診他",IF(AND(G32="",G28=1),"究有",IF(AND(G32="",G29=1),"教有",IF(AND(G32="",G30=1),"鑽有",IF(AND(G32="",G31=1),"他有",IF(AND(G32=1,G28=1),"究無",IF(AND(G32=1,G29=1),"教無",IF(AND(G32=1,G30=1),"鑽無",IF(AND(G32=1,G31=1),"他無",IF(AND(G33=1,SUM(G23:G31)=0),"宿待",IF(AND(G34=1,SUM(G23:G31)=0),"宅待","")))))))))))))))))</f>
        <v/>
      </c>
      <c r="H252" s="77" t="str">
        <f t="shared" si="121"/>
        <v/>
      </c>
      <c r="I252" s="78" t="str">
        <f t="shared" si="121"/>
        <v/>
      </c>
      <c r="J252" s="75" t="str">
        <f t="shared" si="121"/>
        <v/>
      </c>
      <c r="K252" s="76" t="str">
        <f t="shared" si="121"/>
        <v/>
      </c>
      <c r="L252" s="77" t="str">
        <f t="shared" si="121"/>
        <v/>
      </c>
      <c r="M252" s="76" t="str">
        <f t="shared" si="121"/>
        <v/>
      </c>
      <c r="N252" s="77" t="str">
        <f t="shared" si="121"/>
        <v/>
      </c>
      <c r="O252" s="76" t="str">
        <f t="shared" si="121"/>
        <v/>
      </c>
      <c r="P252" s="77" t="str">
        <f t="shared" si="121"/>
        <v/>
      </c>
      <c r="Q252" s="76" t="str">
        <f t="shared" si="121"/>
        <v/>
      </c>
      <c r="R252" s="77" t="str">
        <f t="shared" si="121"/>
        <v/>
      </c>
      <c r="S252" s="76" t="str">
        <f t="shared" si="121"/>
        <v/>
      </c>
      <c r="T252" s="77" t="str">
        <f t="shared" si="121"/>
        <v/>
      </c>
      <c r="U252" s="76" t="str">
        <f t="shared" si="121"/>
        <v/>
      </c>
      <c r="V252" s="77" t="str">
        <f t="shared" si="121"/>
        <v/>
      </c>
      <c r="W252" s="76" t="str">
        <f t="shared" si="121"/>
        <v>在宅</v>
      </c>
      <c r="X252" s="77" t="str">
        <f t="shared" si="121"/>
        <v>在宅</v>
      </c>
      <c r="Y252" s="76" t="str">
        <f t="shared" si="121"/>
        <v/>
      </c>
      <c r="Z252" s="77" t="str">
        <f t="shared" si="121"/>
        <v/>
      </c>
      <c r="AA252" s="76" t="str">
        <f t="shared" si="121"/>
        <v/>
      </c>
      <c r="AB252" s="77" t="str">
        <f t="shared" si="121"/>
        <v/>
      </c>
      <c r="AC252" s="76" t="str">
        <f t="shared" si="121"/>
        <v/>
      </c>
      <c r="AD252" s="77" t="str">
        <f t="shared" si="121"/>
        <v/>
      </c>
      <c r="AE252" s="76" t="str">
        <f t="shared" si="121"/>
        <v/>
      </c>
      <c r="AF252" s="77" t="str">
        <f t="shared" si="121"/>
        <v/>
      </c>
      <c r="AG252" s="76" t="str">
        <f t="shared" si="121"/>
        <v/>
      </c>
      <c r="AH252" s="77" t="str">
        <f t="shared" si="121"/>
        <v/>
      </c>
      <c r="AI252" s="76" t="str">
        <f t="shared" si="121"/>
        <v/>
      </c>
      <c r="AJ252" s="77" t="str">
        <f t="shared" si="121"/>
        <v/>
      </c>
      <c r="AK252" s="76" t="str">
        <f t="shared" si="121"/>
        <v/>
      </c>
      <c r="AL252" s="77" t="str">
        <f t="shared" si="121"/>
        <v/>
      </c>
      <c r="AM252" s="76" t="str">
        <f t="shared" si="121"/>
        <v/>
      </c>
      <c r="AN252" s="77" t="str">
        <f t="shared" si="121"/>
        <v/>
      </c>
      <c r="AO252" s="76" t="str">
        <f t="shared" si="121"/>
        <v/>
      </c>
      <c r="AP252" s="77" t="str">
        <f t="shared" si="121"/>
        <v/>
      </c>
      <c r="AQ252" s="76" t="str">
        <f t="shared" si="121"/>
        <v/>
      </c>
      <c r="AR252" s="77" t="str">
        <f t="shared" si="121"/>
        <v/>
      </c>
      <c r="AS252" s="76" t="str">
        <f t="shared" si="121"/>
        <v/>
      </c>
      <c r="AT252" s="77" t="str">
        <f t="shared" si="121"/>
        <v/>
      </c>
      <c r="AU252" s="76" t="str">
        <f t="shared" si="121"/>
        <v/>
      </c>
      <c r="AV252" s="77" t="str">
        <f t="shared" si="121"/>
        <v/>
      </c>
      <c r="AW252" s="76" t="str">
        <f t="shared" si="121"/>
        <v/>
      </c>
      <c r="AX252" s="77" t="str">
        <f t="shared" si="121"/>
        <v/>
      </c>
      <c r="AY252" s="76" t="str">
        <f t="shared" si="121"/>
        <v/>
      </c>
      <c r="AZ252" s="77" t="str">
        <f t="shared" si="121"/>
        <v/>
      </c>
      <c r="BA252" s="78" t="str">
        <f t="shared" si="121"/>
        <v/>
      </c>
      <c r="BC252" s="62"/>
      <c r="CG252" s="61"/>
      <c r="DK252" s="280"/>
      <c r="EM252" s="275"/>
      <c r="FO252" s="18"/>
    </row>
    <row r="253" spans="2:194" ht="28.5" customHeight="1">
      <c r="B253" s="212">
        <f>B38</f>
        <v>44198</v>
      </c>
      <c r="C253" s="213"/>
      <c r="D253" s="69" t="s">
        <v>114</v>
      </c>
      <c r="E253" s="70" t="str">
        <f>IF(N38="✔","あり",IF(Q38="✔","なし",""))</f>
        <v/>
      </c>
      <c r="F253" s="79" t="str">
        <f>IF(F43=1,"外来",IF(F44=1,"病棟",IF(F45=1,"在宅",IF(F46=1,"手術",(IF(F47=1,"診他",IF(AND(F52="",F48=1),"究有",IF(AND(F52="",F49=1),"教有",IF(AND(F52="",F50=1),"鑽有",IF(AND(F52="",F51=1),"他有",IF(AND(F52=1,F48=1),"究無",IF(AND(F52=1,F49=1),"教無",IF(AND(F52=1,F50=1),"鑽無",IF(AND(F52=1,F51=1),"他無",IF(AND(F53=1,SUM(F43:F51)=0),"宿待",IF(AND(F54=1,SUM(F43:F51)=0),"宅待",""))))))))))))))))</f>
        <v>宿待</v>
      </c>
      <c r="G253" s="80" t="str">
        <f t="shared" ref="G253:BA253" si="122">IF(G43=1,"外来",IF(G44=1,"病棟",IF(G45=1,"在宅",IF(G46=1,"手術",(IF(G47=1,"診他",IF(AND(G52="",G48=1),"究有",IF(AND(G52="",G49=1),"教有",IF(AND(G52="",G50=1),"鑽有",IF(AND(G52="",G51=1),"他有",IF(AND(G52=1,G48=1),"究無",IF(AND(G52=1,G49=1),"教無",IF(AND(G52=1,G50=1),"鑽無",IF(AND(G52=1,G51=1),"他無",IF(AND(G53=1,SUM(G43:G51)=0),"宿待",IF(AND(G54=1,SUM(G43:G51)=0),"宅待",""))))))))))))))))</f>
        <v>宿待</v>
      </c>
      <c r="H253" s="81" t="str">
        <f t="shared" si="122"/>
        <v>病棟</v>
      </c>
      <c r="I253" s="82" t="str">
        <f t="shared" si="122"/>
        <v>病棟</v>
      </c>
      <c r="J253" s="79" t="str">
        <f t="shared" si="122"/>
        <v>他有</v>
      </c>
      <c r="K253" s="80" t="str">
        <f t="shared" si="122"/>
        <v>他有</v>
      </c>
      <c r="L253" s="81" t="str">
        <f t="shared" si="122"/>
        <v/>
      </c>
      <c r="M253" s="80" t="str">
        <f t="shared" si="122"/>
        <v/>
      </c>
      <c r="N253" s="81" t="str">
        <f t="shared" si="122"/>
        <v/>
      </c>
      <c r="O253" s="80" t="str">
        <f t="shared" si="122"/>
        <v/>
      </c>
      <c r="P253" s="81" t="str">
        <f t="shared" si="122"/>
        <v/>
      </c>
      <c r="Q253" s="80" t="str">
        <f t="shared" si="122"/>
        <v/>
      </c>
      <c r="R253" s="81" t="str">
        <f t="shared" si="122"/>
        <v/>
      </c>
      <c r="S253" s="80" t="str">
        <f t="shared" si="122"/>
        <v/>
      </c>
      <c r="T253" s="81" t="str">
        <f t="shared" si="122"/>
        <v/>
      </c>
      <c r="U253" s="80" t="str">
        <f t="shared" si="122"/>
        <v/>
      </c>
      <c r="V253" s="81" t="str">
        <f t="shared" si="122"/>
        <v/>
      </c>
      <c r="W253" s="80" t="str">
        <f t="shared" si="122"/>
        <v/>
      </c>
      <c r="X253" s="81" t="str">
        <f t="shared" si="122"/>
        <v/>
      </c>
      <c r="Y253" s="80" t="str">
        <f t="shared" si="122"/>
        <v/>
      </c>
      <c r="Z253" s="81" t="str">
        <f t="shared" si="122"/>
        <v/>
      </c>
      <c r="AA253" s="80" t="str">
        <f t="shared" si="122"/>
        <v/>
      </c>
      <c r="AB253" s="81" t="str">
        <f t="shared" si="122"/>
        <v/>
      </c>
      <c r="AC253" s="80" t="str">
        <f t="shared" si="122"/>
        <v/>
      </c>
      <c r="AD253" s="81" t="str">
        <f t="shared" si="122"/>
        <v/>
      </c>
      <c r="AE253" s="80" t="str">
        <f t="shared" si="122"/>
        <v/>
      </c>
      <c r="AF253" s="81" t="str">
        <f t="shared" si="122"/>
        <v/>
      </c>
      <c r="AG253" s="80" t="str">
        <f t="shared" si="122"/>
        <v/>
      </c>
      <c r="AH253" s="81" t="str">
        <f t="shared" si="122"/>
        <v/>
      </c>
      <c r="AI253" s="80" t="str">
        <f t="shared" si="122"/>
        <v/>
      </c>
      <c r="AJ253" s="81" t="str">
        <f t="shared" si="122"/>
        <v/>
      </c>
      <c r="AK253" s="80" t="str">
        <f t="shared" si="122"/>
        <v/>
      </c>
      <c r="AL253" s="81" t="str">
        <f t="shared" si="122"/>
        <v/>
      </c>
      <c r="AM253" s="80" t="str">
        <f t="shared" si="122"/>
        <v/>
      </c>
      <c r="AN253" s="81" t="str">
        <f t="shared" si="122"/>
        <v/>
      </c>
      <c r="AO253" s="80" t="str">
        <f t="shared" si="122"/>
        <v/>
      </c>
      <c r="AP253" s="81" t="str">
        <f t="shared" si="122"/>
        <v/>
      </c>
      <c r="AQ253" s="80" t="str">
        <f t="shared" si="122"/>
        <v/>
      </c>
      <c r="AR253" s="81" t="str">
        <f t="shared" si="122"/>
        <v/>
      </c>
      <c r="AS253" s="80" t="str">
        <f t="shared" si="122"/>
        <v/>
      </c>
      <c r="AT253" s="81" t="str">
        <f t="shared" si="122"/>
        <v/>
      </c>
      <c r="AU253" s="80" t="str">
        <f t="shared" si="122"/>
        <v/>
      </c>
      <c r="AV253" s="81" t="str">
        <f t="shared" si="122"/>
        <v/>
      </c>
      <c r="AW253" s="80" t="str">
        <f t="shared" si="122"/>
        <v/>
      </c>
      <c r="AX253" s="81" t="str">
        <f t="shared" si="122"/>
        <v/>
      </c>
      <c r="AY253" s="80" t="str">
        <f t="shared" si="122"/>
        <v/>
      </c>
      <c r="AZ253" s="81" t="str">
        <f t="shared" si="122"/>
        <v/>
      </c>
      <c r="BA253" s="82" t="str">
        <f t="shared" si="122"/>
        <v/>
      </c>
      <c r="BC253" s="62"/>
      <c r="CG253" s="61"/>
      <c r="DK253" s="280"/>
      <c r="EM253" s="275"/>
      <c r="FO253" s="18"/>
    </row>
    <row r="254" spans="2:194" ht="28.5" customHeight="1">
      <c r="B254" s="214"/>
      <c r="C254" s="215"/>
      <c r="D254" s="73" t="s">
        <v>115</v>
      </c>
      <c r="E254" s="74" t="str">
        <f>IF(P39="✔","あり",IF(S39="✔","なし",""))</f>
        <v>あり</v>
      </c>
      <c r="F254" s="75" t="str">
        <f>IF(F56=1,"移動",IF(F57=1,"外来",IF(F58=1,"病棟",IF(F59=1,"在宅",IF(F60=1,"手術",(IF(F61=1,"診他",IF(AND(F66="",F62=1),"究有",IF(AND(F66="",F63=1),"教有",IF(AND(F66="",F64=1),"鑽有",IF(AND(F66="",F65=1),"他有",IF(AND(F66=1,F62=1),"究無",IF(AND(F66=1,F63=1),"教無",IF(AND(F66=1,F64=1),"鑽無",IF(AND(F66=1,F65=1),"他無",IF(AND(F67=1,SUM(F57:F65)=0),"宿待",IF(AND(F68=1,SUM(F57:F65)=0),"宅待","")))))))))))))))))</f>
        <v/>
      </c>
      <c r="G254" s="76" t="str">
        <f t="shared" ref="G254:BA254" si="123">IF(G56=1,"移動",IF(G57=1,"外来",IF(G58=1,"病棟",IF(G59=1,"在宅",IF(G60=1,"手術",(IF(G61=1,"診他",IF(AND(G66="",G62=1),"究有",IF(AND(G66="",G63=1),"教有",IF(AND(G66="",G64=1),"鑽有",IF(AND(G66="",G65=1),"他有",IF(AND(G66=1,G62=1),"究無",IF(AND(G66=1,G63=1),"教無",IF(AND(G66=1,G64=1),"鑽無",IF(AND(G66=1,G65=1),"他無",IF(AND(G67=1,SUM(G57:G65)=0),"宿待",IF(AND(G68=1,SUM(G57:G65)=0),"宅待","")))))))))))))))))</f>
        <v/>
      </c>
      <c r="H254" s="77" t="str">
        <f t="shared" si="123"/>
        <v/>
      </c>
      <c r="I254" s="78" t="str">
        <f t="shared" si="123"/>
        <v/>
      </c>
      <c r="J254" s="75" t="str">
        <f t="shared" si="123"/>
        <v/>
      </c>
      <c r="K254" s="76" t="str">
        <f t="shared" si="123"/>
        <v/>
      </c>
      <c r="L254" s="77" t="str">
        <f t="shared" si="123"/>
        <v/>
      </c>
      <c r="M254" s="76" t="str">
        <f t="shared" si="123"/>
        <v/>
      </c>
      <c r="N254" s="77" t="str">
        <f t="shared" si="123"/>
        <v>移動</v>
      </c>
      <c r="O254" s="76" t="str">
        <f t="shared" si="123"/>
        <v>移動</v>
      </c>
      <c r="P254" s="77" t="str">
        <f t="shared" si="123"/>
        <v>移動</v>
      </c>
      <c r="Q254" s="76" t="str">
        <f t="shared" si="123"/>
        <v>移動</v>
      </c>
      <c r="R254" s="77" t="str">
        <f t="shared" si="123"/>
        <v/>
      </c>
      <c r="S254" s="76" t="str">
        <f t="shared" si="123"/>
        <v/>
      </c>
      <c r="T254" s="77" t="str">
        <f t="shared" si="123"/>
        <v>外来</v>
      </c>
      <c r="U254" s="76" t="str">
        <f t="shared" si="123"/>
        <v>外来</v>
      </c>
      <c r="V254" s="77" t="str">
        <f t="shared" si="123"/>
        <v>外来</v>
      </c>
      <c r="W254" s="76" t="str">
        <f t="shared" si="123"/>
        <v>外来</v>
      </c>
      <c r="X254" s="77" t="str">
        <f t="shared" si="123"/>
        <v>外来</v>
      </c>
      <c r="Y254" s="76" t="str">
        <f t="shared" si="123"/>
        <v>外来</v>
      </c>
      <c r="Z254" s="77" t="str">
        <f t="shared" si="123"/>
        <v>外来</v>
      </c>
      <c r="AA254" s="76" t="str">
        <f t="shared" si="123"/>
        <v>外来</v>
      </c>
      <c r="AB254" s="77" t="str">
        <f t="shared" si="123"/>
        <v>宅待</v>
      </c>
      <c r="AC254" s="76" t="str">
        <f t="shared" si="123"/>
        <v>宅待</v>
      </c>
      <c r="AD254" s="77" t="str">
        <f t="shared" si="123"/>
        <v>宅待</v>
      </c>
      <c r="AE254" s="76" t="str">
        <f t="shared" si="123"/>
        <v>宅待</v>
      </c>
      <c r="AF254" s="77" t="str">
        <f t="shared" si="123"/>
        <v>宅待</v>
      </c>
      <c r="AG254" s="76" t="str">
        <f t="shared" si="123"/>
        <v>宅待</v>
      </c>
      <c r="AH254" s="77" t="str">
        <f t="shared" si="123"/>
        <v>宅待</v>
      </c>
      <c r="AI254" s="76" t="str">
        <f t="shared" si="123"/>
        <v>宅待</v>
      </c>
      <c r="AJ254" s="77" t="str">
        <f t="shared" si="123"/>
        <v>宅待</v>
      </c>
      <c r="AK254" s="76" t="str">
        <f t="shared" si="123"/>
        <v>宅待</v>
      </c>
      <c r="AL254" s="77" t="str">
        <f t="shared" si="123"/>
        <v>宅待</v>
      </c>
      <c r="AM254" s="76" t="str">
        <f t="shared" si="123"/>
        <v>宅待</v>
      </c>
      <c r="AN254" s="77" t="str">
        <f t="shared" si="123"/>
        <v>宅待</v>
      </c>
      <c r="AO254" s="76" t="str">
        <f t="shared" si="123"/>
        <v>宅待</v>
      </c>
      <c r="AP254" s="77" t="str">
        <f t="shared" si="123"/>
        <v>宅待</v>
      </c>
      <c r="AQ254" s="76" t="str">
        <f t="shared" si="123"/>
        <v>宅待</v>
      </c>
      <c r="AR254" s="77" t="str">
        <f t="shared" si="123"/>
        <v>宅待</v>
      </c>
      <c r="AS254" s="76" t="str">
        <f t="shared" si="123"/>
        <v>宅待</v>
      </c>
      <c r="AT254" s="77" t="str">
        <f t="shared" si="123"/>
        <v>宅待</v>
      </c>
      <c r="AU254" s="76" t="str">
        <f t="shared" si="123"/>
        <v>宅待</v>
      </c>
      <c r="AV254" s="77" t="str">
        <f t="shared" si="123"/>
        <v>宅待</v>
      </c>
      <c r="AW254" s="76" t="str">
        <f t="shared" si="123"/>
        <v>宅待</v>
      </c>
      <c r="AX254" s="77" t="str">
        <f t="shared" si="123"/>
        <v>宅待</v>
      </c>
      <c r="AY254" s="76" t="str">
        <f t="shared" si="123"/>
        <v>宅待</v>
      </c>
      <c r="AZ254" s="77" t="str">
        <f t="shared" si="123"/>
        <v>宅待</v>
      </c>
      <c r="BA254" s="78" t="str">
        <f t="shared" si="123"/>
        <v>宅待</v>
      </c>
      <c r="BC254" s="62"/>
      <c r="CG254" s="61"/>
      <c r="DK254" s="280"/>
      <c r="EM254" s="275"/>
      <c r="FO254" s="18"/>
    </row>
    <row r="255" spans="2:194" ht="28.5" customHeight="1">
      <c r="B255" s="212">
        <f>B72</f>
        <v>44199</v>
      </c>
      <c r="C255" s="213"/>
      <c r="D255" s="69" t="s">
        <v>114</v>
      </c>
      <c r="E255" s="70" t="str">
        <f>IF(N72="✔","あり",IF(Q72="✔","なし",""))</f>
        <v/>
      </c>
      <c r="F255" s="79" t="str">
        <f>IF(F77=1,"外来",IF(F78=1,"病棟",IF(F79=1,"在宅",IF(F80=1,"手術",(IF(F81=1,"診他",IF(AND(F86="",F82=1),"究有",IF(AND(F86="",F83=1),"教有",IF(AND(F86="",F84=1),"鑽有",IF(AND(F86="",F85=1),"他有",IF(AND(F86=1,F82=1),"究無",IF(AND(F86=1,F83=1),"教無",IF(AND(F86=1,F84=1),"鑽無",IF(AND(F86=1,F85=1),"他無",IF(AND(F87=1,SUM(F77:F85)=0),"宿待",IF(AND(F88=1,SUM(F77:F85)=0),"宅待",""))))))))))))))))</f>
        <v/>
      </c>
      <c r="G255" s="80" t="str">
        <f t="shared" ref="G255:BA255" si="124">IF(G77=1,"外来",IF(G78=1,"病棟",IF(G79=1,"在宅",IF(G80=1,"手術",(IF(G81=1,"診他",IF(AND(G86="",G82=1),"究有",IF(AND(G86="",G83=1),"教有",IF(AND(G86="",G84=1),"鑽有",IF(AND(G86="",G85=1),"他有",IF(AND(G86=1,G82=1),"究無",IF(AND(G86=1,G83=1),"教無",IF(AND(G86=1,G84=1),"鑽無",IF(AND(G86=1,G85=1),"他無",IF(AND(G87=1,SUM(G77:G85)=0),"宿待",IF(AND(G88=1,SUM(G77:G85)=0),"宅待",""))))))))))))))))</f>
        <v/>
      </c>
      <c r="H255" s="81" t="str">
        <f t="shared" si="124"/>
        <v/>
      </c>
      <c r="I255" s="82" t="str">
        <f t="shared" si="124"/>
        <v>診他</v>
      </c>
      <c r="J255" s="79" t="str">
        <f t="shared" si="124"/>
        <v>診他</v>
      </c>
      <c r="K255" s="80" t="str">
        <f t="shared" si="124"/>
        <v>手術</v>
      </c>
      <c r="L255" s="81" t="str">
        <f t="shared" si="124"/>
        <v>手術</v>
      </c>
      <c r="M255" s="80" t="str">
        <f t="shared" si="124"/>
        <v>手術</v>
      </c>
      <c r="N255" s="81" t="str">
        <f t="shared" si="124"/>
        <v>手術</v>
      </c>
      <c r="O255" s="80" t="str">
        <f t="shared" si="124"/>
        <v>手術</v>
      </c>
      <c r="P255" s="81" t="str">
        <f t="shared" si="124"/>
        <v>手術</v>
      </c>
      <c r="Q255" s="80" t="str">
        <f t="shared" si="124"/>
        <v>手術</v>
      </c>
      <c r="R255" s="81" t="str">
        <f t="shared" si="124"/>
        <v>手術</v>
      </c>
      <c r="S255" s="80" t="str">
        <f t="shared" si="124"/>
        <v>手術</v>
      </c>
      <c r="T255" s="81" t="str">
        <f t="shared" si="124"/>
        <v/>
      </c>
      <c r="U255" s="80" t="str">
        <f t="shared" si="124"/>
        <v/>
      </c>
      <c r="V255" s="81" t="str">
        <f t="shared" si="124"/>
        <v>手術</v>
      </c>
      <c r="W255" s="80" t="str">
        <f t="shared" si="124"/>
        <v>手術</v>
      </c>
      <c r="X255" s="81" t="str">
        <f t="shared" si="124"/>
        <v>手術</v>
      </c>
      <c r="Y255" s="80" t="str">
        <f t="shared" si="124"/>
        <v>手術</v>
      </c>
      <c r="Z255" s="81" t="str">
        <f t="shared" si="124"/>
        <v>手術</v>
      </c>
      <c r="AA255" s="80" t="str">
        <f t="shared" si="124"/>
        <v>手術</v>
      </c>
      <c r="AB255" s="81" t="str">
        <f t="shared" si="124"/>
        <v>手術</v>
      </c>
      <c r="AC255" s="80" t="str">
        <f t="shared" si="124"/>
        <v>手術</v>
      </c>
      <c r="AD255" s="81" t="str">
        <f t="shared" si="124"/>
        <v/>
      </c>
      <c r="AE255" s="80" t="str">
        <f t="shared" si="124"/>
        <v/>
      </c>
      <c r="AF255" s="81" t="str">
        <f t="shared" si="124"/>
        <v/>
      </c>
      <c r="AG255" s="80" t="str">
        <f t="shared" si="124"/>
        <v/>
      </c>
      <c r="AH255" s="81" t="str">
        <f t="shared" si="124"/>
        <v/>
      </c>
      <c r="AI255" s="80" t="str">
        <f t="shared" si="124"/>
        <v/>
      </c>
      <c r="AJ255" s="81" t="str">
        <f t="shared" si="124"/>
        <v/>
      </c>
      <c r="AK255" s="80" t="str">
        <f t="shared" si="124"/>
        <v/>
      </c>
      <c r="AL255" s="81" t="str">
        <f t="shared" si="124"/>
        <v/>
      </c>
      <c r="AM255" s="80" t="str">
        <f t="shared" si="124"/>
        <v/>
      </c>
      <c r="AN255" s="81" t="str">
        <f t="shared" si="124"/>
        <v/>
      </c>
      <c r="AO255" s="80" t="str">
        <f t="shared" si="124"/>
        <v/>
      </c>
      <c r="AP255" s="81" t="str">
        <f t="shared" si="124"/>
        <v/>
      </c>
      <c r="AQ255" s="80" t="str">
        <f t="shared" si="124"/>
        <v/>
      </c>
      <c r="AR255" s="81" t="str">
        <f t="shared" si="124"/>
        <v/>
      </c>
      <c r="AS255" s="80" t="str">
        <f t="shared" si="124"/>
        <v/>
      </c>
      <c r="AT255" s="81" t="str">
        <f t="shared" si="124"/>
        <v/>
      </c>
      <c r="AU255" s="80" t="str">
        <f t="shared" si="124"/>
        <v/>
      </c>
      <c r="AV255" s="81" t="str">
        <f t="shared" si="124"/>
        <v/>
      </c>
      <c r="AW255" s="80" t="str">
        <f t="shared" si="124"/>
        <v/>
      </c>
      <c r="AX255" s="81" t="str">
        <f t="shared" si="124"/>
        <v/>
      </c>
      <c r="AY255" s="80" t="str">
        <f t="shared" si="124"/>
        <v/>
      </c>
      <c r="AZ255" s="81" t="str">
        <f t="shared" si="124"/>
        <v/>
      </c>
      <c r="BA255" s="82" t="str">
        <f t="shared" si="124"/>
        <v/>
      </c>
      <c r="BC255" s="62"/>
      <c r="CG255" s="61"/>
      <c r="DK255" s="280"/>
      <c r="EM255" s="275"/>
      <c r="FO255" s="18"/>
    </row>
    <row r="256" spans="2:194" ht="28.5" customHeight="1">
      <c r="B256" s="214"/>
      <c r="C256" s="215"/>
      <c r="D256" s="73" t="s">
        <v>115</v>
      </c>
      <c r="E256" s="74" t="str">
        <f>IF(P73="✔","あり",IF(S73="✔","なし",""))</f>
        <v/>
      </c>
      <c r="F256" s="83" t="str">
        <f>IF(F90=1,"移動",IF(F91=1,"外来",IF(F92=1,"病棟",IF(F93=1,"在宅",IF(F94=1,"手術",(IF(F95=1,"診他",IF(AND(F100="",F96=1),"究有",IF(AND(F100="",F97=1),"教有",IF(AND(F100="",F98=1),"鑽有",IF(AND(F100="",F99=1),"他有",IF(AND(F100=1,F96=1),"究無",IF(AND(F100=1,F97=1),"教無",IF(AND(F100=1,F98=1),"鑽無",IF(AND(F100=1,F99=1),"他無",IF(AND(F101=1,SUM(F91:F99)=0),"宿待",IF(AND(F102=1,SUM(F91:F99)=0),"宅待","")))))))))))))))))</f>
        <v/>
      </c>
      <c r="G256" s="84" t="str">
        <f t="shared" ref="G256:BA256" si="125">IF(G90=1,"移動",IF(G91=1,"外来",IF(G92=1,"病棟",IF(G93=1,"在宅",IF(G94=1,"手術",(IF(G95=1,"診他",IF(AND(G100="",G96=1),"究有",IF(AND(G100="",G97=1),"教有",IF(AND(G100="",G98=1),"鑽有",IF(AND(G100="",G99=1),"他有",IF(AND(G100=1,G96=1),"究無",IF(AND(G100=1,G97=1),"教無",IF(AND(G100=1,G98=1),"鑽無",IF(AND(G100=1,G99=1),"他無",IF(AND(G101=1,SUM(G91:G99)=0),"宿待",IF(AND(G102=1,SUM(G91:G99)=0),"宅待","")))))))))))))))))</f>
        <v/>
      </c>
      <c r="H256" s="85" t="str">
        <f t="shared" si="125"/>
        <v/>
      </c>
      <c r="I256" s="86" t="str">
        <f t="shared" si="125"/>
        <v/>
      </c>
      <c r="J256" s="83" t="str">
        <f t="shared" si="125"/>
        <v/>
      </c>
      <c r="K256" s="84" t="str">
        <f t="shared" si="125"/>
        <v/>
      </c>
      <c r="L256" s="85" t="str">
        <f t="shared" si="125"/>
        <v/>
      </c>
      <c r="M256" s="84" t="str">
        <f t="shared" si="125"/>
        <v/>
      </c>
      <c r="N256" s="85" t="str">
        <f t="shared" si="125"/>
        <v/>
      </c>
      <c r="O256" s="84" t="str">
        <f t="shared" si="125"/>
        <v/>
      </c>
      <c r="P256" s="85" t="str">
        <f t="shared" si="125"/>
        <v/>
      </c>
      <c r="Q256" s="84" t="str">
        <f t="shared" si="125"/>
        <v/>
      </c>
      <c r="R256" s="85" t="str">
        <f t="shared" si="125"/>
        <v/>
      </c>
      <c r="S256" s="84" t="str">
        <f t="shared" si="125"/>
        <v/>
      </c>
      <c r="T256" s="85" t="str">
        <f t="shared" si="125"/>
        <v/>
      </c>
      <c r="U256" s="84" t="str">
        <f t="shared" si="125"/>
        <v/>
      </c>
      <c r="V256" s="85" t="str">
        <f t="shared" si="125"/>
        <v/>
      </c>
      <c r="W256" s="84" t="str">
        <f t="shared" si="125"/>
        <v/>
      </c>
      <c r="X256" s="85" t="str">
        <f t="shared" si="125"/>
        <v/>
      </c>
      <c r="Y256" s="84" t="str">
        <f t="shared" si="125"/>
        <v/>
      </c>
      <c r="Z256" s="85" t="str">
        <f t="shared" si="125"/>
        <v/>
      </c>
      <c r="AA256" s="84" t="str">
        <f t="shared" si="125"/>
        <v/>
      </c>
      <c r="AB256" s="85" t="str">
        <f t="shared" si="125"/>
        <v/>
      </c>
      <c r="AC256" s="84" t="str">
        <f t="shared" si="125"/>
        <v/>
      </c>
      <c r="AD256" s="85" t="str">
        <f t="shared" si="125"/>
        <v/>
      </c>
      <c r="AE256" s="84" t="str">
        <f t="shared" si="125"/>
        <v/>
      </c>
      <c r="AF256" s="85" t="str">
        <f t="shared" si="125"/>
        <v/>
      </c>
      <c r="AG256" s="84" t="str">
        <f t="shared" si="125"/>
        <v/>
      </c>
      <c r="AH256" s="85" t="str">
        <f t="shared" si="125"/>
        <v/>
      </c>
      <c r="AI256" s="84" t="str">
        <f t="shared" si="125"/>
        <v/>
      </c>
      <c r="AJ256" s="85" t="str">
        <f t="shared" si="125"/>
        <v/>
      </c>
      <c r="AK256" s="84" t="str">
        <f t="shared" si="125"/>
        <v/>
      </c>
      <c r="AL256" s="85" t="str">
        <f t="shared" si="125"/>
        <v/>
      </c>
      <c r="AM256" s="84" t="str">
        <f t="shared" si="125"/>
        <v/>
      </c>
      <c r="AN256" s="85" t="str">
        <f t="shared" si="125"/>
        <v/>
      </c>
      <c r="AO256" s="84" t="str">
        <f t="shared" si="125"/>
        <v/>
      </c>
      <c r="AP256" s="85" t="str">
        <f t="shared" si="125"/>
        <v/>
      </c>
      <c r="AQ256" s="84" t="str">
        <f t="shared" si="125"/>
        <v/>
      </c>
      <c r="AR256" s="85" t="str">
        <f t="shared" si="125"/>
        <v/>
      </c>
      <c r="AS256" s="84" t="str">
        <f t="shared" si="125"/>
        <v/>
      </c>
      <c r="AT256" s="85" t="str">
        <f t="shared" si="125"/>
        <v/>
      </c>
      <c r="AU256" s="84" t="str">
        <f t="shared" si="125"/>
        <v/>
      </c>
      <c r="AV256" s="85" t="str">
        <f t="shared" si="125"/>
        <v/>
      </c>
      <c r="AW256" s="84" t="str">
        <f t="shared" si="125"/>
        <v/>
      </c>
      <c r="AX256" s="85" t="str">
        <f t="shared" si="125"/>
        <v/>
      </c>
      <c r="AY256" s="84" t="str">
        <f t="shared" si="125"/>
        <v/>
      </c>
      <c r="AZ256" s="85" t="str">
        <f t="shared" si="125"/>
        <v/>
      </c>
      <c r="BA256" s="86" t="str">
        <f t="shared" si="125"/>
        <v/>
      </c>
      <c r="BC256" s="62"/>
      <c r="CG256" s="61"/>
      <c r="DK256" s="280"/>
      <c r="EM256" s="275"/>
      <c r="FO256" s="18"/>
    </row>
    <row r="257" spans="2:171" ht="28.5" customHeight="1">
      <c r="B257" s="212">
        <f>B106</f>
        <v>44200</v>
      </c>
      <c r="C257" s="213"/>
      <c r="D257" s="69" t="s">
        <v>114</v>
      </c>
      <c r="E257" s="70" t="str">
        <f>IF(N106="✔","あり",IF(Q106="✔","なし",""))</f>
        <v/>
      </c>
      <c r="F257" s="87" t="str">
        <f>IF(F111=1,"外来",IF(F112=1,"病棟",IF(F113=1,"在宅",IF(F114=1,"手術",(IF(F115=1,"診他",IF(AND(F120="",F116=1),"究有",IF(AND(F120="",F117=1),"教有",IF(AND(F120="",F118=1),"鑽有",IF(AND(F120="",F119=1),"他有",IF(AND(F120=1,F116=1),"究無",IF(AND(F120=1,F117=1),"教無",IF(AND(F120=1,F118=1),"鑽無",IF(AND(F120=1,F119=1),"他無",IF(AND(F121=1,SUM(F111:F119)=0),"宿待",IF(AND(F122=1,SUM(F111:F119)=0),"宅待",""))))))))))))))))</f>
        <v/>
      </c>
      <c r="G257" s="88" t="str">
        <f t="shared" ref="G257:BA257" si="126">IF(G111=1,"外来",IF(G112=1,"病棟",IF(G113=1,"在宅",IF(G114=1,"手術",(IF(G115=1,"診他",IF(AND(G120="",G116=1),"究有",IF(AND(G120="",G117=1),"教有",IF(AND(G120="",G118=1),"鑽有",IF(AND(G120="",G119=1),"他有",IF(AND(G120=1,G116=1),"究無",IF(AND(G120=1,G117=1),"教無",IF(AND(G120=1,G118=1),"鑽無",IF(AND(G120=1,G119=1),"他無",IF(AND(G121=1,SUM(G111:G119)=0),"宿待",IF(AND(G122=1,SUM(G111:G119)=0),"宅待",""))))))))))))))))</f>
        <v/>
      </c>
      <c r="H257" s="89" t="str">
        <f t="shared" si="126"/>
        <v/>
      </c>
      <c r="I257" s="90" t="str">
        <f t="shared" si="126"/>
        <v>診他</v>
      </c>
      <c r="J257" s="87" t="str">
        <f t="shared" si="126"/>
        <v>診他</v>
      </c>
      <c r="K257" s="88" t="str">
        <f t="shared" si="126"/>
        <v>病棟</v>
      </c>
      <c r="L257" s="89" t="str">
        <f t="shared" si="126"/>
        <v>病棟</v>
      </c>
      <c r="M257" s="88" t="str">
        <f t="shared" si="126"/>
        <v>病棟</v>
      </c>
      <c r="N257" s="89" t="str">
        <f t="shared" si="126"/>
        <v>病棟</v>
      </c>
      <c r="O257" s="88" t="str">
        <f t="shared" si="126"/>
        <v>病棟</v>
      </c>
      <c r="P257" s="89" t="str">
        <f t="shared" si="126"/>
        <v>病棟</v>
      </c>
      <c r="Q257" s="88" t="str">
        <f t="shared" si="126"/>
        <v>病棟</v>
      </c>
      <c r="R257" s="89" t="str">
        <f t="shared" si="126"/>
        <v/>
      </c>
      <c r="S257" s="88" t="str">
        <f t="shared" si="126"/>
        <v/>
      </c>
      <c r="T257" s="89" t="str">
        <f t="shared" si="126"/>
        <v>病棟</v>
      </c>
      <c r="U257" s="88" t="str">
        <f t="shared" si="126"/>
        <v>病棟</v>
      </c>
      <c r="V257" s="89" t="str">
        <f t="shared" si="126"/>
        <v>病棟</v>
      </c>
      <c r="W257" s="88" t="str">
        <f t="shared" si="126"/>
        <v>病棟</v>
      </c>
      <c r="X257" s="89" t="str">
        <f t="shared" si="126"/>
        <v>病棟</v>
      </c>
      <c r="Y257" s="88" t="str">
        <f t="shared" si="126"/>
        <v>病棟</v>
      </c>
      <c r="Z257" s="89" t="str">
        <f t="shared" si="126"/>
        <v>病棟</v>
      </c>
      <c r="AA257" s="88" t="str">
        <f t="shared" si="126"/>
        <v>病棟</v>
      </c>
      <c r="AB257" s="89" t="str">
        <f t="shared" si="126"/>
        <v/>
      </c>
      <c r="AC257" s="88" t="str">
        <f t="shared" si="126"/>
        <v/>
      </c>
      <c r="AD257" s="89" t="str">
        <f t="shared" si="126"/>
        <v/>
      </c>
      <c r="AE257" s="88" t="str">
        <f t="shared" si="126"/>
        <v/>
      </c>
      <c r="AF257" s="89" t="str">
        <f t="shared" si="126"/>
        <v/>
      </c>
      <c r="AG257" s="88" t="str">
        <f t="shared" si="126"/>
        <v/>
      </c>
      <c r="AH257" s="89" t="str">
        <f t="shared" si="126"/>
        <v/>
      </c>
      <c r="AI257" s="88" t="str">
        <f t="shared" si="126"/>
        <v/>
      </c>
      <c r="AJ257" s="89" t="str">
        <f t="shared" si="126"/>
        <v/>
      </c>
      <c r="AK257" s="88" t="str">
        <f t="shared" si="126"/>
        <v/>
      </c>
      <c r="AL257" s="89" t="str">
        <f t="shared" si="126"/>
        <v/>
      </c>
      <c r="AM257" s="88" t="str">
        <f t="shared" si="126"/>
        <v/>
      </c>
      <c r="AN257" s="89" t="str">
        <f t="shared" si="126"/>
        <v/>
      </c>
      <c r="AO257" s="88" t="str">
        <f t="shared" si="126"/>
        <v/>
      </c>
      <c r="AP257" s="89" t="str">
        <f t="shared" si="126"/>
        <v/>
      </c>
      <c r="AQ257" s="88" t="str">
        <f t="shared" si="126"/>
        <v/>
      </c>
      <c r="AR257" s="89" t="str">
        <f t="shared" si="126"/>
        <v/>
      </c>
      <c r="AS257" s="88" t="str">
        <f t="shared" si="126"/>
        <v/>
      </c>
      <c r="AT257" s="89" t="str">
        <f t="shared" si="126"/>
        <v/>
      </c>
      <c r="AU257" s="88" t="str">
        <f t="shared" si="126"/>
        <v/>
      </c>
      <c r="AV257" s="89" t="str">
        <f t="shared" si="126"/>
        <v/>
      </c>
      <c r="AW257" s="88" t="str">
        <f t="shared" si="126"/>
        <v/>
      </c>
      <c r="AX257" s="89" t="str">
        <f t="shared" si="126"/>
        <v/>
      </c>
      <c r="AY257" s="88" t="str">
        <f t="shared" si="126"/>
        <v/>
      </c>
      <c r="AZ257" s="89" t="str">
        <f t="shared" si="126"/>
        <v/>
      </c>
      <c r="BA257" s="90" t="str">
        <f t="shared" si="126"/>
        <v/>
      </c>
      <c r="BC257" s="62"/>
      <c r="CG257" s="61"/>
      <c r="DK257" s="280"/>
      <c r="EM257" s="275"/>
      <c r="FO257" s="18"/>
    </row>
    <row r="258" spans="2:171" ht="28.5" customHeight="1">
      <c r="B258" s="214"/>
      <c r="C258" s="215"/>
      <c r="D258" s="73" t="s">
        <v>115</v>
      </c>
      <c r="E258" s="74" t="str">
        <f>IF(P107="✔","あり",IF(S107="✔","なし",""))</f>
        <v>なし</v>
      </c>
      <c r="F258" s="83" t="str">
        <f>IF(F124=1,"移動",IF(F125=1,"外来",IF(F126=1,"病棟",IF(F127=1,"在宅",IF(F128=1,"手術",(IF(F129=1,"診他",IF(AND(F134="",F130=1),"究有",IF(AND(F134="",F131=1),"教有",IF(AND(F134="",F132=1),"鑽有",IF(AND(F134="",F133=1),"他有",IF(AND(F134=1,F130=1),"究無",IF(AND(F134=1,F131=1),"教無",IF(AND(F134=1,F132=1),"鑽無",IF(AND(F134=1,F133=1),"他無",IF(AND(F135=1,SUM(F125:F133)=0),"宿待",IF(AND(F136=1,SUM(F125:F133)=0),"宅待","")))))))))))))))))</f>
        <v/>
      </c>
      <c r="G258" s="84" t="str">
        <f t="shared" ref="G258:BA258" si="127">IF(G124=1,"移動",IF(G125=1,"外来",IF(G126=1,"病棟",IF(G127=1,"在宅",IF(G128=1,"手術",(IF(G129=1,"診他",IF(AND(G134="",G130=1),"究有",IF(AND(G134="",G131=1),"教有",IF(AND(G134="",G132=1),"鑽有",IF(AND(G134="",G133=1),"他有",IF(AND(G134=1,G130=1),"究無",IF(AND(G134=1,G131=1),"教無",IF(AND(G134=1,G132=1),"鑽無",IF(AND(G134=1,G133=1),"他無",IF(AND(G135=1,SUM(G125:G133)=0),"宿待",IF(AND(G136=1,SUM(G125:G133)=0),"宅待","")))))))))))))))))</f>
        <v/>
      </c>
      <c r="H258" s="85" t="str">
        <f t="shared" si="127"/>
        <v/>
      </c>
      <c r="I258" s="86" t="str">
        <f t="shared" si="127"/>
        <v/>
      </c>
      <c r="J258" s="83" t="str">
        <f t="shared" si="127"/>
        <v/>
      </c>
      <c r="K258" s="84" t="str">
        <f t="shared" si="127"/>
        <v/>
      </c>
      <c r="L258" s="85" t="str">
        <f t="shared" si="127"/>
        <v/>
      </c>
      <c r="M258" s="84" t="str">
        <f t="shared" si="127"/>
        <v/>
      </c>
      <c r="N258" s="85" t="str">
        <f t="shared" si="127"/>
        <v/>
      </c>
      <c r="O258" s="84" t="str">
        <f t="shared" si="127"/>
        <v/>
      </c>
      <c r="P258" s="85" t="str">
        <f t="shared" si="127"/>
        <v/>
      </c>
      <c r="Q258" s="84" t="str">
        <f t="shared" si="127"/>
        <v/>
      </c>
      <c r="R258" s="85" t="str">
        <f t="shared" si="127"/>
        <v/>
      </c>
      <c r="S258" s="84" t="str">
        <f t="shared" si="127"/>
        <v/>
      </c>
      <c r="T258" s="85" t="str">
        <f t="shared" si="127"/>
        <v/>
      </c>
      <c r="U258" s="84" t="str">
        <f t="shared" si="127"/>
        <v/>
      </c>
      <c r="V258" s="85" t="str">
        <f t="shared" si="127"/>
        <v/>
      </c>
      <c r="W258" s="84" t="str">
        <f t="shared" si="127"/>
        <v/>
      </c>
      <c r="X258" s="85" t="str">
        <f t="shared" si="127"/>
        <v/>
      </c>
      <c r="Y258" s="84" t="str">
        <f t="shared" si="127"/>
        <v/>
      </c>
      <c r="Z258" s="85" t="str">
        <f t="shared" si="127"/>
        <v/>
      </c>
      <c r="AA258" s="84" t="str">
        <f t="shared" si="127"/>
        <v/>
      </c>
      <c r="AB258" s="85" t="str">
        <f t="shared" si="127"/>
        <v/>
      </c>
      <c r="AC258" s="84" t="str">
        <f t="shared" si="127"/>
        <v/>
      </c>
      <c r="AD258" s="85" t="str">
        <f t="shared" si="127"/>
        <v/>
      </c>
      <c r="AE258" s="84" t="str">
        <f t="shared" si="127"/>
        <v/>
      </c>
      <c r="AF258" s="85" t="str">
        <f t="shared" si="127"/>
        <v/>
      </c>
      <c r="AG258" s="84" t="str">
        <f t="shared" si="127"/>
        <v/>
      </c>
      <c r="AH258" s="85" t="str">
        <f t="shared" si="127"/>
        <v/>
      </c>
      <c r="AI258" s="84" t="str">
        <f t="shared" si="127"/>
        <v/>
      </c>
      <c r="AJ258" s="85" t="str">
        <f t="shared" si="127"/>
        <v/>
      </c>
      <c r="AK258" s="84" t="str">
        <f t="shared" si="127"/>
        <v/>
      </c>
      <c r="AL258" s="85" t="str">
        <f t="shared" si="127"/>
        <v/>
      </c>
      <c r="AM258" s="84" t="str">
        <f t="shared" si="127"/>
        <v/>
      </c>
      <c r="AN258" s="85" t="str">
        <f t="shared" si="127"/>
        <v/>
      </c>
      <c r="AO258" s="84" t="str">
        <f t="shared" si="127"/>
        <v/>
      </c>
      <c r="AP258" s="85" t="str">
        <f t="shared" si="127"/>
        <v/>
      </c>
      <c r="AQ258" s="84" t="str">
        <f t="shared" si="127"/>
        <v/>
      </c>
      <c r="AR258" s="85" t="str">
        <f t="shared" si="127"/>
        <v/>
      </c>
      <c r="AS258" s="84" t="str">
        <f t="shared" si="127"/>
        <v/>
      </c>
      <c r="AT258" s="85" t="str">
        <f t="shared" si="127"/>
        <v/>
      </c>
      <c r="AU258" s="84" t="str">
        <f t="shared" si="127"/>
        <v/>
      </c>
      <c r="AV258" s="85" t="str">
        <f t="shared" si="127"/>
        <v/>
      </c>
      <c r="AW258" s="84" t="str">
        <f t="shared" si="127"/>
        <v/>
      </c>
      <c r="AX258" s="85" t="str">
        <f t="shared" si="127"/>
        <v/>
      </c>
      <c r="AY258" s="84" t="str">
        <f t="shared" si="127"/>
        <v/>
      </c>
      <c r="AZ258" s="85" t="str">
        <f t="shared" si="127"/>
        <v/>
      </c>
      <c r="BA258" s="86" t="str">
        <f t="shared" si="127"/>
        <v/>
      </c>
      <c r="BC258" s="62"/>
      <c r="CG258" s="61"/>
      <c r="DK258" s="280"/>
      <c r="EM258" s="275"/>
      <c r="FO258" s="18"/>
    </row>
    <row r="259" spans="2:171" ht="28.5" customHeight="1">
      <c r="B259" s="212">
        <f>B140</f>
        <v>44201</v>
      </c>
      <c r="C259" s="213"/>
      <c r="D259" s="69" t="s">
        <v>114</v>
      </c>
      <c r="E259" s="70" t="str">
        <f>IF(N140="✔","あり",IF(Q140="✔","なし",""))</f>
        <v/>
      </c>
      <c r="F259" s="87" t="str">
        <f>IF(F145=1,"外来",IF(F146=1,"病棟",IF(F147=1,"在宅",IF(F148=1,"手術",(IF(F149=1,"診他",IF(AND(F154="",F150=1),"究有",IF(AND(F154="",F151=1),"教有",IF(AND(F154="",F152=1),"鑽有",IF(AND(F154="",F153=1),"他有",IF(AND(F154=1,F150=1),"究無",IF(AND(F154=1,F151=1),"教無",IF(AND(F154=1,F152=1),"鑽無",IF(AND(F154=1,F153=1),"他無",IF(AND(F155=1,SUM(F145:F153)=0),"宿待",IF(AND(F156=1,SUM(F145:F153)=0),"宅待",""))))))))))))))))</f>
        <v/>
      </c>
      <c r="G259" s="88" t="str">
        <f t="shared" ref="G259:BA259" si="128">IF(G145=1,"外来",IF(G146=1,"病棟",IF(G147=1,"在宅",IF(G148=1,"手術",(IF(G149=1,"診他",IF(AND(G154="",G150=1),"究有",IF(AND(G154="",G151=1),"教有",IF(AND(G154="",G152=1),"鑽有",IF(AND(G154="",G153=1),"他有",IF(AND(G154=1,G150=1),"究無",IF(AND(G154=1,G151=1),"教無",IF(AND(G154=1,G152=1),"鑽無",IF(AND(G154=1,G153=1),"他無",IF(AND(G155=1,SUM(G145:G153)=0),"宿待",IF(AND(G156=1,SUM(G145:G153)=0),"宅待",""))))))))))))))))</f>
        <v/>
      </c>
      <c r="H259" s="89" t="str">
        <f t="shared" si="128"/>
        <v/>
      </c>
      <c r="I259" s="90" t="str">
        <f t="shared" si="128"/>
        <v>診他</v>
      </c>
      <c r="J259" s="87" t="str">
        <f t="shared" si="128"/>
        <v>診他</v>
      </c>
      <c r="K259" s="88" t="str">
        <f t="shared" si="128"/>
        <v>手術</v>
      </c>
      <c r="L259" s="89" t="str">
        <f t="shared" si="128"/>
        <v>手術</v>
      </c>
      <c r="M259" s="88" t="str">
        <f t="shared" si="128"/>
        <v>手術</v>
      </c>
      <c r="N259" s="89" t="str">
        <f t="shared" si="128"/>
        <v>手術</v>
      </c>
      <c r="O259" s="88" t="str">
        <f t="shared" si="128"/>
        <v>手術</v>
      </c>
      <c r="P259" s="89" t="str">
        <f t="shared" si="128"/>
        <v>手術</v>
      </c>
      <c r="Q259" s="88" t="str">
        <f t="shared" si="128"/>
        <v>手術</v>
      </c>
      <c r="R259" s="89" t="str">
        <f t="shared" si="128"/>
        <v>手術</v>
      </c>
      <c r="S259" s="88" t="str">
        <f t="shared" si="128"/>
        <v>手術</v>
      </c>
      <c r="T259" s="89" t="str">
        <f t="shared" si="128"/>
        <v/>
      </c>
      <c r="U259" s="88" t="str">
        <f t="shared" si="128"/>
        <v/>
      </c>
      <c r="V259" s="89" t="str">
        <f t="shared" si="128"/>
        <v>手術</v>
      </c>
      <c r="W259" s="88" t="str">
        <f t="shared" si="128"/>
        <v>手術</v>
      </c>
      <c r="X259" s="89" t="str">
        <f t="shared" si="128"/>
        <v>手術</v>
      </c>
      <c r="Y259" s="88" t="str">
        <f t="shared" si="128"/>
        <v>手術</v>
      </c>
      <c r="Z259" s="89" t="str">
        <f t="shared" si="128"/>
        <v>手術</v>
      </c>
      <c r="AA259" s="88" t="str">
        <f t="shared" si="128"/>
        <v>手術</v>
      </c>
      <c r="AB259" s="89" t="str">
        <f t="shared" si="128"/>
        <v>手術</v>
      </c>
      <c r="AC259" s="88" t="str">
        <f t="shared" si="128"/>
        <v/>
      </c>
      <c r="AD259" s="89" t="str">
        <f t="shared" si="128"/>
        <v/>
      </c>
      <c r="AE259" s="88" t="str">
        <f t="shared" si="128"/>
        <v/>
      </c>
      <c r="AF259" s="89" t="str">
        <f t="shared" si="128"/>
        <v/>
      </c>
      <c r="AG259" s="88" t="str">
        <f t="shared" si="128"/>
        <v/>
      </c>
      <c r="AH259" s="89" t="str">
        <f t="shared" si="128"/>
        <v/>
      </c>
      <c r="AI259" s="88" t="str">
        <f t="shared" si="128"/>
        <v/>
      </c>
      <c r="AJ259" s="89" t="str">
        <f t="shared" si="128"/>
        <v/>
      </c>
      <c r="AK259" s="88" t="str">
        <f t="shared" si="128"/>
        <v/>
      </c>
      <c r="AL259" s="89" t="str">
        <f t="shared" si="128"/>
        <v/>
      </c>
      <c r="AM259" s="88" t="str">
        <f t="shared" si="128"/>
        <v/>
      </c>
      <c r="AN259" s="89" t="str">
        <f t="shared" si="128"/>
        <v/>
      </c>
      <c r="AO259" s="88" t="str">
        <f t="shared" si="128"/>
        <v/>
      </c>
      <c r="AP259" s="89" t="str">
        <f t="shared" si="128"/>
        <v/>
      </c>
      <c r="AQ259" s="88" t="str">
        <f t="shared" si="128"/>
        <v/>
      </c>
      <c r="AR259" s="89" t="str">
        <f t="shared" si="128"/>
        <v/>
      </c>
      <c r="AS259" s="88" t="str">
        <f t="shared" si="128"/>
        <v/>
      </c>
      <c r="AT259" s="89" t="str">
        <f t="shared" si="128"/>
        <v/>
      </c>
      <c r="AU259" s="88" t="str">
        <f t="shared" si="128"/>
        <v/>
      </c>
      <c r="AV259" s="89" t="str">
        <f t="shared" si="128"/>
        <v/>
      </c>
      <c r="AW259" s="88" t="str">
        <f t="shared" si="128"/>
        <v/>
      </c>
      <c r="AX259" s="89" t="str">
        <f t="shared" si="128"/>
        <v/>
      </c>
      <c r="AY259" s="88" t="str">
        <f t="shared" si="128"/>
        <v/>
      </c>
      <c r="AZ259" s="89" t="str">
        <f t="shared" si="128"/>
        <v/>
      </c>
      <c r="BA259" s="90" t="str">
        <f t="shared" si="128"/>
        <v/>
      </c>
      <c r="BC259" s="62"/>
      <c r="CG259" s="61"/>
      <c r="DK259" s="280"/>
      <c r="EM259" s="275"/>
      <c r="FO259" s="18"/>
    </row>
    <row r="260" spans="2:171" ht="28.5" customHeight="1">
      <c r="B260" s="214"/>
      <c r="C260" s="215"/>
      <c r="D260" s="73" t="s">
        <v>115</v>
      </c>
      <c r="E260" s="74" t="str">
        <f>IF(P141="✔","あり",IF(S141="✔","なし",""))</f>
        <v>あり</v>
      </c>
      <c r="F260" s="83" t="str">
        <f>IF(F158=1,"移動",IF(F159=1,"外来",IF(F160=1,"病棟",IF(F161=1,"在宅",IF(F162=1,"手術",(IF(F163=1,"診他",IF(AND(F168="",F164=1),"究有",IF(AND(F168="",F165=1),"教有",IF(AND(F168="",F166=1),"鑽有",IF(AND(F168="",F167=1),"他有",IF(AND(F168=1,F164=1),"究無",IF(AND(F168=1,F165=1),"教無",IF(AND(F168=1,F166=1),"鑽無",IF(AND(F168=1,F167=1),"他無",IF(AND(F169=1,SUM(F159:F167)=0),"宿待",IF(AND(F170=1,SUM(F159:F167)=0),"宅待","")))))))))))))))))</f>
        <v/>
      </c>
      <c r="G260" s="84" t="str">
        <f t="shared" ref="G260:BA260" si="129">IF(G158=1,"移動",IF(G159=1,"外来",IF(G160=1,"病棟",IF(G161=1,"在宅",IF(G162=1,"手術",(IF(G163=1,"診他",IF(AND(G168="",G164=1),"究有",IF(AND(G168="",G165=1),"教有",IF(AND(G168="",G166=1),"鑽有",IF(AND(G168="",G167=1),"他有",IF(AND(G168=1,G164=1),"究無",IF(AND(G168=1,G165=1),"教無",IF(AND(G168=1,G166=1),"鑽無",IF(AND(G168=1,G167=1),"他無",IF(AND(G169=1,SUM(G159:G167)=0),"宿待",IF(AND(G170=1,SUM(G159:G167)=0),"宅待","")))))))))))))))))</f>
        <v/>
      </c>
      <c r="H260" s="85" t="str">
        <f t="shared" si="129"/>
        <v/>
      </c>
      <c r="I260" s="86" t="str">
        <f t="shared" si="129"/>
        <v/>
      </c>
      <c r="J260" s="83" t="str">
        <f t="shared" si="129"/>
        <v/>
      </c>
      <c r="K260" s="84" t="str">
        <f t="shared" si="129"/>
        <v/>
      </c>
      <c r="L260" s="85" t="str">
        <f t="shared" si="129"/>
        <v/>
      </c>
      <c r="M260" s="84" t="str">
        <f t="shared" si="129"/>
        <v/>
      </c>
      <c r="N260" s="85" t="str">
        <f t="shared" si="129"/>
        <v/>
      </c>
      <c r="O260" s="84" t="str">
        <f t="shared" si="129"/>
        <v/>
      </c>
      <c r="P260" s="85" t="str">
        <f t="shared" si="129"/>
        <v/>
      </c>
      <c r="Q260" s="84" t="str">
        <f t="shared" si="129"/>
        <v/>
      </c>
      <c r="R260" s="85" t="str">
        <f t="shared" si="129"/>
        <v/>
      </c>
      <c r="S260" s="84" t="str">
        <f t="shared" si="129"/>
        <v/>
      </c>
      <c r="T260" s="85" t="str">
        <f t="shared" si="129"/>
        <v/>
      </c>
      <c r="U260" s="84" t="str">
        <f t="shared" si="129"/>
        <v/>
      </c>
      <c r="V260" s="85" t="str">
        <f t="shared" si="129"/>
        <v/>
      </c>
      <c r="W260" s="84" t="str">
        <f t="shared" si="129"/>
        <v/>
      </c>
      <c r="X260" s="85" t="str">
        <f t="shared" si="129"/>
        <v/>
      </c>
      <c r="Y260" s="84" t="str">
        <f t="shared" si="129"/>
        <v/>
      </c>
      <c r="Z260" s="85" t="str">
        <f t="shared" si="129"/>
        <v/>
      </c>
      <c r="AA260" s="84" t="str">
        <f t="shared" si="129"/>
        <v/>
      </c>
      <c r="AB260" s="85" t="str">
        <f t="shared" si="129"/>
        <v/>
      </c>
      <c r="AC260" s="84" t="str">
        <f t="shared" si="129"/>
        <v>移動</v>
      </c>
      <c r="AD260" s="85" t="str">
        <f t="shared" si="129"/>
        <v>移動</v>
      </c>
      <c r="AE260" s="84" t="str">
        <f t="shared" si="129"/>
        <v>移動</v>
      </c>
      <c r="AF260" s="85" t="str">
        <f t="shared" si="129"/>
        <v>宿待</v>
      </c>
      <c r="AG260" s="84" t="str">
        <f t="shared" si="129"/>
        <v>宿待</v>
      </c>
      <c r="AH260" s="85" t="str">
        <f t="shared" si="129"/>
        <v>宿待</v>
      </c>
      <c r="AI260" s="84" t="str">
        <f t="shared" si="129"/>
        <v>宿待</v>
      </c>
      <c r="AJ260" s="85" t="str">
        <f t="shared" si="129"/>
        <v>宿待</v>
      </c>
      <c r="AK260" s="84" t="str">
        <f t="shared" si="129"/>
        <v>宿待</v>
      </c>
      <c r="AL260" s="85" t="str">
        <f t="shared" si="129"/>
        <v>宿待</v>
      </c>
      <c r="AM260" s="84" t="str">
        <f t="shared" si="129"/>
        <v>宿待</v>
      </c>
      <c r="AN260" s="85" t="str">
        <f t="shared" si="129"/>
        <v>宿待</v>
      </c>
      <c r="AO260" s="84" t="str">
        <f t="shared" si="129"/>
        <v>宿待</v>
      </c>
      <c r="AP260" s="85" t="str">
        <f t="shared" si="129"/>
        <v>宿待</v>
      </c>
      <c r="AQ260" s="84" t="str">
        <f t="shared" si="129"/>
        <v>宿待</v>
      </c>
      <c r="AR260" s="85" t="str">
        <f t="shared" si="129"/>
        <v>宿待</v>
      </c>
      <c r="AS260" s="84" t="str">
        <f t="shared" si="129"/>
        <v>宿待</v>
      </c>
      <c r="AT260" s="85" t="str">
        <f t="shared" si="129"/>
        <v>宿待</v>
      </c>
      <c r="AU260" s="84" t="str">
        <f t="shared" si="129"/>
        <v>宿待</v>
      </c>
      <c r="AV260" s="85" t="str">
        <f t="shared" si="129"/>
        <v>宿待</v>
      </c>
      <c r="AW260" s="84" t="str">
        <f t="shared" si="129"/>
        <v>宿待</v>
      </c>
      <c r="AX260" s="85" t="str">
        <f t="shared" si="129"/>
        <v>宿待</v>
      </c>
      <c r="AY260" s="84" t="str">
        <f t="shared" si="129"/>
        <v>宿待</v>
      </c>
      <c r="AZ260" s="85" t="str">
        <f t="shared" si="129"/>
        <v>宿待</v>
      </c>
      <c r="BA260" s="86" t="str">
        <f t="shared" si="129"/>
        <v>宿待</v>
      </c>
      <c r="BC260" s="62"/>
      <c r="CG260" s="61"/>
      <c r="DK260" s="280"/>
      <c r="EM260" s="275"/>
      <c r="FO260" s="18"/>
    </row>
    <row r="261" spans="2:171" ht="28.5" customHeight="1">
      <c r="B261" s="212">
        <f>B174</f>
        <v>44202</v>
      </c>
      <c r="C261" s="213"/>
      <c r="D261" s="69" t="s">
        <v>114</v>
      </c>
      <c r="E261" s="70" t="str">
        <f>IF(N174="✔","あり",IF(Q174="✔","なし",""))</f>
        <v/>
      </c>
      <c r="F261" s="87" t="str">
        <f>IF(F179=1,"外来",IF(F180=1,"病棟",IF(F181=1,"在宅",IF(F182=1,"手術",(IF(F183=1,"診他",IF(AND(F188="",F184=1),"究有",IF(AND(F188="",F185=1),"教有",IF(AND(F188="",F186=1),"鑽有",IF(AND(F188="",F187=1),"他有",IF(AND(F188=1,F184=1),"究無",IF(AND(F188=1,F185=1),"教無",IF(AND(F188=1,F186=1),"鑽無",IF(AND(F188=1,F187=1),"他無",IF(AND(F189=1,SUM(F179:F187)=0),"宿待",IF(AND(F190=1,SUM(F179:F187)=0),"宅待",""))))))))))))))))</f>
        <v/>
      </c>
      <c r="G261" s="88" t="str">
        <f t="shared" ref="G261:BA261" si="130">IF(G179=1,"外来",IF(G180=1,"病棟",IF(G181=1,"在宅",IF(G182=1,"手術",(IF(G183=1,"診他",IF(AND(G188="",G184=1),"究有",IF(AND(G188="",G185=1),"教有",IF(AND(G188="",G186=1),"鑽有",IF(AND(G188="",G187=1),"他有",IF(AND(G188=1,G184=1),"究無",IF(AND(G188=1,G185=1),"教無",IF(AND(G188=1,G186=1),"鑽無",IF(AND(G188=1,G187=1),"他無",IF(AND(G189=1,SUM(G179:G187)=0),"宿待",IF(AND(G190=1,SUM(G179:G187)=0),"宅待",""))))))))))))))))</f>
        <v/>
      </c>
      <c r="H261" s="89" t="str">
        <f t="shared" si="130"/>
        <v/>
      </c>
      <c r="I261" s="90" t="str">
        <f t="shared" si="130"/>
        <v/>
      </c>
      <c r="J261" s="87" t="str">
        <f t="shared" si="130"/>
        <v/>
      </c>
      <c r="K261" s="88" t="str">
        <f t="shared" si="130"/>
        <v/>
      </c>
      <c r="L261" s="89" t="str">
        <f t="shared" si="130"/>
        <v/>
      </c>
      <c r="M261" s="88" t="str">
        <f t="shared" si="130"/>
        <v/>
      </c>
      <c r="N261" s="89" t="str">
        <f t="shared" si="130"/>
        <v/>
      </c>
      <c r="O261" s="88" t="str">
        <f t="shared" si="130"/>
        <v/>
      </c>
      <c r="P261" s="89" t="str">
        <f t="shared" si="130"/>
        <v/>
      </c>
      <c r="Q261" s="88" t="str">
        <f t="shared" si="130"/>
        <v/>
      </c>
      <c r="R261" s="89" t="str">
        <f t="shared" si="130"/>
        <v/>
      </c>
      <c r="S261" s="88" t="str">
        <f t="shared" si="130"/>
        <v/>
      </c>
      <c r="T261" s="89" t="str">
        <f t="shared" si="130"/>
        <v/>
      </c>
      <c r="U261" s="88" t="str">
        <f t="shared" si="130"/>
        <v/>
      </c>
      <c r="V261" s="89" t="str">
        <f t="shared" si="130"/>
        <v/>
      </c>
      <c r="W261" s="88" t="str">
        <f t="shared" si="130"/>
        <v/>
      </c>
      <c r="X261" s="89" t="str">
        <f t="shared" si="130"/>
        <v/>
      </c>
      <c r="Y261" s="88" t="str">
        <f t="shared" si="130"/>
        <v/>
      </c>
      <c r="Z261" s="89" t="str">
        <f t="shared" si="130"/>
        <v/>
      </c>
      <c r="AA261" s="88" t="str">
        <f t="shared" si="130"/>
        <v/>
      </c>
      <c r="AB261" s="89" t="str">
        <f t="shared" si="130"/>
        <v/>
      </c>
      <c r="AC261" s="88" t="str">
        <f t="shared" si="130"/>
        <v/>
      </c>
      <c r="AD261" s="89" t="str">
        <f t="shared" si="130"/>
        <v/>
      </c>
      <c r="AE261" s="88" t="str">
        <f t="shared" si="130"/>
        <v/>
      </c>
      <c r="AF261" s="89" t="str">
        <f t="shared" si="130"/>
        <v/>
      </c>
      <c r="AG261" s="88" t="str">
        <f t="shared" si="130"/>
        <v/>
      </c>
      <c r="AH261" s="89" t="str">
        <f t="shared" si="130"/>
        <v/>
      </c>
      <c r="AI261" s="88" t="str">
        <f t="shared" si="130"/>
        <v/>
      </c>
      <c r="AJ261" s="89" t="str">
        <f t="shared" si="130"/>
        <v/>
      </c>
      <c r="AK261" s="88" t="str">
        <f t="shared" si="130"/>
        <v/>
      </c>
      <c r="AL261" s="89" t="str">
        <f t="shared" si="130"/>
        <v/>
      </c>
      <c r="AM261" s="88" t="str">
        <f t="shared" si="130"/>
        <v/>
      </c>
      <c r="AN261" s="89" t="str">
        <f t="shared" si="130"/>
        <v/>
      </c>
      <c r="AO261" s="88" t="str">
        <f t="shared" si="130"/>
        <v/>
      </c>
      <c r="AP261" s="89" t="str">
        <f t="shared" si="130"/>
        <v/>
      </c>
      <c r="AQ261" s="88" t="str">
        <f t="shared" si="130"/>
        <v/>
      </c>
      <c r="AR261" s="89" t="str">
        <f t="shared" si="130"/>
        <v/>
      </c>
      <c r="AS261" s="88" t="str">
        <f t="shared" si="130"/>
        <v/>
      </c>
      <c r="AT261" s="89" t="str">
        <f t="shared" si="130"/>
        <v/>
      </c>
      <c r="AU261" s="88" t="str">
        <f t="shared" si="130"/>
        <v/>
      </c>
      <c r="AV261" s="89" t="str">
        <f t="shared" si="130"/>
        <v/>
      </c>
      <c r="AW261" s="88" t="str">
        <f t="shared" si="130"/>
        <v/>
      </c>
      <c r="AX261" s="89" t="str">
        <f t="shared" si="130"/>
        <v/>
      </c>
      <c r="AY261" s="88" t="str">
        <f t="shared" si="130"/>
        <v/>
      </c>
      <c r="AZ261" s="89" t="str">
        <f t="shared" si="130"/>
        <v/>
      </c>
      <c r="BA261" s="90" t="str">
        <f t="shared" si="130"/>
        <v/>
      </c>
      <c r="BC261" s="62"/>
      <c r="CG261" s="61"/>
      <c r="DK261" s="280"/>
      <c r="EM261" s="275"/>
      <c r="FO261" s="18"/>
    </row>
    <row r="262" spans="2:171" ht="28.5" customHeight="1">
      <c r="B262" s="214"/>
      <c r="C262" s="215"/>
      <c r="D262" s="73" t="s">
        <v>115</v>
      </c>
      <c r="E262" s="74" t="str">
        <f>IF(P175="✔","あり",IF(S175="✔","なし",""))</f>
        <v>あり</v>
      </c>
      <c r="F262" s="75" t="str">
        <f>IF(F192=1,"移動",IF(F193=1,"外来",IF(F194=1,"病棟",IF(F195=1,"在宅",IF(F196=1,"手術",(IF(F197=1,"診他",IF(AND(F202="",F198=1),"究有",IF(AND(F202="",F199=1),"教有",IF(AND(F202="",F200=1),"鑽有",IF(AND(F202="",F201=1),"他有",IF(AND(F202=1,F198=1),"究無",IF(AND(F202=1,F199=1),"教無",IF(AND(F202=1,F200=1),"鑽無",IF(AND(F202=1,F201=1),"他無",IF(AND(F203=1,SUM(F193:F201)=0),"宿待",IF(AND(F204=1,SUM(F193:F201)=0),"宅待","")))))))))))))))))</f>
        <v>宿待</v>
      </c>
      <c r="G262" s="76" t="str">
        <f t="shared" ref="G262:BA262" si="131">IF(G192=1,"移動",IF(G193=1,"外来",IF(G194=1,"病棟",IF(G195=1,"在宅",IF(G196=1,"手術",(IF(G197=1,"診他",IF(AND(G202="",G198=1),"究有",IF(AND(G202="",G199=1),"教有",IF(AND(G202="",G200=1),"鑽有",IF(AND(G202="",G201=1),"他有",IF(AND(G202=1,G198=1),"究無",IF(AND(G202=1,G199=1),"教無",IF(AND(G202=1,G200=1),"鑽無",IF(AND(G202=1,G201=1),"他無",IF(AND(G203=1,SUM(G193:G201)=0),"宿待",IF(AND(G204=1,SUM(G193:G201)=0),"宅待","")))))))))))))))))</f>
        <v>移動</v>
      </c>
      <c r="H262" s="77" t="str">
        <f t="shared" si="131"/>
        <v>移動</v>
      </c>
      <c r="I262" s="78" t="str">
        <f t="shared" si="131"/>
        <v/>
      </c>
      <c r="J262" s="75" t="str">
        <f t="shared" si="131"/>
        <v/>
      </c>
      <c r="K262" s="76" t="str">
        <f t="shared" si="131"/>
        <v/>
      </c>
      <c r="L262" s="77" t="str">
        <f t="shared" si="131"/>
        <v/>
      </c>
      <c r="M262" s="76" t="str">
        <f t="shared" si="131"/>
        <v/>
      </c>
      <c r="N262" s="77" t="str">
        <f t="shared" si="131"/>
        <v/>
      </c>
      <c r="O262" s="76" t="str">
        <f t="shared" si="131"/>
        <v/>
      </c>
      <c r="P262" s="77" t="str">
        <f t="shared" si="131"/>
        <v/>
      </c>
      <c r="Q262" s="76" t="str">
        <f t="shared" si="131"/>
        <v/>
      </c>
      <c r="R262" s="77" t="str">
        <f t="shared" si="131"/>
        <v/>
      </c>
      <c r="S262" s="76" t="str">
        <f t="shared" si="131"/>
        <v/>
      </c>
      <c r="T262" s="77" t="str">
        <f t="shared" si="131"/>
        <v/>
      </c>
      <c r="U262" s="76" t="str">
        <f t="shared" si="131"/>
        <v/>
      </c>
      <c r="V262" s="77" t="str">
        <f t="shared" si="131"/>
        <v/>
      </c>
      <c r="W262" s="76" t="str">
        <f t="shared" si="131"/>
        <v/>
      </c>
      <c r="X262" s="77" t="str">
        <f t="shared" si="131"/>
        <v/>
      </c>
      <c r="Y262" s="76" t="str">
        <f t="shared" si="131"/>
        <v/>
      </c>
      <c r="Z262" s="77" t="str">
        <f t="shared" si="131"/>
        <v/>
      </c>
      <c r="AA262" s="76" t="str">
        <f t="shared" si="131"/>
        <v/>
      </c>
      <c r="AB262" s="85" t="str">
        <f t="shared" si="131"/>
        <v/>
      </c>
      <c r="AC262" s="84" t="str">
        <f t="shared" si="131"/>
        <v/>
      </c>
      <c r="AD262" s="85" t="str">
        <f t="shared" si="131"/>
        <v>移動</v>
      </c>
      <c r="AE262" s="84" t="str">
        <f t="shared" si="131"/>
        <v>移動</v>
      </c>
      <c r="AF262" s="85" t="str">
        <f t="shared" si="131"/>
        <v>宿待</v>
      </c>
      <c r="AG262" s="84" t="str">
        <f t="shared" si="131"/>
        <v>宿待</v>
      </c>
      <c r="AH262" s="85" t="str">
        <f t="shared" si="131"/>
        <v>宿待</v>
      </c>
      <c r="AI262" s="84" t="str">
        <f t="shared" si="131"/>
        <v>宿待</v>
      </c>
      <c r="AJ262" s="85" t="str">
        <f t="shared" si="131"/>
        <v>宿待</v>
      </c>
      <c r="AK262" s="84" t="str">
        <f t="shared" si="131"/>
        <v>宿待</v>
      </c>
      <c r="AL262" s="85" t="str">
        <f t="shared" si="131"/>
        <v>宿待</v>
      </c>
      <c r="AM262" s="84" t="str">
        <f t="shared" si="131"/>
        <v>宿待</v>
      </c>
      <c r="AN262" s="85" t="str">
        <f t="shared" si="131"/>
        <v>宿待</v>
      </c>
      <c r="AO262" s="84" t="str">
        <f t="shared" si="131"/>
        <v>宿待</v>
      </c>
      <c r="AP262" s="85" t="str">
        <f t="shared" si="131"/>
        <v>宿待</v>
      </c>
      <c r="AQ262" s="84" t="str">
        <f t="shared" si="131"/>
        <v>宿待</v>
      </c>
      <c r="AR262" s="85" t="str">
        <f t="shared" si="131"/>
        <v>宿待</v>
      </c>
      <c r="AS262" s="84" t="str">
        <f t="shared" si="131"/>
        <v>宿待</v>
      </c>
      <c r="AT262" s="85" t="str">
        <f t="shared" si="131"/>
        <v>宿待</v>
      </c>
      <c r="AU262" s="84" t="str">
        <f t="shared" si="131"/>
        <v>宿待</v>
      </c>
      <c r="AV262" s="85" t="str">
        <f t="shared" si="131"/>
        <v>宿待</v>
      </c>
      <c r="AW262" s="84" t="str">
        <f t="shared" si="131"/>
        <v>宿待</v>
      </c>
      <c r="AX262" s="85" t="str">
        <f t="shared" si="131"/>
        <v>宿待</v>
      </c>
      <c r="AY262" s="84" t="str">
        <f t="shared" si="131"/>
        <v>宿待</v>
      </c>
      <c r="AZ262" s="85" t="str">
        <f t="shared" si="131"/>
        <v>宿待</v>
      </c>
      <c r="BA262" s="86" t="str">
        <f t="shared" si="131"/>
        <v>宿待</v>
      </c>
      <c r="BC262" s="62"/>
      <c r="CG262" s="61"/>
      <c r="DK262" s="280"/>
      <c r="EM262" s="275"/>
      <c r="FO262" s="18"/>
    </row>
    <row r="263" spans="2:171" ht="28.5" customHeight="1">
      <c r="B263" s="212">
        <f>B208</f>
        <v>44203</v>
      </c>
      <c r="C263" s="213"/>
      <c r="D263" s="69" t="s">
        <v>114</v>
      </c>
      <c r="E263" s="70" t="str">
        <f>IF(N208="✔","あり",IF(Q208="✔","なし",""))</f>
        <v/>
      </c>
      <c r="F263" s="87" t="str">
        <f>IF(F213=1,"外来",IF(F214=1,"病棟",IF(F215=1,"在宅",IF(F216=1,"手術",(IF(F217=1,"診他",IF(AND(F222="",F218=1),"究有",IF(AND(F222="",F219=1),"教有",IF(AND(F222="",F220=1),"鑽有",IF(AND(F222="",F221=1),"他有",IF(AND(F222=1,F218=1),"究無",IF(AND(F222=1,F219=1),"教無",IF(AND(F222=1,F220=1),"鑽無",IF(AND(F222=1,F221=1),"他無",IF(AND(F223=1,SUM(F213:F221)=0),"宿待",IF(AND(F224=1,SUM(F213:F221)=0),"宅待",""))))))))))))))))</f>
        <v/>
      </c>
      <c r="G263" s="88" t="str">
        <f t="shared" ref="G263:BA263" si="132">IF(G213=1,"外来",IF(G214=1,"病棟",IF(G215=1,"在宅",IF(G216=1,"手術",(IF(G217=1,"診他",IF(AND(G222="",G218=1),"究有",IF(AND(G222="",G219=1),"教有",IF(AND(G222="",G220=1),"鑽有",IF(AND(G222="",G221=1),"他有",IF(AND(G222=1,G218=1),"究無",IF(AND(G222=1,G219=1),"教無",IF(AND(G222=1,G220=1),"鑽無",IF(AND(G222=1,G221=1),"他無",IF(AND(G223=1,SUM(G213:G221)=0),"宿待",IF(AND(G224=1,SUM(G213:G221)=0),"宅待",""))))))))))))))))</f>
        <v/>
      </c>
      <c r="H263" s="89" t="str">
        <f t="shared" si="132"/>
        <v/>
      </c>
      <c r="I263" s="90" t="str">
        <f t="shared" si="132"/>
        <v/>
      </c>
      <c r="J263" s="87" t="str">
        <f t="shared" si="132"/>
        <v/>
      </c>
      <c r="K263" s="88" t="str">
        <f t="shared" si="132"/>
        <v/>
      </c>
      <c r="L263" s="89" t="str">
        <f t="shared" si="132"/>
        <v/>
      </c>
      <c r="M263" s="88" t="str">
        <f t="shared" si="132"/>
        <v/>
      </c>
      <c r="N263" s="89" t="str">
        <f t="shared" si="132"/>
        <v/>
      </c>
      <c r="O263" s="88" t="str">
        <f t="shared" si="132"/>
        <v/>
      </c>
      <c r="P263" s="89" t="str">
        <f t="shared" si="132"/>
        <v/>
      </c>
      <c r="Q263" s="88" t="str">
        <f t="shared" si="132"/>
        <v/>
      </c>
      <c r="R263" s="89" t="str">
        <f t="shared" si="132"/>
        <v/>
      </c>
      <c r="S263" s="88" t="str">
        <f t="shared" si="132"/>
        <v/>
      </c>
      <c r="T263" s="89" t="str">
        <f t="shared" si="132"/>
        <v/>
      </c>
      <c r="U263" s="88" t="str">
        <f t="shared" si="132"/>
        <v/>
      </c>
      <c r="V263" s="89" t="str">
        <f t="shared" si="132"/>
        <v/>
      </c>
      <c r="W263" s="88" t="str">
        <f t="shared" si="132"/>
        <v/>
      </c>
      <c r="X263" s="89" t="str">
        <f t="shared" si="132"/>
        <v/>
      </c>
      <c r="Y263" s="88" t="str">
        <f t="shared" si="132"/>
        <v/>
      </c>
      <c r="Z263" s="89" t="str">
        <f t="shared" si="132"/>
        <v/>
      </c>
      <c r="AA263" s="88" t="str">
        <f t="shared" si="132"/>
        <v/>
      </c>
      <c r="AB263" s="89" t="str">
        <f t="shared" si="132"/>
        <v/>
      </c>
      <c r="AC263" s="88" t="str">
        <f t="shared" si="132"/>
        <v/>
      </c>
      <c r="AD263" s="89" t="str">
        <f t="shared" si="132"/>
        <v/>
      </c>
      <c r="AE263" s="88" t="str">
        <f t="shared" si="132"/>
        <v/>
      </c>
      <c r="AF263" s="89" t="str">
        <f t="shared" si="132"/>
        <v/>
      </c>
      <c r="AG263" s="88" t="str">
        <f t="shared" si="132"/>
        <v/>
      </c>
      <c r="AH263" s="89" t="str">
        <f t="shared" si="132"/>
        <v/>
      </c>
      <c r="AI263" s="88" t="str">
        <f t="shared" si="132"/>
        <v/>
      </c>
      <c r="AJ263" s="89" t="str">
        <f t="shared" si="132"/>
        <v/>
      </c>
      <c r="AK263" s="88" t="str">
        <f t="shared" si="132"/>
        <v/>
      </c>
      <c r="AL263" s="89" t="str">
        <f t="shared" si="132"/>
        <v/>
      </c>
      <c r="AM263" s="88" t="str">
        <f t="shared" si="132"/>
        <v/>
      </c>
      <c r="AN263" s="89" t="str">
        <f t="shared" si="132"/>
        <v/>
      </c>
      <c r="AO263" s="88" t="str">
        <f t="shared" si="132"/>
        <v/>
      </c>
      <c r="AP263" s="89" t="str">
        <f t="shared" si="132"/>
        <v/>
      </c>
      <c r="AQ263" s="88" t="str">
        <f t="shared" si="132"/>
        <v/>
      </c>
      <c r="AR263" s="89" t="str">
        <f t="shared" si="132"/>
        <v/>
      </c>
      <c r="AS263" s="88" t="str">
        <f t="shared" si="132"/>
        <v/>
      </c>
      <c r="AT263" s="89" t="str">
        <f t="shared" si="132"/>
        <v/>
      </c>
      <c r="AU263" s="88" t="str">
        <f t="shared" si="132"/>
        <v/>
      </c>
      <c r="AV263" s="89" t="str">
        <f t="shared" si="132"/>
        <v/>
      </c>
      <c r="AW263" s="88" t="str">
        <f t="shared" si="132"/>
        <v/>
      </c>
      <c r="AX263" s="89" t="str">
        <f t="shared" si="132"/>
        <v/>
      </c>
      <c r="AY263" s="88" t="str">
        <f t="shared" si="132"/>
        <v/>
      </c>
      <c r="AZ263" s="89" t="str">
        <f t="shared" si="132"/>
        <v/>
      </c>
      <c r="BA263" s="90" t="str">
        <f t="shared" si="132"/>
        <v/>
      </c>
      <c r="BC263" s="62"/>
      <c r="CG263" s="61"/>
      <c r="DK263" s="280"/>
      <c r="EM263" s="275"/>
      <c r="FO263" s="18"/>
    </row>
    <row r="264" spans="2:171" ht="28.5" customHeight="1">
      <c r="B264" s="214"/>
      <c r="C264" s="215"/>
      <c r="D264" s="91" t="s">
        <v>115</v>
      </c>
      <c r="E264" s="74" t="str">
        <f>IF(P209="✔","あり",IF(S209 ="✔","なし",""))</f>
        <v/>
      </c>
      <c r="F264" s="85" t="str">
        <f>IF(F226=1,"移動",IF(F227=1,"外来",IF(F228=1,"病棟",IF(F229=1,"在宅",IF(F230=1,"手術",(IF(F231=1,"診他",IF(AND(F236="",F232=1),"究有",IF(AND(F236="",F233=1),"教有",IF(AND(F236="",F234=1),"鑽有",IF(AND(F236="",F235=1),"他有",IF(AND(F236=1,F232=1),"究無",IF(AND(F236=1,F233=1),"教無",IF(AND(F236=1,F234=1),"鑽無",IF(AND(F236=1,F235=1),"他無",IF(AND(F237=1,SUM(F227:F235)=0),"宿待",IF(AND(F238=1,SUM(F227:F235)=0),"宅待","")))))))))))))))))</f>
        <v>宿待</v>
      </c>
      <c r="G264" s="76" t="str">
        <f t="shared" ref="G264:BA264" si="133">IF(G226=1,"移動",IF(G227=1,"外来",IF(G228=1,"病棟",IF(G229=1,"在宅",IF(G230=1,"手術",(IF(G231=1,"診他",IF(AND(G236="",G232=1),"究有",IF(AND(G236="",G233=1),"教有",IF(AND(G236="",G234=1),"鑽有",IF(AND(G236="",G235=1),"他有",IF(AND(G236=1,G232=1),"究無",IF(AND(G236=1,G233=1),"教無",IF(AND(G236=1,G234=1),"鑽無",IF(AND(G236=1,G235=1),"他無",IF(AND(G237=1,SUM(G227:G235)=0),"宿待",IF(AND(G238=1,SUM(G227:G235)=0),"宅待","")))))))))))))))))</f>
        <v>宿待</v>
      </c>
      <c r="H264" s="77" t="str">
        <f t="shared" si="133"/>
        <v>宿待</v>
      </c>
      <c r="I264" s="78" t="str">
        <f t="shared" si="133"/>
        <v>宿待</v>
      </c>
      <c r="J264" s="75" t="str">
        <f t="shared" si="133"/>
        <v>移動</v>
      </c>
      <c r="K264" s="76" t="str">
        <f t="shared" si="133"/>
        <v>移動</v>
      </c>
      <c r="L264" s="77" t="str">
        <f t="shared" si="133"/>
        <v/>
      </c>
      <c r="M264" s="76" t="str">
        <f t="shared" si="133"/>
        <v/>
      </c>
      <c r="N264" s="77" t="str">
        <f t="shared" si="133"/>
        <v/>
      </c>
      <c r="O264" s="76" t="str">
        <f t="shared" si="133"/>
        <v/>
      </c>
      <c r="P264" s="77" t="str">
        <f t="shared" si="133"/>
        <v/>
      </c>
      <c r="Q264" s="76" t="str">
        <f t="shared" si="133"/>
        <v/>
      </c>
      <c r="R264" s="77" t="str">
        <f t="shared" si="133"/>
        <v/>
      </c>
      <c r="S264" s="76" t="str">
        <f t="shared" si="133"/>
        <v/>
      </c>
      <c r="T264" s="77" t="str">
        <f t="shared" si="133"/>
        <v/>
      </c>
      <c r="U264" s="76" t="str">
        <f t="shared" si="133"/>
        <v/>
      </c>
      <c r="V264" s="77" t="str">
        <f t="shared" si="133"/>
        <v/>
      </c>
      <c r="W264" s="76" t="str">
        <f t="shared" si="133"/>
        <v/>
      </c>
      <c r="X264" s="77" t="str">
        <f t="shared" si="133"/>
        <v/>
      </c>
      <c r="Y264" s="76" t="str">
        <f t="shared" si="133"/>
        <v/>
      </c>
      <c r="Z264" s="77" t="str">
        <f t="shared" si="133"/>
        <v/>
      </c>
      <c r="AA264" s="76" t="str">
        <f t="shared" si="133"/>
        <v/>
      </c>
      <c r="AB264" s="77" t="str">
        <f t="shared" si="133"/>
        <v/>
      </c>
      <c r="AC264" s="76" t="str">
        <f t="shared" si="133"/>
        <v/>
      </c>
      <c r="AD264" s="77" t="str">
        <f t="shared" si="133"/>
        <v/>
      </c>
      <c r="AE264" s="76" t="str">
        <f t="shared" si="133"/>
        <v/>
      </c>
      <c r="AF264" s="77" t="str">
        <f t="shared" si="133"/>
        <v/>
      </c>
      <c r="AG264" s="76" t="str">
        <f t="shared" si="133"/>
        <v/>
      </c>
      <c r="AH264" s="77" t="str">
        <f t="shared" si="133"/>
        <v/>
      </c>
      <c r="AI264" s="76" t="str">
        <f t="shared" si="133"/>
        <v/>
      </c>
      <c r="AJ264" s="77" t="str">
        <f t="shared" si="133"/>
        <v/>
      </c>
      <c r="AK264" s="76" t="str">
        <f t="shared" si="133"/>
        <v/>
      </c>
      <c r="AL264" s="77" t="str">
        <f t="shared" si="133"/>
        <v/>
      </c>
      <c r="AM264" s="76" t="str">
        <f t="shared" si="133"/>
        <v/>
      </c>
      <c r="AN264" s="77" t="str">
        <f t="shared" si="133"/>
        <v/>
      </c>
      <c r="AO264" s="76" t="str">
        <f t="shared" si="133"/>
        <v/>
      </c>
      <c r="AP264" s="77" t="str">
        <f t="shared" si="133"/>
        <v/>
      </c>
      <c r="AQ264" s="76" t="str">
        <f t="shared" si="133"/>
        <v/>
      </c>
      <c r="AR264" s="77" t="str">
        <f t="shared" si="133"/>
        <v/>
      </c>
      <c r="AS264" s="76" t="str">
        <f t="shared" si="133"/>
        <v/>
      </c>
      <c r="AT264" s="77" t="str">
        <f t="shared" si="133"/>
        <v/>
      </c>
      <c r="AU264" s="76" t="str">
        <f t="shared" si="133"/>
        <v/>
      </c>
      <c r="AV264" s="77" t="str">
        <f t="shared" si="133"/>
        <v/>
      </c>
      <c r="AW264" s="76" t="str">
        <f t="shared" si="133"/>
        <v/>
      </c>
      <c r="AX264" s="77" t="str">
        <f t="shared" si="133"/>
        <v/>
      </c>
      <c r="AY264" s="76" t="str">
        <f t="shared" si="133"/>
        <v/>
      </c>
      <c r="AZ264" s="77" t="str">
        <f t="shared" si="133"/>
        <v/>
      </c>
      <c r="BA264" s="78" t="str">
        <f t="shared" si="133"/>
        <v/>
      </c>
      <c r="BC264" s="62"/>
      <c r="CG264" s="61"/>
      <c r="DK264" s="280"/>
      <c r="EM264" s="275"/>
      <c r="FO264" s="18"/>
    </row>
    <row r="265" spans="2:171" ht="25.5" customHeight="1">
      <c r="F265" s="92" t="str">
        <f>IF(F55=1,"外来",IF(F56=1,"病棟",IF(F57=1,"在宅",IF(F58=1,"手術",(IF(F59=1,"診他",IF(AND(F64="",F60=1),"究有",IF(AND(F64="",F61=1),"教有",IF(AND(F64="",F62=1),"鑽有",IF(AND(F64="",F63=1),"他有",IF(AND(F64=1,F60=1),"究無",IF(AND(F64=1,F61=1),"教無",IF(AND(F64=1,F62=1),"鑽無",IF(AND(F64=1,F63=1),"他無",IF(AND(F65=1,SUM(F55:F63)=0),"宿待",IF(AND(F66=1,SUM(F55:F63)=0),"宿待",""))))))))))))))))</f>
        <v/>
      </c>
      <c r="BC265" s="62"/>
      <c r="CG265" s="61"/>
      <c r="DK265" s="280"/>
      <c r="EM265" s="275"/>
      <c r="FO265" s="18"/>
    </row>
    <row r="266" spans="2:171" ht="18" customHeight="1" thickBot="1">
      <c r="B266" s="93"/>
      <c r="C266" s="93"/>
      <c r="D266" s="94"/>
      <c r="E266" s="95" t="s">
        <v>116</v>
      </c>
      <c r="F266" s="96"/>
      <c r="G266" s="96"/>
      <c r="H266" s="96"/>
      <c r="I266" s="96"/>
      <c r="J266" s="96"/>
      <c r="K266" s="96"/>
      <c r="L266" s="96"/>
      <c r="M266" s="97"/>
      <c r="N266" s="165" t="s">
        <v>117</v>
      </c>
      <c r="O266" s="99"/>
      <c r="P266" s="98"/>
      <c r="Q266" s="99"/>
      <c r="R266" s="99"/>
      <c r="S266" s="100"/>
      <c r="T266" s="99"/>
      <c r="U266" s="99"/>
      <c r="V266" s="99"/>
      <c r="W266" s="100"/>
      <c r="X266" s="166" t="s">
        <v>118</v>
      </c>
      <c r="Y266" s="102"/>
      <c r="Z266" s="101"/>
      <c r="AA266" s="102"/>
      <c r="AB266" s="102"/>
      <c r="AC266" s="103"/>
      <c r="AD266" s="102"/>
      <c r="AE266" s="102"/>
      <c r="AF266" s="102"/>
      <c r="AG266" s="103"/>
      <c r="AH266" s="167" t="s">
        <v>119</v>
      </c>
      <c r="AI266" s="105"/>
      <c r="AJ266" s="104"/>
      <c r="AK266" s="105"/>
      <c r="AL266" s="105"/>
      <c r="AM266" s="106"/>
      <c r="AN266" s="105"/>
      <c r="AO266" s="105"/>
      <c r="AP266" s="105"/>
      <c r="AQ266" s="106"/>
      <c r="BC266" s="62"/>
      <c r="CG266" s="61"/>
      <c r="DK266" s="280"/>
      <c r="EM266" s="275"/>
      <c r="FO266" s="18"/>
    </row>
    <row r="267" spans="2:171" ht="18" customHeight="1" thickTop="1">
      <c r="E267" s="107" t="s">
        <v>120</v>
      </c>
      <c r="F267" s="108" t="s">
        <v>121</v>
      </c>
      <c r="G267" s="109"/>
      <c r="H267" s="109"/>
      <c r="I267" s="110"/>
      <c r="J267" s="111" t="s">
        <v>122</v>
      </c>
      <c r="K267" s="112"/>
      <c r="L267" s="112"/>
      <c r="M267" s="113"/>
      <c r="N267" s="108" t="s">
        <v>120</v>
      </c>
      <c r="O267" s="109"/>
      <c r="P267" s="108" t="s">
        <v>121</v>
      </c>
      <c r="Q267" s="109"/>
      <c r="R267" s="109"/>
      <c r="S267" s="110"/>
      <c r="T267" s="109" t="s">
        <v>122</v>
      </c>
      <c r="U267" s="109"/>
      <c r="V267" s="109"/>
      <c r="W267" s="110"/>
      <c r="X267" s="108" t="s">
        <v>120</v>
      </c>
      <c r="Y267" s="109"/>
      <c r="Z267" s="108" t="s">
        <v>121</v>
      </c>
      <c r="AA267" s="109"/>
      <c r="AB267" s="109"/>
      <c r="AC267" s="110"/>
      <c r="AD267" s="109" t="s">
        <v>122</v>
      </c>
      <c r="AE267" s="109"/>
      <c r="AF267" s="109"/>
      <c r="AG267" s="110"/>
      <c r="AH267" s="108" t="s">
        <v>120</v>
      </c>
      <c r="AI267" s="109"/>
      <c r="AJ267" s="108" t="s">
        <v>121</v>
      </c>
      <c r="AK267" s="109"/>
      <c r="AL267" s="109"/>
      <c r="AM267" s="110"/>
      <c r="AN267" s="109" t="s">
        <v>122</v>
      </c>
      <c r="AO267" s="109"/>
      <c r="AP267" s="109"/>
      <c r="AQ267" s="110"/>
      <c r="BC267" s="62"/>
      <c r="CG267" s="61"/>
      <c r="DK267" s="280"/>
      <c r="EM267" s="275"/>
      <c r="FO267" s="18"/>
    </row>
    <row r="268" spans="2:171" ht="18" customHeight="1">
      <c r="B268" s="212">
        <f>B4</f>
        <v>44197</v>
      </c>
      <c r="C268" s="213"/>
      <c r="D268" s="114" t="s">
        <v>123</v>
      </c>
      <c r="E268" s="189">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F268" s="216">
        <f>IF(E268="-",0,IF(J281=0,F280+E269-E268,E269-E268))</f>
        <v>0.5625</v>
      </c>
      <c r="G268" s="217"/>
      <c r="H268" s="217"/>
      <c r="I268" s="218"/>
      <c r="J268" s="190" t="s">
        <v>92</v>
      </c>
      <c r="K268" s="191"/>
      <c r="L268" s="191"/>
      <c r="M268" s="192"/>
      <c r="N268" s="193">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宿待",F252:BA252,0),49)))*0.5)/24)</f>
        <v>0.35416666666666669</v>
      </c>
      <c r="O268" s="194"/>
      <c r="P268" s="216">
        <f>IF(N268="-",0,IF(T281=0,P280+N269-N268,N269-N268))</f>
        <v>0.5625</v>
      </c>
      <c r="Q268" s="217"/>
      <c r="R268" s="217"/>
      <c r="S268" s="218"/>
      <c r="T268" s="190" t="s">
        <v>92</v>
      </c>
      <c r="U268" s="191"/>
      <c r="V268" s="191"/>
      <c r="W268" s="192"/>
      <c r="X268" s="193">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0.5)/24)</f>
        <v>0.35416666666666669</v>
      </c>
      <c r="Y268" s="194"/>
      <c r="Z268" s="216">
        <f>IF(X268="-",0,IF(AD281=0,Z280+X269-X268,X269-X268))</f>
        <v>0.89583333333333326</v>
      </c>
      <c r="AA268" s="217"/>
      <c r="AB268" s="217"/>
      <c r="AC268" s="218"/>
      <c r="AD268" s="190" t="s">
        <v>92</v>
      </c>
      <c r="AE268" s="191"/>
      <c r="AF268" s="191"/>
      <c r="AG268" s="192"/>
      <c r="AH268" s="193">
        <f>IF((5.5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X2="助手（大学院生）",X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X2="助手（大学院生）",X2="医員（大学院生）"),49,IFERROR(MATCH("究有",F252:BA252,0),49)),IFERROR(MATCH("教有",F252:BA252,0),49),IFERROR(MATCH("鑽有",F252:BA252,0),49),IFERROR(MATCH("他有",F252:BA252,0),49),IFERROR(MATCH("鑽有",F252:BA252,0),49),IFERROR(MATCH("宿待",F252:BA252,0),49)))*0.5)/24)</f>
        <v>0.35416666666666669</v>
      </c>
      <c r="AI268" s="194"/>
      <c r="AJ268" s="216">
        <f>IF(AH268="-",0,IF(AN281=0,AJ280+AH269-AH268,AH269-AH268))</f>
        <v>0.89583333333333326</v>
      </c>
      <c r="AK268" s="217"/>
      <c r="AL268" s="217"/>
      <c r="AM268" s="218"/>
      <c r="AN268" s="190" t="s">
        <v>92</v>
      </c>
      <c r="AO268" s="191"/>
      <c r="AP268" s="191"/>
      <c r="AQ268" s="192"/>
      <c r="DK268" s="115"/>
    </row>
    <row r="269" spans="2:171" ht="18" customHeight="1">
      <c r="B269" s="214"/>
      <c r="C269" s="215"/>
      <c r="D269" s="117" t="s">
        <v>124</v>
      </c>
      <c r="E269" s="195">
        <f>IF(E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0.91666666666666663</v>
      </c>
      <c r="F269" s="219"/>
      <c r="G269" s="220"/>
      <c r="H269" s="220"/>
      <c r="I269" s="221"/>
      <c r="J269" s="205">
        <f>IFERROR((E270+24/24)-E269,"ー")</f>
        <v>0.37500000000000011</v>
      </c>
      <c r="K269" s="206"/>
      <c r="L269" s="206"/>
      <c r="M269" s="207"/>
      <c r="N269" s="196">
        <f>IF(N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0.91666666666666663</v>
      </c>
      <c r="O269" s="197"/>
      <c r="P269" s="219"/>
      <c r="Q269" s="220"/>
      <c r="R269" s="220"/>
      <c r="S269" s="221"/>
      <c r="T269" s="205">
        <f>IFERROR((N270+24/24)-N269,"ー")</f>
        <v>0.37500000000000011</v>
      </c>
      <c r="U269" s="206"/>
      <c r="V269" s="206"/>
      <c r="W269" s="207"/>
      <c r="X269" s="196">
        <f>IF(X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0.5)/24)</f>
        <v>1.25</v>
      </c>
      <c r="Y269" s="197"/>
      <c r="Z269" s="219"/>
      <c r="AA269" s="220"/>
      <c r="AB269" s="220"/>
      <c r="AC269" s="221"/>
      <c r="AD269" s="205">
        <f>IFERROR((X270+24/24)-X269,"ー")</f>
        <v>0</v>
      </c>
      <c r="AE269" s="206"/>
      <c r="AF269" s="206"/>
      <c r="AG269" s="207"/>
      <c r="AH269" s="196">
        <f>IF(AH268="-","-",(30-MIN(IFERROR((COLUMN(BA251)-LOOKUP(1,0/(F251:BA251="外来"),COLUMN(F:BA))),49),IFERROR((COLUMN(BA251)-LOOKUP(1,0/(F251:BA251="病棟"),COLUMN(F:BA))),49),IFERROR((COLUMN(BA251)-LOOKUP(1,0/(F251:BA251="在宅"),COLUMN(F:BA))),49),IFERROR((COLUMN(BA251)-LOOKUP(1,0/(F251:BA251="手術"),COLUMN(F:BA))),49),IFERROR((COLUMN(BA251)-LOOKUP(1,0/(F251:BA251="診他"),COLUMN(F:BA))),49),IF(OR(X2="助手（大学院生）",X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X2="助手（大学院生）",X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1.25</v>
      </c>
      <c r="AI269" s="197"/>
      <c r="AJ269" s="219"/>
      <c r="AK269" s="220"/>
      <c r="AL269" s="220"/>
      <c r="AM269" s="221"/>
      <c r="AN269" s="205">
        <f>IFERROR((AH270+24/24)-AH269,"ー")</f>
        <v>0</v>
      </c>
      <c r="AO269" s="206"/>
      <c r="AP269" s="206"/>
      <c r="AQ269" s="207"/>
      <c r="DK269" s="115"/>
    </row>
    <row r="270" spans="2:171" ht="18" customHeight="1">
      <c r="B270" s="212">
        <f>B38</f>
        <v>44198</v>
      </c>
      <c r="C270" s="213"/>
      <c r="D270" s="114" t="s">
        <v>123</v>
      </c>
      <c r="E270" s="189">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0.29166666666666669</v>
      </c>
      <c r="F270" s="216">
        <f>IF(E270="-",0,IF(J269=0,F268+E271-E270,E271-E270))</f>
        <v>0.41666666666666669</v>
      </c>
      <c r="G270" s="217"/>
      <c r="H270" s="217"/>
      <c r="I270" s="218"/>
      <c r="J270" s="208"/>
      <c r="K270" s="209"/>
      <c r="L270" s="209"/>
      <c r="M270" s="210"/>
      <c r="N270" s="193">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宿待",F254:BA254,0),49)))*0.5)/24)</f>
        <v>0.29166666666666669</v>
      </c>
      <c r="O270" s="194"/>
      <c r="P270" s="216">
        <f>IF(N270="-",0,IF(T269=0,P268+N271-N270,N271-N270))</f>
        <v>0.41666666666666669</v>
      </c>
      <c r="Q270" s="217"/>
      <c r="R270" s="217"/>
      <c r="S270" s="218"/>
      <c r="T270" s="208"/>
      <c r="U270" s="209"/>
      <c r="V270" s="209"/>
      <c r="W270" s="210"/>
      <c r="X270" s="193">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0.25</v>
      </c>
      <c r="Y270" s="194"/>
      <c r="Z270" s="216">
        <f>IF(X270="-",0,IF(AD269=0,Z268+X271-X270,X271-X270))</f>
        <v>1.3541666666666665</v>
      </c>
      <c r="AA270" s="217"/>
      <c r="AB270" s="217"/>
      <c r="AC270" s="218"/>
      <c r="AD270" s="208"/>
      <c r="AE270" s="209"/>
      <c r="AF270" s="209"/>
      <c r="AG270" s="210"/>
      <c r="AH270" s="193">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f>
        <v>0.25</v>
      </c>
      <c r="AI270" s="194"/>
      <c r="AJ270" s="216">
        <f>IF(AH270="-",0,IF(AN269=0,AJ268+AH271-AH270,AH271-AH270))</f>
        <v>1.3541666666666665</v>
      </c>
      <c r="AK270" s="217"/>
      <c r="AL270" s="217"/>
      <c r="AM270" s="218"/>
      <c r="AN270" s="208"/>
      <c r="AO270" s="209"/>
      <c r="AP270" s="209"/>
      <c r="AQ270" s="210"/>
    </row>
    <row r="271" spans="2:171" ht="18" customHeight="1">
      <c r="B271" s="214"/>
      <c r="C271" s="215"/>
      <c r="D271" s="117" t="s">
        <v>124</v>
      </c>
      <c r="E271" s="195">
        <f>IF(E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F271" s="219"/>
      <c r="G271" s="220"/>
      <c r="H271" s="220"/>
      <c r="I271" s="221"/>
      <c r="J271" s="205">
        <f t="shared" ref="J271" si="134">IFERROR((E272+24/24)-E271,"ー")</f>
        <v>0.60416666666666663</v>
      </c>
      <c r="K271" s="206"/>
      <c r="L271" s="206"/>
      <c r="M271" s="207"/>
      <c r="N271" s="196">
        <f>IF(N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O271" s="197"/>
      <c r="P271" s="219"/>
      <c r="Q271" s="220"/>
      <c r="R271" s="220"/>
      <c r="S271" s="221"/>
      <c r="T271" s="205">
        <f>IFERROR((N272+24/24)-N271,"ー")</f>
        <v>0.60416666666666663</v>
      </c>
      <c r="U271" s="206"/>
      <c r="V271" s="206"/>
      <c r="W271" s="207"/>
      <c r="X271" s="196">
        <f>IF(X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0.70833333333333337</v>
      </c>
      <c r="Y271" s="197"/>
      <c r="Z271" s="219"/>
      <c r="AA271" s="220"/>
      <c r="AB271" s="220"/>
      <c r="AC271" s="221"/>
      <c r="AD271" s="205">
        <f>IFERROR((X272+24/24)-X271,"ー")</f>
        <v>0.60416666666666663</v>
      </c>
      <c r="AE271" s="206"/>
      <c r="AF271" s="206"/>
      <c r="AG271" s="207"/>
      <c r="AH271" s="196">
        <f>IF(AH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0.70833333333333337</v>
      </c>
      <c r="AI271" s="197"/>
      <c r="AJ271" s="219"/>
      <c r="AK271" s="220"/>
      <c r="AL271" s="220"/>
      <c r="AM271" s="221"/>
      <c r="AN271" s="205">
        <f>IFERROR((AH272+24/24)-AH271,"ー")</f>
        <v>0.60416666666666663</v>
      </c>
      <c r="AO271" s="206"/>
      <c r="AP271" s="206"/>
      <c r="AQ271" s="207"/>
    </row>
    <row r="272" spans="2:171" ht="18" customHeight="1">
      <c r="B272" s="212">
        <f>B72</f>
        <v>44199</v>
      </c>
      <c r="C272" s="213"/>
      <c r="D272" s="114" t="s">
        <v>123</v>
      </c>
      <c r="E272" s="189">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F272" s="216">
        <f t="shared" ref="F272" si="135">IF(E272="-",0,IF(J271=0,F270+E273-E272,E273-E272))</f>
        <v>0.4375</v>
      </c>
      <c r="G272" s="217"/>
      <c r="H272" s="217"/>
      <c r="I272" s="218"/>
      <c r="J272" s="208"/>
      <c r="K272" s="209"/>
      <c r="L272" s="209"/>
      <c r="M272" s="210"/>
      <c r="N272" s="193">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宿待",F256:BA256,0),49)))*0.5)/24)</f>
        <v>0.3125</v>
      </c>
      <c r="O272" s="194"/>
      <c r="P272" s="216">
        <f>IF(N272="-",0,IF(T271=0,P270+N273-N272,N273-N272))</f>
        <v>0.4375</v>
      </c>
      <c r="Q272" s="217"/>
      <c r="R272" s="217"/>
      <c r="S272" s="218"/>
      <c r="T272" s="208"/>
      <c r="U272" s="209"/>
      <c r="V272" s="209"/>
      <c r="W272" s="210"/>
      <c r="X272" s="193">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0.3125</v>
      </c>
      <c r="Y272" s="194"/>
      <c r="Z272" s="216">
        <f>IF(X272="-",0,IF(AD271=0,Z270+X273-X272,X273-X272))</f>
        <v>0.4375</v>
      </c>
      <c r="AA272" s="217"/>
      <c r="AB272" s="217"/>
      <c r="AC272" s="218"/>
      <c r="AD272" s="208"/>
      <c r="AE272" s="209"/>
      <c r="AF272" s="209"/>
      <c r="AG272" s="210"/>
      <c r="AH272" s="193">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f>
        <v>0.3125</v>
      </c>
      <c r="AI272" s="194"/>
      <c r="AJ272" s="216">
        <f>IF(AH272="-",0,IF(AN271=0,AJ270+AH273-AH272,AH273-AH272))</f>
        <v>0.4375</v>
      </c>
      <c r="AK272" s="217"/>
      <c r="AL272" s="217"/>
      <c r="AM272" s="218"/>
      <c r="AN272" s="208"/>
      <c r="AO272" s="209"/>
      <c r="AP272" s="209"/>
      <c r="AQ272" s="210"/>
    </row>
    <row r="273" spans="2:43" ht="18" customHeight="1">
      <c r="B273" s="214"/>
      <c r="C273" s="215"/>
      <c r="D273" s="117" t="s">
        <v>124</v>
      </c>
      <c r="E273" s="195">
        <f>IF(E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0.75</v>
      </c>
      <c r="F273" s="219"/>
      <c r="G273" s="220"/>
      <c r="H273" s="220"/>
      <c r="I273" s="221"/>
      <c r="J273" s="205">
        <f t="shared" ref="J273" si="136">IFERROR((E274+24/24)-E273,"ー")</f>
        <v>0.5625</v>
      </c>
      <c r="K273" s="206"/>
      <c r="L273" s="206"/>
      <c r="M273" s="207"/>
      <c r="N273" s="196">
        <f>IF(N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0.75</v>
      </c>
      <c r="O273" s="197"/>
      <c r="P273" s="219"/>
      <c r="Q273" s="220"/>
      <c r="R273" s="220"/>
      <c r="S273" s="221"/>
      <c r="T273" s="205">
        <f>IFERROR((N274+24/24)-N273,"ー")</f>
        <v>0.5625</v>
      </c>
      <c r="U273" s="206"/>
      <c r="V273" s="206"/>
      <c r="W273" s="207"/>
      <c r="X273" s="196">
        <f>IF(X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0.75</v>
      </c>
      <c r="Y273" s="197"/>
      <c r="Z273" s="219"/>
      <c r="AA273" s="220"/>
      <c r="AB273" s="220"/>
      <c r="AC273" s="221"/>
      <c r="AD273" s="205">
        <f>IFERROR((X274+24/24)-X273,"ー")</f>
        <v>0.5625</v>
      </c>
      <c r="AE273" s="206"/>
      <c r="AF273" s="206"/>
      <c r="AG273" s="207"/>
      <c r="AH273" s="196">
        <f>IF(AH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0.75</v>
      </c>
      <c r="AI273" s="197"/>
      <c r="AJ273" s="219"/>
      <c r="AK273" s="220"/>
      <c r="AL273" s="220"/>
      <c r="AM273" s="221"/>
      <c r="AN273" s="205">
        <f>IFERROR((AH274+24/24)-AH273,"ー")</f>
        <v>0.5625</v>
      </c>
      <c r="AO273" s="206"/>
      <c r="AP273" s="206"/>
      <c r="AQ273" s="207"/>
    </row>
    <row r="274" spans="2:43" ht="18" customHeight="1">
      <c r="B274" s="212">
        <f>B106</f>
        <v>44200</v>
      </c>
      <c r="C274" s="213"/>
      <c r="D274" s="114" t="s">
        <v>123</v>
      </c>
      <c r="E274" s="189">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F274" s="216">
        <f t="shared" ref="F274" si="137">IF(E274="-",0,IF(J273=0,F272+E275-E274,E275-E274))</f>
        <v>0.39583333333333337</v>
      </c>
      <c r="G274" s="217"/>
      <c r="H274" s="217"/>
      <c r="I274" s="218"/>
      <c r="J274" s="208"/>
      <c r="K274" s="209"/>
      <c r="L274" s="209"/>
      <c r="M274" s="210"/>
      <c r="N274" s="193">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宿待",F258:BA258,0),49)))*0.5)/24)</f>
        <v>0.3125</v>
      </c>
      <c r="O274" s="194"/>
      <c r="P274" s="216">
        <f>IF(N274="-",0,IF(T273=0,P272+N275-N274,N275-N274))</f>
        <v>0.39583333333333337</v>
      </c>
      <c r="Q274" s="217"/>
      <c r="R274" s="217"/>
      <c r="S274" s="218"/>
      <c r="T274" s="208"/>
      <c r="U274" s="209"/>
      <c r="V274" s="209"/>
      <c r="W274" s="210"/>
      <c r="X274" s="193">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0.3125</v>
      </c>
      <c r="Y274" s="194"/>
      <c r="Z274" s="216">
        <f>IF(X274="-",0,IF(AD273=0,Z272+X275-X274,X275-X274))</f>
        <v>0.39583333333333337</v>
      </c>
      <c r="AA274" s="217"/>
      <c r="AB274" s="217"/>
      <c r="AC274" s="218"/>
      <c r="AD274" s="208"/>
      <c r="AE274" s="209"/>
      <c r="AF274" s="209"/>
      <c r="AG274" s="210"/>
      <c r="AH274" s="193">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f>
        <v>0.3125</v>
      </c>
      <c r="AI274" s="194"/>
      <c r="AJ274" s="216">
        <f>IF(AH274="-",0,IF(AN273=0,AJ272+AH275-AH274,AH275-AH274))</f>
        <v>0.39583333333333337</v>
      </c>
      <c r="AK274" s="217"/>
      <c r="AL274" s="217"/>
      <c r="AM274" s="218"/>
      <c r="AN274" s="208"/>
      <c r="AO274" s="209"/>
      <c r="AP274" s="209"/>
      <c r="AQ274" s="210"/>
    </row>
    <row r="275" spans="2:43" ht="18" customHeight="1">
      <c r="B275" s="214"/>
      <c r="C275" s="215"/>
      <c r="D275" s="117" t="s">
        <v>124</v>
      </c>
      <c r="E275" s="195">
        <f>IF(E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F275" s="219"/>
      <c r="G275" s="220"/>
      <c r="H275" s="220"/>
      <c r="I275" s="221"/>
      <c r="J275" s="205">
        <f t="shared" ref="J275" si="138">IFERROR((E276+24/24)-E275,"ー")</f>
        <v>0.60416666666666663</v>
      </c>
      <c r="K275" s="206"/>
      <c r="L275" s="206"/>
      <c r="M275" s="207"/>
      <c r="N275" s="196">
        <f>IF(N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O275" s="197"/>
      <c r="P275" s="219"/>
      <c r="Q275" s="220"/>
      <c r="R275" s="220"/>
      <c r="S275" s="221"/>
      <c r="T275" s="205">
        <f>IFERROR((N276+24/24)-N275,"ー")</f>
        <v>0.60416666666666663</v>
      </c>
      <c r="U275" s="206"/>
      <c r="V275" s="206"/>
      <c r="W275" s="207"/>
      <c r="X275" s="196">
        <f>IF(X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0.70833333333333337</v>
      </c>
      <c r="Y275" s="197"/>
      <c r="Z275" s="219"/>
      <c r="AA275" s="220"/>
      <c r="AB275" s="220"/>
      <c r="AC275" s="221"/>
      <c r="AD275" s="205">
        <f>IFERROR((X276+24/24)-X275,"ー")</f>
        <v>0.60416666666666663</v>
      </c>
      <c r="AE275" s="206"/>
      <c r="AF275" s="206"/>
      <c r="AG275" s="207"/>
      <c r="AH275" s="196">
        <f>IF(AH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0.70833333333333337</v>
      </c>
      <c r="AI275" s="197"/>
      <c r="AJ275" s="219"/>
      <c r="AK275" s="220"/>
      <c r="AL275" s="220"/>
      <c r="AM275" s="221"/>
      <c r="AN275" s="205">
        <f>IFERROR((AH276+24/24)-AH275,"ー")</f>
        <v>0.60416666666666663</v>
      </c>
      <c r="AO275" s="206"/>
      <c r="AP275" s="206"/>
      <c r="AQ275" s="207"/>
    </row>
    <row r="276" spans="2:43" ht="18" customHeight="1">
      <c r="B276" s="212">
        <f>B140</f>
        <v>44201</v>
      </c>
      <c r="C276" s="213"/>
      <c r="D276" s="114" t="s">
        <v>123</v>
      </c>
      <c r="E276" s="189">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F276" s="216">
        <f t="shared" ref="F276" si="139">IF(E276="-",0,IF(J275=0,F274+E277-E276,E277-E276))</f>
        <v>0.41666666666666663</v>
      </c>
      <c r="G276" s="217"/>
      <c r="H276" s="217"/>
      <c r="I276" s="218"/>
      <c r="J276" s="208"/>
      <c r="K276" s="209"/>
      <c r="L276" s="209"/>
      <c r="M276" s="210"/>
      <c r="N276" s="193">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宿待",F260:BA260,0),49)))*0.5)/24)</f>
        <v>0.3125</v>
      </c>
      <c r="O276" s="194"/>
      <c r="P276" s="216">
        <f>IF(N276="-",0,IF(T275=0,P274+N277-N276,N277-N276))</f>
        <v>0.9375</v>
      </c>
      <c r="Q276" s="217"/>
      <c r="R276" s="217"/>
      <c r="S276" s="218"/>
      <c r="T276" s="208"/>
      <c r="U276" s="209"/>
      <c r="V276" s="209"/>
      <c r="W276" s="210"/>
      <c r="X276" s="193">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0.3125</v>
      </c>
      <c r="Y276" s="194"/>
      <c r="Z276" s="216">
        <f>IF(X276="-",0,IF(AD275=0,Z274+X277-X276,X277-X276))</f>
        <v>0.41666666666666663</v>
      </c>
      <c r="AA276" s="217"/>
      <c r="AB276" s="217"/>
      <c r="AC276" s="218"/>
      <c r="AD276" s="208"/>
      <c r="AE276" s="209"/>
      <c r="AF276" s="209"/>
      <c r="AG276" s="210"/>
      <c r="AH276" s="193">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f>
        <v>0.3125</v>
      </c>
      <c r="AI276" s="194"/>
      <c r="AJ276" s="216">
        <f>IF(AH276="-",0,IF(AN275=0,AJ274+AH277-AH276,AH277-AH276))</f>
        <v>0.9375</v>
      </c>
      <c r="AK276" s="217"/>
      <c r="AL276" s="217"/>
      <c r="AM276" s="218"/>
      <c r="AN276" s="208"/>
      <c r="AO276" s="209"/>
      <c r="AP276" s="209"/>
      <c r="AQ276" s="210"/>
    </row>
    <row r="277" spans="2:43" ht="18" customHeight="1">
      <c r="B277" s="214"/>
      <c r="C277" s="215"/>
      <c r="D277" s="117" t="s">
        <v>124</v>
      </c>
      <c r="E277" s="195">
        <f>IF(E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F277" s="219"/>
      <c r="G277" s="220"/>
      <c r="H277" s="220"/>
      <c r="I277" s="221"/>
      <c r="J277" s="205" t="str">
        <f t="shared" ref="J277" si="140">IFERROR((E278+24/24)-E277,"ー")</f>
        <v>ー</v>
      </c>
      <c r="K277" s="206"/>
      <c r="L277" s="206"/>
      <c r="M277" s="207"/>
      <c r="N277" s="196">
        <f>IF(N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O277" s="197"/>
      <c r="P277" s="219"/>
      <c r="Q277" s="220"/>
      <c r="R277" s="220"/>
      <c r="S277" s="221"/>
      <c r="T277" s="205">
        <f>IFERROR((N278+24/24)-N277,"ー")</f>
        <v>0</v>
      </c>
      <c r="U277" s="206"/>
      <c r="V277" s="206"/>
      <c r="W277" s="207"/>
      <c r="X277" s="196">
        <f>IF(X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0.72916666666666663</v>
      </c>
      <c r="Y277" s="197"/>
      <c r="Z277" s="219"/>
      <c r="AA277" s="220"/>
      <c r="AB277" s="220"/>
      <c r="AC277" s="221"/>
      <c r="AD277" s="205" t="str">
        <f>IFERROR((X278+24/24)-X277,"ー")</f>
        <v>ー</v>
      </c>
      <c r="AE277" s="206"/>
      <c r="AF277" s="206"/>
      <c r="AG277" s="207"/>
      <c r="AH277" s="196">
        <f>IF(AH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1.25</v>
      </c>
      <c r="AI277" s="197"/>
      <c r="AJ277" s="219"/>
      <c r="AK277" s="220"/>
      <c r="AL277" s="220"/>
      <c r="AM277" s="221"/>
      <c r="AN277" s="205">
        <f>IFERROR((AH278+24/24)-AH277,"ー")</f>
        <v>0</v>
      </c>
      <c r="AO277" s="206"/>
      <c r="AP277" s="206"/>
      <c r="AQ277" s="207"/>
    </row>
    <row r="278" spans="2:43" ht="18" customHeight="1">
      <c r="B278" s="212">
        <f>B174</f>
        <v>44202</v>
      </c>
      <c r="C278" s="213"/>
      <c r="D278" s="114" t="s">
        <v>123</v>
      </c>
      <c r="E278" s="189"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F278" s="216">
        <f t="shared" ref="F278" si="141">IF(E278="-",0,IF(J277=0,F276+E279-E278,E279-E278))</f>
        <v>0</v>
      </c>
      <c r="G278" s="217"/>
      <c r="H278" s="217"/>
      <c r="I278" s="218"/>
      <c r="J278" s="208"/>
      <c r="K278" s="209"/>
      <c r="L278" s="209"/>
      <c r="M278" s="210"/>
      <c r="N278" s="193">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宿待",F262:BA262,0),49)))*0.5)/24)</f>
        <v>0.25</v>
      </c>
      <c r="O278" s="194"/>
      <c r="P278" s="216">
        <f>IF(N278="-",0,IF(T277=0,P276+N279-N278,N279-N278))</f>
        <v>1.9375</v>
      </c>
      <c r="Q278" s="217"/>
      <c r="R278" s="217"/>
      <c r="S278" s="218"/>
      <c r="T278" s="208"/>
      <c r="U278" s="209"/>
      <c r="V278" s="209"/>
      <c r="W278" s="210"/>
      <c r="X278" s="193"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Y278" s="194"/>
      <c r="Z278" s="216">
        <f>IF(X278="-",0,IF(AD277=0,Z276+X279-X278,X279-X278))</f>
        <v>0</v>
      </c>
      <c r="AA278" s="217"/>
      <c r="AB278" s="217"/>
      <c r="AC278" s="218"/>
      <c r="AD278" s="208"/>
      <c r="AE278" s="209"/>
      <c r="AF278" s="209"/>
      <c r="AG278" s="210"/>
      <c r="AH278" s="193">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f>
        <v>0.25</v>
      </c>
      <c r="AI278" s="194"/>
      <c r="AJ278" s="216">
        <f>IF(AH278="-",0,IF(AN277=0,AJ276+AH279-AH278,AH279-AH278))</f>
        <v>1.9375</v>
      </c>
      <c r="AK278" s="217"/>
      <c r="AL278" s="217"/>
      <c r="AM278" s="218"/>
      <c r="AN278" s="208"/>
      <c r="AO278" s="209"/>
      <c r="AP278" s="209"/>
      <c r="AQ278" s="210"/>
    </row>
    <row r="279" spans="2:43" ht="18" customHeight="1">
      <c r="B279" s="214"/>
      <c r="C279" s="215"/>
      <c r="D279" s="117" t="s">
        <v>124</v>
      </c>
      <c r="E279" s="195" t="str">
        <f>IF(E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F279" s="219"/>
      <c r="G279" s="220"/>
      <c r="H279" s="220"/>
      <c r="I279" s="221"/>
      <c r="J279" s="205" t="str">
        <f t="shared" ref="J279" si="142">IFERROR((E280+24/24)-E279,"ー")</f>
        <v>ー</v>
      </c>
      <c r="K279" s="206"/>
      <c r="L279" s="206"/>
      <c r="M279" s="207"/>
      <c r="N279" s="196">
        <f>IF(N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O279" s="197"/>
      <c r="P279" s="219"/>
      <c r="Q279" s="220"/>
      <c r="R279" s="220"/>
      <c r="S279" s="221"/>
      <c r="T279" s="205">
        <f>IFERROR((N280+24/24)-N279,"ー")</f>
        <v>0</v>
      </c>
      <c r="U279" s="206"/>
      <c r="V279" s="206"/>
      <c r="W279" s="207"/>
      <c r="X279" s="196" t="str">
        <f>IF(X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Y279" s="197"/>
      <c r="Z279" s="219"/>
      <c r="AA279" s="220"/>
      <c r="AB279" s="220"/>
      <c r="AC279" s="221"/>
      <c r="AD279" s="205" t="str">
        <f>IFERROR((X280+24/24)-X279,"ー")</f>
        <v>ー</v>
      </c>
      <c r="AE279" s="206"/>
      <c r="AF279" s="206"/>
      <c r="AG279" s="207"/>
      <c r="AH279" s="196">
        <f>IF(AH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1.25</v>
      </c>
      <c r="AI279" s="197"/>
      <c r="AJ279" s="219"/>
      <c r="AK279" s="220"/>
      <c r="AL279" s="220"/>
      <c r="AM279" s="221"/>
      <c r="AN279" s="205">
        <f>IFERROR((AH280+24/24)-AH279,"ー")</f>
        <v>0</v>
      </c>
      <c r="AO279" s="206"/>
      <c r="AP279" s="206"/>
      <c r="AQ279" s="207"/>
    </row>
    <row r="280" spans="2:43" ht="18" customHeight="1">
      <c r="B280" s="212">
        <f>B208</f>
        <v>44203</v>
      </c>
      <c r="C280" s="213"/>
      <c r="D280" s="114" t="s">
        <v>123</v>
      </c>
      <c r="E280" s="189"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F280" s="216">
        <f t="shared" ref="F280" si="143">IF(E280="-",0,IF(J279=0,F278+E281-E280,E281-E280))</f>
        <v>0</v>
      </c>
      <c r="G280" s="217"/>
      <c r="H280" s="217"/>
      <c r="I280" s="218"/>
      <c r="J280" s="208"/>
      <c r="K280" s="209"/>
      <c r="L280" s="209"/>
      <c r="M280" s="210"/>
      <c r="N280" s="193">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宿待",F264:BA264,0),49)))*0.5)/24)</f>
        <v>0.25</v>
      </c>
      <c r="O280" s="194"/>
      <c r="P280" s="216">
        <f>IF(N280="-",0,IF(T279=0,P278+N281-N280,N281-N280))</f>
        <v>2.0208333333333335</v>
      </c>
      <c r="Q280" s="217"/>
      <c r="R280" s="217"/>
      <c r="S280" s="218"/>
      <c r="T280" s="208"/>
      <c r="U280" s="209"/>
      <c r="V280" s="209"/>
      <c r="W280" s="210"/>
      <c r="X280" s="193"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Y280" s="194"/>
      <c r="Z280" s="216">
        <f>IF(X280="-",0,IF(AD279=0,Z278+X281-X280,X281-X280))</f>
        <v>0</v>
      </c>
      <c r="AA280" s="217"/>
      <c r="AB280" s="217"/>
      <c r="AC280" s="218"/>
      <c r="AD280" s="208"/>
      <c r="AE280" s="209"/>
      <c r="AF280" s="209"/>
      <c r="AG280" s="210"/>
      <c r="AH280" s="193">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f>
        <v>0.25</v>
      </c>
      <c r="AI280" s="194"/>
      <c r="AJ280" s="216">
        <f>IF(AH280="-",0,IF(AN279=0,AJ278+AH281-AH280,AH281-AH280))</f>
        <v>2.0208333333333335</v>
      </c>
      <c r="AK280" s="217"/>
      <c r="AL280" s="217"/>
      <c r="AM280" s="218"/>
      <c r="AN280" s="208"/>
      <c r="AO280" s="209"/>
      <c r="AP280" s="209"/>
      <c r="AQ280" s="210"/>
    </row>
    <row r="281" spans="2:43" ht="18" customHeight="1">
      <c r="B281" s="214"/>
      <c r="C281" s="215"/>
      <c r="D281" s="117" t="s">
        <v>124</v>
      </c>
      <c r="E281" s="195" t="str">
        <f>IF(E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F281" s="219"/>
      <c r="G281" s="220"/>
      <c r="H281" s="220"/>
      <c r="I281" s="221"/>
      <c r="J281" s="205" t="str">
        <f t="shared" ref="J281" si="144">IFERROR((E282+24/24)-E281,"ー")</f>
        <v>ー</v>
      </c>
      <c r="K281" s="206"/>
      <c r="L281" s="206"/>
      <c r="M281" s="207"/>
      <c r="N281" s="196">
        <f>IF(N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0.33333333333333331</v>
      </c>
      <c r="O281" s="197"/>
      <c r="P281" s="219"/>
      <c r="Q281" s="220"/>
      <c r="R281" s="220"/>
      <c r="S281" s="221"/>
      <c r="T281" s="205">
        <f>IFERROR((N282+24/24)-N281,"ー")</f>
        <v>1.0208333333333335</v>
      </c>
      <c r="U281" s="206"/>
      <c r="V281" s="206"/>
      <c r="W281" s="207"/>
      <c r="X281" s="196" t="str">
        <f>IF(X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Y281" s="197"/>
      <c r="Z281" s="219"/>
      <c r="AA281" s="220"/>
      <c r="AB281" s="220"/>
      <c r="AC281" s="221"/>
      <c r="AD281" s="205" t="str">
        <f>IFERROR((X282+24/24)-X281,"ー")</f>
        <v>ー</v>
      </c>
      <c r="AE281" s="206"/>
      <c r="AF281" s="206"/>
      <c r="AG281" s="207"/>
      <c r="AH281" s="196">
        <f>IF(AH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0.33333333333333331</v>
      </c>
      <c r="AI281" s="197"/>
      <c r="AJ281" s="219"/>
      <c r="AK281" s="220"/>
      <c r="AL281" s="220"/>
      <c r="AM281" s="221"/>
      <c r="AN281" s="205">
        <f>IFERROR((AH282+24/24)-AH281,"ー")</f>
        <v>1.0208333333333335</v>
      </c>
      <c r="AO281" s="206"/>
      <c r="AP281" s="206"/>
      <c r="AQ281" s="207"/>
    </row>
    <row r="282" spans="2:43" ht="18" customHeight="1">
      <c r="B282" s="118" t="s">
        <v>125</v>
      </c>
      <c r="C282" s="118"/>
      <c r="D282" s="118"/>
      <c r="E282" s="198">
        <f>E268</f>
        <v>0.35416666666666669</v>
      </c>
      <c r="F282" s="199" t="s">
        <v>92</v>
      </c>
      <c r="G282" s="199"/>
      <c r="H282" s="199"/>
      <c r="I282" s="199"/>
      <c r="J282" s="208"/>
      <c r="K282" s="209"/>
      <c r="L282" s="209"/>
      <c r="M282" s="210"/>
      <c r="N282" s="200">
        <f>N268</f>
        <v>0.35416666666666669</v>
      </c>
      <c r="O282" s="201"/>
      <c r="P282" s="199" t="s">
        <v>92</v>
      </c>
      <c r="Q282" s="199"/>
      <c r="R282" s="199"/>
      <c r="S282" s="199"/>
      <c r="T282" s="208"/>
      <c r="U282" s="209"/>
      <c r="V282" s="209"/>
      <c r="W282" s="210"/>
      <c r="X282" s="200">
        <f>X268</f>
        <v>0.35416666666666669</v>
      </c>
      <c r="Y282" s="201"/>
      <c r="Z282" s="199" t="s">
        <v>92</v>
      </c>
      <c r="AA282" s="199"/>
      <c r="AB282" s="199"/>
      <c r="AC282" s="199"/>
      <c r="AD282" s="208"/>
      <c r="AE282" s="209"/>
      <c r="AF282" s="209"/>
      <c r="AG282" s="210"/>
      <c r="AH282" s="200">
        <f>AH268</f>
        <v>0.35416666666666669</v>
      </c>
      <c r="AI282" s="201"/>
      <c r="AJ282" s="199" t="s">
        <v>92</v>
      </c>
      <c r="AK282" s="199"/>
      <c r="AL282" s="199"/>
      <c r="AM282" s="199"/>
      <c r="AN282" s="208"/>
      <c r="AO282" s="209"/>
      <c r="AP282" s="209"/>
      <c r="AQ282" s="210"/>
    </row>
    <row r="283" spans="2:43">
      <c r="B283" s="1"/>
      <c r="C283" s="1"/>
      <c r="D283" s="1"/>
      <c r="E283" s="1"/>
      <c r="F283" s="119"/>
      <c r="G283" s="1"/>
      <c r="H283" s="119"/>
      <c r="I283" s="1"/>
      <c r="J283" s="1"/>
      <c r="K283" s="1"/>
      <c r="L283" s="1"/>
      <c r="M283" s="1"/>
      <c r="N283" s="1"/>
      <c r="O283" s="1"/>
      <c r="P283" s="1"/>
    </row>
    <row r="284" spans="2:43" ht="60" customHeight="1">
      <c r="B284" s="211" t="s">
        <v>126</v>
      </c>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c r="AA284" s="211"/>
      <c r="AB284" s="211"/>
      <c r="AC284" s="211"/>
      <c r="AD284" s="211"/>
      <c r="AE284" s="211"/>
      <c r="AF284" s="211"/>
      <c r="AG284" s="211"/>
      <c r="AH284" s="211"/>
      <c r="AI284" s="211"/>
      <c r="AJ284" s="211"/>
      <c r="AK284" s="211"/>
      <c r="AL284" s="211"/>
      <c r="AM284" s="211"/>
      <c r="AN284" s="211"/>
      <c r="AO284" s="211"/>
      <c r="AP284" s="211"/>
      <c r="AQ284" s="211"/>
    </row>
  </sheetData>
  <sheetProtection password="E929" sheet="1" objects="1" selectLockedCells="1" selectUnlockedCells="1"/>
  <mergeCells count="2855">
    <mergeCell ref="H2:J2"/>
    <mergeCell ref="K2:Q2"/>
    <mergeCell ref="R2:V2"/>
    <mergeCell ref="X2:Z2"/>
    <mergeCell ref="AB2:AE2"/>
    <mergeCell ref="AF2:AK2"/>
    <mergeCell ref="AL2:AQ2"/>
    <mergeCell ref="AR2:AU2"/>
    <mergeCell ref="AV2:AX2"/>
    <mergeCell ref="AZ2:BB2"/>
    <mergeCell ref="B4:D5"/>
    <mergeCell ref="C2:E2"/>
    <mergeCell ref="F2:G2"/>
    <mergeCell ref="BN5:BN7"/>
    <mergeCell ref="BO5:BO7"/>
    <mergeCell ref="BP5:BP7"/>
    <mergeCell ref="BW5:BW7"/>
    <mergeCell ref="AE7:AF7"/>
    <mergeCell ref="AG7:AH7"/>
    <mergeCell ref="AI7:AJ7"/>
    <mergeCell ref="AK7:AL7"/>
    <mergeCell ref="AM7:AN7"/>
    <mergeCell ref="AO7:AP7"/>
    <mergeCell ref="S7:T7"/>
    <mergeCell ref="U7:V7"/>
    <mergeCell ref="W7:X7"/>
    <mergeCell ref="Y7:Z7"/>
    <mergeCell ref="AA7:AB7"/>
    <mergeCell ref="AC7:AD7"/>
    <mergeCell ref="BX5:BX7"/>
    <mergeCell ref="BY5:BY7"/>
    <mergeCell ref="BC5:BC26"/>
    <mergeCell ref="BH5:BH7"/>
    <mergeCell ref="BI5:BI7"/>
    <mergeCell ref="BJ5:BJ7"/>
    <mergeCell ref="BK5:BK7"/>
    <mergeCell ref="BM5:BM7"/>
    <mergeCell ref="BJ9:BJ13"/>
    <mergeCell ref="BK9:BK17"/>
    <mergeCell ref="BF26:BG26"/>
    <mergeCell ref="AQ7:AR7"/>
    <mergeCell ref="AS7:AT7"/>
    <mergeCell ref="AU7:AV7"/>
    <mergeCell ref="AW7:AX7"/>
    <mergeCell ref="AY7:AZ7"/>
    <mergeCell ref="CR5:CR7"/>
    <mergeCell ref="BA7:BB7"/>
    <mergeCell ref="BN9:BN13"/>
    <mergeCell ref="BO9:BO13"/>
    <mergeCell ref="BP9:BP17"/>
    <mergeCell ref="BR9:BR20"/>
    <mergeCell ref="BS9:BS13"/>
    <mergeCell ref="BT9:BU9"/>
    <mergeCell ref="BT11:BU11"/>
    <mergeCell ref="CS5:CS7"/>
    <mergeCell ref="CT5:CT7"/>
    <mergeCell ref="DA5:DA7"/>
    <mergeCell ref="DB5:DB7"/>
    <mergeCell ref="DC5:DC7"/>
    <mergeCell ref="CG5:CG27"/>
    <mergeCell ref="CL5:CL7"/>
    <mergeCell ref="CM5:CM7"/>
    <mergeCell ref="CN5:CN7"/>
    <mergeCell ref="CO5:CO7"/>
    <mergeCell ref="CQ5:CQ7"/>
    <mergeCell ref="CN9:CN13"/>
    <mergeCell ref="CO9:CO17"/>
    <mergeCell ref="CN14:CN17"/>
    <mergeCell ref="CO23:CO31"/>
    <mergeCell ref="BZ5:BZ7"/>
    <mergeCell ref="CB5:CB7"/>
    <mergeCell ref="CC5:CC7"/>
    <mergeCell ref="CD5:CD7"/>
    <mergeCell ref="CE5:CE7"/>
    <mergeCell ref="CF5:CF7"/>
    <mergeCell ref="CJ26:CK26"/>
    <mergeCell ref="DA9:DA13"/>
    <mergeCell ref="DB9:DB13"/>
    <mergeCell ref="DC9:DC17"/>
    <mergeCell ref="BZ9:BZ17"/>
    <mergeCell ref="CC9:CC13"/>
    <mergeCell ref="CD9:CD13"/>
    <mergeCell ref="CD14:CD17"/>
    <mergeCell ref="DV5:DV7"/>
    <mergeCell ref="DW5:DW7"/>
    <mergeCell ref="DX5:DX7"/>
    <mergeCell ref="ED5:ED7"/>
    <mergeCell ref="EE5:EE7"/>
    <mergeCell ref="EF5:EF7"/>
    <mergeCell ref="DK5:DK64"/>
    <mergeCell ref="DP5:DP7"/>
    <mergeCell ref="DQ5:DQ7"/>
    <mergeCell ref="DR5:DR7"/>
    <mergeCell ref="DS5:DS7"/>
    <mergeCell ref="DU5:DU7"/>
    <mergeCell ref="DR9:DR13"/>
    <mergeCell ref="DS9:DS17"/>
    <mergeCell ref="DR14:DR17"/>
    <mergeCell ref="DM23:DM27"/>
    <mergeCell ref="DD5:DD7"/>
    <mergeCell ref="DF5:DF7"/>
    <mergeCell ref="DG5:DG7"/>
    <mergeCell ref="DH5:DH7"/>
    <mergeCell ref="DI5:DI7"/>
    <mergeCell ref="DJ5:DJ7"/>
    <mergeCell ref="EE9:EE13"/>
    <mergeCell ref="EF9:EF13"/>
    <mergeCell ref="EF14:EF17"/>
    <mergeCell ref="DV9:DV13"/>
    <mergeCell ref="DW9:DW13"/>
    <mergeCell ref="DX9:DX17"/>
    <mergeCell ref="DZ9:DZ20"/>
    <mergeCell ref="EA9:EA13"/>
    <mergeCell ref="EB9:EC9"/>
    <mergeCell ref="EB11:EC11"/>
    <mergeCell ref="EY5:EY7"/>
    <mergeCell ref="EZ5:EZ7"/>
    <mergeCell ref="FF5:FF7"/>
    <mergeCell ref="FG5:FG7"/>
    <mergeCell ref="FH5:FH7"/>
    <mergeCell ref="FI5:FI7"/>
    <mergeCell ref="ER5:ER7"/>
    <mergeCell ref="ES5:ES7"/>
    <mergeCell ref="ET5:ET7"/>
    <mergeCell ref="EU5:EU7"/>
    <mergeCell ref="EW5:EW7"/>
    <mergeCell ref="EX5:EX7"/>
    <mergeCell ref="EG5:EG7"/>
    <mergeCell ref="EI5:EI7"/>
    <mergeCell ref="EJ5:EJ7"/>
    <mergeCell ref="EK5:EK7"/>
    <mergeCell ref="EL5:EL7"/>
    <mergeCell ref="EM5:EM62"/>
    <mergeCell ref="EG23:EG31"/>
    <mergeCell ref="EK23:EK27"/>
    <mergeCell ref="EL23:EL31"/>
    <mergeCell ref="EG9:EG17"/>
    <mergeCell ref="EJ9:EJ13"/>
    <mergeCell ref="EK9:EK13"/>
    <mergeCell ref="EL9:EL17"/>
    <mergeCell ref="EK14:EK17"/>
    <mergeCell ref="EG39:EG41"/>
    <mergeCell ref="EI39:EI41"/>
    <mergeCell ref="FC14:FC18"/>
    <mergeCell ref="EN9:EN20"/>
    <mergeCell ref="EO9:EO13"/>
    <mergeCell ref="EP9:EQ9"/>
    <mergeCell ref="GN5:GN7"/>
    <mergeCell ref="GO5:GO7"/>
    <mergeCell ref="GP5:GP7"/>
    <mergeCell ref="E7:F7"/>
    <mergeCell ref="G7:H7"/>
    <mergeCell ref="I7:J7"/>
    <mergeCell ref="K7:L7"/>
    <mergeCell ref="M7:N7"/>
    <mergeCell ref="O7:P7"/>
    <mergeCell ref="Q7:R7"/>
    <mergeCell ref="GB5:GB7"/>
    <mergeCell ref="GH5:GH7"/>
    <mergeCell ref="GI5:GI7"/>
    <mergeCell ref="GJ5:GJ7"/>
    <mergeCell ref="GK5:GK7"/>
    <mergeCell ref="GM5:GM7"/>
    <mergeCell ref="FU5:FU7"/>
    <mergeCell ref="FV5:FV7"/>
    <mergeCell ref="FW5:FW7"/>
    <mergeCell ref="FY5:FY7"/>
    <mergeCell ref="FZ5:FZ7"/>
    <mergeCell ref="GA5:GA7"/>
    <mergeCell ref="FK5:FK7"/>
    <mergeCell ref="FL5:FL7"/>
    <mergeCell ref="FM5:FM7"/>
    <mergeCell ref="FN5:FN7"/>
    <mergeCell ref="FO5:FO23"/>
    <mergeCell ref="FT5:FT7"/>
    <mergeCell ref="FP9:FP20"/>
    <mergeCell ref="FQ9:FQ13"/>
    <mergeCell ref="FR9:FS9"/>
    <mergeCell ref="FR10:FS10"/>
    <mergeCell ref="ES9:ES13"/>
    <mergeCell ref="ET9:ET13"/>
    <mergeCell ref="EU9:EU17"/>
    <mergeCell ref="EP11:EQ11"/>
    <mergeCell ref="EO14:EO18"/>
    <mergeCell ref="EP14:EQ14"/>
    <mergeCell ref="ET14:ET17"/>
    <mergeCell ref="DD9:DD17"/>
    <mergeCell ref="DG9:DG13"/>
    <mergeCell ref="DH9:DH13"/>
    <mergeCell ref="DB14:DB17"/>
    <mergeCell ref="DH14:DH17"/>
    <mergeCell ref="CR9:CR13"/>
    <mergeCell ref="CS9:CS13"/>
    <mergeCell ref="CT9:CT17"/>
    <mergeCell ref="CV9:CV20"/>
    <mergeCell ref="CW9:CW13"/>
    <mergeCell ref="CX9:CY9"/>
    <mergeCell ref="CX11:CY11"/>
    <mergeCell ref="CS14:CS17"/>
    <mergeCell ref="CW14:CW18"/>
    <mergeCell ref="CX14:CY14"/>
    <mergeCell ref="DW14:DW17"/>
    <mergeCell ref="EA14:EA18"/>
    <mergeCell ref="FD12:FE12"/>
    <mergeCell ref="GN9:GN13"/>
    <mergeCell ref="GO9:GO13"/>
    <mergeCell ref="GP9:GP17"/>
    <mergeCell ref="BF10:BG10"/>
    <mergeCell ref="BT10:BU10"/>
    <mergeCell ref="CJ10:CK10"/>
    <mergeCell ref="CX10:CY10"/>
    <mergeCell ref="DN10:DO10"/>
    <mergeCell ref="EB10:EC10"/>
    <mergeCell ref="EP10:EQ10"/>
    <mergeCell ref="GD9:GD20"/>
    <mergeCell ref="GE9:GE13"/>
    <mergeCell ref="GF9:GG9"/>
    <mergeCell ref="GI9:GI13"/>
    <mergeCell ref="GJ9:GJ13"/>
    <mergeCell ref="GK9:GK17"/>
    <mergeCell ref="GF10:GG10"/>
    <mergeCell ref="GE14:GE18"/>
    <mergeCell ref="GF14:GG14"/>
    <mergeCell ref="GJ14:GJ17"/>
    <mergeCell ref="FU9:FU13"/>
    <mergeCell ref="FV9:FV13"/>
    <mergeCell ref="EB14:EC14"/>
    <mergeCell ref="EY9:EY13"/>
    <mergeCell ref="EZ9:EZ17"/>
    <mergeCell ref="FB9:FB20"/>
    <mergeCell ref="FC9:FC13"/>
    <mergeCell ref="FD9:FE9"/>
    <mergeCell ref="FD10:FE10"/>
    <mergeCell ref="FD11:FE11"/>
    <mergeCell ref="EY14:EY17"/>
    <mergeCell ref="C14:C18"/>
    <mergeCell ref="BE14:BE18"/>
    <mergeCell ref="BF14:BG14"/>
    <mergeCell ref="BJ14:BJ17"/>
    <mergeCell ref="BO14:BO17"/>
    <mergeCell ref="BS14:BS18"/>
    <mergeCell ref="BT14:BU14"/>
    <mergeCell ref="BX14:BX17"/>
    <mergeCell ref="FR12:FS12"/>
    <mergeCell ref="GF12:GG12"/>
    <mergeCell ref="BF13:BG13"/>
    <mergeCell ref="BT13:BU13"/>
    <mergeCell ref="CJ13:CK13"/>
    <mergeCell ref="CX13:CY13"/>
    <mergeCell ref="DN13:DO13"/>
    <mergeCell ref="EB13:EC13"/>
    <mergeCell ref="EP13:EQ13"/>
    <mergeCell ref="FD13:FE13"/>
    <mergeCell ref="FW9:FW17"/>
    <mergeCell ref="FZ9:FZ13"/>
    <mergeCell ref="GA9:GA13"/>
    <mergeCell ref="GB9:GB17"/>
    <mergeCell ref="GA14:GA17"/>
    <mergeCell ref="FG9:FG13"/>
    <mergeCell ref="FH9:FH13"/>
    <mergeCell ref="FI9:FI17"/>
    <mergeCell ref="FL9:FL13"/>
    <mergeCell ref="FM9:FM13"/>
    <mergeCell ref="FN9:FN17"/>
    <mergeCell ref="EX9:EX13"/>
    <mergeCell ref="FR11:FS11"/>
    <mergeCell ref="GF11:GG11"/>
    <mergeCell ref="FR16:FS16"/>
    <mergeCell ref="GO14:GO17"/>
    <mergeCell ref="BF15:BG15"/>
    <mergeCell ref="BT15:BU15"/>
    <mergeCell ref="CJ15:CK15"/>
    <mergeCell ref="CX15:CY15"/>
    <mergeCell ref="DN15:DO15"/>
    <mergeCell ref="EB15:EC15"/>
    <mergeCell ref="EP15:EQ15"/>
    <mergeCell ref="FD15:FE15"/>
    <mergeCell ref="FR15:FS15"/>
    <mergeCell ref="FD14:FE14"/>
    <mergeCell ref="FH14:FH17"/>
    <mergeCell ref="FM14:FM17"/>
    <mergeCell ref="FQ14:FQ18"/>
    <mergeCell ref="FR14:FS14"/>
    <mergeCell ref="FV14:FV17"/>
    <mergeCell ref="DI9:DI17"/>
    <mergeCell ref="DJ9:DJ17"/>
    <mergeCell ref="DL9:DL20"/>
    <mergeCell ref="DM9:DM13"/>
    <mergeCell ref="DN9:DO9"/>
    <mergeCell ref="DQ9:DQ13"/>
    <mergeCell ref="FR13:FS13"/>
    <mergeCell ref="GF13:GG13"/>
    <mergeCell ref="BF12:BG12"/>
    <mergeCell ref="BT12:BU12"/>
    <mergeCell ref="CJ12:CK12"/>
    <mergeCell ref="CX12:CY12"/>
    <mergeCell ref="DN12:DO12"/>
    <mergeCell ref="EB12:EC12"/>
    <mergeCell ref="EP12:EQ12"/>
    <mergeCell ref="FR18:FS18"/>
    <mergeCell ref="GF16:GG16"/>
    <mergeCell ref="BF17:BG17"/>
    <mergeCell ref="BT17:BU17"/>
    <mergeCell ref="CJ17:CK17"/>
    <mergeCell ref="CX17:CY17"/>
    <mergeCell ref="DN17:DO17"/>
    <mergeCell ref="EB17:EC17"/>
    <mergeCell ref="EP17:EQ17"/>
    <mergeCell ref="FD17:FE17"/>
    <mergeCell ref="FR17:FS17"/>
    <mergeCell ref="CE9:CE17"/>
    <mergeCell ref="CF9:CF17"/>
    <mergeCell ref="CH9:CH20"/>
    <mergeCell ref="CI9:CI13"/>
    <mergeCell ref="CJ9:CK9"/>
    <mergeCell ref="CM9:CM13"/>
    <mergeCell ref="CJ11:CK11"/>
    <mergeCell ref="CI14:CI18"/>
    <mergeCell ref="CJ14:CK14"/>
    <mergeCell ref="BW9:BW13"/>
    <mergeCell ref="BX9:BX13"/>
    <mergeCell ref="BY9:BY17"/>
    <mergeCell ref="GF15:GG15"/>
    <mergeCell ref="BF16:BG16"/>
    <mergeCell ref="BT16:BU16"/>
    <mergeCell ref="CJ16:CK16"/>
    <mergeCell ref="CX16:CY16"/>
    <mergeCell ref="DN16:DO16"/>
    <mergeCell ref="EB16:EC16"/>
    <mergeCell ref="EP16:EQ16"/>
    <mergeCell ref="FD16:FE16"/>
    <mergeCell ref="GE19:GG19"/>
    <mergeCell ref="BE20:BG20"/>
    <mergeCell ref="BS20:BU20"/>
    <mergeCell ref="CI20:CK20"/>
    <mergeCell ref="CW20:CY20"/>
    <mergeCell ref="DM20:DO20"/>
    <mergeCell ref="EA20:EC20"/>
    <mergeCell ref="EO20:EQ20"/>
    <mergeCell ref="FC20:FE20"/>
    <mergeCell ref="FQ20:FS20"/>
    <mergeCell ref="GF18:GG18"/>
    <mergeCell ref="BE19:BG19"/>
    <mergeCell ref="BS19:BU19"/>
    <mergeCell ref="CI19:CK19"/>
    <mergeCell ref="CW19:CY19"/>
    <mergeCell ref="DM19:DO19"/>
    <mergeCell ref="EA19:EC19"/>
    <mergeCell ref="EO19:EQ19"/>
    <mergeCell ref="FC19:FE19"/>
    <mergeCell ref="FQ19:FS19"/>
    <mergeCell ref="DM14:DM18"/>
    <mergeCell ref="DN14:DO14"/>
    <mergeCell ref="GE20:GG20"/>
    <mergeCell ref="GF17:GG17"/>
    <mergeCell ref="BF18:BG18"/>
    <mergeCell ref="BT18:BU18"/>
    <mergeCell ref="CJ18:CK18"/>
    <mergeCell ref="CX18:CY18"/>
    <mergeCell ref="DN18:DO18"/>
    <mergeCell ref="EB18:EC18"/>
    <mergeCell ref="EP18:EQ18"/>
    <mergeCell ref="FD18:FE18"/>
    <mergeCell ref="B22:B34"/>
    <mergeCell ref="BD22:BD34"/>
    <mergeCell ref="BE22:BG22"/>
    <mergeCell ref="CH22:CH34"/>
    <mergeCell ref="CI22:CK22"/>
    <mergeCell ref="DL22:DL34"/>
    <mergeCell ref="DM22:DO22"/>
    <mergeCell ref="EN22:EN34"/>
    <mergeCell ref="EO22:EQ22"/>
    <mergeCell ref="CS23:CS27"/>
    <mergeCell ref="CT23:CT31"/>
    <mergeCell ref="DB23:DB27"/>
    <mergeCell ref="DC23:DC31"/>
    <mergeCell ref="DH23:DH27"/>
    <mergeCell ref="DI23:DI31"/>
    <mergeCell ref="DB28:DB31"/>
    <mergeCell ref="DH28:DH31"/>
    <mergeCell ref="BY23:BY31"/>
    <mergeCell ref="CD23:CD27"/>
    <mergeCell ref="CE23:CE31"/>
    <mergeCell ref="CI23:CI27"/>
    <mergeCell ref="CJ23:CK23"/>
    <mergeCell ref="CN23:CN27"/>
    <mergeCell ref="EP29:EQ29"/>
    <mergeCell ref="C28:C32"/>
    <mergeCell ref="BE28:BE32"/>
    <mergeCell ref="BF28:BG28"/>
    <mergeCell ref="BJ28:BJ31"/>
    <mergeCell ref="BO28:BO31"/>
    <mergeCell ref="B9:B20"/>
    <mergeCell ref="C9:C13"/>
    <mergeCell ref="BD9:BD20"/>
    <mergeCell ref="BE9:BE13"/>
    <mergeCell ref="BF9:BG9"/>
    <mergeCell ref="BI9:BI13"/>
    <mergeCell ref="BF11:BG11"/>
    <mergeCell ref="DN11:DO11"/>
    <mergeCell ref="EZ23:EZ31"/>
    <mergeCell ref="EP25:EQ25"/>
    <mergeCell ref="EP26:EQ26"/>
    <mergeCell ref="EO28:EO32"/>
    <mergeCell ref="EP28:EQ28"/>
    <mergeCell ref="DN23:DO23"/>
    <mergeCell ref="DR23:DR27"/>
    <mergeCell ref="DS23:DS31"/>
    <mergeCell ref="DW23:DW27"/>
    <mergeCell ref="DX23:DX31"/>
    <mergeCell ref="EF23:EF27"/>
    <mergeCell ref="DN26:DO26"/>
    <mergeCell ref="C23:C27"/>
    <mergeCell ref="BE23:BE27"/>
    <mergeCell ref="BF23:BG23"/>
    <mergeCell ref="BJ23:BJ27"/>
    <mergeCell ref="BK23:BK31"/>
    <mergeCell ref="BO23:BO27"/>
    <mergeCell ref="BP23:BP31"/>
    <mergeCell ref="BX23:BX27"/>
    <mergeCell ref="BF27:BG27"/>
    <mergeCell ref="CJ27:CK27"/>
    <mergeCell ref="DN27:DO27"/>
    <mergeCell ref="EP27:EQ27"/>
    <mergeCell ref="GO23:GO27"/>
    <mergeCell ref="GP23:GP31"/>
    <mergeCell ref="BF24:BG24"/>
    <mergeCell ref="CJ24:CK24"/>
    <mergeCell ref="DN24:DO24"/>
    <mergeCell ref="EP24:EQ24"/>
    <mergeCell ref="FR24:FS24"/>
    <mergeCell ref="BF25:BG25"/>
    <mergeCell ref="CJ25:CK25"/>
    <mergeCell ref="DN25:DO25"/>
    <mergeCell ref="FV23:FV27"/>
    <mergeCell ref="FW23:FW31"/>
    <mergeCell ref="GA23:GA27"/>
    <mergeCell ref="GB23:GB31"/>
    <mergeCell ref="GJ23:GJ27"/>
    <mergeCell ref="GK23:GK31"/>
    <mergeCell ref="FV28:FV31"/>
    <mergeCell ref="GA28:GA31"/>
    <mergeCell ref="GJ28:GJ31"/>
    <mergeCell ref="FH23:FH27"/>
    <mergeCell ref="FI23:FI31"/>
    <mergeCell ref="FM23:FM27"/>
    <mergeCell ref="GO28:GO31"/>
    <mergeCell ref="BF29:BG29"/>
    <mergeCell ref="CJ29:CK29"/>
    <mergeCell ref="DN29:DO29"/>
    <mergeCell ref="FR29:FS29"/>
    <mergeCell ref="BF30:BG30"/>
    <mergeCell ref="CJ30:CK30"/>
    <mergeCell ref="DN30:DO30"/>
    <mergeCell ref="EP30:EQ30"/>
    <mergeCell ref="ET28:ET31"/>
    <mergeCell ref="EY28:EY31"/>
    <mergeCell ref="FH28:FH31"/>
    <mergeCell ref="FM28:FM31"/>
    <mergeCell ref="FQ28:FQ32"/>
    <mergeCell ref="FR28:FS28"/>
    <mergeCell ref="FR30:FS30"/>
    <mergeCell ref="DM28:DM32"/>
    <mergeCell ref="DN28:DO28"/>
    <mergeCell ref="DR28:DR31"/>
    <mergeCell ref="DW28:DW31"/>
    <mergeCell ref="EF28:EF31"/>
    <mergeCell ref="EK28:EK31"/>
    <mergeCell ref="BX28:BX31"/>
    <mergeCell ref="CD28:CD31"/>
    <mergeCell ref="CI28:CI32"/>
    <mergeCell ref="CJ28:CK28"/>
    <mergeCell ref="CN28:CN31"/>
    <mergeCell ref="CS28:CS31"/>
    <mergeCell ref="FN23:FN31"/>
    <mergeCell ref="FQ23:FQ27"/>
    <mergeCell ref="FR23:FS23"/>
    <mergeCell ref="FR27:FS27"/>
    <mergeCell ref="M36:N36"/>
    <mergeCell ref="O36:P36"/>
    <mergeCell ref="BE33:BG33"/>
    <mergeCell ref="CI33:CK33"/>
    <mergeCell ref="DM33:DO33"/>
    <mergeCell ref="EO33:EQ33"/>
    <mergeCell ref="FQ33:FS33"/>
    <mergeCell ref="BE34:BG34"/>
    <mergeCell ref="CI34:CK34"/>
    <mergeCell ref="DM34:DO34"/>
    <mergeCell ref="EO34:EQ34"/>
    <mergeCell ref="FQ34:FS34"/>
    <mergeCell ref="BF31:BG31"/>
    <mergeCell ref="CJ31:CK31"/>
    <mergeCell ref="DN31:DO31"/>
    <mergeCell ref="EP31:EQ31"/>
    <mergeCell ref="FR31:FS31"/>
    <mergeCell ref="BF32:BG32"/>
    <mergeCell ref="CJ32:CK32"/>
    <mergeCell ref="DN32:DO32"/>
    <mergeCell ref="EP32:EQ32"/>
    <mergeCell ref="FR32:FS32"/>
    <mergeCell ref="BA36:BB36"/>
    <mergeCell ref="FP22:FP34"/>
    <mergeCell ref="FQ22:FS22"/>
    <mergeCell ref="FR25:FS25"/>
    <mergeCell ref="FR26:FS26"/>
    <mergeCell ref="EO23:EO27"/>
    <mergeCell ref="EP23:EQ23"/>
    <mergeCell ref="ET23:ET27"/>
    <mergeCell ref="EU23:EU31"/>
    <mergeCell ref="EY23:EY27"/>
    <mergeCell ref="B38:D39"/>
    <mergeCell ref="BI39:BI41"/>
    <mergeCell ref="BJ39:BJ41"/>
    <mergeCell ref="BK39:BK41"/>
    <mergeCell ref="BM39:BM41"/>
    <mergeCell ref="U41:V41"/>
    <mergeCell ref="W41:X41"/>
    <mergeCell ref="Y41:Z41"/>
    <mergeCell ref="AA41:AB41"/>
    <mergeCell ref="AO36:AP36"/>
    <mergeCell ref="AQ36:AR36"/>
    <mergeCell ref="AS36:AT36"/>
    <mergeCell ref="AU36:AV36"/>
    <mergeCell ref="AW36:AX36"/>
    <mergeCell ref="AY36:AZ36"/>
    <mergeCell ref="AC36:AD36"/>
    <mergeCell ref="AE36:AF36"/>
    <mergeCell ref="AG36:AH36"/>
    <mergeCell ref="AI36:AJ36"/>
    <mergeCell ref="AK36:AL36"/>
    <mergeCell ref="AM36:AN36"/>
    <mergeCell ref="Q36:R36"/>
    <mergeCell ref="S36:T36"/>
    <mergeCell ref="U36:V36"/>
    <mergeCell ref="W36:X36"/>
    <mergeCell ref="Y36:Z36"/>
    <mergeCell ref="AA36:AB36"/>
    <mergeCell ref="E36:F36"/>
    <mergeCell ref="G36:H36"/>
    <mergeCell ref="I36:J36"/>
    <mergeCell ref="K36:L36"/>
    <mergeCell ref="BA41:BB41"/>
    <mergeCell ref="DD39:DD41"/>
    <mergeCell ref="DF39:DF41"/>
    <mergeCell ref="DP39:DP41"/>
    <mergeCell ref="DQ39:DQ41"/>
    <mergeCell ref="DR39:DR41"/>
    <mergeCell ref="DS39:DS41"/>
    <mergeCell ref="CN39:CN41"/>
    <mergeCell ref="CO39:CO41"/>
    <mergeCell ref="CQ39:CQ41"/>
    <mergeCell ref="DA39:DA41"/>
    <mergeCell ref="DB39:DB41"/>
    <mergeCell ref="DC39:DC41"/>
    <mergeCell ref="BW39:BW41"/>
    <mergeCell ref="BX39:BX41"/>
    <mergeCell ref="BY39:BY41"/>
    <mergeCell ref="BZ39:BZ41"/>
    <mergeCell ref="CB39:CB41"/>
    <mergeCell ref="CM39:CM41"/>
    <mergeCell ref="GK39:GK41"/>
    <mergeCell ref="GM39:GM41"/>
    <mergeCell ref="E41:F41"/>
    <mergeCell ref="G41:H41"/>
    <mergeCell ref="I41:J41"/>
    <mergeCell ref="K41:L41"/>
    <mergeCell ref="M41:N41"/>
    <mergeCell ref="O41:P41"/>
    <mergeCell ref="Q41:R41"/>
    <mergeCell ref="S41:T41"/>
    <mergeCell ref="FV39:FV41"/>
    <mergeCell ref="FW39:FW41"/>
    <mergeCell ref="FY39:FY41"/>
    <mergeCell ref="GH39:GH41"/>
    <mergeCell ref="GI39:GI41"/>
    <mergeCell ref="GJ39:GJ41"/>
    <mergeCell ref="FG39:FG41"/>
    <mergeCell ref="FH39:FH41"/>
    <mergeCell ref="FI39:FI41"/>
    <mergeCell ref="FK39:FK41"/>
    <mergeCell ref="FT39:FT41"/>
    <mergeCell ref="FU39:FU41"/>
    <mergeCell ref="ER39:ER41"/>
    <mergeCell ref="ES39:ES41"/>
    <mergeCell ref="ET39:ET41"/>
    <mergeCell ref="EU39:EU41"/>
    <mergeCell ref="EW39:EW41"/>
    <mergeCell ref="FF39:FF41"/>
    <mergeCell ref="DU39:DU41"/>
    <mergeCell ref="ED39:ED41"/>
    <mergeCell ref="EE39:EE41"/>
    <mergeCell ref="EF39:EF41"/>
    <mergeCell ref="B43:B54"/>
    <mergeCell ref="C43:C47"/>
    <mergeCell ref="BD43:BD54"/>
    <mergeCell ref="BE43:BE47"/>
    <mergeCell ref="BF43:BG43"/>
    <mergeCell ref="BF52:BG52"/>
    <mergeCell ref="AO41:AP41"/>
    <mergeCell ref="AQ41:AR41"/>
    <mergeCell ref="AS41:AT41"/>
    <mergeCell ref="AU41:AV41"/>
    <mergeCell ref="AW41:AX41"/>
    <mergeCell ref="AY41:AZ41"/>
    <mergeCell ref="AC41:AD41"/>
    <mergeCell ref="AE41:AF41"/>
    <mergeCell ref="AG41:AH41"/>
    <mergeCell ref="AI41:AJ41"/>
    <mergeCell ref="AK41:AL41"/>
    <mergeCell ref="AM41:AN41"/>
    <mergeCell ref="CJ43:CK43"/>
    <mergeCell ref="CM43:CM47"/>
    <mergeCell ref="CN43:CN47"/>
    <mergeCell ref="CO43:CO51"/>
    <mergeCell ref="CV43:CV54"/>
    <mergeCell ref="CW43:CW47"/>
    <mergeCell ref="CW48:CW52"/>
    <mergeCell ref="CJ50:CK50"/>
    <mergeCell ref="CJ52:CK52"/>
    <mergeCell ref="BW43:BW47"/>
    <mergeCell ref="BX43:BX47"/>
    <mergeCell ref="BY43:BY51"/>
    <mergeCell ref="BZ43:BZ51"/>
    <mergeCell ref="CH43:CH54"/>
    <mergeCell ref="CI43:CI47"/>
    <mergeCell ref="BI43:BI47"/>
    <mergeCell ref="BJ43:BJ47"/>
    <mergeCell ref="BK43:BK51"/>
    <mergeCell ref="BR43:BR54"/>
    <mergeCell ref="BS43:BS47"/>
    <mergeCell ref="BT43:BU43"/>
    <mergeCell ref="BT52:BU52"/>
    <mergeCell ref="DM43:DM47"/>
    <mergeCell ref="DN43:DO43"/>
    <mergeCell ref="DQ43:DQ47"/>
    <mergeCell ref="DR43:DR47"/>
    <mergeCell ref="DS43:DS51"/>
    <mergeCell ref="DZ43:DZ54"/>
    <mergeCell ref="DM48:DM52"/>
    <mergeCell ref="DR48:DR51"/>
    <mergeCell ref="DN52:DO52"/>
    <mergeCell ref="CX43:CY43"/>
    <mergeCell ref="DA43:DA47"/>
    <mergeCell ref="DB43:DB47"/>
    <mergeCell ref="DC43:DC51"/>
    <mergeCell ref="DD43:DD51"/>
    <mergeCell ref="DL43:DL54"/>
    <mergeCell ref="CX48:CY48"/>
    <mergeCell ref="DB48:DB51"/>
    <mergeCell ref="CX50:CY50"/>
    <mergeCell ref="CX52:CY52"/>
    <mergeCell ref="GF44:GG44"/>
    <mergeCell ref="BF45:BG45"/>
    <mergeCell ref="BT45:BU45"/>
    <mergeCell ref="CJ45:CK45"/>
    <mergeCell ref="CX45:CY45"/>
    <mergeCell ref="DN45:DO45"/>
    <mergeCell ref="EB45:EC45"/>
    <mergeCell ref="EP45:EQ45"/>
    <mergeCell ref="FD45:FE45"/>
    <mergeCell ref="FR45:FS45"/>
    <mergeCell ref="GE43:GE47"/>
    <mergeCell ref="GF43:GG43"/>
    <mergeCell ref="GI43:GI47"/>
    <mergeCell ref="GJ43:GJ47"/>
    <mergeCell ref="GK43:GK51"/>
    <mergeCell ref="BF44:BG44"/>
    <mergeCell ref="BT44:BU44"/>
    <mergeCell ref="CJ44:CK44"/>
    <mergeCell ref="CX44:CY44"/>
    <mergeCell ref="DN44:DO44"/>
    <mergeCell ref="FQ43:FQ47"/>
    <mergeCell ref="FR43:FS43"/>
    <mergeCell ref="FU43:FU47"/>
    <mergeCell ref="FV43:FV47"/>
    <mergeCell ref="FW43:FW51"/>
    <mergeCell ref="GD43:GD54"/>
    <mergeCell ref="FR44:FS44"/>
    <mergeCell ref="FQ48:FQ52"/>
    <mergeCell ref="FV48:FV51"/>
    <mergeCell ref="FC43:FC47"/>
    <mergeCell ref="FD43:FE43"/>
    <mergeCell ref="FG43:FG47"/>
    <mergeCell ref="GF46:GG46"/>
    <mergeCell ref="BF47:BG47"/>
    <mergeCell ref="BT47:BU47"/>
    <mergeCell ref="CJ47:CK47"/>
    <mergeCell ref="CX47:CY47"/>
    <mergeCell ref="DN47:DO47"/>
    <mergeCell ref="EB47:EC47"/>
    <mergeCell ref="EP47:EQ47"/>
    <mergeCell ref="FD47:FE47"/>
    <mergeCell ref="FR47:FS47"/>
    <mergeCell ref="GF45:GG45"/>
    <mergeCell ref="BF46:BG46"/>
    <mergeCell ref="BT46:BU46"/>
    <mergeCell ref="CJ46:CK46"/>
    <mergeCell ref="CX46:CY46"/>
    <mergeCell ref="DN46:DO46"/>
    <mergeCell ref="EB46:EC46"/>
    <mergeCell ref="EP46:EQ46"/>
    <mergeCell ref="FD46:FE46"/>
    <mergeCell ref="FR46:FS46"/>
    <mergeCell ref="FH43:FH47"/>
    <mergeCell ref="FI43:FI51"/>
    <mergeCell ref="FP43:FP54"/>
    <mergeCell ref="FD44:FE44"/>
    <mergeCell ref="FC48:FC52"/>
    <mergeCell ref="FD48:FE48"/>
    <mergeCell ref="FH48:FH51"/>
    <mergeCell ref="EO43:EO47"/>
    <mergeCell ref="EP43:EQ43"/>
    <mergeCell ref="ES43:ES47"/>
    <mergeCell ref="ET43:ET47"/>
    <mergeCell ref="EU43:EU51"/>
    <mergeCell ref="GJ48:GJ51"/>
    <mergeCell ref="BT49:BU49"/>
    <mergeCell ref="CJ49:CK49"/>
    <mergeCell ref="CX49:CY49"/>
    <mergeCell ref="EB49:EC49"/>
    <mergeCell ref="FD49:FE49"/>
    <mergeCell ref="GF49:GG49"/>
    <mergeCell ref="BT50:BU50"/>
    <mergeCell ref="GF47:GG47"/>
    <mergeCell ref="C48:C52"/>
    <mergeCell ref="BE48:BE52"/>
    <mergeCell ref="BJ48:BJ51"/>
    <mergeCell ref="BS48:BS52"/>
    <mergeCell ref="BT48:BU48"/>
    <mergeCell ref="BX48:BX51"/>
    <mergeCell ref="CI48:CI52"/>
    <mergeCell ref="CJ48:CK48"/>
    <mergeCell ref="CN48:CN51"/>
    <mergeCell ref="FB43:FB54"/>
    <mergeCell ref="EP44:EQ44"/>
    <mergeCell ref="EO48:EO52"/>
    <mergeCell ref="ET48:ET51"/>
    <mergeCell ref="EA43:EA47"/>
    <mergeCell ref="EB43:EC43"/>
    <mergeCell ref="EE43:EE47"/>
    <mergeCell ref="EF43:EF47"/>
    <mergeCell ref="EG43:EG51"/>
    <mergeCell ref="EN43:EN54"/>
    <mergeCell ref="EB44:EC44"/>
    <mergeCell ref="EA48:EA52"/>
    <mergeCell ref="EB48:EC48"/>
    <mergeCell ref="EF48:EF51"/>
    <mergeCell ref="EB52:EC52"/>
    <mergeCell ref="EP52:EQ52"/>
    <mergeCell ref="FD52:FE52"/>
    <mergeCell ref="FR52:FS52"/>
    <mergeCell ref="GF52:GG52"/>
    <mergeCell ref="BE53:BG53"/>
    <mergeCell ref="BS53:BU53"/>
    <mergeCell ref="CI53:CK53"/>
    <mergeCell ref="CW53:CY53"/>
    <mergeCell ref="DM53:DO53"/>
    <mergeCell ref="EB50:EC50"/>
    <mergeCell ref="FD50:FE50"/>
    <mergeCell ref="GF50:GG50"/>
    <mergeCell ref="BF51:BG51"/>
    <mergeCell ref="BT51:BU51"/>
    <mergeCell ref="CJ51:CK51"/>
    <mergeCell ref="CX51:CY51"/>
    <mergeCell ref="EB51:EC51"/>
    <mergeCell ref="FD51:FE51"/>
    <mergeCell ref="GF51:GG51"/>
    <mergeCell ref="GE48:GE52"/>
    <mergeCell ref="GF48:GG48"/>
    <mergeCell ref="EA54:EC54"/>
    <mergeCell ref="EO54:EQ54"/>
    <mergeCell ref="FC54:FE54"/>
    <mergeCell ref="FQ54:FS54"/>
    <mergeCell ref="GE54:GG54"/>
    <mergeCell ref="B56:B68"/>
    <mergeCell ref="BD56:BD68"/>
    <mergeCell ref="BE56:BG56"/>
    <mergeCell ref="CH56:CH68"/>
    <mergeCell ref="CI56:CK56"/>
    <mergeCell ref="EA53:EC53"/>
    <mergeCell ref="EO53:EQ53"/>
    <mergeCell ref="FC53:FE53"/>
    <mergeCell ref="FQ53:FS53"/>
    <mergeCell ref="GE53:GG53"/>
    <mergeCell ref="BE54:BG54"/>
    <mergeCell ref="BS54:BU54"/>
    <mergeCell ref="CI54:CK54"/>
    <mergeCell ref="CW54:CY54"/>
    <mergeCell ref="DM54:DO54"/>
    <mergeCell ref="EP61:EQ61"/>
    <mergeCell ref="FR61:FS61"/>
    <mergeCell ref="C62:C66"/>
    <mergeCell ref="BE62:BE66"/>
    <mergeCell ref="BJ62:BJ65"/>
    <mergeCell ref="BX62:BX65"/>
    <mergeCell ref="CI62:CI66"/>
    <mergeCell ref="CJ62:CK62"/>
    <mergeCell ref="CN62:CN65"/>
    <mergeCell ref="DB62:DB65"/>
    <mergeCell ref="EP59:EQ59"/>
    <mergeCell ref="FR59:FS59"/>
    <mergeCell ref="GK57:GK65"/>
    <mergeCell ref="BF58:BG58"/>
    <mergeCell ref="CJ58:CK58"/>
    <mergeCell ref="DN58:DO58"/>
    <mergeCell ref="EP58:EQ58"/>
    <mergeCell ref="FR58:FS58"/>
    <mergeCell ref="BF59:BG59"/>
    <mergeCell ref="CJ59:CK59"/>
    <mergeCell ref="EU57:EU65"/>
    <mergeCell ref="FH57:FH61"/>
    <mergeCell ref="FI57:FI65"/>
    <mergeCell ref="FQ57:FQ61"/>
    <mergeCell ref="FR57:FS57"/>
    <mergeCell ref="FV57:FV61"/>
    <mergeCell ref="DC57:DC65"/>
    <mergeCell ref="DM57:DM61"/>
    <mergeCell ref="DN57:DO57"/>
    <mergeCell ref="DR57:DR61"/>
    <mergeCell ref="DS57:DS65"/>
    <mergeCell ref="EF57:EF61"/>
    <mergeCell ref="DN59:DO59"/>
    <mergeCell ref="DN61:DO61"/>
    <mergeCell ref="DM62:DM66"/>
    <mergeCell ref="DR62:DR65"/>
    <mergeCell ref="BY57:BY65"/>
    <mergeCell ref="CI57:CI61"/>
    <mergeCell ref="CJ57:CK57"/>
    <mergeCell ref="CN57:CN61"/>
    <mergeCell ref="CO57:CO65"/>
    <mergeCell ref="DB57:DB61"/>
    <mergeCell ref="CJ61:CK61"/>
    <mergeCell ref="BF57:BG57"/>
    <mergeCell ref="C57:C61"/>
    <mergeCell ref="BE57:BE61"/>
    <mergeCell ref="BJ57:BJ61"/>
    <mergeCell ref="BK57:BK65"/>
    <mergeCell ref="BX57:BX61"/>
    <mergeCell ref="BF61:BG61"/>
    <mergeCell ref="DL56:DL68"/>
    <mergeCell ref="DM56:DO56"/>
    <mergeCell ref="EN56:EN68"/>
    <mergeCell ref="EO56:EQ56"/>
    <mergeCell ref="FP56:FP68"/>
    <mergeCell ref="FQ56:FS56"/>
    <mergeCell ref="EG57:EG65"/>
    <mergeCell ref="EO57:EO61"/>
    <mergeCell ref="EP57:EQ57"/>
    <mergeCell ref="EO67:EQ67"/>
    <mergeCell ref="FQ67:FS67"/>
    <mergeCell ref="BE68:BG68"/>
    <mergeCell ref="CI68:CK68"/>
    <mergeCell ref="DM68:DO68"/>
    <mergeCell ref="EO68:EQ68"/>
    <mergeCell ref="FQ68:FS68"/>
    <mergeCell ref="CI67:CK67"/>
    <mergeCell ref="DM67:DO67"/>
    <mergeCell ref="GJ62:GJ65"/>
    <mergeCell ref="CJ63:CK63"/>
    <mergeCell ref="CJ64:CK64"/>
    <mergeCell ref="BF65:BG65"/>
    <mergeCell ref="CJ65:CK65"/>
    <mergeCell ref="BF66:BG66"/>
    <mergeCell ref="CJ66:CK66"/>
    <mergeCell ref="DN66:DO66"/>
    <mergeCell ref="EP66:EQ66"/>
    <mergeCell ref="FR66:FS66"/>
    <mergeCell ref="EF62:EF65"/>
    <mergeCell ref="EO62:EO66"/>
    <mergeCell ref="ET62:ET65"/>
    <mergeCell ref="FH62:FH65"/>
    <mergeCell ref="FQ62:FQ66"/>
    <mergeCell ref="FV62:FV65"/>
    <mergeCell ref="FW57:FW65"/>
    <mergeCell ref="GJ57:GJ61"/>
    <mergeCell ref="ET57:ET61"/>
    <mergeCell ref="BF60:BG60"/>
    <mergeCell ref="CJ60:CK60"/>
    <mergeCell ref="DN60:DO60"/>
    <mergeCell ref="EP60:EQ60"/>
    <mergeCell ref="FR60:FS60"/>
    <mergeCell ref="AG70:AH70"/>
    <mergeCell ref="AI70:AJ70"/>
    <mergeCell ref="AK70:AL70"/>
    <mergeCell ref="AM70:AN70"/>
    <mergeCell ref="Q70:R70"/>
    <mergeCell ref="S70:T70"/>
    <mergeCell ref="U70:V70"/>
    <mergeCell ref="W70:X70"/>
    <mergeCell ref="Y70:Z70"/>
    <mergeCell ref="AA70:AB70"/>
    <mergeCell ref="E70:F70"/>
    <mergeCell ref="G70:H70"/>
    <mergeCell ref="I70:J70"/>
    <mergeCell ref="K70:L70"/>
    <mergeCell ref="M70:N70"/>
    <mergeCell ref="O70:P70"/>
    <mergeCell ref="BE67:BG67"/>
    <mergeCell ref="DQ73:DQ75"/>
    <mergeCell ref="DR73:DR75"/>
    <mergeCell ref="DS73:DS75"/>
    <mergeCell ref="ED73:ED75"/>
    <mergeCell ref="FO72:FO90"/>
    <mergeCell ref="BI73:BI75"/>
    <mergeCell ref="BJ73:BJ75"/>
    <mergeCell ref="BK73:BK75"/>
    <mergeCell ref="BW73:BW75"/>
    <mergeCell ref="BX73:BX75"/>
    <mergeCell ref="BY73:BY75"/>
    <mergeCell ref="BZ73:BZ75"/>
    <mergeCell ref="CM73:CM75"/>
    <mergeCell ref="CN73:CN75"/>
    <mergeCell ref="BA70:BB70"/>
    <mergeCell ref="B72:D73"/>
    <mergeCell ref="BC72:BC93"/>
    <mergeCell ref="CG72:CG94"/>
    <mergeCell ref="DK72:DK131"/>
    <mergeCell ref="EM72:EM129"/>
    <mergeCell ref="CO73:CO75"/>
    <mergeCell ref="DA73:DA75"/>
    <mergeCell ref="DB73:DB75"/>
    <mergeCell ref="DC73:DC75"/>
    <mergeCell ref="AO70:AP70"/>
    <mergeCell ref="AQ70:AR70"/>
    <mergeCell ref="AS70:AT70"/>
    <mergeCell ref="AU70:AV70"/>
    <mergeCell ref="AW70:AX70"/>
    <mergeCell ref="AY70:AZ70"/>
    <mergeCell ref="AC70:AD70"/>
    <mergeCell ref="AE70:AF70"/>
    <mergeCell ref="BE88:BG88"/>
    <mergeCell ref="BS88:BU88"/>
    <mergeCell ref="GK73:GK75"/>
    <mergeCell ref="E75:F75"/>
    <mergeCell ref="G75:H75"/>
    <mergeCell ref="I75:J75"/>
    <mergeCell ref="K75:L75"/>
    <mergeCell ref="M75:N75"/>
    <mergeCell ref="O75:P75"/>
    <mergeCell ref="Q75:R75"/>
    <mergeCell ref="S75:T75"/>
    <mergeCell ref="U75:V75"/>
    <mergeCell ref="FU73:FU75"/>
    <mergeCell ref="FV73:FV75"/>
    <mergeCell ref="FW73:FW75"/>
    <mergeCell ref="GH73:GH75"/>
    <mergeCell ref="GI73:GI75"/>
    <mergeCell ref="GJ73:GJ75"/>
    <mergeCell ref="EU73:EU75"/>
    <mergeCell ref="FF73:FF75"/>
    <mergeCell ref="FG73:FG75"/>
    <mergeCell ref="FH73:FH75"/>
    <mergeCell ref="FI73:FI75"/>
    <mergeCell ref="FT73:FT75"/>
    <mergeCell ref="EE73:EE75"/>
    <mergeCell ref="EF73:EF75"/>
    <mergeCell ref="EG73:EG75"/>
    <mergeCell ref="ER73:ER75"/>
    <mergeCell ref="ES73:ES75"/>
    <mergeCell ref="ET73:ET75"/>
    <mergeCell ref="DD73:DD75"/>
    <mergeCell ref="DP73:DP75"/>
    <mergeCell ref="AU75:AV75"/>
    <mergeCell ref="AW75:AX75"/>
    <mergeCell ref="AY75:AZ75"/>
    <mergeCell ref="BA75:BB75"/>
    <mergeCell ref="B77:B88"/>
    <mergeCell ref="C77:C81"/>
    <mergeCell ref="C82:C86"/>
    <mergeCell ref="AI75:AJ75"/>
    <mergeCell ref="AK75:AL75"/>
    <mergeCell ref="AM75:AN75"/>
    <mergeCell ref="AO75:AP75"/>
    <mergeCell ref="AQ75:AR75"/>
    <mergeCell ref="AS75:AT75"/>
    <mergeCell ref="W75:X75"/>
    <mergeCell ref="Y75:Z75"/>
    <mergeCell ref="AA75:AB75"/>
    <mergeCell ref="AC75:AD75"/>
    <mergeCell ref="AE75:AF75"/>
    <mergeCell ref="AG75:AH75"/>
    <mergeCell ref="BZ77:BZ85"/>
    <mergeCell ref="CH77:CH88"/>
    <mergeCell ref="CI77:CI81"/>
    <mergeCell ref="CJ77:CK77"/>
    <mergeCell ref="CM77:CM81"/>
    <mergeCell ref="CN77:CN81"/>
    <mergeCell ref="CJ79:CK79"/>
    <mergeCell ref="CJ80:CK80"/>
    <mergeCell ref="CJ81:CK81"/>
    <mergeCell ref="CN82:CN85"/>
    <mergeCell ref="CI88:CK88"/>
    <mergeCell ref="CW88:CY88"/>
    <mergeCell ref="BS77:BS81"/>
    <mergeCell ref="BT77:BU77"/>
    <mergeCell ref="BW77:BW81"/>
    <mergeCell ref="BX77:BX81"/>
    <mergeCell ref="BY77:BY85"/>
    <mergeCell ref="BT79:BU79"/>
    <mergeCell ref="BT80:BU80"/>
    <mergeCell ref="BT81:BU81"/>
    <mergeCell ref="CJ85:CK85"/>
    <mergeCell ref="DC77:DC85"/>
    <mergeCell ref="DD77:DD85"/>
    <mergeCell ref="DL77:DL88"/>
    <mergeCell ref="DM77:DM81"/>
    <mergeCell ref="DN77:DO77"/>
    <mergeCell ref="DQ77:DQ81"/>
    <mergeCell ref="DN79:DO79"/>
    <mergeCell ref="DN80:DO80"/>
    <mergeCell ref="DN81:DO81"/>
    <mergeCell ref="DM88:DO88"/>
    <mergeCell ref="EA88:EC88"/>
    <mergeCell ref="DB77:DB81"/>
    <mergeCell ref="CX79:CY79"/>
    <mergeCell ref="CX80:CY80"/>
    <mergeCell ref="CX81:CY81"/>
    <mergeCell ref="CW82:CW86"/>
    <mergeCell ref="CX84:CY84"/>
    <mergeCell ref="CX85:CY85"/>
    <mergeCell ref="FD81:FE81"/>
    <mergeCell ref="FD85:FE85"/>
    <mergeCell ref="FQ87:FS87"/>
    <mergeCell ref="EF77:EF81"/>
    <mergeCell ref="EG77:EG85"/>
    <mergeCell ref="EN77:EN88"/>
    <mergeCell ref="EO77:EO81"/>
    <mergeCell ref="EP77:EQ77"/>
    <mergeCell ref="ES77:ES81"/>
    <mergeCell ref="EP79:EQ79"/>
    <mergeCell ref="EP80:EQ80"/>
    <mergeCell ref="EP81:EQ81"/>
    <mergeCell ref="EF82:EF85"/>
    <mergeCell ref="EO88:EQ88"/>
    <mergeCell ref="FC88:FE88"/>
    <mergeCell ref="FR86:FS86"/>
    <mergeCell ref="DR77:DR81"/>
    <mergeCell ref="DS77:DS85"/>
    <mergeCell ref="DZ77:DZ88"/>
    <mergeCell ref="EA77:EA81"/>
    <mergeCell ref="EB77:EC77"/>
    <mergeCell ref="EE77:EE81"/>
    <mergeCell ref="EB79:EC79"/>
    <mergeCell ref="EB80:EC80"/>
    <mergeCell ref="EB81:EC81"/>
    <mergeCell ref="EB82:EC82"/>
    <mergeCell ref="EB84:EC84"/>
    <mergeCell ref="EB85:EC85"/>
    <mergeCell ref="GJ77:GJ81"/>
    <mergeCell ref="GK77:GK85"/>
    <mergeCell ref="BF78:BG78"/>
    <mergeCell ref="BT78:BU78"/>
    <mergeCell ref="CJ78:CK78"/>
    <mergeCell ref="CX78:CY78"/>
    <mergeCell ref="DN78:DO78"/>
    <mergeCell ref="EB78:EC78"/>
    <mergeCell ref="EP78:EQ78"/>
    <mergeCell ref="FD78:FE78"/>
    <mergeCell ref="FV77:FV81"/>
    <mergeCell ref="FW77:FW85"/>
    <mergeCell ref="GD77:GD88"/>
    <mergeCell ref="GE77:GE81"/>
    <mergeCell ref="GF77:GG77"/>
    <mergeCell ref="GI77:GI81"/>
    <mergeCell ref="GF78:GG78"/>
    <mergeCell ref="GF79:GG79"/>
    <mergeCell ref="GF80:GG80"/>
    <mergeCell ref="GF81:GG81"/>
    <mergeCell ref="FH77:FH81"/>
    <mergeCell ref="GF84:GG84"/>
    <mergeCell ref="BF85:BG85"/>
    <mergeCell ref="BT85:BU85"/>
    <mergeCell ref="FI77:FI85"/>
    <mergeCell ref="FP77:FP88"/>
    <mergeCell ref="FQ77:FQ81"/>
    <mergeCell ref="FR77:FS77"/>
    <mergeCell ref="FU77:FU81"/>
    <mergeCell ref="FR78:FS78"/>
    <mergeCell ref="FR79:FS79"/>
    <mergeCell ref="FR80:FS80"/>
    <mergeCell ref="GJ82:GJ85"/>
    <mergeCell ref="BT83:BU83"/>
    <mergeCell ref="CJ83:CK83"/>
    <mergeCell ref="CX83:CY83"/>
    <mergeCell ref="EB83:EC83"/>
    <mergeCell ref="FD83:FE83"/>
    <mergeCell ref="GF83:GG83"/>
    <mergeCell ref="EO82:EO86"/>
    <mergeCell ref="ET82:ET85"/>
    <mergeCell ref="FC82:FC86"/>
    <mergeCell ref="FD82:FE82"/>
    <mergeCell ref="FH82:FH85"/>
    <mergeCell ref="FQ82:FQ86"/>
    <mergeCell ref="FD84:FE84"/>
    <mergeCell ref="EP86:EQ86"/>
    <mergeCell ref="FD86:FE86"/>
    <mergeCell ref="CX82:CY82"/>
    <mergeCell ref="DB82:DB85"/>
    <mergeCell ref="DM82:DM86"/>
    <mergeCell ref="DR82:DR85"/>
    <mergeCell ref="EA82:EA86"/>
    <mergeCell ref="BT82:BU82"/>
    <mergeCell ref="BX82:BX85"/>
    <mergeCell ref="CI82:CI86"/>
    <mergeCell ref="CJ82:CK82"/>
    <mergeCell ref="BT84:BU84"/>
    <mergeCell ref="CJ84:CK84"/>
    <mergeCell ref="CO77:CO85"/>
    <mergeCell ref="CV77:CV88"/>
    <mergeCell ref="CW77:CW81"/>
    <mergeCell ref="CX77:CY77"/>
    <mergeCell ref="DA77:DA81"/>
    <mergeCell ref="GF86:GG86"/>
    <mergeCell ref="BE87:BG87"/>
    <mergeCell ref="BS87:BU87"/>
    <mergeCell ref="CI87:CK87"/>
    <mergeCell ref="CW87:CY87"/>
    <mergeCell ref="DM87:DO87"/>
    <mergeCell ref="EA87:EC87"/>
    <mergeCell ref="EO87:EQ87"/>
    <mergeCell ref="FC87:FE87"/>
    <mergeCell ref="BF86:BG86"/>
    <mergeCell ref="BT86:BU86"/>
    <mergeCell ref="CJ86:CK86"/>
    <mergeCell ref="CX86:CY86"/>
    <mergeCell ref="DN86:DO86"/>
    <mergeCell ref="EB86:EC86"/>
    <mergeCell ref="BE82:BE86"/>
    <mergeCell ref="GF85:GG85"/>
    <mergeCell ref="FV82:FV85"/>
    <mergeCell ref="GE82:GE86"/>
    <mergeCell ref="GF82:GG82"/>
    <mergeCell ref="BJ82:BJ85"/>
    <mergeCell ref="BS82:BS86"/>
    <mergeCell ref="BR77:BR88"/>
    <mergeCell ref="FR81:FS81"/>
    <mergeCell ref="ET77:ET81"/>
    <mergeCell ref="EU77:EU85"/>
    <mergeCell ref="FB77:FB88"/>
    <mergeCell ref="FC77:FC81"/>
    <mergeCell ref="FD77:FE77"/>
    <mergeCell ref="FG77:FG81"/>
    <mergeCell ref="FD79:FE79"/>
    <mergeCell ref="FD80:FE80"/>
    <mergeCell ref="EO90:EQ90"/>
    <mergeCell ref="FP90:FP102"/>
    <mergeCell ref="FQ90:FS90"/>
    <mergeCell ref="C91:C95"/>
    <mergeCell ref="BE91:BE95"/>
    <mergeCell ref="BF91:BG91"/>
    <mergeCell ref="BJ91:BJ95"/>
    <mergeCell ref="BK91:BK99"/>
    <mergeCell ref="BX91:BX95"/>
    <mergeCell ref="BY91:BY99"/>
    <mergeCell ref="FQ88:FS88"/>
    <mergeCell ref="GE88:GG88"/>
    <mergeCell ref="B90:B102"/>
    <mergeCell ref="BD90:BD102"/>
    <mergeCell ref="BE90:BG90"/>
    <mergeCell ref="CH90:CH102"/>
    <mergeCell ref="CI90:CK90"/>
    <mergeCell ref="DL90:DL102"/>
    <mergeCell ref="DM90:DO90"/>
    <mergeCell ref="EN90:EN102"/>
    <mergeCell ref="BD77:BD88"/>
    <mergeCell ref="BE77:BE81"/>
    <mergeCell ref="BF77:BG77"/>
    <mergeCell ref="BI77:BI81"/>
    <mergeCell ref="BJ77:BJ81"/>
    <mergeCell ref="BK77:BK85"/>
    <mergeCell ref="BF79:BG79"/>
    <mergeCell ref="BF80:BG80"/>
    <mergeCell ref="BF81:BG81"/>
    <mergeCell ref="BF92:BG92"/>
    <mergeCell ref="CJ92:CK92"/>
    <mergeCell ref="GE87:GG87"/>
    <mergeCell ref="DN92:DO92"/>
    <mergeCell ref="EP92:EQ92"/>
    <mergeCell ref="FR92:FS92"/>
    <mergeCell ref="BF93:BG93"/>
    <mergeCell ref="CJ93:CK93"/>
    <mergeCell ref="DN93:DO93"/>
    <mergeCell ref="EP93:EQ93"/>
    <mergeCell ref="FR93:FS93"/>
    <mergeCell ref="FQ91:FQ95"/>
    <mergeCell ref="FR91:FS91"/>
    <mergeCell ref="FV91:FV95"/>
    <mergeCell ref="FW91:FW99"/>
    <mergeCell ref="GJ91:GJ95"/>
    <mergeCell ref="GK91:GK99"/>
    <mergeCell ref="FQ96:FQ100"/>
    <mergeCell ref="FV96:FV99"/>
    <mergeCell ref="GJ96:GJ99"/>
    <mergeCell ref="EO91:EO95"/>
    <mergeCell ref="EP91:EQ91"/>
    <mergeCell ref="ET91:ET95"/>
    <mergeCell ref="EU91:EU99"/>
    <mergeCell ref="FH91:FH95"/>
    <mergeCell ref="FI91:FI99"/>
    <mergeCell ref="EO96:EO100"/>
    <mergeCell ref="ET96:ET99"/>
    <mergeCell ref="FH96:FH99"/>
    <mergeCell ref="DM91:DM95"/>
    <mergeCell ref="DN91:DO91"/>
    <mergeCell ref="DR91:DR95"/>
    <mergeCell ref="DS91:DS99"/>
    <mergeCell ref="DB96:DB99"/>
    <mergeCell ref="C96:C100"/>
    <mergeCell ref="BE96:BE100"/>
    <mergeCell ref="BJ96:BJ99"/>
    <mergeCell ref="BX96:BX99"/>
    <mergeCell ref="CI96:CI100"/>
    <mergeCell ref="CJ96:CK96"/>
    <mergeCell ref="CJ97:CK97"/>
    <mergeCell ref="CJ98:CK98"/>
    <mergeCell ref="BF99:BG99"/>
    <mergeCell ref="CJ99:CK99"/>
    <mergeCell ref="BF94:BG94"/>
    <mergeCell ref="CJ94:CK94"/>
    <mergeCell ref="DN94:DO94"/>
    <mergeCell ref="EP94:EQ94"/>
    <mergeCell ref="FR94:FS94"/>
    <mergeCell ref="BF95:BG95"/>
    <mergeCell ref="CJ95:CK95"/>
    <mergeCell ref="DN95:DO95"/>
    <mergeCell ref="EP95:EQ95"/>
    <mergeCell ref="FR95:FS95"/>
    <mergeCell ref="EF91:EF95"/>
    <mergeCell ref="EG91:EG99"/>
    <mergeCell ref="DM96:DM100"/>
    <mergeCell ref="DR96:DR99"/>
    <mergeCell ref="EF96:EF99"/>
    <mergeCell ref="CI91:CI95"/>
    <mergeCell ref="CJ91:CK91"/>
    <mergeCell ref="CN91:CN95"/>
    <mergeCell ref="CO91:CO99"/>
    <mergeCell ref="DB91:DB95"/>
    <mergeCell ref="DC91:DC99"/>
    <mergeCell ref="CN96:CN99"/>
    <mergeCell ref="S104:T104"/>
    <mergeCell ref="U104:V104"/>
    <mergeCell ref="W104:X104"/>
    <mergeCell ref="Y104:Z104"/>
    <mergeCell ref="BE102:BG102"/>
    <mergeCell ref="CI102:CK102"/>
    <mergeCell ref="DM102:DO102"/>
    <mergeCell ref="EO102:EQ102"/>
    <mergeCell ref="FQ102:FS102"/>
    <mergeCell ref="E104:F104"/>
    <mergeCell ref="G104:H104"/>
    <mergeCell ref="I104:J104"/>
    <mergeCell ref="K104:L104"/>
    <mergeCell ref="M104:N104"/>
    <mergeCell ref="BF100:BG100"/>
    <mergeCell ref="CJ100:CK100"/>
    <mergeCell ref="DN100:DO100"/>
    <mergeCell ref="EP100:EQ100"/>
    <mergeCell ref="FR100:FS100"/>
    <mergeCell ref="BE101:BG101"/>
    <mergeCell ref="CI101:CK101"/>
    <mergeCell ref="DM101:DO101"/>
    <mergeCell ref="EO101:EQ101"/>
    <mergeCell ref="FQ101:FS101"/>
    <mergeCell ref="DD107:DD109"/>
    <mergeCell ref="DP107:DP109"/>
    <mergeCell ref="BW107:BW109"/>
    <mergeCell ref="BX107:BX109"/>
    <mergeCell ref="BY107:BY109"/>
    <mergeCell ref="BZ107:BZ109"/>
    <mergeCell ref="CM107:CM109"/>
    <mergeCell ref="CN107:CN109"/>
    <mergeCell ref="AY104:AZ104"/>
    <mergeCell ref="BA104:BB104"/>
    <mergeCell ref="B106:D107"/>
    <mergeCell ref="BI107:BI109"/>
    <mergeCell ref="BJ107:BJ109"/>
    <mergeCell ref="BK107:BK109"/>
    <mergeCell ref="O109:P109"/>
    <mergeCell ref="Q109:R109"/>
    <mergeCell ref="S109:T109"/>
    <mergeCell ref="U109:V109"/>
    <mergeCell ref="AM104:AN104"/>
    <mergeCell ref="AO104:AP104"/>
    <mergeCell ref="AQ104:AR104"/>
    <mergeCell ref="AS104:AT104"/>
    <mergeCell ref="AU104:AV104"/>
    <mergeCell ref="AW104:AX104"/>
    <mergeCell ref="AA104:AB104"/>
    <mergeCell ref="AC104:AD104"/>
    <mergeCell ref="AE104:AF104"/>
    <mergeCell ref="AG104:AH104"/>
    <mergeCell ref="AI104:AJ104"/>
    <mergeCell ref="AK104:AL104"/>
    <mergeCell ref="O104:P104"/>
    <mergeCell ref="Q104:R104"/>
    <mergeCell ref="FW107:FW109"/>
    <mergeCell ref="GH107:GH109"/>
    <mergeCell ref="GI107:GI109"/>
    <mergeCell ref="GJ107:GJ109"/>
    <mergeCell ref="GK107:GK109"/>
    <mergeCell ref="E109:F109"/>
    <mergeCell ref="G109:H109"/>
    <mergeCell ref="I109:J109"/>
    <mergeCell ref="K109:L109"/>
    <mergeCell ref="M109:N109"/>
    <mergeCell ref="FG107:FG109"/>
    <mergeCell ref="FH107:FH109"/>
    <mergeCell ref="FI107:FI109"/>
    <mergeCell ref="FT107:FT109"/>
    <mergeCell ref="FU107:FU109"/>
    <mergeCell ref="FV107:FV109"/>
    <mergeCell ref="EG107:EG109"/>
    <mergeCell ref="ER107:ER109"/>
    <mergeCell ref="ES107:ES109"/>
    <mergeCell ref="ET107:ET109"/>
    <mergeCell ref="EU107:EU109"/>
    <mergeCell ref="FF107:FF109"/>
    <mergeCell ref="DQ107:DQ109"/>
    <mergeCell ref="DR107:DR109"/>
    <mergeCell ref="DS107:DS109"/>
    <mergeCell ref="ED107:ED109"/>
    <mergeCell ref="EE107:EE109"/>
    <mergeCell ref="EF107:EF109"/>
    <mergeCell ref="CO107:CO109"/>
    <mergeCell ref="DA107:DA109"/>
    <mergeCell ref="DB107:DB109"/>
    <mergeCell ref="DC107:DC109"/>
    <mergeCell ref="BR111:BR122"/>
    <mergeCell ref="BS111:BS115"/>
    <mergeCell ref="BT111:BU111"/>
    <mergeCell ref="BW111:BW115"/>
    <mergeCell ref="BX111:BX115"/>
    <mergeCell ref="BY111:BY119"/>
    <mergeCell ref="BT113:BU113"/>
    <mergeCell ref="BT114:BU114"/>
    <mergeCell ref="BT115:BU115"/>
    <mergeCell ref="CJ119:CK119"/>
    <mergeCell ref="AU109:AV109"/>
    <mergeCell ref="AW109:AX109"/>
    <mergeCell ref="AY109:AZ109"/>
    <mergeCell ref="BA109:BB109"/>
    <mergeCell ref="B111:B122"/>
    <mergeCell ref="C111:C115"/>
    <mergeCell ref="C116:C120"/>
    <mergeCell ref="AI109:AJ109"/>
    <mergeCell ref="AK109:AL109"/>
    <mergeCell ref="AM109:AN109"/>
    <mergeCell ref="AO109:AP109"/>
    <mergeCell ref="AQ109:AR109"/>
    <mergeCell ref="AS109:AT109"/>
    <mergeCell ref="W109:X109"/>
    <mergeCell ref="Y109:Z109"/>
    <mergeCell ref="AA109:AB109"/>
    <mergeCell ref="AC109:AD109"/>
    <mergeCell ref="AE109:AF109"/>
    <mergeCell ref="AG109:AH109"/>
    <mergeCell ref="DB111:DB115"/>
    <mergeCell ref="CX113:CY113"/>
    <mergeCell ref="CX114:CY114"/>
    <mergeCell ref="CX115:CY115"/>
    <mergeCell ref="CW116:CW120"/>
    <mergeCell ref="CX118:CY118"/>
    <mergeCell ref="CX119:CY119"/>
    <mergeCell ref="BZ111:BZ119"/>
    <mergeCell ref="CH111:CH122"/>
    <mergeCell ref="CI111:CI115"/>
    <mergeCell ref="CJ111:CK111"/>
    <mergeCell ref="CM111:CM115"/>
    <mergeCell ref="CN111:CN115"/>
    <mergeCell ref="CJ113:CK113"/>
    <mergeCell ref="CJ114:CK114"/>
    <mergeCell ref="CJ115:CK115"/>
    <mergeCell ref="CN116:CN119"/>
    <mergeCell ref="DR111:DR115"/>
    <mergeCell ref="DS111:DS119"/>
    <mergeCell ref="DZ111:DZ122"/>
    <mergeCell ref="EA111:EA115"/>
    <mergeCell ref="EB111:EC111"/>
    <mergeCell ref="EE111:EE115"/>
    <mergeCell ref="EB113:EC113"/>
    <mergeCell ref="EB114:EC114"/>
    <mergeCell ref="EB115:EC115"/>
    <mergeCell ref="EB116:EC116"/>
    <mergeCell ref="EB118:EC118"/>
    <mergeCell ref="EB119:EC119"/>
    <mergeCell ref="DC111:DC119"/>
    <mergeCell ref="DD111:DD119"/>
    <mergeCell ref="DL111:DL122"/>
    <mergeCell ref="DM111:DM115"/>
    <mergeCell ref="DN111:DO111"/>
    <mergeCell ref="DQ111:DQ115"/>
    <mergeCell ref="DN113:DO113"/>
    <mergeCell ref="DN114:DO114"/>
    <mergeCell ref="DN115:DO115"/>
    <mergeCell ref="FR115:FS115"/>
    <mergeCell ref="ET111:ET115"/>
    <mergeCell ref="EU111:EU119"/>
    <mergeCell ref="FB111:FB122"/>
    <mergeCell ref="FC111:FC115"/>
    <mergeCell ref="FD111:FE111"/>
    <mergeCell ref="FG111:FG115"/>
    <mergeCell ref="FD113:FE113"/>
    <mergeCell ref="FD114:FE114"/>
    <mergeCell ref="FD115:FE115"/>
    <mergeCell ref="FD119:FE119"/>
    <mergeCell ref="FQ121:FS121"/>
    <mergeCell ref="EF111:EF115"/>
    <mergeCell ref="EG111:EG119"/>
    <mergeCell ref="EN111:EN122"/>
    <mergeCell ref="EO111:EO115"/>
    <mergeCell ref="EP111:EQ111"/>
    <mergeCell ref="ES111:ES115"/>
    <mergeCell ref="EP113:EQ113"/>
    <mergeCell ref="EP114:EQ114"/>
    <mergeCell ref="EP115:EQ115"/>
    <mergeCell ref="EF116:EF119"/>
    <mergeCell ref="GJ111:GJ115"/>
    <mergeCell ref="GK111:GK119"/>
    <mergeCell ref="BF112:BG112"/>
    <mergeCell ref="BT112:BU112"/>
    <mergeCell ref="CJ112:CK112"/>
    <mergeCell ref="CX112:CY112"/>
    <mergeCell ref="DN112:DO112"/>
    <mergeCell ref="EB112:EC112"/>
    <mergeCell ref="EP112:EQ112"/>
    <mergeCell ref="FD112:FE112"/>
    <mergeCell ref="FV111:FV115"/>
    <mergeCell ref="FW111:FW119"/>
    <mergeCell ref="GD111:GD122"/>
    <mergeCell ref="GE111:GE115"/>
    <mergeCell ref="GF111:GG111"/>
    <mergeCell ref="GI111:GI115"/>
    <mergeCell ref="GF112:GG112"/>
    <mergeCell ref="GF113:GG113"/>
    <mergeCell ref="GF114:GG114"/>
    <mergeCell ref="GF115:GG115"/>
    <mergeCell ref="FH111:FH115"/>
    <mergeCell ref="GF118:GG118"/>
    <mergeCell ref="BF119:BG119"/>
    <mergeCell ref="BT119:BU119"/>
    <mergeCell ref="FI111:FI119"/>
    <mergeCell ref="FP111:FP122"/>
    <mergeCell ref="FQ111:FQ115"/>
    <mergeCell ref="FR111:FS111"/>
    <mergeCell ref="FU111:FU115"/>
    <mergeCell ref="FR112:FS112"/>
    <mergeCell ref="FR113:FS113"/>
    <mergeCell ref="FR114:FS114"/>
    <mergeCell ref="GJ116:GJ119"/>
    <mergeCell ref="BT117:BU117"/>
    <mergeCell ref="CJ117:CK117"/>
    <mergeCell ref="CX117:CY117"/>
    <mergeCell ref="EB117:EC117"/>
    <mergeCell ref="FD117:FE117"/>
    <mergeCell ref="GF117:GG117"/>
    <mergeCell ref="EO116:EO120"/>
    <mergeCell ref="ET116:ET119"/>
    <mergeCell ref="FC116:FC120"/>
    <mergeCell ref="FD116:FE116"/>
    <mergeCell ref="FH116:FH119"/>
    <mergeCell ref="FQ116:FQ120"/>
    <mergeCell ref="FD118:FE118"/>
    <mergeCell ref="EP120:EQ120"/>
    <mergeCell ref="FD120:FE120"/>
    <mergeCell ref="CX116:CY116"/>
    <mergeCell ref="DB116:DB119"/>
    <mergeCell ref="DM116:DM120"/>
    <mergeCell ref="DR116:DR119"/>
    <mergeCell ref="EA116:EA120"/>
    <mergeCell ref="BT116:BU116"/>
    <mergeCell ref="BX116:BX119"/>
    <mergeCell ref="CI116:CI120"/>
    <mergeCell ref="CJ116:CK116"/>
    <mergeCell ref="BT118:BU118"/>
    <mergeCell ref="CJ118:CK118"/>
    <mergeCell ref="CO111:CO119"/>
    <mergeCell ref="CV111:CV122"/>
    <mergeCell ref="CW111:CW115"/>
    <mergeCell ref="CX111:CY111"/>
    <mergeCell ref="DA111:DA115"/>
    <mergeCell ref="GE121:GG121"/>
    <mergeCell ref="BE122:BG122"/>
    <mergeCell ref="BS122:BU122"/>
    <mergeCell ref="CI122:CK122"/>
    <mergeCell ref="CW122:CY122"/>
    <mergeCell ref="DM122:DO122"/>
    <mergeCell ref="EA122:EC122"/>
    <mergeCell ref="EO122:EQ122"/>
    <mergeCell ref="FC122:FE122"/>
    <mergeCell ref="FR120:FS120"/>
    <mergeCell ref="GF120:GG120"/>
    <mergeCell ref="BE121:BG121"/>
    <mergeCell ref="BS121:BU121"/>
    <mergeCell ref="CI121:CK121"/>
    <mergeCell ref="CW121:CY121"/>
    <mergeCell ref="DM121:DO121"/>
    <mergeCell ref="EA121:EC121"/>
    <mergeCell ref="EO121:EQ121"/>
    <mergeCell ref="FC121:FE121"/>
    <mergeCell ref="BF120:BG120"/>
    <mergeCell ref="BT120:BU120"/>
    <mergeCell ref="CJ120:CK120"/>
    <mergeCell ref="CX120:CY120"/>
    <mergeCell ref="DN120:DO120"/>
    <mergeCell ref="EB120:EC120"/>
    <mergeCell ref="BE116:BE120"/>
    <mergeCell ref="GF119:GG119"/>
    <mergeCell ref="FV116:FV119"/>
    <mergeCell ref="GE116:GE120"/>
    <mergeCell ref="GF116:GG116"/>
    <mergeCell ref="BJ116:BJ119"/>
    <mergeCell ref="BS116:BS120"/>
    <mergeCell ref="EO124:EQ124"/>
    <mergeCell ref="FP124:FP136"/>
    <mergeCell ref="FQ124:FS124"/>
    <mergeCell ref="C125:C129"/>
    <mergeCell ref="BE125:BE129"/>
    <mergeCell ref="BF125:BG125"/>
    <mergeCell ref="BJ125:BJ129"/>
    <mergeCell ref="BK125:BK133"/>
    <mergeCell ref="BX125:BX129"/>
    <mergeCell ref="BY125:BY133"/>
    <mergeCell ref="FQ122:FS122"/>
    <mergeCell ref="GE122:GG122"/>
    <mergeCell ref="B124:B136"/>
    <mergeCell ref="BD124:BD136"/>
    <mergeCell ref="BE124:BG124"/>
    <mergeCell ref="CH124:CH136"/>
    <mergeCell ref="CI124:CK124"/>
    <mergeCell ref="DL124:DL136"/>
    <mergeCell ref="DM124:DO124"/>
    <mergeCell ref="EN124:EN136"/>
    <mergeCell ref="BD111:BD122"/>
    <mergeCell ref="BE111:BE115"/>
    <mergeCell ref="BF111:BG111"/>
    <mergeCell ref="BI111:BI115"/>
    <mergeCell ref="BJ111:BJ115"/>
    <mergeCell ref="BK111:BK119"/>
    <mergeCell ref="BF113:BG113"/>
    <mergeCell ref="BF114:BG114"/>
    <mergeCell ref="BF115:BG115"/>
    <mergeCell ref="FV125:FV129"/>
    <mergeCell ref="FW125:FW133"/>
    <mergeCell ref="BF128:BG128"/>
    <mergeCell ref="GJ125:GJ129"/>
    <mergeCell ref="GK125:GK133"/>
    <mergeCell ref="FQ130:FQ134"/>
    <mergeCell ref="FV130:FV133"/>
    <mergeCell ref="GJ130:GJ133"/>
    <mergeCell ref="EO125:EO129"/>
    <mergeCell ref="EP125:EQ125"/>
    <mergeCell ref="ET125:ET129"/>
    <mergeCell ref="EU125:EU133"/>
    <mergeCell ref="FH125:FH129"/>
    <mergeCell ref="FI125:FI133"/>
    <mergeCell ref="EO130:EO134"/>
    <mergeCell ref="ET130:ET133"/>
    <mergeCell ref="FH130:FH133"/>
    <mergeCell ref="DM125:DM129"/>
    <mergeCell ref="DN125:DO125"/>
    <mergeCell ref="DR125:DR129"/>
    <mergeCell ref="DS125:DS133"/>
    <mergeCell ref="EF125:EF129"/>
    <mergeCell ref="EG125:EG133"/>
    <mergeCell ref="DM130:DM134"/>
    <mergeCell ref="DR130:DR133"/>
    <mergeCell ref="EF130:EF133"/>
    <mergeCell ref="CJ128:CK128"/>
    <mergeCell ref="DN128:DO128"/>
    <mergeCell ref="EP128:EQ128"/>
    <mergeCell ref="FR128:FS128"/>
    <mergeCell ref="BF129:BG129"/>
    <mergeCell ref="CJ129:CK129"/>
    <mergeCell ref="DN129:DO129"/>
    <mergeCell ref="EP129:EQ129"/>
    <mergeCell ref="FR129:FS129"/>
    <mergeCell ref="BF126:BG126"/>
    <mergeCell ref="CJ126:CK126"/>
    <mergeCell ref="DN126:DO126"/>
    <mergeCell ref="EP126:EQ126"/>
    <mergeCell ref="FR126:FS126"/>
    <mergeCell ref="BF127:BG127"/>
    <mergeCell ref="CJ127:CK127"/>
    <mergeCell ref="DN127:DO127"/>
    <mergeCell ref="EP127:EQ127"/>
    <mergeCell ref="FR127:FS127"/>
    <mergeCell ref="FQ125:FQ129"/>
    <mergeCell ref="FR125:FS125"/>
    <mergeCell ref="CI125:CI129"/>
    <mergeCell ref="CJ125:CK125"/>
    <mergeCell ref="CN125:CN129"/>
    <mergeCell ref="CO125:CO133"/>
    <mergeCell ref="DB125:DB129"/>
    <mergeCell ref="DC125:DC133"/>
    <mergeCell ref="CN130:CN133"/>
    <mergeCell ref="DB130:DB133"/>
    <mergeCell ref="BF134:BG134"/>
    <mergeCell ref="CJ134:CK134"/>
    <mergeCell ref="DN134:DO134"/>
    <mergeCell ref="EP134:EQ134"/>
    <mergeCell ref="FR134:FS134"/>
    <mergeCell ref="BE135:BG135"/>
    <mergeCell ref="CI135:CK135"/>
    <mergeCell ref="DM135:DO135"/>
    <mergeCell ref="EO135:EQ135"/>
    <mergeCell ref="FQ135:FS135"/>
    <mergeCell ref="C130:C134"/>
    <mergeCell ref="BE130:BE134"/>
    <mergeCell ref="BJ130:BJ133"/>
    <mergeCell ref="BX130:BX133"/>
    <mergeCell ref="CI130:CI134"/>
    <mergeCell ref="CJ130:CK130"/>
    <mergeCell ref="CJ131:CK131"/>
    <mergeCell ref="CJ132:CK132"/>
    <mergeCell ref="BF133:BG133"/>
    <mergeCell ref="CJ133:CK133"/>
    <mergeCell ref="AE138:AF138"/>
    <mergeCell ref="AG138:AH138"/>
    <mergeCell ref="AI138:AJ138"/>
    <mergeCell ref="AK138:AL138"/>
    <mergeCell ref="O138:P138"/>
    <mergeCell ref="Q138:R138"/>
    <mergeCell ref="S138:T138"/>
    <mergeCell ref="U138:V138"/>
    <mergeCell ref="W138:X138"/>
    <mergeCell ref="Y138:Z138"/>
    <mergeCell ref="BE136:BG136"/>
    <mergeCell ref="CI136:CK136"/>
    <mergeCell ref="DM136:DO136"/>
    <mergeCell ref="EO136:EQ136"/>
    <mergeCell ref="FQ136:FS136"/>
    <mergeCell ref="E138:F138"/>
    <mergeCell ref="G138:H138"/>
    <mergeCell ref="I138:J138"/>
    <mergeCell ref="K138:L138"/>
    <mergeCell ref="M138:N138"/>
    <mergeCell ref="DP141:DP143"/>
    <mergeCell ref="DQ141:DQ143"/>
    <mergeCell ref="DR141:DR143"/>
    <mergeCell ref="DS141:DS143"/>
    <mergeCell ref="EM140:EM197"/>
    <mergeCell ref="FO140:FO158"/>
    <mergeCell ref="BI141:BI143"/>
    <mergeCell ref="BJ141:BJ143"/>
    <mergeCell ref="BK141:BK143"/>
    <mergeCell ref="BW141:BW143"/>
    <mergeCell ref="BX141:BX143"/>
    <mergeCell ref="BY141:BY143"/>
    <mergeCell ref="BZ141:BZ143"/>
    <mergeCell ref="CM141:CM143"/>
    <mergeCell ref="AY138:AZ138"/>
    <mergeCell ref="BA138:BB138"/>
    <mergeCell ref="B140:D141"/>
    <mergeCell ref="BC140:BC161"/>
    <mergeCell ref="CG140:CG162"/>
    <mergeCell ref="DK140:DK199"/>
    <mergeCell ref="CN141:CN143"/>
    <mergeCell ref="CO141:CO143"/>
    <mergeCell ref="DA141:DA143"/>
    <mergeCell ref="DB141:DB143"/>
    <mergeCell ref="AM138:AN138"/>
    <mergeCell ref="AO138:AP138"/>
    <mergeCell ref="AQ138:AR138"/>
    <mergeCell ref="AS138:AT138"/>
    <mergeCell ref="AU138:AV138"/>
    <mergeCell ref="AW138:AX138"/>
    <mergeCell ref="AA138:AB138"/>
    <mergeCell ref="AC138:AD138"/>
    <mergeCell ref="BE156:BG156"/>
    <mergeCell ref="BS156:BU156"/>
    <mergeCell ref="GJ141:GJ143"/>
    <mergeCell ref="GK141:GK143"/>
    <mergeCell ref="E143:F143"/>
    <mergeCell ref="G143:H143"/>
    <mergeCell ref="I143:J143"/>
    <mergeCell ref="K143:L143"/>
    <mergeCell ref="M143:N143"/>
    <mergeCell ref="O143:P143"/>
    <mergeCell ref="Q143:R143"/>
    <mergeCell ref="S143:T143"/>
    <mergeCell ref="FT141:FT143"/>
    <mergeCell ref="FU141:FU143"/>
    <mergeCell ref="FV141:FV143"/>
    <mergeCell ref="FW141:FW143"/>
    <mergeCell ref="GH141:GH143"/>
    <mergeCell ref="GI141:GI143"/>
    <mergeCell ref="ET141:ET143"/>
    <mergeCell ref="EU141:EU143"/>
    <mergeCell ref="FF141:FF143"/>
    <mergeCell ref="FG141:FG143"/>
    <mergeCell ref="FH141:FH143"/>
    <mergeCell ref="FI141:FI143"/>
    <mergeCell ref="ED141:ED143"/>
    <mergeCell ref="EE141:EE143"/>
    <mergeCell ref="EF141:EF143"/>
    <mergeCell ref="EG141:EG143"/>
    <mergeCell ref="ER141:ER143"/>
    <mergeCell ref="ES141:ES143"/>
    <mergeCell ref="DC141:DC143"/>
    <mergeCell ref="DD141:DD143"/>
    <mergeCell ref="AS143:AT143"/>
    <mergeCell ref="AU143:AV143"/>
    <mergeCell ref="AW143:AX143"/>
    <mergeCell ref="AY143:AZ143"/>
    <mergeCell ref="BA143:BB143"/>
    <mergeCell ref="B145:B156"/>
    <mergeCell ref="C145:C149"/>
    <mergeCell ref="C150:C154"/>
    <mergeCell ref="AG143:AH143"/>
    <mergeCell ref="AI143:AJ143"/>
    <mergeCell ref="AK143:AL143"/>
    <mergeCell ref="AM143:AN143"/>
    <mergeCell ref="AO143:AP143"/>
    <mergeCell ref="AQ143:AR143"/>
    <mergeCell ref="U143:V143"/>
    <mergeCell ref="W143:X143"/>
    <mergeCell ref="Y143:Z143"/>
    <mergeCell ref="AA143:AB143"/>
    <mergeCell ref="AC143:AD143"/>
    <mergeCell ref="AE143:AF143"/>
    <mergeCell ref="BZ145:BZ153"/>
    <mergeCell ref="CH145:CH156"/>
    <mergeCell ref="CI145:CI149"/>
    <mergeCell ref="CJ145:CK145"/>
    <mergeCell ref="CM145:CM149"/>
    <mergeCell ref="CN145:CN149"/>
    <mergeCell ref="CJ147:CK147"/>
    <mergeCell ref="CJ148:CK148"/>
    <mergeCell ref="CJ149:CK149"/>
    <mergeCell ref="CN150:CN153"/>
    <mergeCell ref="CI156:CK156"/>
    <mergeCell ref="CW156:CY156"/>
    <mergeCell ref="BS145:BS149"/>
    <mergeCell ref="BT145:BU145"/>
    <mergeCell ref="BW145:BW149"/>
    <mergeCell ref="BX145:BX149"/>
    <mergeCell ref="BY145:BY153"/>
    <mergeCell ref="BT147:BU147"/>
    <mergeCell ref="BT148:BU148"/>
    <mergeCell ref="BT149:BU149"/>
    <mergeCell ref="CJ153:CK153"/>
    <mergeCell ref="DC145:DC153"/>
    <mergeCell ref="DD145:DD153"/>
    <mergeCell ref="DL145:DL156"/>
    <mergeCell ref="DM145:DM149"/>
    <mergeCell ref="DN145:DO145"/>
    <mergeCell ref="DQ145:DQ149"/>
    <mergeCell ref="DN147:DO147"/>
    <mergeCell ref="DN148:DO148"/>
    <mergeCell ref="DN149:DO149"/>
    <mergeCell ref="DM156:DO156"/>
    <mergeCell ref="EA156:EC156"/>
    <mergeCell ref="DB145:DB149"/>
    <mergeCell ref="CX147:CY147"/>
    <mergeCell ref="CX148:CY148"/>
    <mergeCell ref="CX149:CY149"/>
    <mergeCell ref="CW150:CW154"/>
    <mergeCell ref="CX152:CY152"/>
    <mergeCell ref="CX153:CY153"/>
    <mergeCell ref="FD149:FE149"/>
    <mergeCell ref="FD153:FE153"/>
    <mergeCell ref="FQ155:FS155"/>
    <mergeCell ref="EF145:EF149"/>
    <mergeCell ref="EG145:EG153"/>
    <mergeCell ref="EN145:EN156"/>
    <mergeCell ref="EO145:EO149"/>
    <mergeCell ref="EP145:EQ145"/>
    <mergeCell ref="ES145:ES149"/>
    <mergeCell ref="EP147:EQ147"/>
    <mergeCell ref="EP148:EQ148"/>
    <mergeCell ref="EP149:EQ149"/>
    <mergeCell ref="EF150:EF153"/>
    <mergeCell ref="EO156:EQ156"/>
    <mergeCell ref="FC156:FE156"/>
    <mergeCell ref="FR154:FS154"/>
    <mergeCell ref="DR145:DR149"/>
    <mergeCell ref="DS145:DS153"/>
    <mergeCell ref="DZ145:DZ156"/>
    <mergeCell ref="EA145:EA149"/>
    <mergeCell ref="EB145:EC145"/>
    <mergeCell ref="EE145:EE149"/>
    <mergeCell ref="EB147:EC147"/>
    <mergeCell ref="EB148:EC148"/>
    <mergeCell ref="EB149:EC149"/>
    <mergeCell ref="EB150:EC150"/>
    <mergeCell ref="EB152:EC152"/>
    <mergeCell ref="EB153:EC153"/>
    <mergeCell ref="GJ145:GJ149"/>
    <mergeCell ref="GK145:GK153"/>
    <mergeCell ref="BF146:BG146"/>
    <mergeCell ref="BT146:BU146"/>
    <mergeCell ref="CJ146:CK146"/>
    <mergeCell ref="CX146:CY146"/>
    <mergeCell ref="DN146:DO146"/>
    <mergeCell ref="EB146:EC146"/>
    <mergeCell ref="EP146:EQ146"/>
    <mergeCell ref="FD146:FE146"/>
    <mergeCell ref="FV145:FV149"/>
    <mergeCell ref="FW145:FW153"/>
    <mergeCell ref="GD145:GD156"/>
    <mergeCell ref="GE145:GE149"/>
    <mergeCell ref="GF145:GG145"/>
    <mergeCell ref="GI145:GI149"/>
    <mergeCell ref="GF146:GG146"/>
    <mergeCell ref="GF147:GG147"/>
    <mergeCell ref="GF148:GG148"/>
    <mergeCell ref="GF149:GG149"/>
    <mergeCell ref="FH145:FH149"/>
    <mergeCell ref="GF152:GG152"/>
    <mergeCell ref="BF153:BG153"/>
    <mergeCell ref="BT153:BU153"/>
    <mergeCell ref="FI145:FI153"/>
    <mergeCell ref="FP145:FP156"/>
    <mergeCell ref="FQ145:FQ149"/>
    <mergeCell ref="FR145:FS145"/>
    <mergeCell ref="FU145:FU149"/>
    <mergeCell ref="FR146:FS146"/>
    <mergeCell ref="FR147:FS147"/>
    <mergeCell ref="FR148:FS148"/>
    <mergeCell ref="GJ150:GJ153"/>
    <mergeCell ref="BT151:BU151"/>
    <mergeCell ref="CJ151:CK151"/>
    <mergeCell ref="CX151:CY151"/>
    <mergeCell ref="EB151:EC151"/>
    <mergeCell ref="FD151:FE151"/>
    <mergeCell ref="GF151:GG151"/>
    <mergeCell ref="EO150:EO154"/>
    <mergeCell ref="ET150:ET153"/>
    <mergeCell ref="FC150:FC154"/>
    <mergeCell ref="FD150:FE150"/>
    <mergeCell ref="FH150:FH153"/>
    <mergeCell ref="FQ150:FQ154"/>
    <mergeCell ref="FD152:FE152"/>
    <mergeCell ref="EP154:EQ154"/>
    <mergeCell ref="FD154:FE154"/>
    <mergeCell ref="CX150:CY150"/>
    <mergeCell ref="DB150:DB153"/>
    <mergeCell ref="DM150:DM154"/>
    <mergeCell ref="DR150:DR153"/>
    <mergeCell ref="EA150:EA154"/>
    <mergeCell ref="BT150:BU150"/>
    <mergeCell ref="BX150:BX153"/>
    <mergeCell ref="CI150:CI154"/>
    <mergeCell ref="CJ150:CK150"/>
    <mergeCell ref="BT152:BU152"/>
    <mergeCell ref="CJ152:CK152"/>
    <mergeCell ref="CO145:CO153"/>
    <mergeCell ref="CV145:CV156"/>
    <mergeCell ref="CW145:CW149"/>
    <mergeCell ref="CX145:CY145"/>
    <mergeCell ref="DA145:DA149"/>
    <mergeCell ref="GF154:GG154"/>
    <mergeCell ref="BE155:BG155"/>
    <mergeCell ref="BS155:BU155"/>
    <mergeCell ref="CI155:CK155"/>
    <mergeCell ref="CW155:CY155"/>
    <mergeCell ref="DM155:DO155"/>
    <mergeCell ref="EA155:EC155"/>
    <mergeCell ref="EO155:EQ155"/>
    <mergeCell ref="FC155:FE155"/>
    <mergeCell ref="BF154:BG154"/>
    <mergeCell ref="BT154:BU154"/>
    <mergeCell ref="CJ154:CK154"/>
    <mergeCell ref="CX154:CY154"/>
    <mergeCell ref="DN154:DO154"/>
    <mergeCell ref="EB154:EC154"/>
    <mergeCell ref="BE150:BE154"/>
    <mergeCell ref="GF153:GG153"/>
    <mergeCell ref="FV150:FV153"/>
    <mergeCell ref="GE150:GE154"/>
    <mergeCell ref="GF150:GG150"/>
    <mergeCell ref="BJ150:BJ153"/>
    <mergeCell ref="BS150:BS154"/>
    <mergeCell ref="BR145:BR156"/>
    <mergeCell ref="FR149:FS149"/>
    <mergeCell ref="ET145:ET149"/>
    <mergeCell ref="EU145:EU153"/>
    <mergeCell ref="FB145:FB156"/>
    <mergeCell ref="FC145:FC149"/>
    <mergeCell ref="FD145:FE145"/>
    <mergeCell ref="FG145:FG149"/>
    <mergeCell ref="FD147:FE147"/>
    <mergeCell ref="FD148:FE148"/>
    <mergeCell ref="EO158:EQ158"/>
    <mergeCell ref="FP158:FP170"/>
    <mergeCell ref="FQ158:FS158"/>
    <mergeCell ref="C159:C163"/>
    <mergeCell ref="BE159:BE163"/>
    <mergeCell ref="BF159:BG159"/>
    <mergeCell ref="BJ159:BJ163"/>
    <mergeCell ref="BK159:BK167"/>
    <mergeCell ref="BX159:BX163"/>
    <mergeCell ref="BY159:BY167"/>
    <mergeCell ref="FQ156:FS156"/>
    <mergeCell ref="GE156:GG156"/>
    <mergeCell ref="B158:B170"/>
    <mergeCell ref="BD158:BD170"/>
    <mergeCell ref="BE158:BG158"/>
    <mergeCell ref="CH158:CH170"/>
    <mergeCell ref="CI158:CK158"/>
    <mergeCell ref="DL158:DL170"/>
    <mergeCell ref="DM158:DO158"/>
    <mergeCell ref="EN158:EN170"/>
    <mergeCell ref="BD145:BD156"/>
    <mergeCell ref="BE145:BE149"/>
    <mergeCell ref="BF145:BG145"/>
    <mergeCell ref="BI145:BI149"/>
    <mergeCell ref="BJ145:BJ149"/>
    <mergeCell ref="BK145:BK153"/>
    <mergeCell ref="BF147:BG147"/>
    <mergeCell ref="BF148:BG148"/>
    <mergeCell ref="BF149:BG149"/>
    <mergeCell ref="BF160:BG160"/>
    <mergeCell ref="CJ160:CK160"/>
    <mergeCell ref="GE155:GG155"/>
    <mergeCell ref="DN160:DO160"/>
    <mergeCell ref="EP160:EQ160"/>
    <mergeCell ref="FR160:FS160"/>
    <mergeCell ref="BF161:BG161"/>
    <mergeCell ref="CJ161:CK161"/>
    <mergeCell ref="DN161:DO161"/>
    <mergeCell ref="EP161:EQ161"/>
    <mergeCell ref="FR161:FS161"/>
    <mergeCell ref="FQ159:FQ163"/>
    <mergeCell ref="FR159:FS159"/>
    <mergeCell ref="FV159:FV163"/>
    <mergeCell ref="FW159:FW167"/>
    <mergeCell ref="GJ159:GJ163"/>
    <mergeCell ref="GK159:GK167"/>
    <mergeCell ref="FQ164:FQ168"/>
    <mergeCell ref="FV164:FV167"/>
    <mergeCell ref="GJ164:GJ167"/>
    <mergeCell ref="EO159:EO163"/>
    <mergeCell ref="EP159:EQ159"/>
    <mergeCell ref="ET159:ET163"/>
    <mergeCell ref="EU159:EU167"/>
    <mergeCell ref="FH159:FH163"/>
    <mergeCell ref="FI159:FI167"/>
    <mergeCell ref="EO164:EO168"/>
    <mergeCell ref="ET164:ET167"/>
    <mergeCell ref="FH164:FH167"/>
    <mergeCell ref="DM159:DM163"/>
    <mergeCell ref="DN159:DO159"/>
    <mergeCell ref="DR159:DR163"/>
    <mergeCell ref="DS159:DS167"/>
    <mergeCell ref="DB164:DB167"/>
    <mergeCell ref="C164:C168"/>
    <mergeCell ref="BE164:BE168"/>
    <mergeCell ref="BJ164:BJ167"/>
    <mergeCell ref="BX164:BX167"/>
    <mergeCell ref="CI164:CI168"/>
    <mergeCell ref="CJ164:CK164"/>
    <mergeCell ref="CJ165:CK165"/>
    <mergeCell ref="CJ166:CK166"/>
    <mergeCell ref="BF167:BG167"/>
    <mergeCell ref="CJ167:CK167"/>
    <mergeCell ref="BF162:BG162"/>
    <mergeCell ref="CJ162:CK162"/>
    <mergeCell ref="DN162:DO162"/>
    <mergeCell ref="EP162:EQ162"/>
    <mergeCell ref="FR162:FS162"/>
    <mergeCell ref="BF163:BG163"/>
    <mergeCell ref="CJ163:CK163"/>
    <mergeCell ref="DN163:DO163"/>
    <mergeCell ref="EP163:EQ163"/>
    <mergeCell ref="FR163:FS163"/>
    <mergeCell ref="EF159:EF163"/>
    <mergeCell ref="EG159:EG167"/>
    <mergeCell ref="DM164:DM168"/>
    <mergeCell ref="DR164:DR167"/>
    <mergeCell ref="EF164:EF167"/>
    <mergeCell ref="CI159:CI163"/>
    <mergeCell ref="CJ159:CK159"/>
    <mergeCell ref="CN159:CN163"/>
    <mergeCell ref="CO159:CO167"/>
    <mergeCell ref="DB159:DB163"/>
    <mergeCell ref="DC159:DC167"/>
    <mergeCell ref="CN164:CN167"/>
    <mergeCell ref="S172:T172"/>
    <mergeCell ref="U172:V172"/>
    <mergeCell ref="W172:X172"/>
    <mergeCell ref="Y172:Z172"/>
    <mergeCell ref="BE170:BG170"/>
    <mergeCell ref="CI170:CK170"/>
    <mergeCell ref="DM170:DO170"/>
    <mergeCell ref="EO170:EQ170"/>
    <mergeCell ref="FQ170:FS170"/>
    <mergeCell ref="E172:F172"/>
    <mergeCell ref="G172:H172"/>
    <mergeCell ref="I172:J172"/>
    <mergeCell ref="K172:L172"/>
    <mergeCell ref="M172:N172"/>
    <mergeCell ref="BF168:BG168"/>
    <mergeCell ref="CJ168:CK168"/>
    <mergeCell ref="DN168:DO168"/>
    <mergeCell ref="EP168:EQ168"/>
    <mergeCell ref="FR168:FS168"/>
    <mergeCell ref="BE169:BG169"/>
    <mergeCell ref="CI169:CK169"/>
    <mergeCell ref="DM169:DO169"/>
    <mergeCell ref="EO169:EQ169"/>
    <mergeCell ref="FQ169:FS169"/>
    <mergeCell ref="DD175:DD177"/>
    <mergeCell ref="DP175:DP177"/>
    <mergeCell ref="BW175:BW177"/>
    <mergeCell ref="BX175:BX177"/>
    <mergeCell ref="BY175:BY177"/>
    <mergeCell ref="BZ175:BZ177"/>
    <mergeCell ref="CM175:CM177"/>
    <mergeCell ref="CN175:CN177"/>
    <mergeCell ref="AY172:AZ172"/>
    <mergeCell ref="BA172:BB172"/>
    <mergeCell ref="B174:D175"/>
    <mergeCell ref="BI175:BI177"/>
    <mergeCell ref="BJ175:BJ177"/>
    <mergeCell ref="BK175:BK177"/>
    <mergeCell ref="O177:P177"/>
    <mergeCell ref="Q177:R177"/>
    <mergeCell ref="S177:T177"/>
    <mergeCell ref="U177:V177"/>
    <mergeCell ref="AM172:AN172"/>
    <mergeCell ref="AO172:AP172"/>
    <mergeCell ref="AQ172:AR172"/>
    <mergeCell ref="AS172:AT172"/>
    <mergeCell ref="AU172:AV172"/>
    <mergeCell ref="AW172:AX172"/>
    <mergeCell ref="AA172:AB172"/>
    <mergeCell ref="AC172:AD172"/>
    <mergeCell ref="AE172:AF172"/>
    <mergeCell ref="AG172:AH172"/>
    <mergeCell ref="AI172:AJ172"/>
    <mergeCell ref="AK172:AL172"/>
    <mergeCell ref="O172:P172"/>
    <mergeCell ref="Q172:R172"/>
    <mergeCell ref="FW175:FW177"/>
    <mergeCell ref="GH175:GH177"/>
    <mergeCell ref="GI175:GI177"/>
    <mergeCell ref="GJ175:GJ177"/>
    <mergeCell ref="GK175:GK177"/>
    <mergeCell ref="E177:F177"/>
    <mergeCell ref="G177:H177"/>
    <mergeCell ref="I177:J177"/>
    <mergeCell ref="K177:L177"/>
    <mergeCell ref="M177:N177"/>
    <mergeCell ref="FG175:FG177"/>
    <mergeCell ref="FH175:FH177"/>
    <mergeCell ref="FI175:FI177"/>
    <mergeCell ref="FT175:FT177"/>
    <mergeCell ref="FU175:FU177"/>
    <mergeCell ref="FV175:FV177"/>
    <mergeCell ref="EG175:EG177"/>
    <mergeCell ref="ER175:ER177"/>
    <mergeCell ref="ES175:ES177"/>
    <mergeCell ref="ET175:ET177"/>
    <mergeCell ref="EU175:EU177"/>
    <mergeCell ref="FF175:FF177"/>
    <mergeCell ref="DQ175:DQ177"/>
    <mergeCell ref="DR175:DR177"/>
    <mergeCell ref="DS175:DS177"/>
    <mergeCell ref="ED175:ED177"/>
    <mergeCell ref="EE175:EE177"/>
    <mergeCell ref="EF175:EF177"/>
    <mergeCell ref="CO175:CO177"/>
    <mergeCell ref="DA175:DA177"/>
    <mergeCell ref="DB175:DB177"/>
    <mergeCell ref="DC175:DC177"/>
    <mergeCell ref="BR179:BR190"/>
    <mergeCell ref="BS179:BS183"/>
    <mergeCell ref="BT179:BU179"/>
    <mergeCell ref="BW179:BW183"/>
    <mergeCell ref="BX179:BX183"/>
    <mergeCell ref="BY179:BY187"/>
    <mergeCell ref="BT181:BU181"/>
    <mergeCell ref="BT182:BU182"/>
    <mergeCell ref="BT183:BU183"/>
    <mergeCell ref="CJ187:CK187"/>
    <mergeCell ref="AU177:AV177"/>
    <mergeCell ref="AW177:AX177"/>
    <mergeCell ref="AY177:AZ177"/>
    <mergeCell ref="BA177:BB177"/>
    <mergeCell ref="B179:B190"/>
    <mergeCell ref="C179:C183"/>
    <mergeCell ref="C184:C188"/>
    <mergeCell ref="AI177:AJ177"/>
    <mergeCell ref="AK177:AL177"/>
    <mergeCell ref="AM177:AN177"/>
    <mergeCell ref="AO177:AP177"/>
    <mergeCell ref="AQ177:AR177"/>
    <mergeCell ref="AS177:AT177"/>
    <mergeCell ref="W177:X177"/>
    <mergeCell ref="Y177:Z177"/>
    <mergeCell ref="AA177:AB177"/>
    <mergeCell ref="AC177:AD177"/>
    <mergeCell ref="AE177:AF177"/>
    <mergeCell ref="AG177:AH177"/>
    <mergeCell ref="DB179:DB183"/>
    <mergeCell ref="CX181:CY181"/>
    <mergeCell ref="CX182:CY182"/>
    <mergeCell ref="CX183:CY183"/>
    <mergeCell ref="CW184:CW188"/>
    <mergeCell ref="CX186:CY186"/>
    <mergeCell ref="CX187:CY187"/>
    <mergeCell ref="BZ179:BZ187"/>
    <mergeCell ref="CH179:CH190"/>
    <mergeCell ref="CI179:CI183"/>
    <mergeCell ref="CJ179:CK179"/>
    <mergeCell ref="CM179:CM183"/>
    <mergeCell ref="CN179:CN183"/>
    <mergeCell ref="CJ181:CK181"/>
    <mergeCell ref="CJ182:CK182"/>
    <mergeCell ref="CJ183:CK183"/>
    <mergeCell ref="CN184:CN187"/>
    <mergeCell ref="DR179:DR183"/>
    <mergeCell ref="DS179:DS187"/>
    <mergeCell ref="DZ179:DZ190"/>
    <mergeCell ref="EA179:EA183"/>
    <mergeCell ref="EB179:EC179"/>
    <mergeCell ref="EE179:EE183"/>
    <mergeCell ref="EB181:EC181"/>
    <mergeCell ref="EB182:EC182"/>
    <mergeCell ref="EB183:EC183"/>
    <mergeCell ref="EB184:EC184"/>
    <mergeCell ref="EB186:EC186"/>
    <mergeCell ref="EB187:EC187"/>
    <mergeCell ref="DC179:DC187"/>
    <mergeCell ref="DD179:DD187"/>
    <mergeCell ref="DL179:DL190"/>
    <mergeCell ref="DM179:DM183"/>
    <mergeCell ref="DN179:DO179"/>
    <mergeCell ref="DQ179:DQ183"/>
    <mergeCell ref="DN181:DO181"/>
    <mergeCell ref="DN182:DO182"/>
    <mergeCell ref="DN183:DO183"/>
    <mergeCell ref="FR183:FS183"/>
    <mergeCell ref="ET179:ET183"/>
    <mergeCell ref="EU179:EU187"/>
    <mergeCell ref="FB179:FB190"/>
    <mergeCell ref="FC179:FC183"/>
    <mergeCell ref="FD179:FE179"/>
    <mergeCell ref="FG179:FG183"/>
    <mergeCell ref="FD181:FE181"/>
    <mergeCell ref="FD182:FE182"/>
    <mergeCell ref="FD183:FE183"/>
    <mergeCell ref="FD187:FE187"/>
    <mergeCell ref="FQ189:FS189"/>
    <mergeCell ref="EF179:EF183"/>
    <mergeCell ref="EG179:EG187"/>
    <mergeCell ref="EN179:EN190"/>
    <mergeCell ref="EO179:EO183"/>
    <mergeCell ref="EP179:EQ179"/>
    <mergeCell ref="ES179:ES183"/>
    <mergeCell ref="EP181:EQ181"/>
    <mergeCell ref="EP182:EQ182"/>
    <mergeCell ref="EP183:EQ183"/>
    <mergeCell ref="EF184:EF187"/>
    <mergeCell ref="GJ179:GJ183"/>
    <mergeCell ref="GK179:GK187"/>
    <mergeCell ref="BF180:BG180"/>
    <mergeCell ref="BT180:BU180"/>
    <mergeCell ref="CJ180:CK180"/>
    <mergeCell ref="CX180:CY180"/>
    <mergeCell ref="DN180:DO180"/>
    <mergeCell ref="EB180:EC180"/>
    <mergeCell ref="EP180:EQ180"/>
    <mergeCell ref="FD180:FE180"/>
    <mergeCell ref="FV179:FV183"/>
    <mergeCell ref="FW179:FW187"/>
    <mergeCell ref="GD179:GD190"/>
    <mergeCell ref="GE179:GE183"/>
    <mergeCell ref="GF179:GG179"/>
    <mergeCell ref="GI179:GI183"/>
    <mergeCell ref="GF180:GG180"/>
    <mergeCell ref="GF181:GG181"/>
    <mergeCell ref="GF182:GG182"/>
    <mergeCell ref="GF183:GG183"/>
    <mergeCell ref="FH179:FH183"/>
    <mergeCell ref="GF186:GG186"/>
    <mergeCell ref="BF187:BG187"/>
    <mergeCell ref="BT187:BU187"/>
    <mergeCell ref="FI179:FI187"/>
    <mergeCell ref="FP179:FP190"/>
    <mergeCell ref="FQ179:FQ183"/>
    <mergeCell ref="FR179:FS179"/>
    <mergeCell ref="FU179:FU183"/>
    <mergeCell ref="FR180:FS180"/>
    <mergeCell ref="FR181:FS181"/>
    <mergeCell ref="FR182:FS182"/>
    <mergeCell ref="GJ184:GJ187"/>
    <mergeCell ref="BT185:BU185"/>
    <mergeCell ref="CJ185:CK185"/>
    <mergeCell ref="CX185:CY185"/>
    <mergeCell ref="EB185:EC185"/>
    <mergeCell ref="FD185:FE185"/>
    <mergeCell ref="GF185:GG185"/>
    <mergeCell ref="EO184:EO188"/>
    <mergeCell ref="ET184:ET187"/>
    <mergeCell ref="FC184:FC188"/>
    <mergeCell ref="FD184:FE184"/>
    <mergeCell ref="FH184:FH187"/>
    <mergeCell ref="FQ184:FQ188"/>
    <mergeCell ref="FD186:FE186"/>
    <mergeCell ref="EP188:EQ188"/>
    <mergeCell ref="FD188:FE188"/>
    <mergeCell ref="CX184:CY184"/>
    <mergeCell ref="DB184:DB187"/>
    <mergeCell ref="DM184:DM188"/>
    <mergeCell ref="DR184:DR187"/>
    <mergeCell ref="EA184:EA188"/>
    <mergeCell ref="BT184:BU184"/>
    <mergeCell ref="BX184:BX187"/>
    <mergeCell ref="CI184:CI188"/>
    <mergeCell ref="CJ184:CK184"/>
    <mergeCell ref="BT186:BU186"/>
    <mergeCell ref="CJ186:CK186"/>
    <mergeCell ref="CO179:CO187"/>
    <mergeCell ref="CV179:CV190"/>
    <mergeCell ref="CW179:CW183"/>
    <mergeCell ref="CX179:CY179"/>
    <mergeCell ref="DA179:DA183"/>
    <mergeCell ref="GE189:GG189"/>
    <mergeCell ref="BE190:BG190"/>
    <mergeCell ref="BS190:BU190"/>
    <mergeCell ref="CI190:CK190"/>
    <mergeCell ref="CW190:CY190"/>
    <mergeCell ref="DM190:DO190"/>
    <mergeCell ref="EA190:EC190"/>
    <mergeCell ref="EO190:EQ190"/>
    <mergeCell ref="FC190:FE190"/>
    <mergeCell ref="FR188:FS188"/>
    <mergeCell ref="GF188:GG188"/>
    <mergeCell ref="BE189:BG189"/>
    <mergeCell ref="BS189:BU189"/>
    <mergeCell ref="CI189:CK189"/>
    <mergeCell ref="CW189:CY189"/>
    <mergeCell ref="DM189:DO189"/>
    <mergeCell ref="EA189:EC189"/>
    <mergeCell ref="EO189:EQ189"/>
    <mergeCell ref="FC189:FE189"/>
    <mergeCell ref="BF188:BG188"/>
    <mergeCell ref="BT188:BU188"/>
    <mergeCell ref="CJ188:CK188"/>
    <mergeCell ref="CX188:CY188"/>
    <mergeCell ref="DN188:DO188"/>
    <mergeCell ref="EB188:EC188"/>
    <mergeCell ref="BE184:BE188"/>
    <mergeCell ref="GF187:GG187"/>
    <mergeCell ref="FV184:FV187"/>
    <mergeCell ref="GE184:GE188"/>
    <mergeCell ref="GF184:GG184"/>
    <mergeCell ref="BJ184:BJ187"/>
    <mergeCell ref="BS184:BS188"/>
    <mergeCell ref="EO192:EQ192"/>
    <mergeCell ref="FP192:FP204"/>
    <mergeCell ref="FQ192:FS192"/>
    <mergeCell ref="C193:C197"/>
    <mergeCell ref="BE193:BE197"/>
    <mergeCell ref="BF193:BG193"/>
    <mergeCell ref="BJ193:BJ197"/>
    <mergeCell ref="BK193:BK201"/>
    <mergeCell ref="BX193:BX197"/>
    <mergeCell ref="BY193:BY201"/>
    <mergeCell ref="FQ190:FS190"/>
    <mergeCell ref="GE190:GG190"/>
    <mergeCell ref="B192:B204"/>
    <mergeCell ref="BD192:BD204"/>
    <mergeCell ref="BE192:BG192"/>
    <mergeCell ref="CH192:CH204"/>
    <mergeCell ref="CI192:CK192"/>
    <mergeCell ref="DL192:DL204"/>
    <mergeCell ref="DM192:DO192"/>
    <mergeCell ref="EN192:EN204"/>
    <mergeCell ref="BD179:BD190"/>
    <mergeCell ref="BE179:BE183"/>
    <mergeCell ref="BF179:BG179"/>
    <mergeCell ref="BI179:BI183"/>
    <mergeCell ref="BJ179:BJ183"/>
    <mergeCell ref="BK179:BK187"/>
    <mergeCell ref="BF181:BG181"/>
    <mergeCell ref="BF182:BG182"/>
    <mergeCell ref="BF183:BG183"/>
    <mergeCell ref="FV193:FV197"/>
    <mergeCell ref="FW193:FW201"/>
    <mergeCell ref="BF196:BG196"/>
    <mergeCell ref="GJ193:GJ197"/>
    <mergeCell ref="GK193:GK201"/>
    <mergeCell ref="FQ198:FQ202"/>
    <mergeCell ref="FV198:FV201"/>
    <mergeCell ref="GJ198:GJ201"/>
    <mergeCell ref="EO193:EO197"/>
    <mergeCell ref="EP193:EQ193"/>
    <mergeCell ref="ET193:ET197"/>
    <mergeCell ref="EU193:EU201"/>
    <mergeCell ref="FH193:FH197"/>
    <mergeCell ref="FI193:FI201"/>
    <mergeCell ref="EO198:EO202"/>
    <mergeCell ref="ET198:ET201"/>
    <mergeCell ref="FH198:FH201"/>
    <mergeCell ref="DM193:DM197"/>
    <mergeCell ref="DN193:DO193"/>
    <mergeCell ref="DR193:DR197"/>
    <mergeCell ref="DS193:DS201"/>
    <mergeCell ref="EF193:EF197"/>
    <mergeCell ref="EG193:EG201"/>
    <mergeCell ref="DM198:DM202"/>
    <mergeCell ref="DR198:DR201"/>
    <mergeCell ref="EF198:EF201"/>
    <mergeCell ref="CJ196:CK196"/>
    <mergeCell ref="DN196:DO196"/>
    <mergeCell ref="EP196:EQ196"/>
    <mergeCell ref="FR196:FS196"/>
    <mergeCell ref="BF197:BG197"/>
    <mergeCell ref="CJ197:CK197"/>
    <mergeCell ref="DN197:DO197"/>
    <mergeCell ref="EP197:EQ197"/>
    <mergeCell ref="FR197:FS197"/>
    <mergeCell ref="BF194:BG194"/>
    <mergeCell ref="CJ194:CK194"/>
    <mergeCell ref="DN194:DO194"/>
    <mergeCell ref="EP194:EQ194"/>
    <mergeCell ref="FR194:FS194"/>
    <mergeCell ref="BF195:BG195"/>
    <mergeCell ref="CJ195:CK195"/>
    <mergeCell ref="DN195:DO195"/>
    <mergeCell ref="EP195:EQ195"/>
    <mergeCell ref="FR195:FS195"/>
    <mergeCell ref="FQ193:FQ197"/>
    <mergeCell ref="FR193:FS193"/>
    <mergeCell ref="CI193:CI197"/>
    <mergeCell ref="CJ193:CK193"/>
    <mergeCell ref="CN193:CN197"/>
    <mergeCell ref="CO193:CO201"/>
    <mergeCell ref="DB193:DB197"/>
    <mergeCell ref="DC193:DC201"/>
    <mergeCell ref="CN198:CN201"/>
    <mergeCell ref="DB198:DB201"/>
    <mergeCell ref="BF202:BG202"/>
    <mergeCell ref="CJ202:CK202"/>
    <mergeCell ref="DN202:DO202"/>
    <mergeCell ref="EP202:EQ202"/>
    <mergeCell ref="FR202:FS202"/>
    <mergeCell ref="BE203:BG203"/>
    <mergeCell ref="CI203:CK203"/>
    <mergeCell ref="DM203:DO203"/>
    <mergeCell ref="EO203:EQ203"/>
    <mergeCell ref="FQ203:FS203"/>
    <mergeCell ref="C198:C202"/>
    <mergeCell ref="BE198:BE202"/>
    <mergeCell ref="BJ198:BJ201"/>
    <mergeCell ref="BX198:BX201"/>
    <mergeCell ref="CI198:CI202"/>
    <mergeCell ref="CJ198:CK198"/>
    <mergeCell ref="CJ199:CK199"/>
    <mergeCell ref="CJ200:CK200"/>
    <mergeCell ref="BF201:BG201"/>
    <mergeCell ref="CJ201:CK201"/>
    <mergeCell ref="AE206:AF206"/>
    <mergeCell ref="AG206:AH206"/>
    <mergeCell ref="AI206:AJ206"/>
    <mergeCell ref="AK206:AL206"/>
    <mergeCell ref="O206:P206"/>
    <mergeCell ref="Q206:R206"/>
    <mergeCell ref="S206:T206"/>
    <mergeCell ref="U206:V206"/>
    <mergeCell ref="W206:X206"/>
    <mergeCell ref="Y206:Z206"/>
    <mergeCell ref="BE204:BG204"/>
    <mergeCell ref="CI204:CK204"/>
    <mergeCell ref="DM204:DO204"/>
    <mergeCell ref="EO204:EQ204"/>
    <mergeCell ref="FQ204:FS204"/>
    <mergeCell ref="E206:F206"/>
    <mergeCell ref="G206:H206"/>
    <mergeCell ref="I206:J206"/>
    <mergeCell ref="K206:L206"/>
    <mergeCell ref="M206:N206"/>
    <mergeCell ref="DP209:DP211"/>
    <mergeCell ref="DQ209:DQ211"/>
    <mergeCell ref="DR209:DR211"/>
    <mergeCell ref="DS209:DS211"/>
    <mergeCell ref="EM208:EM267"/>
    <mergeCell ref="FO208:FO226"/>
    <mergeCell ref="BI209:BI211"/>
    <mergeCell ref="BJ209:BJ211"/>
    <mergeCell ref="BK209:BK211"/>
    <mergeCell ref="BW209:BW211"/>
    <mergeCell ref="BX209:BX211"/>
    <mergeCell ref="BY209:BY211"/>
    <mergeCell ref="BZ209:BZ211"/>
    <mergeCell ref="CM209:CM211"/>
    <mergeCell ref="AY206:AZ206"/>
    <mergeCell ref="BA206:BB206"/>
    <mergeCell ref="B208:D209"/>
    <mergeCell ref="BC208:BC229"/>
    <mergeCell ref="CG208:CG230"/>
    <mergeCell ref="DK208:DK267"/>
    <mergeCell ref="CN209:CN211"/>
    <mergeCell ref="CO209:CO211"/>
    <mergeCell ref="DA209:DA211"/>
    <mergeCell ref="DB209:DB211"/>
    <mergeCell ref="AM206:AN206"/>
    <mergeCell ref="AO206:AP206"/>
    <mergeCell ref="AQ206:AR206"/>
    <mergeCell ref="AS206:AT206"/>
    <mergeCell ref="AU206:AV206"/>
    <mergeCell ref="AW206:AX206"/>
    <mergeCell ref="AA206:AB206"/>
    <mergeCell ref="AC206:AD206"/>
    <mergeCell ref="BE224:BG224"/>
    <mergeCell ref="BS224:BU224"/>
    <mergeCell ref="GJ209:GJ211"/>
    <mergeCell ref="GK209:GK211"/>
    <mergeCell ref="E211:F211"/>
    <mergeCell ref="G211:H211"/>
    <mergeCell ref="I211:J211"/>
    <mergeCell ref="K211:L211"/>
    <mergeCell ref="M211:N211"/>
    <mergeCell ref="O211:P211"/>
    <mergeCell ref="Q211:R211"/>
    <mergeCell ref="S211:T211"/>
    <mergeCell ref="FT209:FT211"/>
    <mergeCell ref="FU209:FU211"/>
    <mergeCell ref="FV209:FV211"/>
    <mergeCell ref="FW209:FW211"/>
    <mergeCell ref="GH209:GH211"/>
    <mergeCell ref="GI209:GI211"/>
    <mergeCell ref="ET209:ET211"/>
    <mergeCell ref="EU209:EU211"/>
    <mergeCell ref="FF209:FF211"/>
    <mergeCell ref="FG209:FG211"/>
    <mergeCell ref="FH209:FH211"/>
    <mergeCell ref="FI209:FI211"/>
    <mergeCell ref="ED209:ED211"/>
    <mergeCell ref="EE209:EE211"/>
    <mergeCell ref="EF209:EF211"/>
    <mergeCell ref="EG209:EG211"/>
    <mergeCell ref="ER209:ER211"/>
    <mergeCell ref="ES209:ES211"/>
    <mergeCell ref="DC209:DC211"/>
    <mergeCell ref="DD209:DD211"/>
    <mergeCell ref="AS211:AT211"/>
    <mergeCell ref="AU211:AV211"/>
    <mergeCell ref="AW211:AX211"/>
    <mergeCell ref="AY211:AZ211"/>
    <mergeCell ref="BA211:BB211"/>
    <mergeCell ref="B213:B224"/>
    <mergeCell ref="C213:C217"/>
    <mergeCell ref="C218:C222"/>
    <mergeCell ref="AG211:AH211"/>
    <mergeCell ref="AI211:AJ211"/>
    <mergeCell ref="AK211:AL211"/>
    <mergeCell ref="AM211:AN211"/>
    <mergeCell ref="AO211:AP211"/>
    <mergeCell ref="AQ211:AR211"/>
    <mergeCell ref="U211:V211"/>
    <mergeCell ref="W211:X211"/>
    <mergeCell ref="Y211:Z211"/>
    <mergeCell ref="AA211:AB211"/>
    <mergeCell ref="AC211:AD211"/>
    <mergeCell ref="AE211:AF211"/>
    <mergeCell ref="BZ213:BZ221"/>
    <mergeCell ref="CH213:CH224"/>
    <mergeCell ref="CI213:CI217"/>
    <mergeCell ref="CJ213:CK213"/>
    <mergeCell ref="CM213:CM217"/>
    <mergeCell ref="CN213:CN217"/>
    <mergeCell ref="CJ215:CK215"/>
    <mergeCell ref="CJ216:CK216"/>
    <mergeCell ref="CJ217:CK217"/>
    <mergeCell ref="CN218:CN221"/>
    <mergeCell ref="CI224:CK224"/>
    <mergeCell ref="CW224:CY224"/>
    <mergeCell ref="BS213:BS217"/>
    <mergeCell ref="BT213:BU213"/>
    <mergeCell ref="BW213:BW217"/>
    <mergeCell ref="BX213:BX217"/>
    <mergeCell ref="BY213:BY221"/>
    <mergeCell ref="BT215:BU215"/>
    <mergeCell ref="BT216:BU216"/>
    <mergeCell ref="BT217:BU217"/>
    <mergeCell ref="CJ221:CK221"/>
    <mergeCell ref="DC213:DC221"/>
    <mergeCell ref="DD213:DD221"/>
    <mergeCell ref="DL213:DL224"/>
    <mergeCell ref="DM213:DM217"/>
    <mergeCell ref="DN213:DO213"/>
    <mergeCell ref="DQ213:DQ217"/>
    <mergeCell ref="DN215:DO215"/>
    <mergeCell ref="DN216:DO216"/>
    <mergeCell ref="DN217:DO217"/>
    <mergeCell ref="DM224:DO224"/>
    <mergeCell ref="EA224:EC224"/>
    <mergeCell ref="DB213:DB217"/>
    <mergeCell ref="CX215:CY215"/>
    <mergeCell ref="CX216:CY216"/>
    <mergeCell ref="CX217:CY217"/>
    <mergeCell ref="CW218:CW222"/>
    <mergeCell ref="CX220:CY220"/>
    <mergeCell ref="CX221:CY221"/>
    <mergeCell ref="FD217:FE217"/>
    <mergeCell ref="FD221:FE221"/>
    <mergeCell ref="FQ223:FS223"/>
    <mergeCell ref="EF213:EF217"/>
    <mergeCell ref="EG213:EG221"/>
    <mergeCell ref="EN213:EN224"/>
    <mergeCell ref="EO213:EO217"/>
    <mergeCell ref="EP213:EQ213"/>
    <mergeCell ref="ES213:ES217"/>
    <mergeCell ref="EP215:EQ215"/>
    <mergeCell ref="EP216:EQ216"/>
    <mergeCell ref="EP217:EQ217"/>
    <mergeCell ref="EF218:EF221"/>
    <mergeCell ref="EO224:EQ224"/>
    <mergeCell ref="FC224:FE224"/>
    <mergeCell ref="FR222:FS222"/>
    <mergeCell ref="DR213:DR217"/>
    <mergeCell ref="DS213:DS221"/>
    <mergeCell ref="DZ213:DZ224"/>
    <mergeCell ref="EA213:EA217"/>
    <mergeCell ref="EB213:EC213"/>
    <mergeCell ref="EE213:EE217"/>
    <mergeCell ref="EB215:EC215"/>
    <mergeCell ref="EB216:EC216"/>
    <mergeCell ref="EB217:EC217"/>
    <mergeCell ref="EB218:EC218"/>
    <mergeCell ref="EB220:EC220"/>
    <mergeCell ref="EB221:EC221"/>
    <mergeCell ref="GJ213:GJ217"/>
    <mergeCell ref="GK213:GK221"/>
    <mergeCell ref="BF214:BG214"/>
    <mergeCell ref="BT214:BU214"/>
    <mergeCell ref="CJ214:CK214"/>
    <mergeCell ref="CX214:CY214"/>
    <mergeCell ref="DN214:DO214"/>
    <mergeCell ref="EB214:EC214"/>
    <mergeCell ref="EP214:EQ214"/>
    <mergeCell ref="FD214:FE214"/>
    <mergeCell ref="FV213:FV217"/>
    <mergeCell ref="FW213:FW221"/>
    <mergeCell ref="GD213:GD224"/>
    <mergeCell ref="GE213:GE217"/>
    <mergeCell ref="GF213:GG213"/>
    <mergeCell ref="GI213:GI217"/>
    <mergeCell ref="GF214:GG214"/>
    <mergeCell ref="GF215:GG215"/>
    <mergeCell ref="GF216:GG216"/>
    <mergeCell ref="GF217:GG217"/>
    <mergeCell ref="FH213:FH217"/>
    <mergeCell ref="GF220:GG220"/>
    <mergeCell ref="BF221:BG221"/>
    <mergeCell ref="BT221:BU221"/>
    <mergeCell ref="FI213:FI221"/>
    <mergeCell ref="FP213:FP224"/>
    <mergeCell ref="FQ213:FQ217"/>
    <mergeCell ref="FR213:FS213"/>
    <mergeCell ref="FU213:FU217"/>
    <mergeCell ref="FR214:FS214"/>
    <mergeCell ref="FR215:FS215"/>
    <mergeCell ref="FR216:FS216"/>
    <mergeCell ref="GJ218:GJ221"/>
    <mergeCell ref="BT219:BU219"/>
    <mergeCell ref="CJ219:CK219"/>
    <mergeCell ref="CX219:CY219"/>
    <mergeCell ref="EB219:EC219"/>
    <mergeCell ref="FD219:FE219"/>
    <mergeCell ref="GF219:GG219"/>
    <mergeCell ref="EO218:EO222"/>
    <mergeCell ref="ET218:ET221"/>
    <mergeCell ref="FC218:FC222"/>
    <mergeCell ref="FD218:FE218"/>
    <mergeCell ref="FH218:FH221"/>
    <mergeCell ref="FQ218:FQ222"/>
    <mergeCell ref="FD220:FE220"/>
    <mergeCell ref="EP222:EQ222"/>
    <mergeCell ref="FD222:FE222"/>
    <mergeCell ref="CX218:CY218"/>
    <mergeCell ref="DB218:DB221"/>
    <mergeCell ref="DM218:DM222"/>
    <mergeCell ref="DR218:DR221"/>
    <mergeCell ref="EA218:EA222"/>
    <mergeCell ref="BT218:BU218"/>
    <mergeCell ref="BX218:BX221"/>
    <mergeCell ref="CI218:CI222"/>
    <mergeCell ref="CJ218:CK218"/>
    <mergeCell ref="BT220:BU220"/>
    <mergeCell ref="CJ220:CK220"/>
    <mergeCell ref="CO213:CO221"/>
    <mergeCell ref="CV213:CV224"/>
    <mergeCell ref="CW213:CW217"/>
    <mergeCell ref="CX213:CY213"/>
    <mergeCell ref="DA213:DA217"/>
    <mergeCell ref="GF222:GG222"/>
    <mergeCell ref="BE223:BG223"/>
    <mergeCell ref="BS223:BU223"/>
    <mergeCell ref="CI223:CK223"/>
    <mergeCell ref="CW223:CY223"/>
    <mergeCell ref="DM223:DO223"/>
    <mergeCell ref="EA223:EC223"/>
    <mergeCell ref="EO223:EQ223"/>
    <mergeCell ref="FC223:FE223"/>
    <mergeCell ref="BF222:BG222"/>
    <mergeCell ref="BT222:BU222"/>
    <mergeCell ref="CJ222:CK222"/>
    <mergeCell ref="CX222:CY222"/>
    <mergeCell ref="DN222:DO222"/>
    <mergeCell ref="EB222:EC222"/>
    <mergeCell ref="BE218:BE222"/>
    <mergeCell ref="GF221:GG221"/>
    <mergeCell ref="FV218:FV221"/>
    <mergeCell ref="GE218:GE222"/>
    <mergeCell ref="GF218:GG218"/>
    <mergeCell ref="BJ218:BJ221"/>
    <mergeCell ref="BS218:BS222"/>
    <mergeCell ref="BR213:BR224"/>
    <mergeCell ref="FR217:FS217"/>
    <mergeCell ref="ET213:ET217"/>
    <mergeCell ref="EU213:EU221"/>
    <mergeCell ref="FB213:FB224"/>
    <mergeCell ref="FC213:FC217"/>
    <mergeCell ref="FD213:FE213"/>
    <mergeCell ref="FG213:FG217"/>
    <mergeCell ref="FD215:FE215"/>
    <mergeCell ref="FD216:FE216"/>
    <mergeCell ref="EO226:EQ226"/>
    <mergeCell ref="FP226:FP238"/>
    <mergeCell ref="FQ226:FS226"/>
    <mergeCell ref="C227:C231"/>
    <mergeCell ref="BE227:BE231"/>
    <mergeCell ref="BF227:BG227"/>
    <mergeCell ref="BJ227:BJ231"/>
    <mergeCell ref="BK227:BK235"/>
    <mergeCell ref="BX227:BX231"/>
    <mergeCell ref="BY227:BY235"/>
    <mergeCell ref="FQ224:FS224"/>
    <mergeCell ref="GE224:GG224"/>
    <mergeCell ref="B226:B238"/>
    <mergeCell ref="BD226:BD238"/>
    <mergeCell ref="BE226:BG226"/>
    <mergeCell ref="CH226:CH238"/>
    <mergeCell ref="CI226:CK226"/>
    <mergeCell ref="DL226:DL238"/>
    <mergeCell ref="DM226:DO226"/>
    <mergeCell ref="EN226:EN238"/>
    <mergeCell ref="BD213:BD224"/>
    <mergeCell ref="BE213:BE217"/>
    <mergeCell ref="BF213:BG213"/>
    <mergeCell ref="BI213:BI217"/>
    <mergeCell ref="BJ213:BJ217"/>
    <mergeCell ref="BK213:BK221"/>
    <mergeCell ref="BF215:BG215"/>
    <mergeCell ref="BF216:BG216"/>
    <mergeCell ref="BF217:BG217"/>
    <mergeCell ref="BF228:BG228"/>
    <mergeCell ref="CJ228:CK228"/>
    <mergeCell ref="GE223:GG223"/>
    <mergeCell ref="DN228:DO228"/>
    <mergeCell ref="EP228:EQ228"/>
    <mergeCell ref="FR228:FS228"/>
    <mergeCell ref="BF229:BG229"/>
    <mergeCell ref="CJ229:CK229"/>
    <mergeCell ref="DN229:DO229"/>
    <mergeCell ref="EP229:EQ229"/>
    <mergeCell ref="FR229:FS229"/>
    <mergeCell ref="FQ227:FQ231"/>
    <mergeCell ref="FR227:FS227"/>
    <mergeCell ref="FV227:FV231"/>
    <mergeCell ref="FW227:FW235"/>
    <mergeCell ref="GJ227:GJ231"/>
    <mergeCell ref="GK227:GK235"/>
    <mergeCell ref="FQ232:FQ236"/>
    <mergeCell ref="FV232:FV235"/>
    <mergeCell ref="GJ232:GJ235"/>
    <mergeCell ref="EO227:EO231"/>
    <mergeCell ref="EP227:EQ227"/>
    <mergeCell ref="ET227:ET231"/>
    <mergeCell ref="EU227:EU235"/>
    <mergeCell ref="FH227:FH231"/>
    <mergeCell ref="FI227:FI235"/>
    <mergeCell ref="EO232:EO236"/>
    <mergeCell ref="ET232:ET235"/>
    <mergeCell ref="FH232:FH235"/>
    <mergeCell ref="DM227:DM231"/>
    <mergeCell ref="DN227:DO227"/>
    <mergeCell ref="DR227:DR231"/>
    <mergeCell ref="DS227:DS235"/>
    <mergeCell ref="DB232:DB235"/>
    <mergeCell ref="C232:C236"/>
    <mergeCell ref="BE232:BE236"/>
    <mergeCell ref="BJ232:BJ235"/>
    <mergeCell ref="BX232:BX235"/>
    <mergeCell ref="CI232:CI236"/>
    <mergeCell ref="CJ232:CK232"/>
    <mergeCell ref="CJ233:CK233"/>
    <mergeCell ref="CJ234:CK234"/>
    <mergeCell ref="BF235:BG235"/>
    <mergeCell ref="CJ235:CK235"/>
    <mergeCell ref="BF230:BG230"/>
    <mergeCell ref="CJ230:CK230"/>
    <mergeCell ref="DN230:DO230"/>
    <mergeCell ref="EP230:EQ230"/>
    <mergeCell ref="FR230:FS230"/>
    <mergeCell ref="BF231:BG231"/>
    <mergeCell ref="CJ231:CK231"/>
    <mergeCell ref="DN231:DO231"/>
    <mergeCell ref="EP231:EQ231"/>
    <mergeCell ref="FR231:FS231"/>
    <mergeCell ref="EF227:EF231"/>
    <mergeCell ref="EG227:EG235"/>
    <mergeCell ref="DM232:DM236"/>
    <mergeCell ref="DR232:DR235"/>
    <mergeCell ref="EF232:EF235"/>
    <mergeCell ref="CI227:CI231"/>
    <mergeCell ref="CJ227:CK227"/>
    <mergeCell ref="CN227:CN231"/>
    <mergeCell ref="CO227:CO235"/>
    <mergeCell ref="DB227:DB231"/>
    <mergeCell ref="DC227:DC235"/>
    <mergeCell ref="CN232:CN235"/>
    <mergeCell ref="BE238:BG238"/>
    <mergeCell ref="CI238:CK238"/>
    <mergeCell ref="DM238:DO238"/>
    <mergeCell ref="EO238:EQ238"/>
    <mergeCell ref="FQ238:FS238"/>
    <mergeCell ref="E240:F240"/>
    <mergeCell ref="G240:H240"/>
    <mergeCell ref="I240:J240"/>
    <mergeCell ref="K240:L240"/>
    <mergeCell ref="M240:N240"/>
    <mergeCell ref="BF236:BG236"/>
    <mergeCell ref="CJ236:CK236"/>
    <mergeCell ref="DN236:DO236"/>
    <mergeCell ref="EP236:EQ236"/>
    <mergeCell ref="FR236:FS236"/>
    <mergeCell ref="BE237:BG237"/>
    <mergeCell ref="CI237:CK237"/>
    <mergeCell ref="DM237:DO237"/>
    <mergeCell ref="EO237:EQ237"/>
    <mergeCell ref="FQ237:FS237"/>
    <mergeCell ref="AY240:AZ240"/>
    <mergeCell ref="BA240:BB240"/>
    <mergeCell ref="B244:D245"/>
    <mergeCell ref="J247:K247"/>
    <mergeCell ref="E249:F249"/>
    <mergeCell ref="G249:H249"/>
    <mergeCell ref="I249:J249"/>
    <mergeCell ref="K249:L249"/>
    <mergeCell ref="M249:N249"/>
    <mergeCell ref="O249:P249"/>
    <mergeCell ref="AM240:AN240"/>
    <mergeCell ref="AO240:AP240"/>
    <mergeCell ref="AQ240:AR240"/>
    <mergeCell ref="AS240:AT240"/>
    <mergeCell ref="AU240:AV240"/>
    <mergeCell ref="AW240:AX240"/>
    <mergeCell ref="AA240:AB240"/>
    <mergeCell ref="AC240:AD240"/>
    <mergeCell ref="AE240:AF240"/>
    <mergeCell ref="AG240:AH240"/>
    <mergeCell ref="AI240:AJ240"/>
    <mergeCell ref="AK240:AL240"/>
    <mergeCell ref="O240:P240"/>
    <mergeCell ref="Q240:R240"/>
    <mergeCell ref="S240:T240"/>
    <mergeCell ref="U240:V240"/>
    <mergeCell ref="W240:X240"/>
    <mergeCell ref="Y240:Z240"/>
    <mergeCell ref="B261:C262"/>
    <mergeCell ref="B263:C264"/>
    <mergeCell ref="B268:C269"/>
    <mergeCell ref="F268:I269"/>
    <mergeCell ref="P268:S269"/>
    <mergeCell ref="Z268:AC269"/>
    <mergeCell ref="BA249:BB249"/>
    <mergeCell ref="B251:C252"/>
    <mergeCell ref="B253:C254"/>
    <mergeCell ref="B255:C256"/>
    <mergeCell ref="B257:C258"/>
    <mergeCell ref="B259:C260"/>
    <mergeCell ref="AO249:AP249"/>
    <mergeCell ref="AQ249:AR249"/>
    <mergeCell ref="AS249:AT249"/>
    <mergeCell ref="AU249:AV249"/>
    <mergeCell ref="AW249:AX249"/>
    <mergeCell ref="AY249:AZ249"/>
    <mergeCell ref="AC249:AD249"/>
    <mergeCell ref="AE249:AF249"/>
    <mergeCell ref="AG249:AH249"/>
    <mergeCell ref="AI249:AJ249"/>
    <mergeCell ref="AK249:AL249"/>
    <mergeCell ref="AM249:AN249"/>
    <mergeCell ref="Q249:R249"/>
    <mergeCell ref="S249:T249"/>
    <mergeCell ref="U249:V249"/>
    <mergeCell ref="W249:X249"/>
    <mergeCell ref="Y249:Z249"/>
    <mergeCell ref="AA249:AB249"/>
    <mergeCell ref="J271:M272"/>
    <mergeCell ref="T271:W272"/>
    <mergeCell ref="AD271:AG272"/>
    <mergeCell ref="AN271:AQ272"/>
    <mergeCell ref="B272:C273"/>
    <mergeCell ref="F272:I273"/>
    <mergeCell ref="P272:S273"/>
    <mergeCell ref="Z272:AC273"/>
    <mergeCell ref="AJ272:AM273"/>
    <mergeCell ref="J273:M274"/>
    <mergeCell ref="AJ268:AM269"/>
    <mergeCell ref="J269:M270"/>
    <mergeCell ref="T269:W270"/>
    <mergeCell ref="AD269:AG270"/>
    <mergeCell ref="AN269:AQ270"/>
    <mergeCell ref="B270:C271"/>
    <mergeCell ref="F270:I271"/>
    <mergeCell ref="P270:S271"/>
    <mergeCell ref="Z270:AC271"/>
    <mergeCell ref="AJ270:AM271"/>
    <mergeCell ref="AD275:AG276"/>
    <mergeCell ref="AN275:AQ276"/>
    <mergeCell ref="B276:C277"/>
    <mergeCell ref="F276:I277"/>
    <mergeCell ref="P276:S277"/>
    <mergeCell ref="Z276:AC277"/>
    <mergeCell ref="AJ276:AM277"/>
    <mergeCell ref="J277:M278"/>
    <mergeCell ref="T277:W278"/>
    <mergeCell ref="AD277:AG278"/>
    <mergeCell ref="T273:W274"/>
    <mergeCell ref="AD273:AG274"/>
    <mergeCell ref="AN273:AQ274"/>
    <mergeCell ref="B274:C275"/>
    <mergeCell ref="F274:I275"/>
    <mergeCell ref="P274:S275"/>
    <mergeCell ref="Z274:AC275"/>
    <mergeCell ref="AJ274:AM275"/>
    <mergeCell ref="J275:M276"/>
    <mergeCell ref="T275:W276"/>
    <mergeCell ref="AN281:AQ282"/>
    <mergeCell ref="B284:AQ284"/>
    <mergeCell ref="B280:C281"/>
    <mergeCell ref="F280:I281"/>
    <mergeCell ref="P280:S281"/>
    <mergeCell ref="Z280:AC281"/>
    <mergeCell ref="AJ280:AM281"/>
    <mergeCell ref="J281:M282"/>
    <mergeCell ref="T281:W282"/>
    <mergeCell ref="AD281:AG282"/>
    <mergeCell ref="AN277:AQ278"/>
    <mergeCell ref="B278:C279"/>
    <mergeCell ref="F278:I279"/>
    <mergeCell ref="P278:S279"/>
    <mergeCell ref="Z278:AC279"/>
    <mergeCell ref="AJ278:AM279"/>
    <mergeCell ref="J279:M280"/>
    <mergeCell ref="T279:W280"/>
    <mergeCell ref="AD279:AG280"/>
    <mergeCell ref="AN279:AQ280"/>
  </mergeCells>
  <phoneticPr fontId="2"/>
  <conditionalFormatting sqref="F251:BA251">
    <cfRule type="expression" dxfId="335" priority="208">
      <formula>F20=1</formula>
    </cfRule>
    <cfRule type="expression" dxfId="334" priority="209">
      <formula>F19=1</formula>
    </cfRule>
  </conditionalFormatting>
  <conditionalFormatting sqref="F252:BA252">
    <cfRule type="expression" dxfId="333" priority="206">
      <formula>F34=1</formula>
    </cfRule>
    <cfRule type="expression" dxfId="332" priority="207">
      <formula>F33=1</formula>
    </cfRule>
  </conditionalFormatting>
  <conditionalFormatting sqref="F253:BA253">
    <cfRule type="expression" dxfId="331" priority="204">
      <formula>F54=1</formula>
    </cfRule>
    <cfRule type="expression" dxfId="330" priority="205">
      <formula>F53=1</formula>
    </cfRule>
  </conditionalFormatting>
  <conditionalFormatting sqref="F254:BA254">
    <cfRule type="expression" dxfId="329" priority="202">
      <formula>F68=1</formula>
    </cfRule>
    <cfRule type="expression" dxfId="328" priority="203">
      <formula>F67=1</formula>
    </cfRule>
  </conditionalFormatting>
  <conditionalFormatting sqref="F255:BA255">
    <cfRule type="expression" dxfId="327" priority="200">
      <formula>F88=1</formula>
    </cfRule>
    <cfRule type="expression" dxfId="326" priority="201">
      <formula>F87=1</formula>
    </cfRule>
  </conditionalFormatting>
  <conditionalFormatting sqref="F256:BA256">
    <cfRule type="expression" dxfId="325" priority="198">
      <formula>F102=1</formula>
    </cfRule>
    <cfRule type="expression" dxfId="324" priority="199">
      <formula>F101=1</formula>
    </cfRule>
  </conditionalFormatting>
  <conditionalFormatting sqref="F257:BA257">
    <cfRule type="expression" dxfId="323" priority="196">
      <formula>F122=1</formula>
    </cfRule>
    <cfRule type="expression" dxfId="322" priority="197">
      <formula>F121=1</formula>
    </cfRule>
  </conditionalFormatting>
  <conditionalFormatting sqref="F258:BA258">
    <cfRule type="expression" dxfId="321" priority="194">
      <formula>F136=1</formula>
    </cfRule>
    <cfRule type="expression" dxfId="320" priority="195">
      <formula>F135=1</formula>
    </cfRule>
  </conditionalFormatting>
  <conditionalFormatting sqref="F259:BA259">
    <cfRule type="expression" dxfId="319" priority="192">
      <formula>F156=1</formula>
    </cfRule>
    <cfRule type="expression" dxfId="318" priority="193">
      <formula>F155=1</formula>
    </cfRule>
  </conditionalFormatting>
  <conditionalFormatting sqref="F260:BA260">
    <cfRule type="expression" dxfId="317" priority="190">
      <formula>F170=1</formula>
    </cfRule>
    <cfRule type="expression" dxfId="316" priority="191">
      <formula>F169=1</formula>
    </cfRule>
  </conditionalFormatting>
  <conditionalFormatting sqref="F261:BA261">
    <cfRule type="expression" dxfId="315" priority="188">
      <formula>F190=1</formula>
    </cfRule>
    <cfRule type="expression" dxfId="314" priority="189">
      <formula>F189 =1</formula>
    </cfRule>
  </conditionalFormatting>
  <conditionalFormatting sqref="F262:BA262">
    <cfRule type="expression" dxfId="313" priority="186">
      <formula>F204=1</formula>
    </cfRule>
    <cfRule type="expression" dxfId="312" priority="187">
      <formula>F203=1</formula>
    </cfRule>
  </conditionalFormatting>
  <conditionalFormatting sqref="F263:BA263">
    <cfRule type="expression" dxfId="311" priority="184">
      <formula>F224=1</formula>
    </cfRule>
    <cfRule type="expression" dxfId="310" priority="185">
      <formula>F223=1</formula>
    </cfRule>
  </conditionalFormatting>
  <conditionalFormatting sqref="F264:BA264">
    <cfRule type="expression" dxfId="309" priority="182">
      <formula>F238=1</formula>
    </cfRule>
    <cfRule type="expression" dxfId="308" priority="183">
      <formula>F237=1</formula>
    </cfRule>
  </conditionalFormatting>
  <conditionalFormatting sqref="P5">
    <cfRule type="expression" dxfId="307" priority="177">
      <formula>EXACT(P5,S5)=TRUE</formula>
    </cfRule>
    <cfRule type="containsBlanks" dxfId="306" priority="210">
      <formula>LEN(TRIM(P5))=0</formula>
    </cfRule>
  </conditionalFormatting>
  <conditionalFormatting sqref="S5">
    <cfRule type="expression" dxfId="305" priority="176">
      <formula>EXACT(P5,S5)=TRUE</formula>
    </cfRule>
    <cfRule type="containsBlanks" dxfId="304" priority="211">
      <formula>LEN(TRIM(S5))=0</formula>
    </cfRule>
  </conditionalFormatting>
  <conditionalFormatting sqref="P4">
    <cfRule type="expression" dxfId="303" priority="179">
      <formula>EXACT(P4,S4)=TRUE</formula>
    </cfRule>
    <cfRule type="containsBlanks" dxfId="302" priority="212">
      <formula>LEN(TRIM(P4))=0</formula>
    </cfRule>
  </conditionalFormatting>
  <conditionalFormatting sqref="S4">
    <cfRule type="expression" dxfId="301" priority="178">
      <formula>EXACT(P4,S4)=TRUE</formula>
    </cfRule>
    <cfRule type="containsBlanks" dxfId="300" priority="213">
      <formula>LEN(TRIM(S4))=0</formula>
    </cfRule>
  </conditionalFormatting>
  <conditionalFormatting sqref="F56:BA68">
    <cfRule type="expression" dxfId="299" priority="165">
      <formula>MOD(ROW(),2)=0</formula>
    </cfRule>
    <cfRule type="expression" dxfId="298" priority="166">
      <formula>MOD(COLUMN(),2)=0</formula>
    </cfRule>
    <cfRule type="expression" dxfId="297" priority="167">
      <formula>MOD(COLUMN(),2)=1</formula>
    </cfRule>
  </conditionalFormatting>
  <conditionalFormatting sqref="F43:BA54">
    <cfRule type="expression" dxfId="296" priority="67">
      <formula>MOD(ROW(),2)=0</formula>
    </cfRule>
    <cfRule type="expression" dxfId="295" priority="164">
      <formula>MOD(COLUMN(),2)=0</formula>
    </cfRule>
    <cfRule type="expression" dxfId="294" priority="168">
      <formula>MOD(COLUMN(),2)=1</formula>
    </cfRule>
  </conditionalFormatting>
  <conditionalFormatting sqref="F90:BA102">
    <cfRule type="expression" dxfId="293" priority="159">
      <formula>MOD(ROW(),2)=0</formula>
    </cfRule>
    <cfRule type="expression" dxfId="292" priority="160">
      <formula>MOD(COLUMN(),2)=0</formula>
    </cfRule>
    <cfRule type="expression" dxfId="291" priority="161">
      <formula>MOD(COLUMN(),2)=1</formula>
    </cfRule>
  </conditionalFormatting>
  <conditionalFormatting sqref="F77:BA88">
    <cfRule type="expression" dxfId="290" priority="158">
      <formula>MOD(ROW(),2)=0</formula>
    </cfRule>
    <cfRule type="expression" dxfId="289" priority="162">
      <formula>MOD(COLUMN(),2)=0</formula>
    </cfRule>
    <cfRule type="expression" dxfId="288" priority="163">
      <formula>MOD(COLUMN(),2)=1</formula>
    </cfRule>
  </conditionalFormatting>
  <conditionalFormatting sqref="F124:BA136">
    <cfRule type="expression" dxfId="287" priority="153">
      <formula>MOD(ROW(),2)=0</formula>
    </cfRule>
    <cfRule type="expression" dxfId="286" priority="154">
      <formula>MOD(COLUMN(),2)=0</formula>
    </cfRule>
    <cfRule type="expression" dxfId="285" priority="155">
      <formula>MOD(COLUMN(),2)=1</formula>
    </cfRule>
  </conditionalFormatting>
  <conditionalFormatting sqref="F111:BA122">
    <cfRule type="expression" dxfId="284" priority="152">
      <formula>MOD(ROW(),2)=0</formula>
    </cfRule>
    <cfRule type="expression" dxfId="283" priority="156">
      <formula>MOD(COLUMN(),2)=0</formula>
    </cfRule>
    <cfRule type="expression" dxfId="282" priority="157">
      <formula>MOD(COLUMN(),2)=1</formula>
    </cfRule>
  </conditionalFormatting>
  <conditionalFormatting sqref="F158:BA170">
    <cfRule type="expression" dxfId="281" priority="147">
      <formula>MOD(ROW(),2)=0</formula>
    </cfRule>
    <cfRule type="expression" dxfId="280" priority="148">
      <formula>MOD(COLUMN(),2)=0</formula>
    </cfRule>
    <cfRule type="expression" dxfId="279" priority="149">
      <formula>MOD(COLUMN(),2)=1</formula>
    </cfRule>
  </conditionalFormatting>
  <conditionalFormatting sqref="F145:BA156">
    <cfRule type="expression" dxfId="278" priority="146">
      <formula>MOD(ROW(),2)=0</formula>
    </cfRule>
    <cfRule type="expression" dxfId="277" priority="150">
      <formula>MOD(COLUMN(),2)=0</formula>
    </cfRule>
    <cfRule type="expression" dxfId="276" priority="151">
      <formula>MOD(COLUMN(),2)=1</formula>
    </cfRule>
  </conditionalFormatting>
  <conditionalFormatting sqref="F192:BA204">
    <cfRule type="expression" dxfId="275" priority="141">
      <formula>MOD(ROW(),2)=0</formula>
    </cfRule>
    <cfRule type="expression" dxfId="274" priority="142">
      <formula>MOD(COLUMN(),2)=0</formula>
    </cfRule>
    <cfRule type="expression" dxfId="273" priority="143">
      <formula>MOD(COLUMN(),2)=1</formula>
    </cfRule>
  </conditionalFormatting>
  <conditionalFormatting sqref="F179:BA190">
    <cfRule type="expression" dxfId="272" priority="140">
      <formula>MOD(ROW(),2)=0</formula>
    </cfRule>
    <cfRule type="expression" dxfId="271" priority="144">
      <formula>MOD(COLUMN(),2)=0</formula>
    </cfRule>
    <cfRule type="expression" dxfId="270" priority="145">
      <formula>MOD(COLUMN(),2)=1</formula>
    </cfRule>
  </conditionalFormatting>
  <conditionalFormatting sqref="P39">
    <cfRule type="expression" dxfId="269" priority="126">
      <formula>EXACT(P39,S39)=TRUE</formula>
    </cfRule>
    <cfRule type="containsBlanks" dxfId="268" priority="129">
      <formula>LEN(TRIM(P39))=0</formula>
    </cfRule>
  </conditionalFormatting>
  <conditionalFormatting sqref="S39">
    <cfRule type="expression" dxfId="267" priority="125">
      <formula>EXACT(P39,S39)=TRUE</formula>
    </cfRule>
    <cfRule type="containsBlanks" dxfId="266" priority="130">
      <formula>LEN(TRIM(S39))=0</formula>
    </cfRule>
  </conditionalFormatting>
  <conditionalFormatting sqref="P38">
    <cfRule type="expression" dxfId="265" priority="128">
      <formula>EXACT(P38,S38)=TRUE</formula>
    </cfRule>
    <cfRule type="containsBlanks" dxfId="264" priority="131">
      <formula>LEN(TRIM(P38))=0</formula>
    </cfRule>
  </conditionalFormatting>
  <conditionalFormatting sqref="S38">
    <cfRule type="expression" dxfId="263" priority="127">
      <formula>EXACT(P38,S38)=TRUE</formula>
    </cfRule>
    <cfRule type="containsBlanks" dxfId="262" priority="132">
      <formula>LEN(TRIM(S38))=0</formula>
    </cfRule>
  </conditionalFormatting>
  <conditionalFormatting sqref="P73">
    <cfRule type="expression" dxfId="261" priority="118">
      <formula>EXACT(P73,S73)=TRUE</formula>
    </cfRule>
    <cfRule type="containsBlanks" dxfId="260" priority="121">
      <formula>LEN(TRIM(P73))=0</formula>
    </cfRule>
  </conditionalFormatting>
  <conditionalFormatting sqref="S73">
    <cfRule type="expression" dxfId="259" priority="117">
      <formula>EXACT(P73,S73)=TRUE</formula>
    </cfRule>
    <cfRule type="containsBlanks" dxfId="258" priority="122">
      <formula>LEN(TRIM(S73))=0</formula>
    </cfRule>
  </conditionalFormatting>
  <conditionalFormatting sqref="P72">
    <cfRule type="expression" dxfId="257" priority="120">
      <formula>EXACT(P72,S72)=TRUE</formula>
    </cfRule>
    <cfRule type="containsBlanks" dxfId="256" priority="123">
      <formula>LEN(TRIM(P72))=0</formula>
    </cfRule>
  </conditionalFormatting>
  <conditionalFormatting sqref="S72">
    <cfRule type="expression" dxfId="255" priority="119">
      <formula>EXACT(P72,S72)=TRUE</formula>
    </cfRule>
    <cfRule type="containsBlanks" dxfId="254" priority="124">
      <formula>LEN(TRIM(S72))=0</formula>
    </cfRule>
  </conditionalFormatting>
  <conditionalFormatting sqref="P107">
    <cfRule type="expression" dxfId="253" priority="110">
      <formula>EXACT(P107,S107)=TRUE</formula>
    </cfRule>
    <cfRule type="containsBlanks" dxfId="252" priority="113">
      <formula>LEN(TRIM(P107))=0</formula>
    </cfRule>
  </conditionalFormatting>
  <conditionalFormatting sqref="S107">
    <cfRule type="expression" dxfId="251" priority="109">
      <formula>EXACT(P107,S107)=TRUE</formula>
    </cfRule>
    <cfRule type="containsBlanks" dxfId="250" priority="114">
      <formula>LEN(TRIM(S107))=0</formula>
    </cfRule>
  </conditionalFormatting>
  <conditionalFormatting sqref="P106">
    <cfRule type="expression" dxfId="249" priority="112">
      <formula>EXACT(P106,S106)=TRUE</formula>
    </cfRule>
    <cfRule type="containsBlanks" dxfId="248" priority="115">
      <formula>LEN(TRIM(P106))=0</formula>
    </cfRule>
  </conditionalFormatting>
  <conditionalFormatting sqref="S106">
    <cfRule type="expression" dxfId="247" priority="111">
      <formula>EXACT(P106,S106)=TRUE</formula>
    </cfRule>
    <cfRule type="containsBlanks" dxfId="246" priority="116">
      <formula>LEN(TRIM(S106))=0</formula>
    </cfRule>
  </conditionalFormatting>
  <conditionalFormatting sqref="P141">
    <cfRule type="expression" dxfId="245" priority="102">
      <formula>EXACT(P141,S141)=TRUE</formula>
    </cfRule>
    <cfRule type="containsBlanks" dxfId="244" priority="105">
      <formula>LEN(TRIM(P141))=0</formula>
    </cfRule>
  </conditionalFormatting>
  <conditionalFormatting sqref="S141">
    <cfRule type="expression" dxfId="243" priority="101">
      <formula>EXACT(P141,S141)=TRUE</formula>
    </cfRule>
    <cfRule type="containsBlanks" dxfId="242" priority="106">
      <formula>LEN(TRIM(S141))=0</formula>
    </cfRule>
  </conditionalFormatting>
  <conditionalFormatting sqref="P140">
    <cfRule type="expression" dxfId="241" priority="104">
      <formula>EXACT(P140,S140)=TRUE</formula>
    </cfRule>
    <cfRule type="containsBlanks" dxfId="240" priority="107">
      <formula>LEN(TRIM(P140))=0</formula>
    </cfRule>
  </conditionalFormatting>
  <conditionalFormatting sqref="S140">
    <cfRule type="expression" dxfId="239" priority="103">
      <formula>EXACT(P140,S140)=TRUE</formula>
    </cfRule>
    <cfRule type="containsBlanks" dxfId="238" priority="108">
      <formula>LEN(TRIM(S140))=0</formula>
    </cfRule>
  </conditionalFormatting>
  <conditionalFormatting sqref="P209">
    <cfRule type="expression" dxfId="237" priority="94">
      <formula>EXACT(P209,S209)=TRUE</formula>
    </cfRule>
    <cfRule type="containsBlanks" dxfId="236" priority="97">
      <formula>LEN(TRIM(P209))=0</formula>
    </cfRule>
  </conditionalFormatting>
  <conditionalFormatting sqref="S209">
    <cfRule type="expression" dxfId="235" priority="93">
      <formula>EXACT(P209,S209)=TRUE</formula>
    </cfRule>
    <cfRule type="containsBlanks" dxfId="234" priority="98">
      <formula>LEN(TRIM(S209))=0</formula>
    </cfRule>
  </conditionalFormatting>
  <conditionalFormatting sqref="P208">
    <cfRule type="expression" dxfId="233" priority="96">
      <formula>EXACT(P208,S208)=TRUE</formula>
    </cfRule>
    <cfRule type="containsBlanks" dxfId="232" priority="99">
      <formula>LEN(TRIM(P208))=0</formula>
    </cfRule>
  </conditionalFormatting>
  <conditionalFormatting sqref="S208">
    <cfRule type="expression" dxfId="231" priority="95">
      <formula>EXACT(P208,S208)=TRUE</formula>
    </cfRule>
    <cfRule type="containsBlanks" dxfId="230" priority="100">
      <formula>LEN(TRIM(S208))=0</formula>
    </cfRule>
  </conditionalFormatting>
  <conditionalFormatting sqref="P175">
    <cfRule type="expression" dxfId="229" priority="86">
      <formula>EXACT(P175,S175)=TRUE</formula>
    </cfRule>
    <cfRule type="containsBlanks" dxfId="228" priority="89">
      <formula>LEN(TRIM(P175))=0</formula>
    </cfRule>
  </conditionalFormatting>
  <conditionalFormatting sqref="S175">
    <cfRule type="expression" dxfId="227" priority="85">
      <formula>EXACT(P175,S175)=TRUE</formula>
    </cfRule>
    <cfRule type="containsBlanks" dxfId="226" priority="90">
      <formula>LEN(TRIM(S175))=0</formula>
    </cfRule>
  </conditionalFormatting>
  <conditionalFormatting sqref="P174">
    <cfRule type="expression" dxfId="225" priority="88">
      <formula>EXACT(P174,S174)=TRUE</formula>
    </cfRule>
    <cfRule type="containsBlanks" dxfId="224" priority="91">
      <formula>LEN(TRIM(P174))=0</formula>
    </cfRule>
  </conditionalFormatting>
  <conditionalFormatting sqref="S174">
    <cfRule type="expression" dxfId="223" priority="87">
      <formula>EXACT(P174,S174)=TRUE</formula>
    </cfRule>
    <cfRule type="containsBlanks" dxfId="222" priority="92">
      <formula>LEN(TRIM(S174))=0</formula>
    </cfRule>
  </conditionalFormatting>
  <conditionalFormatting sqref="B4:D5">
    <cfRule type="containsText" priority="71" operator="containsText" text="〇月〇日">
      <formula>NOT(ISERROR(SEARCH("〇月〇日",B4)))</formula>
    </cfRule>
    <cfRule type="containsBlanks" dxfId="221" priority="72">
      <formula>LEN(TRIM(B4))=0</formula>
    </cfRule>
  </conditionalFormatting>
  <conditionalFormatting sqref="F43:BA51">
    <cfRule type="expression" dxfId="220" priority="169">
      <formula>SUM(F$43:F$51)+SUM(F$56:F$65)&gt;=2</formula>
    </cfRule>
  </conditionalFormatting>
  <conditionalFormatting sqref="F56:BA65">
    <cfRule type="expression" dxfId="219" priority="65">
      <formula>SUM(F$43:F$51)+SUM(F$56:F$65)&gt;=2</formula>
    </cfRule>
  </conditionalFormatting>
  <conditionalFormatting sqref="F52:BA52">
    <cfRule type="expression" dxfId="218" priority="64">
      <formula>SUM(F$48:F$51)=0</formula>
    </cfRule>
  </conditionalFormatting>
  <conditionalFormatting sqref="F66:BA66">
    <cfRule type="expression" dxfId="217" priority="63">
      <formula>SUM(F$62:F$65)=0</formula>
    </cfRule>
  </conditionalFormatting>
  <conditionalFormatting sqref="F86:BA86">
    <cfRule type="expression" dxfId="216" priority="62">
      <formula>SUM(F$82:F$85)=0</formula>
    </cfRule>
  </conditionalFormatting>
  <conditionalFormatting sqref="F100:BA100">
    <cfRule type="expression" dxfId="215" priority="61">
      <formula>SUM(F$96:F$99)=0</formula>
    </cfRule>
  </conditionalFormatting>
  <conditionalFormatting sqref="F120:BA120">
    <cfRule type="expression" dxfId="214" priority="60">
      <formula>SUM(F$116:F$119)=0</formula>
    </cfRule>
  </conditionalFormatting>
  <conditionalFormatting sqref="F134:BA134">
    <cfRule type="expression" dxfId="213" priority="59">
      <formula>SUM(F$130:F$133)=0</formula>
    </cfRule>
  </conditionalFormatting>
  <conditionalFormatting sqref="F154:BA154">
    <cfRule type="expression" dxfId="212" priority="58">
      <formula>SUM(F$150:F$153)=0</formula>
    </cfRule>
  </conditionalFormatting>
  <conditionalFormatting sqref="F168:BA168">
    <cfRule type="expression" dxfId="211" priority="57">
      <formula>SUM(F$164:F$167)=0</formula>
    </cfRule>
  </conditionalFormatting>
  <conditionalFormatting sqref="F188:BA188">
    <cfRule type="expression" dxfId="210" priority="56">
      <formula>SUM(F$184:F$187)=0</formula>
    </cfRule>
  </conditionalFormatting>
  <conditionalFormatting sqref="F202:BA202">
    <cfRule type="expression" dxfId="209" priority="55">
      <formula>SUM(F$198:F$201)=0</formula>
    </cfRule>
  </conditionalFormatting>
  <conditionalFormatting sqref="F77:BA85">
    <cfRule type="expression" dxfId="208" priority="52">
      <formula>SUM(F$77:F$85)+SUM(F$90:F$99)&gt;=2</formula>
    </cfRule>
  </conditionalFormatting>
  <conditionalFormatting sqref="F90:BA99">
    <cfRule type="expression" dxfId="207" priority="51">
      <formula>SUM(F$77:F$85)+SUM(F$90:F$99)&gt;=2</formula>
    </cfRule>
  </conditionalFormatting>
  <conditionalFormatting sqref="F111:BA119">
    <cfRule type="expression" priority="50">
      <formula>SUM(F$111:F$119)+SUM(F$124:F$133)&gt;=2</formula>
    </cfRule>
  </conditionalFormatting>
  <conditionalFormatting sqref="F124:BA133">
    <cfRule type="expression" dxfId="206" priority="49">
      <formula>SUM(F$111:F$119)+SUM(F$124:F$133)&gt;=2</formula>
    </cfRule>
  </conditionalFormatting>
  <conditionalFormatting sqref="F145:BA153">
    <cfRule type="expression" dxfId="205" priority="48">
      <formula>SUM(F$145:F$153)+SUM(F$158:F$167)&gt;=2</formula>
    </cfRule>
  </conditionalFormatting>
  <conditionalFormatting sqref="F158:BA167">
    <cfRule type="expression" dxfId="204" priority="47">
      <formula>SUM(F$145:F$153)+SUM(F$158:F$167)&gt;=2</formula>
    </cfRule>
  </conditionalFormatting>
  <conditionalFormatting sqref="F179:BA187">
    <cfRule type="expression" dxfId="203" priority="46">
      <formula>SUM(F$179:F$187)+SUM(F$192:F$201)&gt;=2</formula>
    </cfRule>
  </conditionalFormatting>
  <conditionalFormatting sqref="F192:BA201">
    <cfRule type="expression" dxfId="202" priority="45">
      <formula>SUM(F$179:F$187)+SUM(F$192:F$201)&gt;=2</formula>
    </cfRule>
  </conditionalFormatting>
  <conditionalFormatting sqref="F226:BA238">
    <cfRule type="expression" dxfId="201" priority="26">
      <formula>MOD(ROW(),2)=0</formula>
    </cfRule>
    <cfRule type="expression" dxfId="200" priority="27">
      <formula>MOD(COLUMN(),2)=0</formula>
    </cfRule>
    <cfRule type="expression" dxfId="199" priority="28">
      <formula>MOD(COLUMN(),2)=1</formula>
    </cfRule>
  </conditionalFormatting>
  <conditionalFormatting sqref="F213:BA224">
    <cfRule type="expression" dxfId="198" priority="25">
      <formula>MOD(ROW(),2)=0</formula>
    </cfRule>
    <cfRule type="expression" dxfId="197" priority="29">
      <formula>MOD(COLUMN(),2)=0</formula>
    </cfRule>
    <cfRule type="expression" dxfId="196" priority="30">
      <formula>MOD(COLUMN(),2)=1</formula>
    </cfRule>
  </conditionalFormatting>
  <conditionalFormatting sqref="F213:F221">
    <cfRule type="expression" dxfId="195" priority="24">
      <formula>SUM(F$9:F$17)&gt;=2</formula>
    </cfRule>
  </conditionalFormatting>
  <conditionalFormatting sqref="F22:BA34">
    <cfRule type="expression" dxfId="194" priority="19">
      <formula>MOD(ROW(),2)=0</formula>
    </cfRule>
    <cfRule type="expression" dxfId="193" priority="20">
      <formula>MOD(COLUMN(),2)=0</formula>
    </cfRule>
    <cfRule type="expression" dxfId="192" priority="21">
      <formula>MOD(COLUMN(),2)=1</formula>
    </cfRule>
  </conditionalFormatting>
  <conditionalFormatting sqref="F9:BA20">
    <cfRule type="expression" dxfId="191" priority="18">
      <formula>MOD(ROW(),2)=0</formula>
    </cfRule>
    <cfRule type="expression" dxfId="190" priority="22">
      <formula>MOD(COLUMN(),2)=0</formula>
    </cfRule>
    <cfRule type="expression" dxfId="189" priority="23">
      <formula>MOD(COLUMN(),2)=1</formula>
    </cfRule>
  </conditionalFormatting>
  <conditionalFormatting sqref="F9:F17">
    <cfRule type="expression" dxfId="188" priority="17">
      <formula>SUM(F$9:F$17)&gt;=2</formula>
    </cfRule>
  </conditionalFormatting>
  <conditionalFormatting sqref="F266:AQ266">
    <cfRule type="expression" dxfId="187" priority="15">
      <formula>F239=1</formula>
    </cfRule>
    <cfRule type="expression" dxfId="186" priority="16">
      <formula>F238=1</formula>
    </cfRule>
  </conditionalFormatting>
  <conditionalFormatting sqref="C2:E2">
    <cfRule type="containsBlanks" dxfId="185" priority="13">
      <formula>LEN(TRIM(C2))=0</formula>
    </cfRule>
  </conditionalFormatting>
  <conditionalFormatting sqref="F2:G2">
    <cfRule type="containsBlanks" dxfId="184" priority="12">
      <formula>LEN(TRIM(F2))=0</formula>
    </cfRule>
  </conditionalFormatting>
  <conditionalFormatting sqref="H2">
    <cfRule type="containsBlanks" dxfId="183" priority="11">
      <formula>LEN(TRIM(H2))=0</formula>
    </cfRule>
  </conditionalFormatting>
  <conditionalFormatting sqref="K2">
    <cfRule type="containsBlanks" dxfId="182" priority="10">
      <formula>LEN(TRIM(K2))=0</formula>
    </cfRule>
  </conditionalFormatting>
  <conditionalFormatting sqref="W2">
    <cfRule type="expression" dxfId="181" priority="9">
      <formula>EXACT(W2,AA2)=TRUE</formula>
    </cfRule>
  </conditionalFormatting>
  <conditionalFormatting sqref="AA2">
    <cfRule type="expression" dxfId="180" priority="8">
      <formula>EXACT(W2,AA2)=TRUE</formula>
    </cfRule>
  </conditionalFormatting>
  <conditionalFormatting sqref="AF2:AK2">
    <cfRule type="containsBlanks" dxfId="179" priority="7">
      <formula>LEN(TRIM(AF2))=0</formula>
    </cfRule>
  </conditionalFormatting>
  <conditionalFormatting sqref="AL2:AQ2">
    <cfRule type="containsBlanks" dxfId="178" priority="6">
      <formula>LEN(TRIM(AL2))=0</formula>
    </cfRule>
  </conditionalFormatting>
  <conditionalFormatting sqref="AR2:AU2">
    <cfRule type="containsBlanks" dxfId="177" priority="5">
      <formula>LEN(TRIM(AR2))=0</formula>
    </cfRule>
  </conditionalFormatting>
  <conditionalFormatting sqref="AV2:AX2">
    <cfRule type="notContainsBlanks" dxfId="176" priority="4">
      <formula>LEN(TRIM(AV2))&gt;0</formula>
    </cfRule>
    <cfRule type="expression" dxfId="175" priority="14">
      <formula>$AR$2="固定労働時間制"</formula>
    </cfRule>
  </conditionalFormatting>
  <conditionalFormatting sqref="AZ2:BB2">
    <cfRule type="notContainsBlanks" dxfId="174" priority="2">
      <formula>LEN(TRIM(AZ2))&gt;0</formula>
    </cfRule>
    <cfRule type="expression" dxfId="173" priority="3">
      <formula>$AR$2="固定労働時間制"</formula>
    </cfRule>
  </conditionalFormatting>
  <conditionalFormatting sqref="R2">
    <cfRule type="containsBlanks" dxfId="172" priority="1">
      <formula>LEN(TRIM(R2))=0</formula>
    </cfRule>
  </conditionalFormatting>
  <dataValidations count="7">
    <dataValidation allowBlank="1" showInputMessage="1" showErrorMessage="1" prompt="「2021/1/1」の形式で入力してください。_x000a_（2日目以降は自動で計算されます。）" sqref="B4:D5" xr:uid="{00000000-0002-0000-0100-000000000000}"/>
    <dataValidation type="list" allowBlank="1" showInputMessage="1" showErrorMessage="1" sqref="AB2" xr:uid="{00000000-0002-0000-0100-000001000000}">
      <formula1>"大学院生,大学院生以外"</formula1>
    </dataValidation>
    <dataValidation type="list" allowBlank="1" showInputMessage="1" showErrorMessage="1" sqref="AL2:AQ2" xr:uid="{00000000-0002-0000-0100-000002000000}">
      <formula1>"適用している,適用していない"</formula1>
    </dataValidation>
    <dataValidation type="list" allowBlank="1" showInputMessage="1" showErrorMessage="1" sqref="F2:G2" xr:uid="{00000000-0002-0000-0100-000003000000}">
      <formula1>"男性,女性"</formula1>
    </dataValidation>
    <dataValidation type="list" allowBlank="1" showInputMessage="1" showErrorMessage="1" sqref="F192:BA204 F158:BA170 F111:BA122 F179:BA190 F145:BA156 F43:BA54 F56:BA68 F90:BA102 F213:BA224 F124:BA136 F77:BA88 F9:BA20 F22:BA34 F226:BA238" xr:uid="{00000000-0002-0000-0100-000004000000}">
      <formula1>"1"</formula1>
    </dataValidation>
    <dataValidation type="list" allowBlank="1" showInputMessage="1" showErrorMessage="1" sqref="P106:P107 S106:S107 P140:P141 S140:S141 P4:P5 S4:S5 P72:P73 S72:S73 P38:P39 S38:S39 P208:P209 S208:S209 P174:P175 S174:S175 AA2 W2" xr:uid="{00000000-0002-0000-0100-000005000000}">
      <formula1>"□,✔"</formula1>
    </dataValidation>
    <dataValidation type="list" allowBlank="1" showInputMessage="1" showErrorMessage="1" sqref="AR2:AU2" xr:uid="{00000000-0002-0000-0100-000006000000}">
      <formula1>"固定労働時間制,フレックスタイム制,変形労働時間制,裁量労働時間制,その他"</formula1>
    </dataValidation>
  </dataValidations>
  <pageMargins left="0.70866141732283472" right="0.70866141732283472" top="0.74803149606299213" bottom="0.44" header="0.31496062992125984" footer="0.31496062992125984"/>
  <colBreaks count="1" manualBreakCount="1">
    <brk id="5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BB7FF"/>
    <outlinePr summaryBelow="0" summaryRight="0"/>
    <pageSetUpPr autoPageBreaks="0" fitToPage="1"/>
  </sheetPr>
  <dimension ref="B1:GP284"/>
  <sheetViews>
    <sheetView showGridLines="0" tabSelected="1" zoomScale="70" zoomScaleNormal="70" zoomScaleSheetLayoutView="85" workbookViewId="0">
      <pane xSplit="1" ySplit="2" topLeftCell="B132" activePane="bottomRight" state="frozen"/>
      <selection pane="bottomRight" activeCell="AK119" sqref="AK119"/>
      <selection pane="bottomLeft" activeCell="AI198" sqref="AI198"/>
      <selection pane="topRight" activeCell="AI198" sqref="AI198"/>
    </sheetView>
  </sheetViews>
  <sheetFormatPr defaultColWidth="9" defaultRowHeight="13.5"/>
  <cols>
    <col min="1" max="1" width="2.125" style="2" customWidth="1"/>
    <col min="2" max="2" width="12.5" style="2" customWidth="1"/>
    <col min="3" max="3" width="4.375" style="2" customWidth="1"/>
    <col min="4" max="4" width="16.5" style="2" customWidth="1"/>
    <col min="5" max="5" width="7" style="2" customWidth="1"/>
    <col min="6" max="53" width="3.375" style="2" customWidth="1"/>
    <col min="54" max="55" width="3.125" style="2" customWidth="1"/>
    <col min="56" max="56" width="4.875" style="2" customWidth="1"/>
    <col min="57" max="57" width="4.375" style="2" customWidth="1"/>
    <col min="58" max="58" width="16.5" style="2" customWidth="1"/>
    <col min="59" max="59" width="7" style="2" customWidth="1"/>
    <col min="60" max="63" width="12.5" style="40" customWidth="1"/>
    <col min="64" max="64" width="3.375" style="40" customWidth="1"/>
    <col min="65" max="68" width="12.5" style="2" customWidth="1"/>
    <col min="69" max="69" width="3.125" style="1" customWidth="1"/>
    <col min="70" max="70" width="8.75" style="1" customWidth="1"/>
    <col min="71" max="71" width="4.375" style="2" customWidth="1"/>
    <col min="72" max="72" width="16.5" style="2" customWidth="1"/>
    <col min="73" max="73" width="7.125" style="2" customWidth="1"/>
    <col min="74" max="74" width="12.5" style="2" customWidth="1"/>
    <col min="75" max="78" width="12.5" style="40" customWidth="1"/>
    <col min="79" max="79" width="3.375" style="40" customWidth="1"/>
    <col min="80" max="84" width="12.5" style="2" customWidth="1"/>
    <col min="85" max="85" width="3.125" style="1" customWidth="1"/>
    <col min="86" max="86" width="4.875" style="2" customWidth="1"/>
    <col min="87" max="87" width="4.375" style="2" customWidth="1"/>
    <col min="88" max="88" width="16.5" style="2" customWidth="1"/>
    <col min="89" max="89" width="7" style="2" customWidth="1"/>
    <col min="90" max="93" width="12.5" style="40" customWidth="1"/>
    <col min="94" max="94" width="3.375" style="40" customWidth="1"/>
    <col min="95" max="98" width="12.5" style="2" customWidth="1"/>
    <col min="99" max="99" width="3.125" style="1" customWidth="1"/>
    <col min="100" max="100" width="8.75" style="1" customWidth="1"/>
    <col min="101" max="101" width="4.375" style="2" customWidth="1"/>
    <col min="102" max="102" width="16.5" style="2" customWidth="1"/>
    <col min="103" max="103" width="7.125" style="2" customWidth="1"/>
    <col min="104" max="104" width="12.5" style="2" customWidth="1"/>
    <col min="105" max="108" width="12.5" style="40" customWidth="1"/>
    <col min="109" max="109" width="3.375" style="40" customWidth="1"/>
    <col min="110" max="114" width="12.5" style="2" customWidth="1"/>
    <col min="115" max="115" width="3.125" style="1" customWidth="1"/>
    <col min="116" max="116" width="4.875" style="2" customWidth="1"/>
    <col min="117" max="117" width="4.375" style="2" customWidth="1"/>
    <col min="118" max="118" width="16.5" style="2" customWidth="1"/>
    <col min="119" max="119" width="7" style="2" customWidth="1"/>
    <col min="120" max="123" width="12.5" style="40" customWidth="1"/>
    <col min="124" max="124" width="3.375" style="40" customWidth="1"/>
    <col min="125" max="128" width="12.5" style="2" customWidth="1"/>
    <col min="129" max="129" width="3.125" style="1" customWidth="1"/>
    <col min="130" max="130" width="8.75" style="1" customWidth="1"/>
    <col min="131" max="131" width="4.375" style="2" customWidth="1"/>
    <col min="132" max="132" width="16.5" style="2" customWidth="1"/>
    <col min="133" max="133" width="7.125" style="2" customWidth="1"/>
    <col min="134" max="134" width="12.5" style="2" customWidth="1"/>
    <col min="135" max="137" width="12.5" style="40" customWidth="1"/>
    <col min="138" max="138" width="3.375" style="40" customWidth="1"/>
    <col min="139" max="142" width="12.5" style="2" customWidth="1"/>
    <col min="143" max="143" width="3.125" style="1" customWidth="1"/>
    <col min="144" max="144" width="4.875" style="2" customWidth="1"/>
    <col min="145" max="145" width="4.375" style="2" customWidth="1"/>
    <col min="146" max="146" width="16.5" style="2" customWidth="1"/>
    <col min="147" max="147" width="7" style="2" customWidth="1"/>
    <col min="148" max="151" width="12.5" style="40" customWidth="1"/>
    <col min="152" max="152" width="3.375" style="40" customWidth="1"/>
    <col min="153" max="156" width="12.5" style="2" customWidth="1"/>
    <col min="157" max="157" width="3.125" style="1" customWidth="1"/>
    <col min="158" max="158" width="8.75" style="1" customWidth="1"/>
    <col min="159" max="159" width="4.375" style="2" customWidth="1"/>
    <col min="160" max="160" width="16.5" style="2" customWidth="1"/>
    <col min="161" max="161" width="7.125" style="2" customWidth="1"/>
    <col min="162" max="162" width="12.5" style="2" customWidth="1"/>
    <col min="163" max="165" width="12.5" style="40" customWidth="1"/>
    <col min="166" max="166" width="3.375" style="40" customWidth="1"/>
    <col min="167" max="170" width="12.5" style="2" customWidth="1"/>
    <col min="171" max="171" width="3.125" style="116" customWidth="1"/>
    <col min="172" max="172" width="4.875" style="2" customWidth="1"/>
    <col min="173" max="173" width="4.375" style="2" customWidth="1"/>
    <col min="174" max="174" width="16.5" style="2" customWidth="1"/>
    <col min="175" max="175" width="7" style="2" customWidth="1"/>
    <col min="176" max="179" width="12.5" style="40" customWidth="1"/>
    <col min="180" max="180" width="3.375" style="40" customWidth="1"/>
    <col min="181" max="184" width="12.5" style="2" customWidth="1"/>
    <col min="185" max="185" width="3.125" style="1" customWidth="1"/>
    <col min="186" max="186" width="8.75" style="1" customWidth="1"/>
    <col min="187" max="187" width="4.375" style="2" customWidth="1"/>
    <col min="188" max="188" width="16.5" style="2" customWidth="1"/>
    <col min="189" max="189" width="7.125" style="2" customWidth="1"/>
    <col min="190" max="190" width="12.5" style="2" customWidth="1"/>
    <col min="191" max="193" width="12.5" style="40" customWidth="1"/>
    <col min="194" max="194" width="3.375" style="40" customWidth="1"/>
    <col min="195" max="198" width="12.5" style="2" customWidth="1"/>
    <col min="199" max="16384" width="9" style="2"/>
  </cols>
  <sheetData>
    <row r="1" spans="2:198" ht="17.25" customHeight="1">
      <c r="B1" s="158" t="s">
        <v>0</v>
      </c>
      <c r="C1" s="159" t="s">
        <v>1</v>
      </c>
      <c r="D1" s="160"/>
      <c r="E1" s="161"/>
      <c r="F1" s="158" t="s">
        <v>2</v>
      </c>
      <c r="G1" s="158"/>
      <c r="H1" s="158" t="s">
        <v>3</v>
      </c>
      <c r="I1" s="158"/>
      <c r="J1" s="158"/>
      <c r="K1" s="158" t="s">
        <v>4</v>
      </c>
      <c r="L1" s="158"/>
      <c r="M1" s="158"/>
      <c r="N1" s="158"/>
      <c r="O1" s="158"/>
      <c r="P1" s="158"/>
      <c r="Q1" s="159"/>
      <c r="R1" s="158" t="s">
        <v>5</v>
      </c>
      <c r="S1" s="158"/>
      <c r="T1" s="158"/>
      <c r="U1" s="158"/>
      <c r="V1" s="158"/>
      <c r="W1" s="158" t="s">
        <v>6</v>
      </c>
      <c r="X1" s="158"/>
      <c r="Y1" s="158"/>
      <c r="Z1" s="158"/>
      <c r="AA1" s="158"/>
      <c r="AB1" s="158"/>
      <c r="AC1" s="158"/>
      <c r="AD1" s="158"/>
      <c r="AE1" s="158"/>
      <c r="AF1" s="158" t="s">
        <v>7</v>
      </c>
      <c r="AG1" s="158"/>
      <c r="AH1" s="158"/>
      <c r="AI1" s="158"/>
      <c r="AJ1" s="158"/>
      <c r="AK1" s="158"/>
      <c r="AL1" s="158" t="s">
        <v>8</v>
      </c>
      <c r="AM1" s="158"/>
      <c r="AN1" s="158"/>
      <c r="AO1" s="158"/>
      <c r="AP1" s="158"/>
      <c r="AQ1" s="158"/>
      <c r="AR1" s="158" t="s">
        <v>9</v>
      </c>
      <c r="AS1" s="158"/>
      <c r="AT1" s="158"/>
      <c r="AU1" s="158"/>
      <c r="AV1" s="159" t="s">
        <v>10</v>
      </c>
      <c r="AW1" s="160"/>
      <c r="AX1" s="160"/>
      <c r="AY1" s="160"/>
      <c r="AZ1" s="160"/>
      <c r="BA1" s="160"/>
      <c r="BB1" s="161"/>
      <c r="BC1" s="1"/>
      <c r="BD1" s="1"/>
      <c r="BH1" s="2"/>
      <c r="BM1" s="40"/>
      <c r="BQ1" s="2"/>
      <c r="BR1" s="2"/>
      <c r="BS1" s="1"/>
      <c r="BV1" s="3"/>
      <c r="BW1" s="4"/>
      <c r="CB1" s="40"/>
      <c r="CH1" s="1"/>
      <c r="CL1" s="2"/>
      <c r="CQ1" s="40"/>
      <c r="CU1" s="2"/>
      <c r="CV1" s="2"/>
      <c r="CW1" s="1"/>
      <c r="CZ1" s="3"/>
      <c r="DA1" s="4"/>
      <c r="DF1" s="40"/>
      <c r="DL1" s="1"/>
      <c r="DP1" s="2"/>
      <c r="DY1" s="2"/>
      <c r="EC1" s="3"/>
      <c r="ED1" s="4"/>
      <c r="EF1" s="2"/>
      <c r="EG1" s="1"/>
      <c r="EH1" s="2"/>
      <c r="EM1" s="2"/>
      <c r="ER1" s="2"/>
      <c r="FA1" s="2"/>
      <c r="FE1" s="3"/>
      <c r="FF1" s="4"/>
      <c r="FH1" s="2"/>
      <c r="FI1" s="1"/>
      <c r="FJ1" s="2"/>
      <c r="FO1" s="2"/>
      <c r="FQ1" s="5"/>
      <c r="FT1" s="2"/>
      <c r="GC1" s="2"/>
      <c r="GG1" s="3"/>
      <c r="GH1" s="4"/>
      <c r="GJ1" s="2"/>
      <c r="GK1" s="1"/>
      <c r="GL1" s="2"/>
    </row>
    <row r="2" spans="2:198" ht="24" customHeight="1">
      <c r="B2" s="162" t="str">
        <f ca="1">RIGHT(CELL("filename",A1),LEN(CELL("filename",A1))-FIND("]",CELL("filename",A1)))</f>
        <v>入力用 (1)</v>
      </c>
      <c r="C2" s="311"/>
      <c r="D2" s="312"/>
      <c r="E2" s="313"/>
      <c r="F2" s="311"/>
      <c r="G2" s="313"/>
      <c r="H2" s="311"/>
      <c r="I2" s="312"/>
      <c r="J2" s="312"/>
      <c r="K2" s="311"/>
      <c r="L2" s="312"/>
      <c r="M2" s="312"/>
      <c r="N2" s="312"/>
      <c r="O2" s="312"/>
      <c r="P2" s="312"/>
      <c r="Q2" s="312"/>
      <c r="R2" s="318"/>
      <c r="S2" s="318"/>
      <c r="T2" s="318"/>
      <c r="U2" s="318"/>
      <c r="V2" s="318"/>
      <c r="W2" s="202" t="s">
        <v>16</v>
      </c>
      <c r="X2" s="288" t="s">
        <v>17</v>
      </c>
      <c r="Y2" s="288"/>
      <c r="Z2" s="290"/>
      <c r="AA2" s="202" t="s">
        <v>16</v>
      </c>
      <c r="AB2" s="288" t="s">
        <v>19</v>
      </c>
      <c r="AC2" s="288"/>
      <c r="AD2" s="288"/>
      <c r="AE2" s="291"/>
      <c r="AF2" s="311"/>
      <c r="AG2" s="312"/>
      <c r="AH2" s="312"/>
      <c r="AI2" s="312"/>
      <c r="AJ2" s="312"/>
      <c r="AK2" s="313"/>
      <c r="AL2" s="311"/>
      <c r="AM2" s="312"/>
      <c r="AN2" s="312"/>
      <c r="AO2" s="312"/>
      <c r="AP2" s="312"/>
      <c r="AQ2" s="313"/>
      <c r="AR2" s="311"/>
      <c r="AS2" s="312"/>
      <c r="AT2" s="312"/>
      <c r="AU2" s="313"/>
      <c r="AV2" s="314"/>
      <c r="AW2" s="315"/>
      <c r="AX2" s="315"/>
      <c r="AY2" s="164" t="s">
        <v>23</v>
      </c>
      <c r="AZ2" s="316"/>
      <c r="BA2" s="316"/>
      <c r="BB2" s="317"/>
      <c r="BH2" s="2"/>
      <c r="BI2" s="2"/>
      <c r="BJ2" s="2"/>
      <c r="BK2" s="2"/>
      <c r="BL2" s="2"/>
      <c r="BP2" s="6"/>
      <c r="BQ2" s="3"/>
      <c r="BR2" s="4"/>
      <c r="BS2" s="40"/>
      <c r="BT2" s="40"/>
      <c r="BU2" s="40"/>
      <c r="BV2" s="40"/>
      <c r="BX2" s="2"/>
      <c r="BY2" s="2"/>
      <c r="BZ2" s="2"/>
      <c r="CA2" s="2"/>
      <c r="CB2" s="1"/>
      <c r="CC2" s="1"/>
      <c r="CG2" s="2"/>
      <c r="CH2" s="40"/>
      <c r="CI2" s="40"/>
      <c r="CJ2" s="40"/>
      <c r="CK2" s="40"/>
      <c r="CM2" s="2"/>
      <c r="CN2" s="2"/>
      <c r="CO2" s="2"/>
      <c r="CP2" s="2"/>
      <c r="CR2" s="1"/>
      <c r="CT2" s="6"/>
      <c r="CU2" s="3"/>
      <c r="CV2" s="4"/>
      <c r="CW2" s="40"/>
      <c r="CX2" s="40"/>
      <c r="CY2" s="40"/>
      <c r="CZ2" s="40"/>
      <c r="DB2" s="2"/>
      <c r="DC2" s="2"/>
      <c r="DD2" s="2"/>
      <c r="DE2" s="2"/>
      <c r="DF2" s="1"/>
      <c r="DG2" s="1"/>
      <c r="DK2" s="2"/>
      <c r="DL2" s="40"/>
      <c r="DM2" s="40"/>
      <c r="DN2" s="40"/>
      <c r="DO2" s="40"/>
      <c r="DQ2" s="2"/>
      <c r="DR2" s="2"/>
      <c r="DS2" s="2"/>
      <c r="DT2" s="2"/>
      <c r="DV2" s="1"/>
      <c r="DX2" s="6"/>
      <c r="DY2" s="3"/>
      <c r="DZ2" s="4"/>
      <c r="EA2" s="40"/>
      <c r="EB2" s="40"/>
      <c r="EC2" s="40"/>
      <c r="ED2" s="40"/>
      <c r="EF2" s="2"/>
      <c r="EG2" s="2"/>
      <c r="EH2" s="2"/>
      <c r="EJ2" s="1"/>
      <c r="EK2" s="1"/>
      <c r="EM2" s="2"/>
      <c r="EO2" s="40"/>
      <c r="EP2" s="40"/>
      <c r="EQ2" s="40"/>
      <c r="ES2" s="2"/>
      <c r="ET2" s="2"/>
      <c r="EU2" s="2"/>
      <c r="EV2" s="2"/>
      <c r="EX2" s="1"/>
      <c r="EZ2" s="6"/>
      <c r="FA2" s="3"/>
      <c r="FB2" s="4"/>
      <c r="FC2" s="40"/>
      <c r="FD2" s="40"/>
      <c r="FE2" s="40"/>
      <c r="FF2" s="40"/>
      <c r="FH2" s="2"/>
      <c r="FI2" s="2"/>
      <c r="FJ2" s="2"/>
      <c r="FL2" s="1"/>
      <c r="FM2" s="1"/>
      <c r="FO2" s="2"/>
      <c r="FQ2" s="5"/>
      <c r="FR2" s="40"/>
      <c r="FS2" s="40"/>
      <c r="FU2" s="2"/>
      <c r="FV2" s="2"/>
      <c r="FW2" s="2"/>
      <c r="FX2" s="2"/>
      <c r="FZ2" s="1"/>
      <c r="GB2" s="6"/>
      <c r="GC2" s="3"/>
      <c r="GD2" s="4"/>
      <c r="GE2" s="40"/>
      <c r="GF2" s="40"/>
      <c r="GG2" s="40"/>
      <c r="GH2" s="40"/>
      <c r="GJ2" s="2"/>
      <c r="GK2" s="2"/>
      <c r="GL2" s="2"/>
      <c r="GN2" s="1"/>
      <c r="GO2" s="1"/>
    </row>
    <row r="3" spans="2:198" ht="17.25">
      <c r="D3" s="3"/>
      <c r="E3" s="4"/>
      <c r="F3" s="4"/>
      <c r="G3" s="4"/>
      <c r="H3" s="4"/>
      <c r="I3" s="4"/>
      <c r="AH3" s="4"/>
      <c r="AI3" s="4"/>
      <c r="BC3" s="7"/>
      <c r="BD3" s="8" t="s">
        <v>24</v>
      </c>
      <c r="BE3" s="8"/>
      <c r="BF3" s="8"/>
      <c r="BG3" s="8"/>
      <c r="BH3" s="8"/>
      <c r="BI3" s="8"/>
      <c r="BJ3" s="8"/>
      <c r="BK3" s="8"/>
      <c r="BL3" s="8"/>
      <c r="BM3" s="8"/>
      <c r="BN3" s="9"/>
      <c r="BO3" s="9"/>
      <c r="BP3" s="9"/>
      <c r="BQ3" s="9"/>
      <c r="BR3" s="9"/>
      <c r="BS3" s="9"/>
      <c r="BT3" s="9"/>
      <c r="BU3" s="9"/>
      <c r="BV3" s="9"/>
      <c r="BW3" s="9"/>
      <c r="BX3" s="9"/>
      <c r="BY3" s="9"/>
      <c r="BZ3" s="9"/>
      <c r="CA3" s="9"/>
      <c r="CB3" s="9"/>
      <c r="CC3" s="9"/>
      <c r="CD3" s="9"/>
      <c r="CE3" s="9"/>
      <c r="CF3" s="9"/>
      <c r="CG3" s="10"/>
      <c r="CH3" s="11" t="s">
        <v>25</v>
      </c>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2"/>
      <c r="DL3" s="13" t="s">
        <v>26</v>
      </c>
      <c r="DM3" s="13"/>
      <c r="DN3" s="13"/>
      <c r="DO3" s="13"/>
      <c r="DP3" s="12"/>
      <c r="DQ3" s="12"/>
      <c r="DR3" s="12"/>
      <c r="DS3" s="12"/>
      <c r="DT3" s="12"/>
      <c r="DU3" s="12"/>
      <c r="DV3" s="12"/>
      <c r="DW3" s="12"/>
      <c r="DX3" s="12"/>
      <c r="DY3" s="12"/>
      <c r="DZ3" s="12"/>
      <c r="EA3" s="12"/>
      <c r="EB3" s="12"/>
      <c r="EC3" s="12"/>
      <c r="ED3" s="12"/>
      <c r="EE3" s="14"/>
      <c r="EF3" s="14"/>
      <c r="EG3" s="14"/>
      <c r="EH3" s="14"/>
      <c r="EI3" s="12"/>
      <c r="EJ3" s="12"/>
      <c r="EK3" s="12"/>
      <c r="EL3" s="12"/>
      <c r="EM3" s="15"/>
      <c r="EN3" s="163" t="s">
        <v>27</v>
      </c>
      <c r="EO3" s="16"/>
      <c r="EP3" s="16"/>
      <c r="EQ3" s="16"/>
      <c r="ER3" s="15"/>
      <c r="ES3" s="15"/>
      <c r="ET3" s="15"/>
      <c r="EU3" s="15"/>
      <c r="EV3" s="15"/>
      <c r="EW3" s="15"/>
      <c r="EX3" s="15"/>
      <c r="EY3" s="15"/>
      <c r="EZ3" s="15"/>
      <c r="FA3" s="15"/>
      <c r="FB3" s="15"/>
      <c r="FC3" s="15"/>
      <c r="FD3" s="15"/>
      <c r="FE3" s="15"/>
      <c r="FF3" s="15"/>
      <c r="FG3" s="17"/>
      <c r="FH3" s="17"/>
      <c r="FI3" s="17"/>
      <c r="FJ3" s="17"/>
      <c r="FK3" s="15"/>
      <c r="FL3" s="15"/>
      <c r="FM3" s="15"/>
      <c r="FN3" s="15"/>
      <c r="FO3" s="18"/>
      <c r="FP3" s="19" t="s">
        <v>28</v>
      </c>
      <c r="FQ3" s="20"/>
      <c r="FR3" s="20"/>
      <c r="FS3" s="20"/>
      <c r="FT3" s="21"/>
      <c r="FU3" s="21"/>
      <c r="FV3" s="21"/>
      <c r="FW3" s="21"/>
      <c r="FX3" s="21"/>
      <c r="FY3" s="21"/>
      <c r="FZ3" s="21"/>
      <c r="GA3" s="21"/>
      <c r="GB3" s="21"/>
      <c r="GC3" s="21"/>
      <c r="GD3" s="21"/>
      <c r="GE3" s="21"/>
      <c r="GF3" s="21"/>
      <c r="GG3" s="21"/>
      <c r="GH3" s="21"/>
      <c r="GI3" s="22"/>
      <c r="GJ3" s="22"/>
      <c r="GK3" s="22"/>
      <c r="GL3" s="22"/>
      <c r="GM3" s="21"/>
      <c r="GN3" s="21"/>
      <c r="GO3" s="21"/>
      <c r="GP3" s="21"/>
    </row>
    <row r="4" spans="2:198" ht="19.5" customHeight="1">
      <c r="B4" s="310" t="s">
        <v>127</v>
      </c>
      <c r="C4" s="310"/>
      <c r="D4" s="310"/>
      <c r="E4" s="150"/>
      <c r="F4" s="3" t="s">
        <v>29</v>
      </c>
      <c r="G4" s="5"/>
      <c r="H4" s="5"/>
      <c r="I4" s="5"/>
      <c r="J4" s="5"/>
      <c r="K4" s="5"/>
      <c r="L4" s="5"/>
      <c r="M4" s="5"/>
      <c r="N4" s="5"/>
      <c r="O4" s="23" t="s">
        <v>30</v>
      </c>
      <c r="P4" s="120" t="s">
        <v>16</v>
      </c>
      <c r="Q4" s="5" t="s">
        <v>31</v>
      </c>
      <c r="R4" s="5"/>
      <c r="S4" s="120" t="s">
        <v>16</v>
      </c>
      <c r="T4" s="5" t="s">
        <v>32</v>
      </c>
      <c r="U4" s="5"/>
      <c r="V4" s="5" t="s">
        <v>33</v>
      </c>
      <c r="W4" s="24" t="s">
        <v>34</v>
      </c>
      <c r="BC4" s="7"/>
      <c r="BD4" s="25"/>
      <c r="BE4" s="25"/>
      <c r="BF4" s="25"/>
      <c r="BG4" s="25"/>
      <c r="BH4" s="25"/>
      <c r="BI4" s="25"/>
      <c r="BJ4" s="25"/>
      <c r="BK4" s="25"/>
      <c r="BL4" s="25"/>
      <c r="BM4" s="25"/>
      <c r="BN4" s="26"/>
      <c r="BO4" s="26"/>
      <c r="BP4" s="26"/>
      <c r="BQ4" s="26"/>
      <c r="BR4" s="26"/>
      <c r="BS4" s="26"/>
      <c r="BT4" s="26"/>
      <c r="BU4" s="26"/>
      <c r="BV4" s="26"/>
      <c r="BW4" s="26"/>
      <c r="BX4" s="26"/>
      <c r="BY4" s="26"/>
      <c r="BZ4" s="26"/>
      <c r="CA4" s="26"/>
      <c r="CB4" s="26"/>
      <c r="CC4" s="26"/>
      <c r="CD4" s="26"/>
      <c r="CE4" s="26"/>
      <c r="CF4" s="26"/>
      <c r="CG4" s="10"/>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12"/>
      <c r="DL4" s="27"/>
      <c r="DM4" s="27"/>
      <c r="DN4" s="27"/>
      <c r="DO4" s="27"/>
      <c r="DP4" s="1"/>
      <c r="DQ4" s="1"/>
      <c r="DR4" s="1"/>
      <c r="DS4" s="1"/>
      <c r="DT4" s="1"/>
      <c r="DU4" s="1"/>
      <c r="DV4" s="1"/>
      <c r="DW4" s="1"/>
      <c r="DX4" s="1"/>
      <c r="EA4" s="1"/>
      <c r="EB4" s="1"/>
      <c r="EC4" s="1"/>
      <c r="ED4" s="1"/>
      <c r="EE4" s="28"/>
      <c r="EF4" s="28"/>
      <c r="EG4" s="28"/>
      <c r="EH4" s="28"/>
      <c r="EI4" s="1"/>
      <c r="EJ4" s="1"/>
      <c r="EK4" s="1"/>
      <c r="EL4" s="1"/>
      <c r="EM4" s="15"/>
      <c r="EN4" s="27"/>
      <c r="EO4" s="27"/>
      <c r="EP4" s="27"/>
      <c r="EQ4" s="27"/>
      <c r="ER4" s="1"/>
      <c r="ES4" s="1"/>
      <c r="ET4" s="1"/>
      <c r="EU4" s="1"/>
      <c r="EV4" s="1"/>
      <c r="EW4" s="1"/>
      <c r="EX4" s="1"/>
      <c r="EY4" s="1"/>
      <c r="EZ4" s="1"/>
      <c r="FC4" s="1"/>
      <c r="FD4" s="1"/>
      <c r="FE4" s="1"/>
      <c r="FF4" s="1"/>
      <c r="FG4" s="28"/>
      <c r="FH4" s="28"/>
      <c r="FI4" s="28"/>
      <c r="FJ4" s="28"/>
      <c r="FK4" s="1"/>
      <c r="FL4" s="1"/>
      <c r="FM4" s="1"/>
      <c r="FN4" s="1"/>
      <c r="FO4" s="18"/>
      <c r="FP4" s="27"/>
      <c r="FQ4" s="27"/>
      <c r="FR4" s="27"/>
      <c r="FS4" s="27"/>
      <c r="FT4" s="1"/>
      <c r="FU4" s="1"/>
      <c r="FV4" s="1"/>
      <c r="FW4" s="1"/>
      <c r="FX4" s="1"/>
      <c r="FY4" s="1"/>
      <c r="FZ4" s="1"/>
      <c r="GA4" s="1"/>
      <c r="GB4" s="1"/>
      <c r="GE4" s="1"/>
      <c r="GF4" s="1"/>
      <c r="GG4" s="1"/>
      <c r="GH4" s="1"/>
      <c r="GI4" s="28"/>
      <c r="GJ4" s="28"/>
      <c r="GK4" s="28"/>
      <c r="GL4" s="28"/>
      <c r="GM4" s="1"/>
      <c r="GN4" s="1"/>
      <c r="GO4" s="1"/>
      <c r="GP4" s="1"/>
    </row>
    <row r="5" spans="2:198" ht="19.5" customHeight="1">
      <c r="B5" s="310"/>
      <c r="C5" s="310"/>
      <c r="D5" s="310"/>
      <c r="E5" s="150"/>
      <c r="F5" s="3" t="s">
        <v>35</v>
      </c>
      <c r="O5" s="23" t="s">
        <v>30</v>
      </c>
      <c r="P5" s="120" t="s">
        <v>16</v>
      </c>
      <c r="Q5" s="5" t="s">
        <v>31</v>
      </c>
      <c r="R5" s="5"/>
      <c r="S5" s="120" t="s">
        <v>16</v>
      </c>
      <c r="T5" s="5" t="s">
        <v>32</v>
      </c>
      <c r="U5" s="5"/>
      <c r="V5" s="5" t="s">
        <v>33</v>
      </c>
      <c r="W5" s="24" t="s">
        <v>36</v>
      </c>
      <c r="BC5" s="278" t="s">
        <v>37</v>
      </c>
      <c r="BD5" s="29"/>
      <c r="BE5" s="30"/>
      <c r="BF5" s="30"/>
      <c r="BG5" s="30"/>
      <c r="BH5" s="274" t="s">
        <v>38</v>
      </c>
      <c r="BI5" s="270" t="s">
        <v>39</v>
      </c>
      <c r="BJ5" s="270" t="s">
        <v>40</v>
      </c>
      <c r="BK5" s="272" t="s">
        <v>41</v>
      </c>
      <c r="BL5" s="177"/>
      <c r="BM5" s="274" t="s">
        <v>42</v>
      </c>
      <c r="BN5" s="270" t="s">
        <v>43</v>
      </c>
      <c r="BO5" s="270" t="s">
        <v>44</v>
      </c>
      <c r="BP5" s="272" t="s">
        <v>45</v>
      </c>
      <c r="BV5" s="40"/>
      <c r="BW5" s="270" t="s">
        <v>39</v>
      </c>
      <c r="BX5" s="270" t="s">
        <v>40</v>
      </c>
      <c r="BY5" s="272" t="s">
        <v>46</v>
      </c>
      <c r="BZ5" s="270" t="s">
        <v>47</v>
      </c>
      <c r="CA5" s="177"/>
      <c r="CB5" s="274" t="s">
        <v>42</v>
      </c>
      <c r="CC5" s="270" t="s">
        <v>43</v>
      </c>
      <c r="CD5" s="270" t="s">
        <v>44</v>
      </c>
      <c r="CE5" s="272" t="s">
        <v>48</v>
      </c>
      <c r="CF5" s="270" t="s">
        <v>49</v>
      </c>
      <c r="CG5" s="279" t="s">
        <v>50</v>
      </c>
      <c r="CH5" s="29"/>
      <c r="CI5" s="30"/>
      <c r="CJ5" s="30"/>
      <c r="CK5" s="30"/>
      <c r="CL5" s="274" t="s">
        <v>38</v>
      </c>
      <c r="CM5" s="270" t="s">
        <v>39</v>
      </c>
      <c r="CN5" s="270" t="s">
        <v>40</v>
      </c>
      <c r="CO5" s="272" t="s">
        <v>41</v>
      </c>
      <c r="CP5" s="177"/>
      <c r="CQ5" s="274" t="s">
        <v>42</v>
      </c>
      <c r="CR5" s="270" t="s">
        <v>43</v>
      </c>
      <c r="CS5" s="270" t="s">
        <v>44</v>
      </c>
      <c r="CT5" s="272" t="s">
        <v>45</v>
      </c>
      <c r="CZ5" s="40"/>
      <c r="DA5" s="270" t="s">
        <v>39</v>
      </c>
      <c r="DB5" s="270" t="s">
        <v>40</v>
      </c>
      <c r="DC5" s="272" t="s">
        <v>46</v>
      </c>
      <c r="DD5" s="270" t="s">
        <v>47</v>
      </c>
      <c r="DE5" s="177"/>
      <c r="DF5" s="274" t="s">
        <v>42</v>
      </c>
      <c r="DG5" s="270" t="s">
        <v>43</v>
      </c>
      <c r="DH5" s="270" t="s">
        <v>44</v>
      </c>
      <c r="DI5" s="272" t="s">
        <v>48</v>
      </c>
      <c r="DJ5" s="270" t="s">
        <v>49</v>
      </c>
      <c r="DK5" s="280" t="s">
        <v>51</v>
      </c>
      <c r="DL5" s="29"/>
      <c r="DM5" s="30"/>
      <c r="DN5" s="30"/>
      <c r="DO5" s="30"/>
      <c r="DP5" s="272" t="s">
        <v>52</v>
      </c>
      <c r="DQ5" s="270" t="s">
        <v>53</v>
      </c>
      <c r="DR5" s="270" t="s">
        <v>54</v>
      </c>
      <c r="DS5" s="272" t="s">
        <v>55</v>
      </c>
      <c r="DT5" s="177"/>
      <c r="DU5" s="272" t="s">
        <v>56</v>
      </c>
      <c r="DV5" s="270" t="s">
        <v>43</v>
      </c>
      <c r="DW5" s="270" t="s">
        <v>44</v>
      </c>
      <c r="DX5" s="272" t="s">
        <v>45</v>
      </c>
      <c r="ED5" s="272" t="s">
        <v>57</v>
      </c>
      <c r="EE5" s="270" t="s">
        <v>53</v>
      </c>
      <c r="EF5" s="270" t="s">
        <v>58</v>
      </c>
      <c r="EG5" s="272" t="s">
        <v>59</v>
      </c>
      <c r="EH5" s="177"/>
      <c r="EI5" s="272" t="s">
        <v>56</v>
      </c>
      <c r="EJ5" s="270" t="s">
        <v>43</v>
      </c>
      <c r="EK5" s="270" t="s">
        <v>44</v>
      </c>
      <c r="EL5" s="272" t="s">
        <v>45</v>
      </c>
      <c r="EM5" s="281" t="s">
        <v>60</v>
      </c>
      <c r="EN5" s="29"/>
      <c r="EO5" s="30"/>
      <c r="EP5" s="30"/>
      <c r="EQ5" s="30"/>
      <c r="ER5" s="272" t="s">
        <v>52</v>
      </c>
      <c r="ES5" s="270" t="s">
        <v>53</v>
      </c>
      <c r="ET5" s="270" t="s">
        <v>54</v>
      </c>
      <c r="EU5" s="272" t="s">
        <v>55</v>
      </c>
      <c r="EV5" s="177"/>
      <c r="EW5" s="272" t="s">
        <v>56</v>
      </c>
      <c r="EX5" s="270" t="s">
        <v>43</v>
      </c>
      <c r="EY5" s="270" t="s">
        <v>44</v>
      </c>
      <c r="EZ5" s="272" t="s">
        <v>45</v>
      </c>
      <c r="FF5" s="272" t="s">
        <v>57</v>
      </c>
      <c r="FG5" s="270" t="s">
        <v>53</v>
      </c>
      <c r="FH5" s="270" t="s">
        <v>58</v>
      </c>
      <c r="FI5" s="272" t="s">
        <v>59</v>
      </c>
      <c r="FJ5" s="177"/>
      <c r="FK5" s="272" t="s">
        <v>56</v>
      </c>
      <c r="FL5" s="270" t="s">
        <v>43</v>
      </c>
      <c r="FM5" s="270" t="s">
        <v>44</v>
      </c>
      <c r="FN5" s="272" t="s">
        <v>45</v>
      </c>
      <c r="FO5" s="276" t="s">
        <v>28</v>
      </c>
      <c r="FP5" s="29"/>
      <c r="FQ5" s="30"/>
      <c r="FR5" s="30"/>
      <c r="FS5" s="30"/>
      <c r="FT5" s="273" t="s">
        <v>61</v>
      </c>
      <c r="FU5" s="270" t="s">
        <v>62</v>
      </c>
      <c r="FV5" s="270" t="s">
        <v>63</v>
      </c>
      <c r="FW5" s="272" t="s">
        <v>64</v>
      </c>
      <c r="FX5" s="177"/>
      <c r="FY5" s="272" t="s">
        <v>65</v>
      </c>
      <c r="FZ5" s="270" t="s">
        <v>66</v>
      </c>
      <c r="GA5" s="270" t="s">
        <v>67</v>
      </c>
      <c r="GB5" s="272" t="s">
        <v>68</v>
      </c>
      <c r="GH5" s="273" t="s">
        <v>61</v>
      </c>
      <c r="GI5" s="270" t="s">
        <v>62</v>
      </c>
      <c r="GJ5" s="270" t="s">
        <v>63</v>
      </c>
      <c r="GK5" s="272" t="s">
        <v>64</v>
      </c>
      <c r="GL5" s="177"/>
      <c r="GM5" s="272" t="s">
        <v>65</v>
      </c>
      <c r="GN5" s="270" t="s">
        <v>66</v>
      </c>
      <c r="GO5" s="270" t="s">
        <v>67</v>
      </c>
      <c r="GP5" s="272" t="s">
        <v>69</v>
      </c>
    </row>
    <row r="6" spans="2:198" ht="7.5" customHeight="1">
      <c r="B6" s="31"/>
      <c r="U6" s="5"/>
      <c r="BC6" s="278"/>
      <c r="BD6" s="31"/>
      <c r="BH6" s="274"/>
      <c r="BI6" s="270"/>
      <c r="BJ6" s="271"/>
      <c r="BK6" s="272"/>
      <c r="BL6" s="178"/>
      <c r="BM6" s="274"/>
      <c r="BN6" s="270"/>
      <c r="BO6" s="271"/>
      <c r="BP6" s="272"/>
      <c r="BW6" s="270"/>
      <c r="BX6" s="271"/>
      <c r="BY6" s="272"/>
      <c r="BZ6" s="270"/>
      <c r="CA6" s="178"/>
      <c r="CB6" s="274"/>
      <c r="CC6" s="270"/>
      <c r="CD6" s="271"/>
      <c r="CE6" s="272"/>
      <c r="CF6" s="270"/>
      <c r="CG6" s="279"/>
      <c r="CH6" s="31"/>
      <c r="CL6" s="274"/>
      <c r="CM6" s="270"/>
      <c r="CN6" s="271"/>
      <c r="CO6" s="272"/>
      <c r="CP6" s="178"/>
      <c r="CQ6" s="274"/>
      <c r="CR6" s="270"/>
      <c r="CS6" s="271"/>
      <c r="CT6" s="272"/>
      <c r="DA6" s="270"/>
      <c r="DB6" s="271"/>
      <c r="DC6" s="272"/>
      <c r="DD6" s="270"/>
      <c r="DE6" s="178"/>
      <c r="DF6" s="274"/>
      <c r="DG6" s="270"/>
      <c r="DH6" s="271"/>
      <c r="DI6" s="272"/>
      <c r="DJ6" s="270"/>
      <c r="DK6" s="280"/>
      <c r="DL6" s="31"/>
      <c r="DP6" s="274"/>
      <c r="DQ6" s="270"/>
      <c r="DR6" s="271"/>
      <c r="DS6" s="272"/>
      <c r="DT6" s="178"/>
      <c r="DU6" s="274"/>
      <c r="DV6" s="270"/>
      <c r="DW6" s="271"/>
      <c r="DX6" s="272"/>
      <c r="ED6" s="274"/>
      <c r="EE6" s="270"/>
      <c r="EF6" s="271"/>
      <c r="EG6" s="272"/>
      <c r="EH6" s="178"/>
      <c r="EI6" s="274"/>
      <c r="EJ6" s="270"/>
      <c r="EK6" s="271"/>
      <c r="EL6" s="272"/>
      <c r="EM6" s="281"/>
      <c r="EN6" s="31"/>
      <c r="ER6" s="274"/>
      <c r="ES6" s="270"/>
      <c r="ET6" s="271"/>
      <c r="EU6" s="272"/>
      <c r="EV6" s="178"/>
      <c r="EW6" s="274"/>
      <c r="EX6" s="270"/>
      <c r="EY6" s="271"/>
      <c r="EZ6" s="272"/>
      <c r="FF6" s="274"/>
      <c r="FG6" s="270"/>
      <c r="FH6" s="271"/>
      <c r="FI6" s="272"/>
      <c r="FJ6" s="178"/>
      <c r="FK6" s="274"/>
      <c r="FL6" s="270"/>
      <c r="FM6" s="271"/>
      <c r="FN6" s="272"/>
      <c r="FO6" s="276"/>
      <c r="FP6" s="31"/>
      <c r="FT6" s="274"/>
      <c r="FU6" s="270"/>
      <c r="FV6" s="271"/>
      <c r="FW6" s="272"/>
      <c r="FX6" s="178"/>
      <c r="FY6" s="274"/>
      <c r="FZ6" s="270"/>
      <c r="GA6" s="271"/>
      <c r="GB6" s="272"/>
      <c r="GH6" s="274"/>
      <c r="GI6" s="270"/>
      <c r="GJ6" s="271"/>
      <c r="GK6" s="272"/>
      <c r="GL6" s="178"/>
      <c r="GM6" s="274"/>
      <c r="GN6" s="270"/>
      <c r="GO6" s="271"/>
      <c r="GP6" s="272"/>
    </row>
    <row r="7" spans="2:198" ht="14.25">
      <c r="B7" s="3" t="s">
        <v>70</v>
      </c>
      <c r="E7" s="226" t="s">
        <v>71</v>
      </c>
      <c r="F7" s="226"/>
      <c r="G7" s="222">
        <v>0.29166666666666702</v>
      </c>
      <c r="H7" s="223"/>
      <c r="I7" s="222">
        <v>0.33333333333333298</v>
      </c>
      <c r="J7" s="223"/>
      <c r="K7" s="222">
        <v>0.375</v>
      </c>
      <c r="L7" s="223"/>
      <c r="M7" s="222">
        <v>0.41666666666666702</v>
      </c>
      <c r="N7" s="223"/>
      <c r="O7" s="222">
        <v>0.45833333333333298</v>
      </c>
      <c r="P7" s="223"/>
      <c r="Q7" s="222">
        <v>0.5</v>
      </c>
      <c r="R7" s="223"/>
      <c r="S7" s="222">
        <v>0.54166666666666696</v>
      </c>
      <c r="T7" s="223"/>
      <c r="U7" s="222">
        <v>0.58333333333333304</v>
      </c>
      <c r="V7" s="223"/>
      <c r="W7" s="222">
        <v>0.625</v>
      </c>
      <c r="X7" s="223"/>
      <c r="Y7" s="222">
        <v>0.66666666666666696</v>
      </c>
      <c r="Z7" s="223"/>
      <c r="AA7" s="222">
        <v>0.70833333333333304</v>
      </c>
      <c r="AB7" s="223"/>
      <c r="AC7" s="222">
        <v>0.75</v>
      </c>
      <c r="AD7" s="223"/>
      <c r="AE7" s="222">
        <v>0.79166666666666696</v>
      </c>
      <c r="AF7" s="223"/>
      <c r="AG7" s="222">
        <v>0.83333333333333304</v>
      </c>
      <c r="AH7" s="223"/>
      <c r="AI7" s="222">
        <v>0.875</v>
      </c>
      <c r="AJ7" s="223"/>
      <c r="AK7" s="222">
        <v>0.91666666666666696</v>
      </c>
      <c r="AL7" s="223"/>
      <c r="AM7" s="222">
        <v>0.95833333333333304</v>
      </c>
      <c r="AN7" s="223"/>
      <c r="AO7" s="222">
        <v>1</v>
      </c>
      <c r="AP7" s="223"/>
      <c r="AQ7" s="222">
        <v>1.0416666666666701</v>
      </c>
      <c r="AR7" s="223"/>
      <c r="AS7" s="222">
        <v>1.0833333333333399</v>
      </c>
      <c r="AT7" s="223"/>
      <c r="AU7" s="222">
        <v>1.12500000000001</v>
      </c>
      <c r="AV7" s="223"/>
      <c r="AW7" s="222">
        <v>1.1666666666666701</v>
      </c>
      <c r="AX7" s="223"/>
      <c r="AY7" s="222">
        <v>1.2083333333333399</v>
      </c>
      <c r="AZ7" s="223"/>
      <c r="BA7" s="222">
        <v>1.25000000000001</v>
      </c>
      <c r="BB7" s="223"/>
      <c r="BC7" s="278"/>
      <c r="BG7" s="168"/>
      <c r="BH7" s="274"/>
      <c r="BI7" s="270"/>
      <c r="BJ7" s="271"/>
      <c r="BK7" s="272"/>
      <c r="BL7" s="178"/>
      <c r="BM7" s="274"/>
      <c r="BN7" s="270"/>
      <c r="BO7" s="271"/>
      <c r="BP7" s="272"/>
      <c r="BQ7" s="32"/>
      <c r="BR7" s="32"/>
      <c r="BS7" s="24"/>
      <c r="BT7" s="33"/>
      <c r="BU7" s="24"/>
      <c r="BV7" s="40" t="s">
        <v>38</v>
      </c>
      <c r="BW7" s="270"/>
      <c r="BX7" s="271"/>
      <c r="BY7" s="272"/>
      <c r="BZ7" s="270"/>
      <c r="CA7" s="178"/>
      <c r="CB7" s="274"/>
      <c r="CC7" s="270"/>
      <c r="CD7" s="271"/>
      <c r="CE7" s="272"/>
      <c r="CF7" s="270"/>
      <c r="CG7" s="279"/>
      <c r="CK7" s="168"/>
      <c r="CL7" s="274"/>
      <c r="CM7" s="270"/>
      <c r="CN7" s="271"/>
      <c r="CO7" s="272"/>
      <c r="CP7" s="178"/>
      <c r="CQ7" s="274"/>
      <c r="CR7" s="270"/>
      <c r="CS7" s="271"/>
      <c r="CT7" s="272"/>
      <c r="CU7" s="32"/>
      <c r="CV7" s="32"/>
      <c r="CW7" s="24"/>
      <c r="CX7" s="33"/>
      <c r="CY7" s="24"/>
      <c r="CZ7" s="40" t="s">
        <v>38</v>
      </c>
      <c r="DA7" s="270"/>
      <c r="DB7" s="271"/>
      <c r="DC7" s="272"/>
      <c r="DD7" s="270"/>
      <c r="DE7" s="178"/>
      <c r="DF7" s="274"/>
      <c r="DG7" s="270"/>
      <c r="DH7" s="271"/>
      <c r="DI7" s="272"/>
      <c r="DJ7" s="270"/>
      <c r="DK7" s="280"/>
      <c r="DO7" s="168"/>
      <c r="DP7" s="274"/>
      <c r="DQ7" s="270"/>
      <c r="DR7" s="271"/>
      <c r="DS7" s="272"/>
      <c r="DT7" s="178"/>
      <c r="DU7" s="274"/>
      <c r="DV7" s="270"/>
      <c r="DW7" s="271"/>
      <c r="DX7" s="272"/>
      <c r="DY7" s="32"/>
      <c r="DZ7" s="32"/>
      <c r="EA7" s="24"/>
      <c r="EB7" s="33"/>
      <c r="EC7" s="24"/>
      <c r="ED7" s="274"/>
      <c r="EE7" s="270"/>
      <c r="EF7" s="271"/>
      <c r="EG7" s="272"/>
      <c r="EH7" s="178"/>
      <c r="EI7" s="274"/>
      <c r="EJ7" s="270"/>
      <c r="EK7" s="271"/>
      <c r="EL7" s="272"/>
      <c r="EM7" s="281"/>
      <c r="EQ7" s="168"/>
      <c r="ER7" s="274"/>
      <c r="ES7" s="270"/>
      <c r="ET7" s="271"/>
      <c r="EU7" s="272"/>
      <c r="EV7" s="178"/>
      <c r="EW7" s="274"/>
      <c r="EX7" s="270"/>
      <c r="EY7" s="271"/>
      <c r="EZ7" s="272"/>
      <c r="FA7" s="32"/>
      <c r="FB7" s="32"/>
      <c r="FC7" s="24"/>
      <c r="FD7" s="33"/>
      <c r="FE7" s="24"/>
      <c r="FF7" s="274"/>
      <c r="FG7" s="270"/>
      <c r="FH7" s="271"/>
      <c r="FI7" s="272"/>
      <c r="FJ7" s="178"/>
      <c r="FK7" s="274"/>
      <c r="FL7" s="270"/>
      <c r="FM7" s="271"/>
      <c r="FN7" s="272"/>
      <c r="FO7" s="276"/>
      <c r="FS7" s="168"/>
      <c r="FT7" s="274"/>
      <c r="FU7" s="270"/>
      <c r="FV7" s="271"/>
      <c r="FW7" s="272"/>
      <c r="FX7" s="178"/>
      <c r="FY7" s="274"/>
      <c r="FZ7" s="270"/>
      <c r="GA7" s="271"/>
      <c r="GB7" s="272"/>
      <c r="GC7" s="32"/>
      <c r="GD7" s="32"/>
      <c r="GE7" s="24"/>
      <c r="GF7" s="33"/>
      <c r="GG7" s="24"/>
      <c r="GH7" s="274"/>
      <c r="GI7" s="270"/>
      <c r="GJ7" s="271"/>
      <c r="GK7" s="272"/>
      <c r="GL7" s="178"/>
      <c r="GM7" s="274"/>
      <c r="GN7" s="270"/>
      <c r="GO7" s="271"/>
      <c r="GP7" s="272"/>
    </row>
    <row r="8" spans="2:198" ht="6" customHeight="1">
      <c r="C8" s="34"/>
      <c r="D8" s="34"/>
      <c r="E8" s="35"/>
      <c r="F8" s="36"/>
      <c r="G8" s="35"/>
      <c r="H8" s="36"/>
      <c r="I8" s="35"/>
      <c r="J8" s="36"/>
      <c r="K8" s="35"/>
      <c r="L8" s="36"/>
      <c r="M8" s="35"/>
      <c r="N8" s="36"/>
      <c r="O8" s="35"/>
      <c r="P8" s="36"/>
      <c r="Q8" s="35"/>
      <c r="R8" s="36"/>
      <c r="S8" s="35"/>
      <c r="T8" s="36"/>
      <c r="U8" s="35"/>
      <c r="V8" s="36"/>
      <c r="W8" s="35"/>
      <c r="X8" s="36"/>
      <c r="Y8" s="35"/>
      <c r="Z8" s="36"/>
      <c r="AA8" s="35"/>
      <c r="AB8" s="36"/>
      <c r="AC8" s="35"/>
      <c r="AD8" s="36"/>
      <c r="AE8" s="35"/>
      <c r="AF8" s="36"/>
      <c r="AG8" s="35"/>
      <c r="AH8" s="36"/>
      <c r="AI8" s="35"/>
      <c r="AJ8" s="36"/>
      <c r="AK8" s="35"/>
      <c r="AL8" s="36"/>
      <c r="AM8" s="35"/>
      <c r="AN8" s="36"/>
      <c r="AO8" s="35"/>
      <c r="AP8" s="36"/>
      <c r="AQ8" s="35"/>
      <c r="AR8" s="36"/>
      <c r="AS8" s="35"/>
      <c r="AT8" s="36"/>
      <c r="AU8" s="35"/>
      <c r="AV8" s="36"/>
      <c r="AW8" s="35"/>
      <c r="AX8" s="36"/>
      <c r="AY8" s="35"/>
      <c r="AZ8" s="36"/>
      <c r="BA8" s="35"/>
      <c r="BB8" s="37"/>
      <c r="BC8" s="278"/>
      <c r="BE8" s="34"/>
      <c r="BF8" s="34"/>
      <c r="BG8" s="35"/>
      <c r="BH8" s="38"/>
      <c r="BI8" s="38"/>
      <c r="BJ8" s="39"/>
      <c r="BM8" s="41"/>
      <c r="BN8" s="41"/>
      <c r="BO8" s="41"/>
      <c r="BP8" s="41"/>
      <c r="BQ8" s="42"/>
      <c r="BR8" s="42"/>
      <c r="BS8" s="41"/>
      <c r="BT8" s="33"/>
      <c r="BU8" s="24"/>
      <c r="BV8" s="33"/>
      <c r="BW8" s="38"/>
      <c r="BX8" s="39"/>
      <c r="CB8" s="41"/>
      <c r="CC8" s="41"/>
      <c r="CD8" s="41"/>
      <c r="CE8" s="41"/>
      <c r="CF8" s="41"/>
      <c r="CG8" s="279"/>
      <c r="CI8" s="34"/>
      <c r="CJ8" s="34"/>
      <c r="CK8" s="35"/>
      <c r="CL8" s="38"/>
      <c r="CM8" s="38"/>
      <c r="CN8" s="39"/>
      <c r="CQ8" s="41"/>
      <c r="CR8" s="41"/>
      <c r="CS8" s="41"/>
      <c r="CT8" s="41"/>
      <c r="CU8" s="42"/>
      <c r="CV8" s="42"/>
      <c r="CW8" s="41"/>
      <c r="CX8" s="33"/>
      <c r="CY8" s="24"/>
      <c r="CZ8" s="33"/>
      <c r="DA8" s="38"/>
      <c r="DB8" s="39"/>
      <c r="DF8" s="41"/>
      <c r="DG8" s="41"/>
      <c r="DH8" s="41"/>
      <c r="DI8" s="41"/>
      <c r="DJ8" s="41"/>
      <c r="DK8" s="280"/>
      <c r="DM8" s="34"/>
      <c r="DN8" s="34"/>
      <c r="DO8" s="35"/>
      <c r="DP8" s="38"/>
      <c r="DQ8" s="38"/>
      <c r="DR8" s="39"/>
      <c r="DU8" s="41"/>
      <c r="DV8" s="41"/>
      <c r="DW8" s="41"/>
      <c r="DX8" s="41"/>
      <c r="DY8" s="42"/>
      <c r="DZ8" s="42"/>
      <c r="EA8" s="41"/>
      <c r="EB8" s="33"/>
      <c r="EC8" s="24"/>
      <c r="ED8" s="33"/>
      <c r="EE8" s="38"/>
      <c r="EF8" s="39"/>
      <c r="EI8" s="41"/>
      <c r="EJ8" s="41"/>
      <c r="EK8" s="41"/>
      <c r="EL8" s="41"/>
      <c r="EM8" s="281"/>
      <c r="EO8" s="34"/>
      <c r="EP8" s="34"/>
      <c r="EQ8" s="35"/>
      <c r="ER8" s="38"/>
      <c r="ES8" s="38"/>
      <c r="ET8" s="39"/>
      <c r="EW8" s="41"/>
      <c r="EX8" s="41"/>
      <c r="EY8" s="41"/>
      <c r="EZ8" s="41"/>
      <c r="FA8" s="42"/>
      <c r="FB8" s="42"/>
      <c r="FC8" s="41"/>
      <c r="FD8" s="33"/>
      <c r="FE8" s="24"/>
      <c r="FF8" s="33"/>
      <c r="FG8" s="38"/>
      <c r="FH8" s="39"/>
      <c r="FK8" s="41"/>
      <c r="FL8" s="41"/>
      <c r="FM8" s="41"/>
      <c r="FN8" s="41"/>
      <c r="FO8" s="276"/>
      <c r="FQ8" s="34"/>
      <c r="FR8" s="34"/>
      <c r="FS8" s="35"/>
      <c r="FT8" s="38"/>
      <c r="FU8" s="38"/>
      <c r="FV8" s="39"/>
      <c r="FY8" s="41"/>
      <c r="FZ8" s="41"/>
      <c r="GA8" s="41"/>
      <c r="GB8" s="41"/>
      <c r="GC8" s="42"/>
      <c r="GD8" s="42"/>
      <c r="GE8" s="41"/>
      <c r="GF8" s="33"/>
      <c r="GG8" s="24"/>
      <c r="GH8" s="33"/>
      <c r="GI8" s="38"/>
      <c r="GJ8" s="39"/>
      <c r="GM8" s="41"/>
      <c r="GN8" s="41"/>
      <c r="GO8" s="41"/>
      <c r="GP8" s="41"/>
    </row>
    <row r="9" spans="2:198" ht="18.75" customHeight="1">
      <c r="B9" s="267" t="s">
        <v>72</v>
      </c>
      <c r="C9" s="253" t="s">
        <v>73</v>
      </c>
      <c r="D9" s="136" t="s">
        <v>74</v>
      </c>
      <c r="E9" s="137"/>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5"/>
      <c r="AX9" s="134"/>
      <c r="AY9" s="135"/>
      <c r="AZ9" s="134"/>
      <c r="BA9" s="135"/>
      <c r="BB9" s="37"/>
      <c r="BC9" s="278"/>
      <c r="BD9" s="260" t="s">
        <v>72</v>
      </c>
      <c r="BE9" s="253" t="s">
        <v>73</v>
      </c>
      <c r="BF9" s="319" t="s">
        <v>74</v>
      </c>
      <c r="BG9" s="320"/>
      <c r="BH9" s="43">
        <f>SUM(F9:BA9)/2/24</f>
        <v>0</v>
      </c>
      <c r="BI9" s="246"/>
      <c r="BJ9" s="256">
        <f>SUM(BH9:BH13)</f>
        <v>0</v>
      </c>
      <c r="BK9" s="256">
        <f>SUM(BJ9:BJ17)</f>
        <v>0</v>
      </c>
      <c r="BL9" s="173"/>
      <c r="BM9" s="43">
        <f t="shared" ref="BM9:BM20" si="0">BH9+BH43+BH77+BH111+BH145+BH179+BH213</f>
        <v>0</v>
      </c>
      <c r="BN9" s="246"/>
      <c r="BO9" s="284">
        <f>SUM(BM9:BM13)</f>
        <v>0</v>
      </c>
      <c r="BP9" s="256">
        <f>BO9+BO14</f>
        <v>0</v>
      </c>
      <c r="BQ9" s="44"/>
      <c r="BR9" s="264" t="s">
        <v>128</v>
      </c>
      <c r="BS9" s="253" t="s">
        <v>73</v>
      </c>
      <c r="BT9" s="319" t="s">
        <v>74</v>
      </c>
      <c r="BU9" s="320"/>
      <c r="BV9" s="43">
        <f t="shared" ref="BV9:BW20" si="1">BH9+BH23</f>
        <v>0</v>
      </c>
      <c r="BW9" s="246"/>
      <c r="BX9" s="256">
        <f>SUM(BV9:BV13)</f>
        <v>0</v>
      </c>
      <c r="BY9" s="256">
        <f>BX9+BX14</f>
        <v>0</v>
      </c>
      <c r="BZ9" s="256">
        <f>IF(BY9-8/24&gt;0,BY9-8/24,0)</f>
        <v>0</v>
      </c>
      <c r="CA9" s="173"/>
      <c r="CB9" s="43">
        <f t="shared" ref="CB9:CB20" si="2">BV9+BV43+BV77+BV111+BV145+BV179+BV213</f>
        <v>0</v>
      </c>
      <c r="CC9" s="246"/>
      <c r="CD9" s="284">
        <f>SUM(CB9:CB13)</f>
        <v>0</v>
      </c>
      <c r="CE9" s="256">
        <f>CD9+CD14</f>
        <v>0</v>
      </c>
      <c r="CF9" s="256">
        <f>IF((CE9-(BZ9+BZ43+BZ77+BZ111+BZ145+BZ179+BZ213))&lt;=40/24,(BZ9+BZ43+BZ77+BZ111+BZ145+BZ179+BZ213),(CE9-40/24))</f>
        <v>0</v>
      </c>
      <c r="CG9" s="279"/>
      <c r="CH9" s="260" t="s">
        <v>72</v>
      </c>
      <c r="CI9" s="253" t="s">
        <v>73</v>
      </c>
      <c r="CJ9" s="319" t="s">
        <v>74</v>
      </c>
      <c r="CK9" s="320"/>
      <c r="CL9" s="43">
        <f>SUM($F9:$BA9)/2/24</f>
        <v>0</v>
      </c>
      <c r="CM9" s="246"/>
      <c r="CN9" s="256">
        <f>SUM(CL9:CL13)</f>
        <v>0</v>
      </c>
      <c r="CO9" s="256">
        <f>SUM(CN9:CN17)+CL19</f>
        <v>0</v>
      </c>
      <c r="CP9" s="173"/>
      <c r="CQ9" s="43">
        <f t="shared" ref="CQ9:CQ20" si="3">CL9+CL43+CL77+CL111+CL145+CL179+CL213</f>
        <v>0</v>
      </c>
      <c r="CR9" s="246"/>
      <c r="CS9" s="256">
        <f>SUM(CQ9:CQ13)</f>
        <v>0</v>
      </c>
      <c r="CT9" s="256">
        <f>CS9+CS14+CQ19</f>
        <v>0</v>
      </c>
      <c r="CU9" s="44"/>
      <c r="CV9" s="264" t="s">
        <v>128</v>
      </c>
      <c r="CW9" s="253" t="s">
        <v>73</v>
      </c>
      <c r="CX9" s="319" t="s">
        <v>74</v>
      </c>
      <c r="CY9" s="320"/>
      <c r="CZ9" s="43">
        <f t="shared" ref="CZ9:DA20" si="4">CL9+CL23</f>
        <v>0</v>
      </c>
      <c r="DA9" s="246"/>
      <c r="DB9" s="256">
        <f>SUM(CZ9:CZ13)</f>
        <v>0</v>
      </c>
      <c r="DC9" s="256">
        <f>DB9+DB14+CZ19</f>
        <v>0</v>
      </c>
      <c r="DD9" s="256">
        <f>IF(DC9-8/24&gt;0,DC9-8/24,0)</f>
        <v>0</v>
      </c>
      <c r="DE9" s="173"/>
      <c r="DF9" s="43">
        <f>CZ9+CZ43+CZ77+CZ111+CZ145+CZ179+CZ213</f>
        <v>0</v>
      </c>
      <c r="DG9" s="246"/>
      <c r="DH9" s="256">
        <f>SUM(DF9:DF13)</f>
        <v>0</v>
      </c>
      <c r="DI9" s="256">
        <f>DH9+DH14+DF19</f>
        <v>0</v>
      </c>
      <c r="DJ9" s="256">
        <f>IF((DI9-(DD9+DD43+DD77+DD111+DD145+DD179+DD213))&lt;=40/24,(DD9+DD43+DD77+DD111+DD145+DD179+DD213),(DI9-40/24))</f>
        <v>0</v>
      </c>
      <c r="DK9" s="280"/>
      <c r="DL9" s="260" t="s">
        <v>72</v>
      </c>
      <c r="DM9" s="253" t="s">
        <v>73</v>
      </c>
      <c r="DN9" s="319" t="s">
        <v>74</v>
      </c>
      <c r="DO9" s="320"/>
      <c r="DP9" s="43">
        <f>IF($S4="✔",SUM($F9:$BA9)/2/24,0)</f>
        <v>0</v>
      </c>
      <c r="DQ9" s="246"/>
      <c r="DR9" s="256">
        <f>SUM(DP9:DP13)</f>
        <v>0</v>
      </c>
      <c r="DS9" s="256">
        <f>DR9+DR14</f>
        <v>0</v>
      </c>
      <c r="DT9" s="173"/>
      <c r="DU9" s="43">
        <f t="shared" ref="DU9:DU20" si="5">DP9+DP43+DP77+DP111+DP145+DP179+DP213</f>
        <v>0</v>
      </c>
      <c r="DV9" s="246"/>
      <c r="DW9" s="256">
        <f>SUM(DU9:DU13)</f>
        <v>0</v>
      </c>
      <c r="DX9" s="256">
        <f>DW9+DW14</f>
        <v>0</v>
      </c>
      <c r="DY9" s="44"/>
      <c r="DZ9" s="264" t="s">
        <v>128</v>
      </c>
      <c r="EA9" s="253" t="s">
        <v>73</v>
      </c>
      <c r="EB9" s="319" t="s">
        <v>74</v>
      </c>
      <c r="EC9" s="320"/>
      <c r="ED9" s="43">
        <f t="shared" ref="ED9:ED20" si="6">DP9+DP23</f>
        <v>0</v>
      </c>
      <c r="EE9" s="246"/>
      <c r="EF9" s="256">
        <f>SUM(ED9:ED13)</f>
        <v>0</v>
      </c>
      <c r="EG9" s="256">
        <f>EF9+EF14</f>
        <v>0</v>
      </c>
      <c r="EH9" s="173"/>
      <c r="EI9" s="43">
        <f>ED9+ED43+ED77+ED111+ED145+ED179+ED213</f>
        <v>0</v>
      </c>
      <c r="EJ9" s="246"/>
      <c r="EK9" s="256">
        <f>SUM(EI9:EI13)</f>
        <v>0</v>
      </c>
      <c r="EL9" s="256">
        <f>EK9+EK14</f>
        <v>0</v>
      </c>
      <c r="EM9" s="281"/>
      <c r="EN9" s="260" t="s">
        <v>72</v>
      </c>
      <c r="EO9" s="253" t="s">
        <v>73</v>
      </c>
      <c r="EP9" s="319" t="s">
        <v>74</v>
      </c>
      <c r="EQ9" s="320"/>
      <c r="ER9" s="43">
        <f>IF($S4="✔",SUM($F9:$BA9)/2/24,0)</f>
        <v>0</v>
      </c>
      <c r="ES9" s="246"/>
      <c r="ET9" s="256">
        <f>SUM(ER9:ER13)</f>
        <v>0</v>
      </c>
      <c r="EU9" s="256">
        <f>ET9+ET14+ER19</f>
        <v>0</v>
      </c>
      <c r="EV9" s="173"/>
      <c r="EW9" s="43">
        <f>ER9+ER43+ER77+ER111+ER145+ER179+ER213</f>
        <v>0</v>
      </c>
      <c r="EX9" s="246"/>
      <c r="EY9" s="256">
        <f>SUM(EW9:EW13)</f>
        <v>0</v>
      </c>
      <c r="EZ9" s="256">
        <f>EY9+EY14+EW19</f>
        <v>0</v>
      </c>
      <c r="FA9" s="44"/>
      <c r="FB9" s="264" t="s">
        <v>128</v>
      </c>
      <c r="FC9" s="253" t="s">
        <v>73</v>
      </c>
      <c r="FD9" s="319" t="s">
        <v>74</v>
      </c>
      <c r="FE9" s="320"/>
      <c r="FF9" s="43">
        <f t="shared" ref="FF9:FF20" si="7">ER9+ER23</f>
        <v>0</v>
      </c>
      <c r="FG9" s="246"/>
      <c r="FH9" s="256">
        <f>SUM(FF9:FF13)</f>
        <v>0</v>
      </c>
      <c r="FI9" s="256">
        <f>FH9+FH14+FF19</f>
        <v>0</v>
      </c>
      <c r="FJ9" s="173"/>
      <c r="FK9" s="43">
        <f>FF9+FF43+FF77+FF111+FF145+FF179+FF213</f>
        <v>0</v>
      </c>
      <c r="FL9" s="246"/>
      <c r="FM9" s="256">
        <f>SUM(FK9:FK13)</f>
        <v>0</v>
      </c>
      <c r="FN9" s="256">
        <f>FM9+FM14+FK19</f>
        <v>0</v>
      </c>
      <c r="FO9" s="276"/>
      <c r="FP9" s="260" t="s">
        <v>72</v>
      </c>
      <c r="FQ9" s="253" t="s">
        <v>73</v>
      </c>
      <c r="FR9" s="319" t="s">
        <v>74</v>
      </c>
      <c r="FS9" s="320"/>
      <c r="FT9" s="43">
        <f>SUMIFS(F9:BA9,$F19:$BA19,1)/2/24</f>
        <v>0</v>
      </c>
      <c r="FU9" s="246"/>
      <c r="FV9" s="256">
        <f>SUM(FT9:FT13)</f>
        <v>0</v>
      </c>
      <c r="FW9" s="256">
        <f>FV9+FV14</f>
        <v>0</v>
      </c>
      <c r="FX9" s="173"/>
      <c r="FY9" s="45">
        <f>FT9+FT43+FT77+FT111+FT145+FT179+FT213</f>
        <v>0</v>
      </c>
      <c r="FZ9" s="246"/>
      <c r="GA9" s="256">
        <f>SUM(FY9:FY13)</f>
        <v>0</v>
      </c>
      <c r="GB9" s="256">
        <f>GA9+GA14</f>
        <v>0</v>
      </c>
      <c r="GC9" s="44"/>
      <c r="GD9" s="264" t="s">
        <v>128</v>
      </c>
      <c r="GE9" s="253" t="s">
        <v>73</v>
      </c>
      <c r="GF9" s="319" t="s">
        <v>74</v>
      </c>
      <c r="GG9" s="320"/>
      <c r="GH9" s="43">
        <f t="shared" ref="GH9:GH19" si="8">FT9+FT23</f>
        <v>0</v>
      </c>
      <c r="GI9" s="246"/>
      <c r="GJ9" s="256">
        <f>SUM(GH9:GH13)</f>
        <v>0</v>
      </c>
      <c r="GK9" s="256">
        <f>GJ9+GJ14</f>
        <v>0</v>
      </c>
      <c r="GL9" s="173"/>
      <c r="GM9" s="43">
        <f t="shared" ref="GM9:GN19" si="9">GH9+GH43+GH77+GH111+GH145+GH179+GH213</f>
        <v>0</v>
      </c>
      <c r="GN9" s="246"/>
      <c r="GO9" s="256">
        <f>SUM(GM9:GM13)</f>
        <v>0</v>
      </c>
      <c r="GP9" s="256">
        <f>GO9+GO14</f>
        <v>0</v>
      </c>
    </row>
    <row r="10" spans="2:198" ht="18.75" customHeight="1">
      <c r="B10" s="268"/>
      <c r="C10" s="254"/>
      <c r="D10" s="138" t="s">
        <v>78</v>
      </c>
      <c r="E10" s="139"/>
      <c r="F10" s="134"/>
      <c r="G10" s="135"/>
      <c r="H10" s="134"/>
      <c r="I10" s="134"/>
      <c r="J10" s="134"/>
      <c r="K10" s="135"/>
      <c r="L10" s="134"/>
      <c r="M10" s="135"/>
      <c r="N10" s="134"/>
      <c r="O10" s="135"/>
      <c r="P10" s="134"/>
      <c r="Q10" s="135"/>
      <c r="R10" s="134"/>
      <c r="S10" s="135"/>
      <c r="T10" s="134"/>
      <c r="U10" s="135"/>
      <c r="V10" s="134"/>
      <c r="W10" s="135"/>
      <c r="X10" s="134"/>
      <c r="Y10" s="135"/>
      <c r="Z10" s="134"/>
      <c r="AA10" s="135"/>
      <c r="AB10" s="134"/>
      <c r="AC10" s="135"/>
      <c r="AD10" s="134"/>
      <c r="AE10" s="135"/>
      <c r="AF10" s="134"/>
      <c r="AG10" s="135"/>
      <c r="AH10" s="134"/>
      <c r="AI10" s="135"/>
      <c r="AJ10" s="134"/>
      <c r="AK10" s="135"/>
      <c r="AL10" s="134"/>
      <c r="AM10" s="135"/>
      <c r="AN10" s="134"/>
      <c r="AO10" s="135"/>
      <c r="AP10" s="134"/>
      <c r="AQ10" s="135"/>
      <c r="AR10" s="134"/>
      <c r="AS10" s="135"/>
      <c r="AT10" s="134"/>
      <c r="AU10" s="135"/>
      <c r="AV10" s="134"/>
      <c r="AW10" s="135"/>
      <c r="AX10" s="134"/>
      <c r="AY10" s="135"/>
      <c r="AZ10" s="134"/>
      <c r="BA10" s="135"/>
      <c r="BC10" s="278"/>
      <c r="BD10" s="261"/>
      <c r="BE10" s="254"/>
      <c r="BF10" s="247" t="s">
        <v>78</v>
      </c>
      <c r="BG10" s="248"/>
      <c r="BH10" s="46">
        <f t="shared" ref="BH10:BH20" si="10">SUM(F10:BA10)/2/24</f>
        <v>0</v>
      </c>
      <c r="BI10" s="246"/>
      <c r="BJ10" s="256"/>
      <c r="BK10" s="256"/>
      <c r="BL10" s="173"/>
      <c r="BM10" s="46">
        <f t="shared" si="0"/>
        <v>0</v>
      </c>
      <c r="BN10" s="246"/>
      <c r="BO10" s="285"/>
      <c r="BP10" s="256"/>
      <c r="BQ10" s="44"/>
      <c r="BR10" s="265"/>
      <c r="BS10" s="254"/>
      <c r="BT10" s="247" t="s">
        <v>78</v>
      </c>
      <c r="BU10" s="248"/>
      <c r="BV10" s="46">
        <f t="shared" si="1"/>
        <v>0</v>
      </c>
      <c r="BW10" s="246"/>
      <c r="BX10" s="256"/>
      <c r="BY10" s="256"/>
      <c r="BZ10" s="256"/>
      <c r="CA10" s="173"/>
      <c r="CB10" s="46">
        <f t="shared" si="2"/>
        <v>0</v>
      </c>
      <c r="CC10" s="246"/>
      <c r="CD10" s="285"/>
      <c r="CE10" s="256"/>
      <c r="CF10" s="256"/>
      <c r="CG10" s="279"/>
      <c r="CH10" s="261"/>
      <c r="CI10" s="254"/>
      <c r="CJ10" s="247" t="s">
        <v>78</v>
      </c>
      <c r="CK10" s="248"/>
      <c r="CL10" s="46">
        <f t="shared" ref="CL10:CL18" si="11">SUM($F10:$BA10)/2/24</f>
        <v>0</v>
      </c>
      <c r="CM10" s="246"/>
      <c r="CN10" s="256"/>
      <c r="CO10" s="256"/>
      <c r="CP10" s="173"/>
      <c r="CQ10" s="46">
        <f t="shared" si="3"/>
        <v>0</v>
      </c>
      <c r="CR10" s="246"/>
      <c r="CS10" s="256"/>
      <c r="CT10" s="256"/>
      <c r="CU10" s="44"/>
      <c r="CV10" s="265"/>
      <c r="CW10" s="254"/>
      <c r="CX10" s="247" t="s">
        <v>78</v>
      </c>
      <c r="CY10" s="248"/>
      <c r="CZ10" s="46">
        <f t="shared" si="4"/>
        <v>0</v>
      </c>
      <c r="DA10" s="246"/>
      <c r="DB10" s="256"/>
      <c r="DC10" s="256"/>
      <c r="DD10" s="256"/>
      <c r="DE10" s="173"/>
      <c r="DF10" s="46">
        <f t="shared" ref="DF10:DF20" si="12">CZ10+CZ44+CZ78+CZ112+CZ146+CZ180+CZ214</f>
        <v>0</v>
      </c>
      <c r="DG10" s="246"/>
      <c r="DH10" s="256"/>
      <c r="DI10" s="256"/>
      <c r="DJ10" s="256"/>
      <c r="DK10" s="280"/>
      <c r="DL10" s="261"/>
      <c r="DM10" s="254"/>
      <c r="DN10" s="247" t="s">
        <v>78</v>
      </c>
      <c r="DO10" s="248"/>
      <c r="DP10" s="46">
        <f>IF($S4="✔",SUM($F10:$BA10)/2/24,0)</f>
        <v>0</v>
      </c>
      <c r="DQ10" s="246"/>
      <c r="DR10" s="256"/>
      <c r="DS10" s="256"/>
      <c r="DT10" s="173"/>
      <c r="DU10" s="46">
        <f t="shared" si="5"/>
        <v>0</v>
      </c>
      <c r="DV10" s="246"/>
      <c r="DW10" s="256"/>
      <c r="DX10" s="256"/>
      <c r="DY10" s="44"/>
      <c r="DZ10" s="265"/>
      <c r="EA10" s="254"/>
      <c r="EB10" s="247" t="s">
        <v>78</v>
      </c>
      <c r="EC10" s="248"/>
      <c r="ED10" s="46">
        <f t="shared" si="6"/>
        <v>0</v>
      </c>
      <c r="EE10" s="246"/>
      <c r="EF10" s="256"/>
      <c r="EG10" s="256"/>
      <c r="EH10" s="173"/>
      <c r="EI10" s="46">
        <f t="shared" ref="EI10:EJ20" si="13">ED10+ED44+ED78+ED112+ED146+ED180+ED214</f>
        <v>0</v>
      </c>
      <c r="EJ10" s="246"/>
      <c r="EK10" s="256"/>
      <c r="EL10" s="256"/>
      <c r="EM10" s="281"/>
      <c r="EN10" s="261"/>
      <c r="EO10" s="254"/>
      <c r="EP10" s="247" t="s">
        <v>78</v>
      </c>
      <c r="EQ10" s="248"/>
      <c r="ER10" s="46">
        <f>IF($S4="✔",SUM($F10:$BA10)/2/24,0)</f>
        <v>0</v>
      </c>
      <c r="ES10" s="246"/>
      <c r="ET10" s="256"/>
      <c r="EU10" s="256"/>
      <c r="EV10" s="173"/>
      <c r="EW10" s="46">
        <f>ER10+ER44+ER78+ER112+ER146+ER180+ER214</f>
        <v>0</v>
      </c>
      <c r="EX10" s="246"/>
      <c r="EY10" s="256"/>
      <c r="EZ10" s="256"/>
      <c r="FA10" s="44"/>
      <c r="FB10" s="265"/>
      <c r="FC10" s="254"/>
      <c r="FD10" s="247" t="s">
        <v>78</v>
      </c>
      <c r="FE10" s="248"/>
      <c r="FF10" s="46">
        <f t="shared" si="7"/>
        <v>0</v>
      </c>
      <c r="FG10" s="246"/>
      <c r="FH10" s="256"/>
      <c r="FI10" s="256"/>
      <c r="FJ10" s="173"/>
      <c r="FK10" s="46">
        <f t="shared" ref="FK10:FL20" si="14">FF10+FF44+FF78+FF112+FF146+FF180+FF214</f>
        <v>0</v>
      </c>
      <c r="FL10" s="246"/>
      <c r="FM10" s="256"/>
      <c r="FN10" s="256"/>
      <c r="FO10" s="276"/>
      <c r="FP10" s="261"/>
      <c r="FQ10" s="254"/>
      <c r="FR10" s="247" t="s">
        <v>78</v>
      </c>
      <c r="FS10" s="248"/>
      <c r="FT10" s="46">
        <f>SUMIFS(F10:BA10,$F19:$BA19,1)/2/24</f>
        <v>0</v>
      </c>
      <c r="FU10" s="246"/>
      <c r="FV10" s="256"/>
      <c r="FW10" s="256"/>
      <c r="FX10" s="173"/>
      <c r="FY10" s="47">
        <f>FT10+FT44+FT78+FT112+FT146+FT180+FT214</f>
        <v>0</v>
      </c>
      <c r="FZ10" s="246"/>
      <c r="GA10" s="256"/>
      <c r="GB10" s="256"/>
      <c r="GC10" s="44"/>
      <c r="GD10" s="265"/>
      <c r="GE10" s="254"/>
      <c r="GF10" s="247" t="s">
        <v>78</v>
      </c>
      <c r="GG10" s="248"/>
      <c r="GH10" s="46">
        <f t="shared" si="8"/>
        <v>0</v>
      </c>
      <c r="GI10" s="246"/>
      <c r="GJ10" s="256"/>
      <c r="GK10" s="256"/>
      <c r="GL10" s="173"/>
      <c r="GM10" s="46">
        <f t="shared" si="9"/>
        <v>0</v>
      </c>
      <c r="GN10" s="246"/>
      <c r="GO10" s="256"/>
      <c r="GP10" s="256"/>
    </row>
    <row r="11" spans="2:198" ht="18.75" customHeight="1">
      <c r="B11" s="268"/>
      <c r="C11" s="254"/>
      <c r="D11" s="136" t="s">
        <v>79</v>
      </c>
      <c r="E11" s="137"/>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5"/>
      <c r="AX11" s="134"/>
      <c r="AY11" s="135"/>
      <c r="AZ11" s="134"/>
      <c r="BA11" s="135"/>
      <c r="BC11" s="278"/>
      <c r="BD11" s="261"/>
      <c r="BE11" s="254"/>
      <c r="BF11" s="249" t="s">
        <v>79</v>
      </c>
      <c r="BG11" s="250"/>
      <c r="BH11" s="43">
        <f t="shared" si="10"/>
        <v>0</v>
      </c>
      <c r="BI11" s="246"/>
      <c r="BJ11" s="256"/>
      <c r="BK11" s="256"/>
      <c r="BL11" s="173"/>
      <c r="BM11" s="43">
        <f t="shared" si="0"/>
        <v>0</v>
      </c>
      <c r="BN11" s="246"/>
      <c r="BO11" s="285"/>
      <c r="BP11" s="256"/>
      <c r="BQ11" s="44"/>
      <c r="BR11" s="265"/>
      <c r="BS11" s="254"/>
      <c r="BT11" s="249" t="s">
        <v>79</v>
      </c>
      <c r="BU11" s="250"/>
      <c r="BV11" s="43">
        <f t="shared" si="1"/>
        <v>0</v>
      </c>
      <c r="BW11" s="246"/>
      <c r="BX11" s="256"/>
      <c r="BY11" s="256"/>
      <c r="BZ11" s="256"/>
      <c r="CA11" s="173"/>
      <c r="CB11" s="43">
        <f t="shared" si="2"/>
        <v>0</v>
      </c>
      <c r="CC11" s="246"/>
      <c r="CD11" s="285"/>
      <c r="CE11" s="256"/>
      <c r="CF11" s="256"/>
      <c r="CG11" s="279"/>
      <c r="CH11" s="261"/>
      <c r="CI11" s="254"/>
      <c r="CJ11" s="249" t="s">
        <v>79</v>
      </c>
      <c r="CK11" s="250"/>
      <c r="CL11" s="43">
        <f t="shared" si="11"/>
        <v>0</v>
      </c>
      <c r="CM11" s="246"/>
      <c r="CN11" s="256"/>
      <c r="CO11" s="256"/>
      <c r="CP11" s="173"/>
      <c r="CQ11" s="43">
        <f t="shared" si="3"/>
        <v>0</v>
      </c>
      <c r="CR11" s="246"/>
      <c r="CS11" s="256"/>
      <c r="CT11" s="256"/>
      <c r="CU11" s="44"/>
      <c r="CV11" s="265"/>
      <c r="CW11" s="254"/>
      <c r="CX11" s="249" t="s">
        <v>79</v>
      </c>
      <c r="CY11" s="250"/>
      <c r="CZ11" s="43">
        <f t="shared" si="4"/>
        <v>0</v>
      </c>
      <c r="DA11" s="246"/>
      <c r="DB11" s="256"/>
      <c r="DC11" s="256"/>
      <c r="DD11" s="256"/>
      <c r="DE11" s="173"/>
      <c r="DF11" s="43">
        <f t="shared" si="12"/>
        <v>0</v>
      </c>
      <c r="DG11" s="246"/>
      <c r="DH11" s="256"/>
      <c r="DI11" s="256"/>
      <c r="DJ11" s="256"/>
      <c r="DK11" s="280"/>
      <c r="DL11" s="261"/>
      <c r="DM11" s="254"/>
      <c r="DN11" s="249" t="s">
        <v>79</v>
      </c>
      <c r="DO11" s="250"/>
      <c r="DP11" s="43">
        <f>IF($S4="✔",SUM($F11:$BA11)/2/24,0)</f>
        <v>0</v>
      </c>
      <c r="DQ11" s="246"/>
      <c r="DR11" s="256"/>
      <c r="DS11" s="256"/>
      <c r="DT11" s="173"/>
      <c r="DU11" s="43">
        <f t="shared" si="5"/>
        <v>0</v>
      </c>
      <c r="DV11" s="246"/>
      <c r="DW11" s="256"/>
      <c r="DX11" s="256"/>
      <c r="DY11" s="44"/>
      <c r="DZ11" s="265"/>
      <c r="EA11" s="254"/>
      <c r="EB11" s="249" t="s">
        <v>79</v>
      </c>
      <c r="EC11" s="250"/>
      <c r="ED11" s="43">
        <f t="shared" si="6"/>
        <v>0</v>
      </c>
      <c r="EE11" s="246"/>
      <c r="EF11" s="256"/>
      <c r="EG11" s="256"/>
      <c r="EH11" s="173"/>
      <c r="EI11" s="43">
        <f t="shared" si="13"/>
        <v>0</v>
      </c>
      <c r="EJ11" s="246"/>
      <c r="EK11" s="256"/>
      <c r="EL11" s="256"/>
      <c r="EM11" s="281"/>
      <c r="EN11" s="261"/>
      <c r="EO11" s="254"/>
      <c r="EP11" s="249" t="s">
        <v>79</v>
      </c>
      <c r="EQ11" s="250"/>
      <c r="ER11" s="43">
        <f>IF($S4="✔",SUM($F11:$BA11)/2/24,0)</f>
        <v>0</v>
      </c>
      <c r="ES11" s="246"/>
      <c r="ET11" s="256"/>
      <c r="EU11" s="256"/>
      <c r="EV11" s="173"/>
      <c r="EW11" s="43">
        <f t="shared" ref="EW11:EW20" si="15">ER11+ER45+ER79+ER113+ER147+ER181+ER215</f>
        <v>0</v>
      </c>
      <c r="EX11" s="246"/>
      <c r="EY11" s="256"/>
      <c r="EZ11" s="256"/>
      <c r="FA11" s="44"/>
      <c r="FB11" s="265"/>
      <c r="FC11" s="254"/>
      <c r="FD11" s="249" t="s">
        <v>79</v>
      </c>
      <c r="FE11" s="250"/>
      <c r="FF11" s="43">
        <f t="shared" si="7"/>
        <v>0</v>
      </c>
      <c r="FG11" s="246"/>
      <c r="FH11" s="256"/>
      <c r="FI11" s="256"/>
      <c r="FJ11" s="173"/>
      <c r="FK11" s="43">
        <f t="shared" si="14"/>
        <v>0</v>
      </c>
      <c r="FL11" s="246"/>
      <c r="FM11" s="256"/>
      <c r="FN11" s="256"/>
      <c r="FO11" s="276"/>
      <c r="FP11" s="261"/>
      <c r="FQ11" s="254"/>
      <c r="FR11" s="249" t="s">
        <v>79</v>
      </c>
      <c r="FS11" s="250"/>
      <c r="FT11" s="43">
        <f>SUMIFS(F11:BA11,$F19:$BA19,1)/2/24</f>
        <v>0</v>
      </c>
      <c r="FU11" s="246"/>
      <c r="FV11" s="256"/>
      <c r="FW11" s="256"/>
      <c r="FX11" s="173"/>
      <c r="FY11" s="45">
        <f t="shared" ref="FY11:FY19" si="16">FT11+FT45+FT79+FT113+FT147+FT181+FT215</f>
        <v>0</v>
      </c>
      <c r="FZ11" s="246"/>
      <c r="GA11" s="256"/>
      <c r="GB11" s="256"/>
      <c r="GC11" s="44"/>
      <c r="GD11" s="265"/>
      <c r="GE11" s="254"/>
      <c r="GF11" s="249" t="s">
        <v>79</v>
      </c>
      <c r="GG11" s="250"/>
      <c r="GH11" s="43">
        <f t="shared" si="8"/>
        <v>0</v>
      </c>
      <c r="GI11" s="246"/>
      <c r="GJ11" s="256"/>
      <c r="GK11" s="256"/>
      <c r="GL11" s="173"/>
      <c r="GM11" s="43">
        <f t="shared" si="9"/>
        <v>0</v>
      </c>
      <c r="GN11" s="246"/>
      <c r="GO11" s="256"/>
      <c r="GP11" s="256"/>
    </row>
    <row r="12" spans="2:198" ht="18.75" customHeight="1">
      <c r="B12" s="268"/>
      <c r="C12" s="254"/>
      <c r="D12" s="138" t="s">
        <v>80</v>
      </c>
      <c r="E12" s="139"/>
      <c r="F12" s="134"/>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4"/>
      <c r="AW12" s="135"/>
      <c r="AX12" s="134"/>
      <c r="AY12" s="135"/>
      <c r="AZ12" s="134"/>
      <c r="BA12" s="135"/>
      <c r="BC12" s="278"/>
      <c r="BD12" s="261"/>
      <c r="BE12" s="254"/>
      <c r="BF12" s="247" t="s">
        <v>80</v>
      </c>
      <c r="BG12" s="248"/>
      <c r="BH12" s="46">
        <f>SUM(F12:BA12)/2/24</f>
        <v>0</v>
      </c>
      <c r="BI12" s="246"/>
      <c r="BJ12" s="256"/>
      <c r="BK12" s="256"/>
      <c r="BL12" s="173"/>
      <c r="BM12" s="46">
        <f t="shared" si="0"/>
        <v>0</v>
      </c>
      <c r="BN12" s="246"/>
      <c r="BO12" s="285"/>
      <c r="BP12" s="256"/>
      <c r="BQ12" s="44"/>
      <c r="BR12" s="265"/>
      <c r="BS12" s="254"/>
      <c r="BT12" s="247" t="s">
        <v>80</v>
      </c>
      <c r="BU12" s="248"/>
      <c r="BV12" s="46">
        <f t="shared" si="1"/>
        <v>0</v>
      </c>
      <c r="BW12" s="246"/>
      <c r="BX12" s="256"/>
      <c r="BY12" s="256"/>
      <c r="BZ12" s="256"/>
      <c r="CA12" s="173"/>
      <c r="CB12" s="46">
        <f t="shared" si="2"/>
        <v>0</v>
      </c>
      <c r="CC12" s="246"/>
      <c r="CD12" s="285"/>
      <c r="CE12" s="256"/>
      <c r="CF12" s="256"/>
      <c r="CG12" s="279"/>
      <c r="CH12" s="261"/>
      <c r="CI12" s="254"/>
      <c r="CJ12" s="247" t="s">
        <v>80</v>
      </c>
      <c r="CK12" s="248"/>
      <c r="CL12" s="46">
        <f t="shared" si="11"/>
        <v>0</v>
      </c>
      <c r="CM12" s="246"/>
      <c r="CN12" s="256"/>
      <c r="CO12" s="256"/>
      <c r="CP12" s="173"/>
      <c r="CQ12" s="46">
        <f t="shared" si="3"/>
        <v>0</v>
      </c>
      <c r="CR12" s="246"/>
      <c r="CS12" s="256"/>
      <c r="CT12" s="256"/>
      <c r="CU12" s="44"/>
      <c r="CV12" s="265"/>
      <c r="CW12" s="254"/>
      <c r="CX12" s="247" t="s">
        <v>80</v>
      </c>
      <c r="CY12" s="248"/>
      <c r="CZ12" s="46">
        <f t="shared" si="4"/>
        <v>0</v>
      </c>
      <c r="DA12" s="246"/>
      <c r="DB12" s="256"/>
      <c r="DC12" s="256"/>
      <c r="DD12" s="256"/>
      <c r="DE12" s="173"/>
      <c r="DF12" s="46">
        <f t="shared" si="12"/>
        <v>0</v>
      </c>
      <c r="DG12" s="246"/>
      <c r="DH12" s="256"/>
      <c r="DI12" s="256"/>
      <c r="DJ12" s="256"/>
      <c r="DK12" s="280"/>
      <c r="DL12" s="261"/>
      <c r="DM12" s="254"/>
      <c r="DN12" s="247" t="s">
        <v>80</v>
      </c>
      <c r="DO12" s="248"/>
      <c r="DP12" s="46">
        <f>IF($S4="✔",SUM($F12:$BA12)/2/24,0)</f>
        <v>0</v>
      </c>
      <c r="DQ12" s="246"/>
      <c r="DR12" s="256"/>
      <c r="DS12" s="256"/>
      <c r="DT12" s="173"/>
      <c r="DU12" s="46">
        <f t="shared" si="5"/>
        <v>0</v>
      </c>
      <c r="DV12" s="246"/>
      <c r="DW12" s="256"/>
      <c r="DX12" s="256"/>
      <c r="DY12" s="44"/>
      <c r="DZ12" s="265"/>
      <c r="EA12" s="254"/>
      <c r="EB12" s="247" t="s">
        <v>80</v>
      </c>
      <c r="EC12" s="248"/>
      <c r="ED12" s="46">
        <f t="shared" si="6"/>
        <v>0</v>
      </c>
      <c r="EE12" s="246"/>
      <c r="EF12" s="256"/>
      <c r="EG12" s="256"/>
      <c r="EH12" s="173"/>
      <c r="EI12" s="46">
        <f t="shared" si="13"/>
        <v>0</v>
      </c>
      <c r="EJ12" s="246"/>
      <c r="EK12" s="256"/>
      <c r="EL12" s="256"/>
      <c r="EM12" s="281"/>
      <c r="EN12" s="261"/>
      <c r="EO12" s="254"/>
      <c r="EP12" s="247" t="s">
        <v>80</v>
      </c>
      <c r="EQ12" s="248"/>
      <c r="ER12" s="46">
        <f>IF($S4="✔",SUM($F12:$BA12)/2/24,0)</f>
        <v>0</v>
      </c>
      <c r="ES12" s="246"/>
      <c r="ET12" s="256"/>
      <c r="EU12" s="256"/>
      <c r="EV12" s="173"/>
      <c r="EW12" s="46">
        <f t="shared" si="15"/>
        <v>0</v>
      </c>
      <c r="EX12" s="246"/>
      <c r="EY12" s="256"/>
      <c r="EZ12" s="256"/>
      <c r="FA12" s="44"/>
      <c r="FB12" s="265"/>
      <c r="FC12" s="254"/>
      <c r="FD12" s="247" t="s">
        <v>80</v>
      </c>
      <c r="FE12" s="248"/>
      <c r="FF12" s="46">
        <f t="shared" si="7"/>
        <v>0</v>
      </c>
      <c r="FG12" s="246"/>
      <c r="FH12" s="256"/>
      <c r="FI12" s="256"/>
      <c r="FJ12" s="173"/>
      <c r="FK12" s="46">
        <f t="shared" si="14"/>
        <v>0</v>
      </c>
      <c r="FL12" s="246"/>
      <c r="FM12" s="256"/>
      <c r="FN12" s="256"/>
      <c r="FO12" s="276"/>
      <c r="FP12" s="261"/>
      <c r="FQ12" s="254"/>
      <c r="FR12" s="247" t="s">
        <v>80</v>
      </c>
      <c r="FS12" s="248"/>
      <c r="FT12" s="46">
        <f>SUMIFS(F12:BA12,$F19:$BA19,1)/2/24</f>
        <v>0</v>
      </c>
      <c r="FU12" s="246"/>
      <c r="FV12" s="256"/>
      <c r="FW12" s="256"/>
      <c r="FX12" s="173"/>
      <c r="FY12" s="47">
        <f t="shared" si="16"/>
        <v>0</v>
      </c>
      <c r="FZ12" s="246"/>
      <c r="GA12" s="256"/>
      <c r="GB12" s="256"/>
      <c r="GC12" s="44"/>
      <c r="GD12" s="265"/>
      <c r="GE12" s="254"/>
      <c r="GF12" s="247" t="s">
        <v>80</v>
      </c>
      <c r="GG12" s="248"/>
      <c r="GH12" s="46">
        <f t="shared" si="8"/>
        <v>0</v>
      </c>
      <c r="GI12" s="246"/>
      <c r="GJ12" s="256"/>
      <c r="GK12" s="256"/>
      <c r="GL12" s="173"/>
      <c r="GM12" s="46">
        <f t="shared" si="9"/>
        <v>0</v>
      </c>
      <c r="GN12" s="246"/>
      <c r="GO12" s="256"/>
      <c r="GP12" s="256"/>
    </row>
    <row r="13" spans="2:198" ht="18.75" customHeight="1">
      <c r="B13" s="268"/>
      <c r="C13" s="255"/>
      <c r="D13" s="140" t="s">
        <v>81</v>
      </c>
      <c r="E13" s="141"/>
      <c r="F13" s="134"/>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4"/>
      <c r="AV13" s="134"/>
      <c r="AW13" s="135"/>
      <c r="AX13" s="134"/>
      <c r="AY13" s="135"/>
      <c r="AZ13" s="134"/>
      <c r="BA13" s="135"/>
      <c r="BC13" s="278"/>
      <c r="BD13" s="261"/>
      <c r="BE13" s="255"/>
      <c r="BF13" s="251" t="s">
        <v>81</v>
      </c>
      <c r="BG13" s="252"/>
      <c r="BH13" s="43">
        <f>SUM(F13:BA13)/2/24</f>
        <v>0</v>
      </c>
      <c r="BI13" s="246"/>
      <c r="BJ13" s="256"/>
      <c r="BK13" s="256"/>
      <c r="BL13" s="173"/>
      <c r="BM13" s="43">
        <f t="shared" si="0"/>
        <v>0</v>
      </c>
      <c r="BN13" s="246"/>
      <c r="BO13" s="286"/>
      <c r="BP13" s="256"/>
      <c r="BQ13" s="44"/>
      <c r="BR13" s="265"/>
      <c r="BS13" s="255"/>
      <c r="BT13" s="249" t="s">
        <v>81</v>
      </c>
      <c r="BU13" s="250"/>
      <c r="BV13" s="43">
        <f t="shared" si="1"/>
        <v>0</v>
      </c>
      <c r="BW13" s="246"/>
      <c r="BX13" s="256"/>
      <c r="BY13" s="256"/>
      <c r="BZ13" s="256"/>
      <c r="CA13" s="173"/>
      <c r="CB13" s="43">
        <f t="shared" si="2"/>
        <v>0</v>
      </c>
      <c r="CC13" s="246"/>
      <c r="CD13" s="286"/>
      <c r="CE13" s="256"/>
      <c r="CF13" s="256"/>
      <c r="CG13" s="279"/>
      <c r="CH13" s="261"/>
      <c r="CI13" s="255"/>
      <c r="CJ13" s="251" t="s">
        <v>81</v>
      </c>
      <c r="CK13" s="252"/>
      <c r="CL13" s="43">
        <f t="shared" si="11"/>
        <v>0</v>
      </c>
      <c r="CM13" s="246"/>
      <c r="CN13" s="256"/>
      <c r="CO13" s="256"/>
      <c r="CP13" s="173"/>
      <c r="CQ13" s="43">
        <f t="shared" si="3"/>
        <v>0</v>
      </c>
      <c r="CR13" s="246"/>
      <c r="CS13" s="256"/>
      <c r="CT13" s="256"/>
      <c r="CU13" s="44"/>
      <c r="CV13" s="265"/>
      <c r="CW13" s="255"/>
      <c r="CX13" s="249" t="s">
        <v>81</v>
      </c>
      <c r="CY13" s="250"/>
      <c r="CZ13" s="43">
        <f t="shared" si="4"/>
        <v>0</v>
      </c>
      <c r="DA13" s="246"/>
      <c r="DB13" s="256"/>
      <c r="DC13" s="256"/>
      <c r="DD13" s="256"/>
      <c r="DE13" s="173"/>
      <c r="DF13" s="43">
        <f t="shared" si="12"/>
        <v>0</v>
      </c>
      <c r="DG13" s="246"/>
      <c r="DH13" s="256"/>
      <c r="DI13" s="256"/>
      <c r="DJ13" s="256"/>
      <c r="DK13" s="280"/>
      <c r="DL13" s="261"/>
      <c r="DM13" s="255"/>
      <c r="DN13" s="251" t="s">
        <v>81</v>
      </c>
      <c r="DO13" s="252"/>
      <c r="DP13" s="43">
        <f>IF($S4="✔",SUM($F13:$BA13)/2/24,0)</f>
        <v>0</v>
      </c>
      <c r="DQ13" s="246"/>
      <c r="DR13" s="256"/>
      <c r="DS13" s="256"/>
      <c r="DT13" s="173"/>
      <c r="DU13" s="43">
        <f t="shared" si="5"/>
        <v>0</v>
      </c>
      <c r="DV13" s="246"/>
      <c r="DW13" s="256"/>
      <c r="DX13" s="256"/>
      <c r="DY13" s="44"/>
      <c r="DZ13" s="265"/>
      <c r="EA13" s="255"/>
      <c r="EB13" s="249" t="s">
        <v>81</v>
      </c>
      <c r="EC13" s="250"/>
      <c r="ED13" s="43">
        <f t="shared" si="6"/>
        <v>0</v>
      </c>
      <c r="EE13" s="246"/>
      <c r="EF13" s="256"/>
      <c r="EG13" s="256"/>
      <c r="EH13" s="173"/>
      <c r="EI13" s="43">
        <f t="shared" si="13"/>
        <v>0</v>
      </c>
      <c r="EJ13" s="246"/>
      <c r="EK13" s="256"/>
      <c r="EL13" s="256"/>
      <c r="EM13" s="281"/>
      <c r="EN13" s="261"/>
      <c r="EO13" s="255"/>
      <c r="EP13" s="251" t="s">
        <v>81</v>
      </c>
      <c r="EQ13" s="252"/>
      <c r="ER13" s="43">
        <f>IF($S4="✔",SUM($F13:$BA13)/2/24,0)</f>
        <v>0</v>
      </c>
      <c r="ES13" s="246"/>
      <c r="ET13" s="256"/>
      <c r="EU13" s="256"/>
      <c r="EV13" s="173"/>
      <c r="EW13" s="43">
        <f t="shared" si="15"/>
        <v>0</v>
      </c>
      <c r="EX13" s="246"/>
      <c r="EY13" s="256"/>
      <c r="EZ13" s="256"/>
      <c r="FA13" s="44"/>
      <c r="FB13" s="265"/>
      <c r="FC13" s="255"/>
      <c r="FD13" s="251" t="s">
        <v>81</v>
      </c>
      <c r="FE13" s="252"/>
      <c r="FF13" s="43">
        <f t="shared" si="7"/>
        <v>0</v>
      </c>
      <c r="FG13" s="246"/>
      <c r="FH13" s="256"/>
      <c r="FI13" s="256"/>
      <c r="FJ13" s="173"/>
      <c r="FK13" s="43">
        <f t="shared" si="14"/>
        <v>0</v>
      </c>
      <c r="FL13" s="246"/>
      <c r="FM13" s="256"/>
      <c r="FN13" s="256"/>
      <c r="FO13" s="276"/>
      <c r="FP13" s="261"/>
      <c r="FQ13" s="255"/>
      <c r="FR13" s="251" t="s">
        <v>81</v>
      </c>
      <c r="FS13" s="252"/>
      <c r="FT13" s="43">
        <f>SUMIFS(F13:BA13,$F19:$BA19,1)/2/24</f>
        <v>0</v>
      </c>
      <c r="FU13" s="246"/>
      <c r="FV13" s="256"/>
      <c r="FW13" s="256"/>
      <c r="FX13" s="173"/>
      <c r="FY13" s="45">
        <f t="shared" si="16"/>
        <v>0</v>
      </c>
      <c r="FZ13" s="246"/>
      <c r="GA13" s="256"/>
      <c r="GB13" s="256"/>
      <c r="GC13" s="44"/>
      <c r="GD13" s="265"/>
      <c r="GE13" s="255"/>
      <c r="GF13" s="251" t="s">
        <v>81</v>
      </c>
      <c r="GG13" s="252"/>
      <c r="GH13" s="43">
        <f t="shared" si="8"/>
        <v>0</v>
      </c>
      <c r="GI13" s="246"/>
      <c r="GJ13" s="256"/>
      <c r="GK13" s="256"/>
      <c r="GL13" s="173"/>
      <c r="GM13" s="43">
        <f t="shared" si="9"/>
        <v>0</v>
      </c>
      <c r="GN13" s="246"/>
      <c r="GO13" s="256"/>
      <c r="GP13" s="256"/>
    </row>
    <row r="14" spans="2:198" ht="18.75" customHeight="1">
      <c r="B14" s="268"/>
      <c r="C14" s="239" t="s">
        <v>82</v>
      </c>
      <c r="D14" s="138" t="s">
        <v>83</v>
      </c>
      <c r="E14" s="139"/>
      <c r="F14" s="134"/>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4"/>
      <c r="AW14" s="135"/>
      <c r="AX14" s="134"/>
      <c r="AY14" s="135"/>
      <c r="AZ14" s="134"/>
      <c r="BA14" s="135"/>
      <c r="BC14" s="278"/>
      <c r="BD14" s="261"/>
      <c r="BE14" s="242" t="s">
        <v>82</v>
      </c>
      <c r="BF14" s="227" t="s">
        <v>83</v>
      </c>
      <c r="BG14" s="228"/>
      <c r="BH14" s="46">
        <f t="shared" si="10"/>
        <v>0</v>
      </c>
      <c r="BI14" s="46">
        <f>SUMIF($F$18:$BA$18,"&lt;&gt;1",$F14:$BA14)/2/24</f>
        <v>0</v>
      </c>
      <c r="BJ14" s="245">
        <f>SUM(BI14:BI17)</f>
        <v>0</v>
      </c>
      <c r="BK14" s="256"/>
      <c r="BL14" s="173"/>
      <c r="BM14" s="46">
        <f t="shared" si="0"/>
        <v>0</v>
      </c>
      <c r="BN14" s="46">
        <f>BI14+BI48+BI82+BI116+BI150+BI184+BI218</f>
        <v>0</v>
      </c>
      <c r="BO14" s="245">
        <f>SUM(BN14:BN17)</f>
        <v>0</v>
      </c>
      <c r="BP14" s="256"/>
      <c r="BQ14" s="44"/>
      <c r="BR14" s="265"/>
      <c r="BS14" s="242" t="s">
        <v>82</v>
      </c>
      <c r="BT14" s="227" t="s">
        <v>83</v>
      </c>
      <c r="BU14" s="228"/>
      <c r="BV14" s="46">
        <f t="shared" si="1"/>
        <v>0</v>
      </c>
      <c r="BW14" s="46">
        <f>BI14+BI28</f>
        <v>0</v>
      </c>
      <c r="BX14" s="245">
        <f>SUM(BW14:BW17)</f>
        <v>0</v>
      </c>
      <c r="BY14" s="256"/>
      <c r="BZ14" s="256"/>
      <c r="CA14" s="173"/>
      <c r="CB14" s="46">
        <f t="shared" si="2"/>
        <v>0</v>
      </c>
      <c r="CC14" s="46">
        <f>BW14+BW48+BW82+BW116+BW150+BW184+BW218</f>
        <v>0</v>
      </c>
      <c r="CD14" s="245">
        <f>SUM(CC14:CC17)</f>
        <v>0</v>
      </c>
      <c r="CE14" s="256"/>
      <c r="CF14" s="256"/>
      <c r="CG14" s="279"/>
      <c r="CH14" s="261"/>
      <c r="CI14" s="242" t="s">
        <v>82</v>
      </c>
      <c r="CJ14" s="227" t="s">
        <v>83</v>
      </c>
      <c r="CK14" s="228"/>
      <c r="CL14" s="46">
        <f t="shared" si="11"/>
        <v>0</v>
      </c>
      <c r="CM14" s="46">
        <f>SUMIF($F$18:$BA$18,"&lt;&gt;1",$F14:$BA14)/2/24</f>
        <v>0</v>
      </c>
      <c r="CN14" s="245">
        <f>SUM(CM14:CM17)</f>
        <v>0</v>
      </c>
      <c r="CO14" s="256"/>
      <c r="CP14" s="173"/>
      <c r="CQ14" s="46">
        <f t="shared" si="3"/>
        <v>0</v>
      </c>
      <c r="CR14" s="46">
        <f>CM14+CM48+CM82+CM116+CM150+CM184+CM218</f>
        <v>0</v>
      </c>
      <c r="CS14" s="245">
        <f>SUM(CR14:CR17)</f>
        <v>0</v>
      </c>
      <c r="CT14" s="256"/>
      <c r="CU14" s="44"/>
      <c r="CV14" s="265"/>
      <c r="CW14" s="242" t="s">
        <v>82</v>
      </c>
      <c r="CX14" s="227" t="s">
        <v>83</v>
      </c>
      <c r="CY14" s="228"/>
      <c r="CZ14" s="46">
        <f t="shared" si="4"/>
        <v>0</v>
      </c>
      <c r="DA14" s="46">
        <f>CM14+CM28</f>
        <v>0</v>
      </c>
      <c r="DB14" s="245">
        <f>SUM(DA14:DA17)</f>
        <v>0</v>
      </c>
      <c r="DC14" s="256"/>
      <c r="DD14" s="256"/>
      <c r="DE14" s="173"/>
      <c r="DF14" s="46">
        <f t="shared" si="12"/>
        <v>0</v>
      </c>
      <c r="DG14" s="46">
        <f>DA14+DA48+DA82+DA116+DA150+DA184+DA218</f>
        <v>0</v>
      </c>
      <c r="DH14" s="245">
        <f>SUM(DG14:DG17)</f>
        <v>0</v>
      </c>
      <c r="DI14" s="256"/>
      <c r="DJ14" s="256"/>
      <c r="DK14" s="280"/>
      <c r="DL14" s="261"/>
      <c r="DM14" s="242" t="s">
        <v>82</v>
      </c>
      <c r="DN14" s="227" t="s">
        <v>83</v>
      </c>
      <c r="DO14" s="228"/>
      <c r="DP14" s="46">
        <f>IF($S4="✔",SUM($F14:$BA14)/2/24,0)</f>
        <v>0</v>
      </c>
      <c r="DQ14" s="46">
        <f>IF($S4="✔",SUMIF($F18:$BA18,"&lt;&gt;1",$F14:$BA14)/2/24,0)</f>
        <v>0</v>
      </c>
      <c r="DR14" s="245">
        <f>SUM(DQ14:DQ17)</f>
        <v>0</v>
      </c>
      <c r="DS14" s="256"/>
      <c r="DT14" s="173"/>
      <c r="DU14" s="46">
        <f t="shared" si="5"/>
        <v>0</v>
      </c>
      <c r="DV14" s="46">
        <f>DQ14+DQ48+DQ82+DQ116+DQ150+DQ184+DQ218</f>
        <v>0</v>
      </c>
      <c r="DW14" s="245">
        <f>SUM(DV14:DV17)</f>
        <v>0</v>
      </c>
      <c r="DX14" s="256"/>
      <c r="DY14" s="44"/>
      <c r="DZ14" s="265"/>
      <c r="EA14" s="242" t="s">
        <v>82</v>
      </c>
      <c r="EB14" s="227" t="s">
        <v>83</v>
      </c>
      <c r="EC14" s="228"/>
      <c r="ED14" s="46">
        <f t="shared" si="6"/>
        <v>0</v>
      </c>
      <c r="EE14" s="46">
        <f>DQ14+DQ28</f>
        <v>0</v>
      </c>
      <c r="EF14" s="245">
        <f>SUM(EE14:EE17)</f>
        <v>0</v>
      </c>
      <c r="EG14" s="256"/>
      <c r="EH14" s="173"/>
      <c r="EI14" s="46">
        <f t="shared" si="13"/>
        <v>0</v>
      </c>
      <c r="EJ14" s="46">
        <f>EE14+EE48+EE82+EE116+EE150+EE184+EE218</f>
        <v>0</v>
      </c>
      <c r="EK14" s="245">
        <f>SUM(EJ14:EJ17)</f>
        <v>0</v>
      </c>
      <c r="EL14" s="256"/>
      <c r="EM14" s="281"/>
      <c r="EN14" s="261"/>
      <c r="EO14" s="242" t="s">
        <v>82</v>
      </c>
      <c r="EP14" s="227" t="s">
        <v>83</v>
      </c>
      <c r="EQ14" s="228"/>
      <c r="ER14" s="46">
        <f>IF($S4="✔",SUM($F14:$BA14)/2/24,0)</f>
        <v>0</v>
      </c>
      <c r="ES14" s="46">
        <f>IF($S4="✔",SUMIF($F18:$BA18,"&lt;&gt;1",$F14:$BA14)/2/24,0)</f>
        <v>0</v>
      </c>
      <c r="ET14" s="245">
        <f>SUM(ES14:ES17)</f>
        <v>0</v>
      </c>
      <c r="EU14" s="256"/>
      <c r="EV14" s="173"/>
      <c r="EW14" s="46">
        <f t="shared" si="15"/>
        <v>0</v>
      </c>
      <c r="EX14" s="46">
        <f>ES14+ES48+ES82+ES116+ES150+ES184+ES218</f>
        <v>0</v>
      </c>
      <c r="EY14" s="245">
        <f>SUM(EX14:EX17)</f>
        <v>0</v>
      </c>
      <c r="EZ14" s="256"/>
      <c r="FA14" s="44"/>
      <c r="FB14" s="265"/>
      <c r="FC14" s="242" t="s">
        <v>82</v>
      </c>
      <c r="FD14" s="227" t="s">
        <v>83</v>
      </c>
      <c r="FE14" s="228"/>
      <c r="FF14" s="46">
        <f t="shared" si="7"/>
        <v>0</v>
      </c>
      <c r="FG14" s="46">
        <f>ES14+ES28</f>
        <v>0</v>
      </c>
      <c r="FH14" s="245">
        <f>SUM(FG14:FG17)</f>
        <v>0</v>
      </c>
      <c r="FI14" s="256"/>
      <c r="FJ14" s="173"/>
      <c r="FK14" s="46">
        <f t="shared" si="14"/>
        <v>0</v>
      </c>
      <c r="FL14" s="46">
        <f>FG14+FG48+FG82+FG116+FG150+FG184+FG218</f>
        <v>0</v>
      </c>
      <c r="FM14" s="245">
        <f>SUM(FL14:FL17)</f>
        <v>0</v>
      </c>
      <c r="FN14" s="256"/>
      <c r="FO14" s="276"/>
      <c r="FP14" s="261"/>
      <c r="FQ14" s="242" t="s">
        <v>82</v>
      </c>
      <c r="FR14" s="227" t="s">
        <v>83</v>
      </c>
      <c r="FS14" s="228"/>
      <c r="FT14" s="46">
        <f>SUMIFS(F14:BA14,$F19:$BA19,1)/2/24</f>
        <v>0</v>
      </c>
      <c r="FU14" s="46">
        <f>SUMIFS(F14:BA14,$F$18:$BA$18,"&lt;&gt;1",$F19:$BA19,1)/2/24</f>
        <v>0</v>
      </c>
      <c r="FV14" s="245">
        <f>SUM(FU14:FU17)</f>
        <v>0</v>
      </c>
      <c r="FW14" s="256"/>
      <c r="FX14" s="173"/>
      <c r="FY14" s="47">
        <f t="shared" si="16"/>
        <v>0</v>
      </c>
      <c r="FZ14" s="46">
        <f>FU14+FU48+FU82+FU116+FU150+FU184+FU218</f>
        <v>0</v>
      </c>
      <c r="GA14" s="245">
        <f>SUM(FZ14:FZ17)</f>
        <v>0</v>
      </c>
      <c r="GB14" s="256"/>
      <c r="GC14" s="44"/>
      <c r="GD14" s="265"/>
      <c r="GE14" s="242" t="s">
        <v>82</v>
      </c>
      <c r="GF14" s="227" t="s">
        <v>83</v>
      </c>
      <c r="GG14" s="228"/>
      <c r="GH14" s="46">
        <f t="shared" si="8"/>
        <v>0</v>
      </c>
      <c r="GI14" s="46">
        <f>FU14+FU28</f>
        <v>0</v>
      </c>
      <c r="GJ14" s="245">
        <f>SUM(GI14:GI17)</f>
        <v>0</v>
      </c>
      <c r="GK14" s="256"/>
      <c r="GL14" s="173"/>
      <c r="GM14" s="46">
        <f t="shared" si="9"/>
        <v>0</v>
      </c>
      <c r="GN14" s="46">
        <f>GI14+GI48+GI82+GI116+GI150+GI184+GI218</f>
        <v>0</v>
      </c>
      <c r="GO14" s="245">
        <f>SUM(GN14:GN17)</f>
        <v>0</v>
      </c>
      <c r="GP14" s="256"/>
    </row>
    <row r="15" spans="2:198" ht="18.75" customHeight="1">
      <c r="B15" s="268"/>
      <c r="C15" s="240"/>
      <c r="D15" s="136" t="s">
        <v>84</v>
      </c>
      <c r="E15" s="137"/>
      <c r="F15" s="134"/>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4"/>
      <c r="AV15" s="134"/>
      <c r="AW15" s="135"/>
      <c r="AX15" s="134"/>
      <c r="AY15" s="135"/>
      <c r="AZ15" s="134"/>
      <c r="BA15" s="135"/>
      <c r="BC15" s="278"/>
      <c r="BD15" s="261"/>
      <c r="BE15" s="243"/>
      <c r="BF15" s="237" t="s">
        <v>84</v>
      </c>
      <c r="BG15" s="238"/>
      <c r="BH15" s="43">
        <f t="shared" si="10"/>
        <v>0</v>
      </c>
      <c r="BI15" s="43">
        <f>SUMIF($F$18:$BA$18,"&lt;&gt;1",$F15:$BA15)/2/24</f>
        <v>0</v>
      </c>
      <c r="BJ15" s="245"/>
      <c r="BK15" s="256"/>
      <c r="BL15" s="173"/>
      <c r="BM15" s="43">
        <f t="shared" si="0"/>
        <v>0</v>
      </c>
      <c r="BN15" s="43">
        <f>BI15+BI49+BI83+BI117+BI151+BI185+BI219</f>
        <v>0</v>
      </c>
      <c r="BO15" s="245"/>
      <c r="BP15" s="256"/>
      <c r="BQ15" s="44"/>
      <c r="BR15" s="265"/>
      <c r="BS15" s="243"/>
      <c r="BT15" s="237" t="s">
        <v>84</v>
      </c>
      <c r="BU15" s="238"/>
      <c r="BV15" s="43">
        <f t="shared" si="1"/>
        <v>0</v>
      </c>
      <c r="BW15" s="43">
        <f t="shared" si="1"/>
        <v>0</v>
      </c>
      <c r="BX15" s="245"/>
      <c r="BY15" s="256"/>
      <c r="BZ15" s="256"/>
      <c r="CA15" s="173"/>
      <c r="CB15" s="43">
        <f t="shared" si="2"/>
        <v>0</v>
      </c>
      <c r="CC15" s="43">
        <f>BW15+BW49+BW83+BW117+BW151+BW185+BW219</f>
        <v>0</v>
      </c>
      <c r="CD15" s="245"/>
      <c r="CE15" s="256"/>
      <c r="CF15" s="256"/>
      <c r="CG15" s="279"/>
      <c r="CH15" s="261"/>
      <c r="CI15" s="243"/>
      <c r="CJ15" s="237" t="s">
        <v>84</v>
      </c>
      <c r="CK15" s="238"/>
      <c r="CL15" s="43">
        <f t="shared" si="11"/>
        <v>0</v>
      </c>
      <c r="CM15" s="43">
        <f>SUMIF($F$18:$BA$18,"&lt;&gt;1",$F15:$BA15)/2/24</f>
        <v>0</v>
      </c>
      <c r="CN15" s="245"/>
      <c r="CO15" s="256"/>
      <c r="CP15" s="173"/>
      <c r="CQ15" s="43">
        <f t="shared" si="3"/>
        <v>0</v>
      </c>
      <c r="CR15" s="43">
        <f>CM15+CM49+CM83+CM117+CM151+CM185+CM219</f>
        <v>0</v>
      </c>
      <c r="CS15" s="245"/>
      <c r="CT15" s="256"/>
      <c r="CU15" s="44"/>
      <c r="CV15" s="265"/>
      <c r="CW15" s="243"/>
      <c r="CX15" s="237" t="s">
        <v>84</v>
      </c>
      <c r="CY15" s="238"/>
      <c r="CZ15" s="43">
        <f t="shared" si="4"/>
        <v>0</v>
      </c>
      <c r="DA15" s="43">
        <f t="shared" si="4"/>
        <v>0</v>
      </c>
      <c r="DB15" s="245"/>
      <c r="DC15" s="256"/>
      <c r="DD15" s="256"/>
      <c r="DE15" s="173"/>
      <c r="DF15" s="43">
        <f t="shared" si="12"/>
        <v>0</v>
      </c>
      <c r="DG15" s="43">
        <f>DA15+DA49+DA83+DA117+DA151+DA185+DA219</f>
        <v>0</v>
      </c>
      <c r="DH15" s="245"/>
      <c r="DI15" s="256"/>
      <c r="DJ15" s="256"/>
      <c r="DK15" s="280"/>
      <c r="DL15" s="261"/>
      <c r="DM15" s="243"/>
      <c r="DN15" s="237" t="s">
        <v>84</v>
      </c>
      <c r="DO15" s="238"/>
      <c r="DP15" s="43">
        <f>IF($S4="✔",SUM($F15:$BA15)/2/24,0)</f>
        <v>0</v>
      </c>
      <c r="DQ15" s="43">
        <f t="shared" ref="DQ15:DQ17" si="17">IF($S5="✔",SUMIF($F19:$BA19,"&lt;&gt;1",$F15:$BA15)/2/24,0)</f>
        <v>0</v>
      </c>
      <c r="DR15" s="245"/>
      <c r="DS15" s="256"/>
      <c r="DT15" s="173"/>
      <c r="DU15" s="43">
        <f t="shared" si="5"/>
        <v>0</v>
      </c>
      <c r="DV15" s="43">
        <f>DQ15+DQ49+DQ83+DQ117+DQ151+DQ185+DQ219</f>
        <v>0</v>
      </c>
      <c r="DW15" s="245"/>
      <c r="DX15" s="256"/>
      <c r="DY15" s="44"/>
      <c r="DZ15" s="265"/>
      <c r="EA15" s="243"/>
      <c r="EB15" s="237" t="s">
        <v>84</v>
      </c>
      <c r="EC15" s="238"/>
      <c r="ED15" s="43">
        <f t="shared" si="6"/>
        <v>0</v>
      </c>
      <c r="EE15" s="43">
        <f>DQ15+DQ29</f>
        <v>0</v>
      </c>
      <c r="EF15" s="245"/>
      <c r="EG15" s="256"/>
      <c r="EH15" s="173"/>
      <c r="EI15" s="43">
        <f t="shared" si="13"/>
        <v>0</v>
      </c>
      <c r="EJ15" s="43">
        <f t="shared" si="13"/>
        <v>0</v>
      </c>
      <c r="EK15" s="245"/>
      <c r="EL15" s="256"/>
      <c r="EM15" s="281"/>
      <c r="EN15" s="261"/>
      <c r="EO15" s="243"/>
      <c r="EP15" s="237" t="s">
        <v>84</v>
      </c>
      <c r="EQ15" s="238"/>
      <c r="ER15" s="43">
        <f>IF($S4="✔",SUM($F15:$BA15)/2/24,0)</f>
        <v>0</v>
      </c>
      <c r="ES15" s="43">
        <f t="shared" ref="ES15:ES17" si="18">IF($S5="✔",SUMIF($F19:$BA19,"&lt;&gt;1",$F15:$BA15)/2/24,0)</f>
        <v>0</v>
      </c>
      <c r="ET15" s="245"/>
      <c r="EU15" s="256"/>
      <c r="EV15" s="173"/>
      <c r="EW15" s="43">
        <f t="shared" si="15"/>
        <v>0</v>
      </c>
      <c r="EX15" s="43">
        <f>ES15+ES49+ES83+ES117+ES151+ES185+ES219</f>
        <v>0</v>
      </c>
      <c r="EY15" s="245"/>
      <c r="EZ15" s="256"/>
      <c r="FA15" s="44"/>
      <c r="FB15" s="265"/>
      <c r="FC15" s="243"/>
      <c r="FD15" s="237" t="s">
        <v>84</v>
      </c>
      <c r="FE15" s="238"/>
      <c r="FF15" s="43">
        <f t="shared" si="7"/>
        <v>0</v>
      </c>
      <c r="FG15" s="43">
        <f>ES15+ES29</f>
        <v>0</v>
      </c>
      <c r="FH15" s="245"/>
      <c r="FI15" s="256"/>
      <c r="FJ15" s="173"/>
      <c r="FK15" s="43">
        <f t="shared" si="14"/>
        <v>0</v>
      </c>
      <c r="FL15" s="43">
        <f t="shared" si="14"/>
        <v>0</v>
      </c>
      <c r="FM15" s="245"/>
      <c r="FN15" s="256"/>
      <c r="FO15" s="276"/>
      <c r="FP15" s="261"/>
      <c r="FQ15" s="243"/>
      <c r="FR15" s="237" t="s">
        <v>84</v>
      </c>
      <c r="FS15" s="238"/>
      <c r="FT15" s="43">
        <f>SUMIFS(F15:BA15,$F19:$BA19,1)/2/24</f>
        <v>0</v>
      </c>
      <c r="FU15" s="43">
        <f>SUMIFS(F15:BA15,$F$18:$BA$18,"&lt;&gt;1",$F19:$BA19,1)/2/24</f>
        <v>0</v>
      </c>
      <c r="FV15" s="245"/>
      <c r="FW15" s="256"/>
      <c r="FX15" s="173"/>
      <c r="FY15" s="45">
        <f t="shared" si="16"/>
        <v>0</v>
      </c>
      <c r="FZ15" s="43">
        <f>FU15+FU49+FU83+FU117+FU151+FU185+FU219</f>
        <v>0</v>
      </c>
      <c r="GA15" s="245"/>
      <c r="GB15" s="256"/>
      <c r="GC15" s="44"/>
      <c r="GD15" s="265"/>
      <c r="GE15" s="243"/>
      <c r="GF15" s="237" t="s">
        <v>84</v>
      </c>
      <c r="GG15" s="238"/>
      <c r="GH15" s="43">
        <f t="shared" si="8"/>
        <v>0</v>
      </c>
      <c r="GI15" s="43">
        <f>FU15+FU29</f>
        <v>0</v>
      </c>
      <c r="GJ15" s="245"/>
      <c r="GK15" s="256"/>
      <c r="GL15" s="173"/>
      <c r="GM15" s="43">
        <f t="shared" si="9"/>
        <v>0</v>
      </c>
      <c r="GN15" s="43">
        <f t="shared" si="9"/>
        <v>0</v>
      </c>
      <c r="GO15" s="245"/>
      <c r="GP15" s="256"/>
    </row>
    <row r="16" spans="2:198" ht="18.75" customHeight="1">
      <c r="B16" s="268"/>
      <c r="C16" s="240"/>
      <c r="D16" s="138" t="s">
        <v>85</v>
      </c>
      <c r="E16" s="139"/>
      <c r="F16" s="134"/>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4"/>
      <c r="AW16" s="135"/>
      <c r="AX16" s="134"/>
      <c r="AY16" s="135"/>
      <c r="AZ16" s="134"/>
      <c r="BA16" s="135"/>
      <c r="BC16" s="278"/>
      <c r="BD16" s="261"/>
      <c r="BE16" s="243"/>
      <c r="BF16" s="227" t="s">
        <v>85</v>
      </c>
      <c r="BG16" s="228"/>
      <c r="BH16" s="46">
        <f t="shared" si="10"/>
        <v>0</v>
      </c>
      <c r="BI16" s="46">
        <f>SUMIF($F$18:$BA$18,"&lt;&gt;1",$F16:$BA16)/2/24</f>
        <v>0</v>
      </c>
      <c r="BJ16" s="245"/>
      <c r="BK16" s="256"/>
      <c r="BL16" s="173"/>
      <c r="BM16" s="46">
        <f t="shared" si="0"/>
        <v>0</v>
      </c>
      <c r="BN16" s="46">
        <f>BI16+BI50+BI84+BI118+BI152+BI186+BI220</f>
        <v>0</v>
      </c>
      <c r="BO16" s="245"/>
      <c r="BP16" s="256"/>
      <c r="BQ16" s="44"/>
      <c r="BR16" s="265"/>
      <c r="BS16" s="243"/>
      <c r="BT16" s="227" t="s">
        <v>85</v>
      </c>
      <c r="BU16" s="228"/>
      <c r="BV16" s="46">
        <f t="shared" si="1"/>
        <v>0</v>
      </c>
      <c r="BW16" s="46">
        <f t="shared" si="1"/>
        <v>0</v>
      </c>
      <c r="BX16" s="245"/>
      <c r="BY16" s="256"/>
      <c r="BZ16" s="256"/>
      <c r="CA16" s="173"/>
      <c r="CB16" s="46">
        <f t="shared" si="2"/>
        <v>0</v>
      </c>
      <c r="CC16" s="46">
        <f>BW16+BW50+BW84+BW118+BW152+BW186+BW220</f>
        <v>0</v>
      </c>
      <c r="CD16" s="245"/>
      <c r="CE16" s="256"/>
      <c r="CF16" s="256"/>
      <c r="CG16" s="279"/>
      <c r="CH16" s="261"/>
      <c r="CI16" s="243"/>
      <c r="CJ16" s="227" t="s">
        <v>85</v>
      </c>
      <c r="CK16" s="228"/>
      <c r="CL16" s="46">
        <f t="shared" si="11"/>
        <v>0</v>
      </c>
      <c r="CM16" s="46">
        <f>SUMIF($F$18:$BA$18,"&lt;&gt;1",$F16:$BA16)/2/24</f>
        <v>0</v>
      </c>
      <c r="CN16" s="245"/>
      <c r="CO16" s="256"/>
      <c r="CP16" s="173"/>
      <c r="CQ16" s="46">
        <f t="shared" si="3"/>
        <v>0</v>
      </c>
      <c r="CR16" s="46">
        <f>CM16+CM50+CM84+CM118+CM152+CM186+CM220</f>
        <v>0</v>
      </c>
      <c r="CS16" s="245"/>
      <c r="CT16" s="256"/>
      <c r="CU16" s="44"/>
      <c r="CV16" s="265"/>
      <c r="CW16" s="243"/>
      <c r="CX16" s="227" t="s">
        <v>85</v>
      </c>
      <c r="CY16" s="228"/>
      <c r="CZ16" s="46">
        <f t="shared" si="4"/>
        <v>0</v>
      </c>
      <c r="DA16" s="46">
        <f t="shared" si="4"/>
        <v>0</v>
      </c>
      <c r="DB16" s="245"/>
      <c r="DC16" s="256"/>
      <c r="DD16" s="256"/>
      <c r="DE16" s="173"/>
      <c r="DF16" s="46">
        <f t="shared" si="12"/>
        <v>0</v>
      </c>
      <c r="DG16" s="46">
        <f>DA16+DA50+DA84+DA118+DA152+DA186+DA220</f>
        <v>0</v>
      </c>
      <c r="DH16" s="245"/>
      <c r="DI16" s="256"/>
      <c r="DJ16" s="256"/>
      <c r="DK16" s="280"/>
      <c r="DL16" s="261"/>
      <c r="DM16" s="243"/>
      <c r="DN16" s="227" t="s">
        <v>85</v>
      </c>
      <c r="DO16" s="228"/>
      <c r="DP16" s="46">
        <f>IF($S4="✔",SUM($F16:$BA16)/2/24,0)</f>
        <v>0</v>
      </c>
      <c r="DQ16" s="46">
        <f t="shared" si="17"/>
        <v>0</v>
      </c>
      <c r="DR16" s="245"/>
      <c r="DS16" s="256"/>
      <c r="DT16" s="173"/>
      <c r="DU16" s="46">
        <f t="shared" si="5"/>
        <v>0</v>
      </c>
      <c r="DV16" s="46">
        <f>DQ16+DQ50+DQ84+DQ118+DQ152+DQ186+DQ220</f>
        <v>0</v>
      </c>
      <c r="DW16" s="245"/>
      <c r="DX16" s="256"/>
      <c r="DY16" s="44"/>
      <c r="DZ16" s="265"/>
      <c r="EA16" s="243"/>
      <c r="EB16" s="227" t="s">
        <v>85</v>
      </c>
      <c r="EC16" s="228"/>
      <c r="ED16" s="46">
        <f t="shared" si="6"/>
        <v>0</v>
      </c>
      <c r="EE16" s="46">
        <f>DQ16+DQ30</f>
        <v>0</v>
      </c>
      <c r="EF16" s="245"/>
      <c r="EG16" s="256"/>
      <c r="EH16" s="173"/>
      <c r="EI16" s="46">
        <f t="shared" si="13"/>
        <v>0</v>
      </c>
      <c r="EJ16" s="46">
        <f t="shared" si="13"/>
        <v>0</v>
      </c>
      <c r="EK16" s="245"/>
      <c r="EL16" s="256"/>
      <c r="EM16" s="281"/>
      <c r="EN16" s="261"/>
      <c r="EO16" s="243"/>
      <c r="EP16" s="227" t="s">
        <v>85</v>
      </c>
      <c r="EQ16" s="228"/>
      <c r="ER16" s="46">
        <f>IF($S4="✔",SUM($F16:$BA16)/2/24,0)</f>
        <v>0</v>
      </c>
      <c r="ES16" s="46">
        <f t="shared" si="18"/>
        <v>0</v>
      </c>
      <c r="ET16" s="245"/>
      <c r="EU16" s="256"/>
      <c r="EV16" s="173"/>
      <c r="EW16" s="46">
        <f t="shared" si="15"/>
        <v>0</v>
      </c>
      <c r="EX16" s="46">
        <f>ES16+ES50+ES84+ES118+ES152+ES186+ES220</f>
        <v>0</v>
      </c>
      <c r="EY16" s="245"/>
      <c r="EZ16" s="256"/>
      <c r="FA16" s="44"/>
      <c r="FB16" s="265"/>
      <c r="FC16" s="243"/>
      <c r="FD16" s="227" t="s">
        <v>85</v>
      </c>
      <c r="FE16" s="228"/>
      <c r="FF16" s="46">
        <f t="shared" si="7"/>
        <v>0</v>
      </c>
      <c r="FG16" s="46">
        <f>ES16+ES30</f>
        <v>0</v>
      </c>
      <c r="FH16" s="245"/>
      <c r="FI16" s="256"/>
      <c r="FJ16" s="173"/>
      <c r="FK16" s="46">
        <f t="shared" si="14"/>
        <v>0</v>
      </c>
      <c r="FL16" s="46">
        <f t="shared" si="14"/>
        <v>0</v>
      </c>
      <c r="FM16" s="245"/>
      <c r="FN16" s="256"/>
      <c r="FO16" s="276"/>
      <c r="FP16" s="261"/>
      <c r="FQ16" s="243"/>
      <c r="FR16" s="227" t="s">
        <v>85</v>
      </c>
      <c r="FS16" s="228"/>
      <c r="FT16" s="46">
        <f>SUMIFS(F16:BA16,$F19:$BA19,1)/2/24</f>
        <v>0</v>
      </c>
      <c r="FU16" s="46">
        <f>SUMIFS(F16:BA16,$F$18:$BA$18,"",$F19:$BA19,1)/2/24</f>
        <v>0</v>
      </c>
      <c r="FV16" s="245"/>
      <c r="FW16" s="256"/>
      <c r="FX16" s="173"/>
      <c r="FY16" s="47">
        <f t="shared" si="16"/>
        <v>0</v>
      </c>
      <c r="FZ16" s="46">
        <f>FU16+FU50+FU84+FU118+FU152+FU186+FU220</f>
        <v>0</v>
      </c>
      <c r="GA16" s="245"/>
      <c r="GB16" s="256"/>
      <c r="GC16" s="44"/>
      <c r="GD16" s="265"/>
      <c r="GE16" s="243"/>
      <c r="GF16" s="227" t="s">
        <v>85</v>
      </c>
      <c r="GG16" s="228"/>
      <c r="GH16" s="46">
        <f t="shared" si="8"/>
        <v>0</v>
      </c>
      <c r="GI16" s="46">
        <f>FU16+FU30</f>
        <v>0</v>
      </c>
      <c r="GJ16" s="245"/>
      <c r="GK16" s="256"/>
      <c r="GL16" s="173"/>
      <c r="GM16" s="46">
        <f t="shared" si="9"/>
        <v>0</v>
      </c>
      <c r="GN16" s="46">
        <f t="shared" si="9"/>
        <v>0</v>
      </c>
      <c r="GO16" s="245"/>
      <c r="GP16" s="256"/>
    </row>
    <row r="17" spans="2:198" ht="18.75" customHeight="1">
      <c r="B17" s="268"/>
      <c r="C17" s="240"/>
      <c r="D17" s="136" t="s">
        <v>86</v>
      </c>
      <c r="E17" s="137"/>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5"/>
      <c r="AX17" s="134"/>
      <c r="AY17" s="135"/>
      <c r="AZ17" s="134"/>
      <c r="BA17" s="135"/>
      <c r="BC17" s="278"/>
      <c r="BD17" s="261"/>
      <c r="BE17" s="243"/>
      <c r="BF17" s="237" t="s">
        <v>86</v>
      </c>
      <c r="BG17" s="238"/>
      <c r="BH17" s="43">
        <f t="shared" si="10"/>
        <v>0</v>
      </c>
      <c r="BI17" s="43">
        <f>SUMIF($F$18:$BA$18,"&lt;&gt;1",$F17:$BA17)/2/24</f>
        <v>0</v>
      </c>
      <c r="BJ17" s="245"/>
      <c r="BK17" s="256"/>
      <c r="BL17" s="173"/>
      <c r="BM17" s="43">
        <f t="shared" si="0"/>
        <v>0</v>
      </c>
      <c r="BN17" s="43">
        <f>BI17+BI51+BI85+BI119+BI153+BI187+BI221</f>
        <v>0</v>
      </c>
      <c r="BO17" s="245"/>
      <c r="BP17" s="256"/>
      <c r="BQ17" s="44"/>
      <c r="BR17" s="265"/>
      <c r="BS17" s="243"/>
      <c r="BT17" s="237" t="s">
        <v>86</v>
      </c>
      <c r="BU17" s="238"/>
      <c r="BV17" s="43">
        <f t="shared" si="1"/>
        <v>0</v>
      </c>
      <c r="BW17" s="43">
        <f t="shared" si="1"/>
        <v>0</v>
      </c>
      <c r="BX17" s="245"/>
      <c r="BY17" s="256"/>
      <c r="BZ17" s="256"/>
      <c r="CA17" s="173"/>
      <c r="CB17" s="43">
        <f t="shared" si="2"/>
        <v>0</v>
      </c>
      <c r="CC17" s="43">
        <f>BW17+BW51+BW85+BW119+BW153+BW187+BW221</f>
        <v>0</v>
      </c>
      <c r="CD17" s="245"/>
      <c r="CE17" s="256"/>
      <c r="CF17" s="256"/>
      <c r="CG17" s="279"/>
      <c r="CH17" s="261"/>
      <c r="CI17" s="243"/>
      <c r="CJ17" s="237" t="s">
        <v>86</v>
      </c>
      <c r="CK17" s="238"/>
      <c r="CL17" s="43">
        <f t="shared" si="11"/>
        <v>0</v>
      </c>
      <c r="CM17" s="43">
        <f>SUMIF($F$18:$BA$18,"&lt;&gt;1",$F17:$BA17)/2/24</f>
        <v>0</v>
      </c>
      <c r="CN17" s="245"/>
      <c r="CO17" s="256"/>
      <c r="CP17" s="173"/>
      <c r="CQ17" s="43">
        <f t="shared" si="3"/>
        <v>0</v>
      </c>
      <c r="CR17" s="43">
        <f>CM17+CM51+CM85+CM119+CM153+CM187+CM221</f>
        <v>0</v>
      </c>
      <c r="CS17" s="245"/>
      <c r="CT17" s="256"/>
      <c r="CU17" s="44"/>
      <c r="CV17" s="265"/>
      <c r="CW17" s="243"/>
      <c r="CX17" s="237" t="s">
        <v>86</v>
      </c>
      <c r="CY17" s="238"/>
      <c r="CZ17" s="43">
        <f t="shared" si="4"/>
        <v>0</v>
      </c>
      <c r="DA17" s="43">
        <f t="shared" si="4"/>
        <v>0</v>
      </c>
      <c r="DB17" s="245"/>
      <c r="DC17" s="256"/>
      <c r="DD17" s="256"/>
      <c r="DE17" s="173"/>
      <c r="DF17" s="43">
        <f t="shared" si="12"/>
        <v>0</v>
      </c>
      <c r="DG17" s="43">
        <f>DA17+DA51+DA85+DA119+DA153+DA187+DA221</f>
        <v>0</v>
      </c>
      <c r="DH17" s="245"/>
      <c r="DI17" s="256"/>
      <c r="DJ17" s="256"/>
      <c r="DK17" s="280"/>
      <c r="DL17" s="261"/>
      <c r="DM17" s="243"/>
      <c r="DN17" s="237" t="s">
        <v>86</v>
      </c>
      <c r="DO17" s="238"/>
      <c r="DP17" s="43">
        <f>IF($S4="✔",SUM($F17:$BA17)/2/24,0)</f>
        <v>0</v>
      </c>
      <c r="DQ17" s="43">
        <f t="shared" si="17"/>
        <v>0</v>
      </c>
      <c r="DR17" s="245"/>
      <c r="DS17" s="256"/>
      <c r="DT17" s="173"/>
      <c r="DU17" s="43">
        <f t="shared" si="5"/>
        <v>0</v>
      </c>
      <c r="DV17" s="43">
        <f>DQ17+DQ51+DQ85+DQ119+DQ153+DQ187+DQ221</f>
        <v>0</v>
      </c>
      <c r="DW17" s="245"/>
      <c r="DX17" s="256"/>
      <c r="DY17" s="44"/>
      <c r="DZ17" s="265"/>
      <c r="EA17" s="243"/>
      <c r="EB17" s="237" t="s">
        <v>86</v>
      </c>
      <c r="EC17" s="238"/>
      <c r="ED17" s="43">
        <f t="shared" si="6"/>
        <v>0</v>
      </c>
      <c r="EE17" s="43">
        <f>DQ17+DQ31</f>
        <v>0</v>
      </c>
      <c r="EF17" s="245"/>
      <c r="EG17" s="256"/>
      <c r="EH17" s="173"/>
      <c r="EI17" s="43">
        <f t="shared" si="13"/>
        <v>0</v>
      </c>
      <c r="EJ17" s="43">
        <f t="shared" si="13"/>
        <v>0</v>
      </c>
      <c r="EK17" s="245"/>
      <c r="EL17" s="256"/>
      <c r="EM17" s="281"/>
      <c r="EN17" s="261"/>
      <c r="EO17" s="243"/>
      <c r="EP17" s="237" t="s">
        <v>86</v>
      </c>
      <c r="EQ17" s="238"/>
      <c r="ER17" s="43">
        <f>IF($S4="✔",SUM($F17:$BA17)/2/24,0)</f>
        <v>0</v>
      </c>
      <c r="ES17" s="43">
        <f t="shared" si="18"/>
        <v>0</v>
      </c>
      <c r="ET17" s="245"/>
      <c r="EU17" s="256"/>
      <c r="EV17" s="173"/>
      <c r="EW17" s="43">
        <f t="shared" si="15"/>
        <v>0</v>
      </c>
      <c r="EX17" s="43">
        <f>ES17+ES51+ES85+ES119+ES153+ES187+ES221</f>
        <v>0</v>
      </c>
      <c r="EY17" s="245"/>
      <c r="EZ17" s="256"/>
      <c r="FA17" s="44"/>
      <c r="FB17" s="265"/>
      <c r="FC17" s="243"/>
      <c r="FD17" s="237" t="s">
        <v>86</v>
      </c>
      <c r="FE17" s="238"/>
      <c r="FF17" s="43">
        <f t="shared" si="7"/>
        <v>0</v>
      </c>
      <c r="FG17" s="43">
        <f>ES17+ES31</f>
        <v>0</v>
      </c>
      <c r="FH17" s="245"/>
      <c r="FI17" s="256"/>
      <c r="FJ17" s="173"/>
      <c r="FK17" s="43">
        <f t="shared" si="14"/>
        <v>0</v>
      </c>
      <c r="FL17" s="43">
        <f t="shared" si="14"/>
        <v>0</v>
      </c>
      <c r="FM17" s="245"/>
      <c r="FN17" s="256"/>
      <c r="FO17" s="276"/>
      <c r="FP17" s="261"/>
      <c r="FQ17" s="243"/>
      <c r="FR17" s="237" t="s">
        <v>86</v>
      </c>
      <c r="FS17" s="238"/>
      <c r="FT17" s="43">
        <f>SUMIFS(F17:BA17,$F19:$BA19,1)/2/24</f>
        <v>0</v>
      </c>
      <c r="FU17" s="43">
        <f>SUMIFS(F17:BA17,$F$18:$BA$18,"&lt;&gt;1",$F19:$BA19,1)/2/24</f>
        <v>0</v>
      </c>
      <c r="FV17" s="245"/>
      <c r="FW17" s="256"/>
      <c r="FX17" s="173"/>
      <c r="FY17" s="45">
        <f t="shared" si="16"/>
        <v>0</v>
      </c>
      <c r="FZ17" s="43">
        <f>FU17+FU51+FU85+FU119+FU153+FU187+FU221</f>
        <v>0</v>
      </c>
      <c r="GA17" s="245"/>
      <c r="GB17" s="256"/>
      <c r="GC17" s="44"/>
      <c r="GD17" s="265"/>
      <c r="GE17" s="243"/>
      <c r="GF17" s="237" t="s">
        <v>86</v>
      </c>
      <c r="GG17" s="238"/>
      <c r="GH17" s="43">
        <f t="shared" si="8"/>
        <v>0</v>
      </c>
      <c r="GI17" s="43">
        <f>FU17+FU31</f>
        <v>0</v>
      </c>
      <c r="GJ17" s="245"/>
      <c r="GK17" s="256"/>
      <c r="GL17" s="173"/>
      <c r="GM17" s="43">
        <f t="shared" si="9"/>
        <v>0</v>
      </c>
      <c r="GN17" s="43">
        <f t="shared" si="9"/>
        <v>0</v>
      </c>
      <c r="GO17" s="245"/>
      <c r="GP17" s="256"/>
    </row>
    <row r="18" spans="2:198" ht="18.75" customHeight="1">
      <c r="B18" s="268"/>
      <c r="C18" s="241"/>
      <c r="D18" s="147" t="s">
        <v>87</v>
      </c>
      <c r="E18" s="148"/>
      <c r="F18" s="134"/>
      <c r="G18" s="135"/>
      <c r="H18" s="134"/>
      <c r="I18" s="134"/>
      <c r="J18" s="134"/>
      <c r="K18" s="134"/>
      <c r="L18" s="134"/>
      <c r="M18" s="134"/>
      <c r="N18" s="134"/>
      <c r="O18" s="134"/>
      <c r="P18" s="134"/>
      <c r="Q18" s="134"/>
      <c r="R18" s="134"/>
      <c r="S18" s="134"/>
      <c r="T18" s="134"/>
      <c r="U18" s="134"/>
      <c r="V18" s="134"/>
      <c r="W18" s="134"/>
      <c r="X18" s="134"/>
      <c r="Y18" s="134"/>
      <c r="Z18" s="134"/>
      <c r="AA18" s="135"/>
      <c r="AB18" s="134"/>
      <c r="AC18" s="135"/>
      <c r="AD18" s="134"/>
      <c r="AE18" s="135"/>
      <c r="AF18" s="134"/>
      <c r="AG18" s="135"/>
      <c r="AH18" s="134"/>
      <c r="AI18" s="135"/>
      <c r="AJ18" s="134"/>
      <c r="AK18" s="135"/>
      <c r="AL18" s="134"/>
      <c r="AM18" s="135"/>
      <c r="AN18" s="134"/>
      <c r="AO18" s="135"/>
      <c r="AP18" s="134"/>
      <c r="AQ18" s="135"/>
      <c r="AR18" s="134"/>
      <c r="AS18" s="135"/>
      <c r="AT18" s="134"/>
      <c r="AU18" s="135"/>
      <c r="AV18" s="134"/>
      <c r="AW18" s="135"/>
      <c r="AX18" s="134"/>
      <c r="AY18" s="135"/>
      <c r="AZ18" s="134"/>
      <c r="BA18" s="135"/>
      <c r="BC18" s="278"/>
      <c r="BD18" s="261"/>
      <c r="BE18" s="244"/>
      <c r="BF18" s="232" t="s">
        <v>87</v>
      </c>
      <c r="BG18" s="233"/>
      <c r="BH18" s="46">
        <f t="shared" si="10"/>
        <v>0</v>
      </c>
      <c r="BI18" s="44"/>
      <c r="BJ18" s="44"/>
      <c r="BK18" s="44"/>
      <c r="BL18" s="173"/>
      <c r="BM18" s="46">
        <f t="shared" si="0"/>
        <v>0</v>
      </c>
      <c r="BN18" s="44"/>
      <c r="BO18" s="44"/>
      <c r="BP18" s="44"/>
      <c r="BQ18" s="44"/>
      <c r="BR18" s="265"/>
      <c r="BS18" s="244"/>
      <c r="BT18" s="232" t="s">
        <v>87</v>
      </c>
      <c r="BU18" s="233"/>
      <c r="BV18" s="46">
        <f t="shared" si="1"/>
        <v>0</v>
      </c>
      <c r="BW18" s="44"/>
      <c r="BX18" s="44"/>
      <c r="BY18" s="44"/>
      <c r="BZ18" s="44"/>
      <c r="CA18" s="173"/>
      <c r="CB18" s="46">
        <f t="shared" si="2"/>
        <v>0</v>
      </c>
      <c r="CC18" s="44"/>
      <c r="CD18" s="44"/>
      <c r="CE18" s="44"/>
      <c r="CF18" s="44"/>
      <c r="CG18" s="279"/>
      <c r="CH18" s="261"/>
      <c r="CI18" s="244"/>
      <c r="CJ18" s="232" t="s">
        <v>87</v>
      </c>
      <c r="CK18" s="233"/>
      <c r="CL18" s="46">
        <f t="shared" si="11"/>
        <v>0</v>
      </c>
      <c r="CM18" s="44"/>
      <c r="CN18" s="44"/>
      <c r="CO18" s="44"/>
      <c r="CP18" s="173"/>
      <c r="CQ18" s="46">
        <f t="shared" si="3"/>
        <v>0</v>
      </c>
      <c r="CR18" s="44"/>
      <c r="CS18" s="44"/>
      <c r="CT18" s="44"/>
      <c r="CU18" s="44"/>
      <c r="CV18" s="265"/>
      <c r="CW18" s="244"/>
      <c r="CX18" s="232" t="s">
        <v>87</v>
      </c>
      <c r="CY18" s="233"/>
      <c r="CZ18" s="46">
        <f t="shared" si="4"/>
        <v>0</v>
      </c>
      <c r="DA18" s="44"/>
      <c r="DB18" s="44"/>
      <c r="DC18" s="44"/>
      <c r="DD18" s="44"/>
      <c r="DE18" s="173"/>
      <c r="DF18" s="46">
        <f t="shared" si="12"/>
        <v>0</v>
      </c>
      <c r="DG18" s="44"/>
      <c r="DH18" s="44"/>
      <c r="DI18" s="44"/>
      <c r="DJ18" s="44"/>
      <c r="DK18" s="280"/>
      <c r="DL18" s="261"/>
      <c r="DM18" s="244"/>
      <c r="DN18" s="232" t="s">
        <v>87</v>
      </c>
      <c r="DO18" s="233"/>
      <c r="DP18" s="46">
        <f>IF($S4="✔",SUM($F18:$BA18)/2/24,0)</f>
        <v>0</v>
      </c>
      <c r="DQ18" s="44"/>
      <c r="DR18" s="44"/>
      <c r="DS18" s="44"/>
      <c r="DT18" s="173"/>
      <c r="DU18" s="46">
        <f t="shared" si="5"/>
        <v>0</v>
      </c>
      <c r="DV18" s="44"/>
      <c r="DW18" s="44"/>
      <c r="DX18" s="44"/>
      <c r="DY18" s="44"/>
      <c r="DZ18" s="265"/>
      <c r="EA18" s="244"/>
      <c r="EB18" s="232" t="s">
        <v>87</v>
      </c>
      <c r="EC18" s="233"/>
      <c r="ED18" s="46">
        <f t="shared" si="6"/>
        <v>0</v>
      </c>
      <c r="EE18" s="44"/>
      <c r="EF18" s="44"/>
      <c r="EG18" s="44"/>
      <c r="EH18" s="173"/>
      <c r="EI18" s="46">
        <f t="shared" si="13"/>
        <v>0</v>
      </c>
      <c r="EJ18" s="44"/>
      <c r="EK18" s="44"/>
      <c r="EL18" s="44"/>
      <c r="EM18" s="281"/>
      <c r="EN18" s="261"/>
      <c r="EO18" s="244"/>
      <c r="EP18" s="232" t="s">
        <v>87</v>
      </c>
      <c r="EQ18" s="233"/>
      <c r="ER18" s="46">
        <f>IF($S4="✔",SUM($F18:$BA18)/2/24,0)</f>
        <v>0</v>
      </c>
      <c r="ES18" s="44"/>
      <c r="ET18" s="44"/>
      <c r="EU18" s="44"/>
      <c r="EV18" s="173"/>
      <c r="EW18" s="46">
        <f t="shared" si="15"/>
        <v>0</v>
      </c>
      <c r="EX18" s="44"/>
      <c r="EY18" s="44"/>
      <c r="EZ18" s="44"/>
      <c r="FA18" s="44"/>
      <c r="FB18" s="265"/>
      <c r="FC18" s="244"/>
      <c r="FD18" s="232" t="s">
        <v>87</v>
      </c>
      <c r="FE18" s="233"/>
      <c r="FF18" s="46">
        <f t="shared" si="7"/>
        <v>0</v>
      </c>
      <c r="FG18" s="44"/>
      <c r="FH18" s="44"/>
      <c r="FI18" s="44"/>
      <c r="FJ18" s="173"/>
      <c r="FK18" s="46">
        <f t="shared" si="14"/>
        <v>0</v>
      </c>
      <c r="FL18" s="44"/>
      <c r="FM18" s="44"/>
      <c r="FN18" s="44"/>
      <c r="FO18" s="276"/>
      <c r="FP18" s="261"/>
      <c r="FQ18" s="244"/>
      <c r="FR18" s="232" t="s">
        <v>87</v>
      </c>
      <c r="FS18" s="233"/>
      <c r="FT18" s="46">
        <f>SUMIFS(F18:BA18,$F19:$BA19,1)/2/24</f>
        <v>0</v>
      </c>
      <c r="FU18" s="44"/>
      <c r="FV18" s="44"/>
      <c r="FW18" s="44"/>
      <c r="FX18" s="173"/>
      <c r="FY18" s="47">
        <f t="shared" si="16"/>
        <v>0</v>
      </c>
      <c r="FZ18" s="44"/>
      <c r="GA18" s="44"/>
      <c r="GB18" s="44"/>
      <c r="GC18" s="44"/>
      <c r="GD18" s="265"/>
      <c r="GE18" s="244"/>
      <c r="GF18" s="232" t="s">
        <v>87</v>
      </c>
      <c r="GG18" s="233"/>
      <c r="GH18" s="46">
        <f t="shared" si="8"/>
        <v>0</v>
      </c>
      <c r="GI18" s="44"/>
      <c r="GJ18" s="44"/>
      <c r="GK18" s="44"/>
      <c r="GL18" s="173"/>
      <c r="GM18" s="46">
        <f t="shared" si="9"/>
        <v>0</v>
      </c>
      <c r="GN18" s="44"/>
      <c r="GO18" s="44"/>
      <c r="GP18" s="44"/>
    </row>
    <row r="19" spans="2:198" ht="18.75" customHeight="1">
      <c r="B19" s="268"/>
      <c r="C19" s="152" t="s">
        <v>88</v>
      </c>
      <c r="D19" s="144"/>
      <c r="E19" s="145"/>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5"/>
      <c r="AX19" s="134"/>
      <c r="AY19" s="135"/>
      <c r="AZ19" s="134"/>
      <c r="BA19" s="135"/>
      <c r="BC19" s="278"/>
      <c r="BD19" s="261"/>
      <c r="BE19" s="236" t="s">
        <v>88</v>
      </c>
      <c r="BF19" s="237"/>
      <c r="BG19" s="238"/>
      <c r="BH19" s="43">
        <f t="shared" si="10"/>
        <v>0</v>
      </c>
      <c r="BI19" s="44"/>
      <c r="BJ19" s="44"/>
      <c r="BK19" s="44"/>
      <c r="BL19" s="173"/>
      <c r="BM19" s="43">
        <f t="shared" si="0"/>
        <v>0</v>
      </c>
      <c r="BN19" s="44"/>
      <c r="BO19" s="44"/>
      <c r="BP19" s="44"/>
      <c r="BQ19" s="44"/>
      <c r="BR19" s="265"/>
      <c r="BS19" s="236" t="s">
        <v>88</v>
      </c>
      <c r="BT19" s="237"/>
      <c r="BU19" s="238"/>
      <c r="BV19" s="43">
        <f t="shared" si="1"/>
        <v>0</v>
      </c>
      <c r="BW19" s="44"/>
      <c r="BX19" s="44"/>
      <c r="BY19" s="44"/>
      <c r="BZ19" s="44"/>
      <c r="CA19" s="173"/>
      <c r="CB19" s="43">
        <f t="shared" si="2"/>
        <v>0</v>
      </c>
      <c r="CC19" s="44"/>
      <c r="CD19" s="44"/>
      <c r="CE19" s="44"/>
      <c r="CF19" s="44"/>
      <c r="CG19" s="279"/>
      <c r="CH19" s="261"/>
      <c r="CI19" s="236" t="s">
        <v>89</v>
      </c>
      <c r="CJ19" s="237"/>
      <c r="CK19" s="238"/>
      <c r="CL19" s="43">
        <f>SUMIFS($F19:$BA19,$F9:$BA9,"&lt;&gt;1",$F10:$BA10,"&lt;&gt;1",$F11:$BA11,"&lt;&gt;1",$F12:$BA12,"&lt;&gt;1",$F13:$BA13,"&lt;&gt;1",$F14:$BA14,"&lt;&gt;1",$F15:$BA15,"&lt;&gt;1",$F16:$BA16,"&lt;&gt;1",$F17:$BA17,"&lt;&gt;1")/2/24 +SUMIF($F18:$BA18,"1",$F19:$BA19)/2/24</f>
        <v>0</v>
      </c>
      <c r="CM19" s="44"/>
      <c r="CN19" s="44"/>
      <c r="CO19" s="44"/>
      <c r="CP19" s="173"/>
      <c r="CQ19" s="43">
        <f t="shared" si="3"/>
        <v>0</v>
      </c>
      <c r="CR19" s="44"/>
      <c r="CS19" s="44"/>
      <c r="CT19" s="44"/>
      <c r="CU19" s="44"/>
      <c r="CV19" s="265"/>
      <c r="CW19" s="236" t="s">
        <v>89</v>
      </c>
      <c r="CX19" s="237"/>
      <c r="CY19" s="238"/>
      <c r="CZ19" s="43">
        <f t="shared" si="4"/>
        <v>0</v>
      </c>
      <c r="DA19" s="44"/>
      <c r="DB19" s="44"/>
      <c r="DC19" s="44"/>
      <c r="DD19" s="44"/>
      <c r="DE19" s="173"/>
      <c r="DF19" s="43">
        <f t="shared" si="12"/>
        <v>0</v>
      </c>
      <c r="DG19" s="44"/>
      <c r="DH19" s="44"/>
      <c r="DI19" s="44"/>
      <c r="DJ19" s="44"/>
      <c r="DK19" s="280"/>
      <c r="DL19" s="261"/>
      <c r="DM19" s="236" t="s">
        <v>88</v>
      </c>
      <c r="DN19" s="237"/>
      <c r="DO19" s="238"/>
      <c r="DP19" s="43">
        <f>IF($S4="✔",SUM($F19:$BA19)/2/24,0)</f>
        <v>0</v>
      </c>
      <c r="DQ19" s="44"/>
      <c r="DR19" s="44"/>
      <c r="DS19" s="44"/>
      <c r="DT19" s="173"/>
      <c r="DU19" s="43">
        <f t="shared" si="5"/>
        <v>0</v>
      </c>
      <c r="DV19" s="44"/>
      <c r="DW19" s="44"/>
      <c r="DX19" s="44"/>
      <c r="DY19" s="44"/>
      <c r="DZ19" s="265"/>
      <c r="EA19" s="236" t="s">
        <v>88</v>
      </c>
      <c r="EB19" s="237"/>
      <c r="EC19" s="238"/>
      <c r="ED19" s="43">
        <f t="shared" si="6"/>
        <v>0</v>
      </c>
      <c r="EE19" s="44"/>
      <c r="EF19" s="44"/>
      <c r="EG19" s="44"/>
      <c r="EH19" s="173"/>
      <c r="EI19" s="43">
        <f t="shared" si="13"/>
        <v>0</v>
      </c>
      <c r="EJ19" s="44"/>
      <c r="EK19" s="44"/>
      <c r="EL19" s="44"/>
      <c r="EM19" s="281"/>
      <c r="EN19" s="261"/>
      <c r="EO19" s="236" t="s">
        <v>89</v>
      </c>
      <c r="EP19" s="237"/>
      <c r="EQ19" s="238"/>
      <c r="ER19" s="43">
        <f>IF($S4="✔",SUM($F19:$BA19)/2/24,0)</f>
        <v>0</v>
      </c>
      <c r="ES19" s="44"/>
      <c r="ET19" s="44"/>
      <c r="EU19" s="44"/>
      <c r="EV19" s="173"/>
      <c r="EW19" s="43">
        <f t="shared" si="15"/>
        <v>0</v>
      </c>
      <c r="EX19" s="44"/>
      <c r="EY19" s="44"/>
      <c r="EZ19" s="44"/>
      <c r="FA19" s="44"/>
      <c r="FB19" s="265"/>
      <c r="FC19" s="236" t="s">
        <v>89</v>
      </c>
      <c r="FD19" s="237"/>
      <c r="FE19" s="238"/>
      <c r="FF19" s="43">
        <f t="shared" si="7"/>
        <v>0</v>
      </c>
      <c r="FG19" s="44"/>
      <c r="FH19" s="44"/>
      <c r="FI19" s="44"/>
      <c r="FJ19" s="173"/>
      <c r="FK19" s="43">
        <f t="shared" si="14"/>
        <v>0</v>
      </c>
      <c r="FL19" s="44"/>
      <c r="FM19" s="44"/>
      <c r="FN19" s="44"/>
      <c r="FO19" s="276"/>
      <c r="FP19" s="261"/>
      <c r="FQ19" s="236" t="s">
        <v>89</v>
      </c>
      <c r="FR19" s="237"/>
      <c r="FS19" s="238"/>
      <c r="FT19" s="43">
        <f>SUMIFS($F19:$BA19,$F9:$BA9,"&lt;&gt;1",$F10:$BA10,"&lt;&gt;1",$F11:$BA11,"&lt;&gt;1",$F12:$BA12,"&lt;&gt;1",$F13:$BA13,"&lt;&gt;1",$F14:$BA14,"&lt;&gt;1",$F15:$BA15,"&lt;&gt;1",$F16:$BA16,"&lt;&gt;1",$F17:$BA17,"&lt;&gt;1")/2/24 +SUMIF($F18:$BA18,"1",$F19:$BA19)/2/24</f>
        <v>0</v>
      </c>
      <c r="FU19" s="44"/>
      <c r="FV19" s="44"/>
      <c r="FW19" s="44"/>
      <c r="FX19" s="173"/>
      <c r="FY19" s="45">
        <f t="shared" si="16"/>
        <v>0</v>
      </c>
      <c r="FZ19" s="44"/>
      <c r="GA19" s="44"/>
      <c r="GB19" s="44"/>
      <c r="GC19" s="44"/>
      <c r="GD19" s="265"/>
      <c r="GE19" s="236" t="s">
        <v>89</v>
      </c>
      <c r="GF19" s="237"/>
      <c r="GG19" s="238"/>
      <c r="GH19" s="43">
        <f t="shared" si="8"/>
        <v>0</v>
      </c>
      <c r="GI19" s="44"/>
      <c r="GJ19" s="44"/>
      <c r="GK19" s="44"/>
      <c r="GL19" s="173"/>
      <c r="GM19" s="43">
        <f t="shared" si="9"/>
        <v>0</v>
      </c>
      <c r="GN19" s="44"/>
      <c r="GO19" s="44"/>
      <c r="GP19" s="44"/>
    </row>
    <row r="20" spans="2:198" ht="18.75" customHeight="1">
      <c r="B20" s="269"/>
      <c r="C20" s="149" t="s">
        <v>90</v>
      </c>
      <c r="D20" s="142"/>
      <c r="E20" s="143"/>
      <c r="F20" s="134"/>
      <c r="G20" s="135"/>
      <c r="H20" s="134"/>
      <c r="I20" s="134"/>
      <c r="J20" s="134"/>
      <c r="K20" s="135"/>
      <c r="L20" s="134"/>
      <c r="M20" s="135"/>
      <c r="N20" s="134"/>
      <c r="O20" s="135"/>
      <c r="P20" s="134"/>
      <c r="Q20" s="135"/>
      <c r="R20" s="134"/>
      <c r="S20" s="135"/>
      <c r="T20" s="134"/>
      <c r="U20" s="135"/>
      <c r="V20" s="134"/>
      <c r="W20" s="135"/>
      <c r="X20" s="134"/>
      <c r="Y20" s="135"/>
      <c r="Z20" s="134"/>
      <c r="AA20" s="135"/>
      <c r="AB20" s="134"/>
      <c r="AC20" s="135"/>
      <c r="AD20" s="134"/>
      <c r="AE20" s="135"/>
      <c r="AF20" s="134"/>
      <c r="AG20" s="135"/>
      <c r="AH20" s="134"/>
      <c r="AI20" s="135"/>
      <c r="AJ20" s="134"/>
      <c r="AK20" s="135"/>
      <c r="AL20" s="134"/>
      <c r="AM20" s="135"/>
      <c r="AN20" s="134"/>
      <c r="AO20" s="135"/>
      <c r="AP20" s="134"/>
      <c r="AQ20" s="135"/>
      <c r="AR20" s="134"/>
      <c r="AS20" s="135"/>
      <c r="AT20" s="134"/>
      <c r="AU20" s="135"/>
      <c r="AV20" s="134"/>
      <c r="AW20" s="135"/>
      <c r="AX20" s="134"/>
      <c r="AY20" s="135"/>
      <c r="AZ20" s="134"/>
      <c r="BA20" s="135"/>
      <c r="BC20" s="278"/>
      <c r="BD20" s="262"/>
      <c r="BE20" s="266" t="s">
        <v>90</v>
      </c>
      <c r="BF20" s="227"/>
      <c r="BG20" s="228"/>
      <c r="BH20" s="46">
        <f t="shared" si="10"/>
        <v>0</v>
      </c>
      <c r="BI20" s="44"/>
      <c r="BJ20" s="44"/>
      <c r="BK20" s="44"/>
      <c r="BL20" s="173"/>
      <c r="BM20" s="46">
        <f t="shared" si="0"/>
        <v>0</v>
      </c>
      <c r="BN20" s="44"/>
      <c r="BO20" s="44"/>
      <c r="BP20" s="44"/>
      <c r="BQ20" s="44"/>
      <c r="BR20" s="265"/>
      <c r="BS20" s="266" t="s">
        <v>90</v>
      </c>
      <c r="BT20" s="227"/>
      <c r="BU20" s="228"/>
      <c r="BV20" s="46">
        <f t="shared" si="1"/>
        <v>0</v>
      </c>
      <c r="BW20" s="44"/>
      <c r="BX20" s="44"/>
      <c r="BY20" s="44"/>
      <c r="BZ20" s="44"/>
      <c r="CA20" s="173"/>
      <c r="CB20" s="46">
        <f t="shared" si="2"/>
        <v>0</v>
      </c>
      <c r="CC20" s="44"/>
      <c r="CD20" s="44"/>
      <c r="CE20" s="44"/>
      <c r="CF20" s="44"/>
      <c r="CG20" s="279"/>
      <c r="CH20" s="262"/>
      <c r="CI20" s="229" t="s">
        <v>91</v>
      </c>
      <c r="CJ20" s="230"/>
      <c r="CK20" s="231"/>
      <c r="CL20" s="46">
        <f>SUMIFS($F20:$BA20,$F9:$BA9,"&lt;&gt;1",$F10:$BA10,"&lt;&gt;1",$F11:$BA11,"&lt;&gt;1",$F12:$BA12,"&lt;&gt;1",$F13:$BA13,"&lt;&gt;1",$F14:$BA14,"&lt;&gt;1",$F15:$BA15,"&lt;&gt;1",$F16:$BA16,"&lt;&gt;1",$F17:$BA17,"&lt;&gt;1")/2/24 +SUMIF($F18:$BA18,"1",$F20:$BA20)/2/24</f>
        <v>0</v>
      </c>
      <c r="CM20" s="44"/>
      <c r="CN20" s="44"/>
      <c r="CO20" s="44"/>
      <c r="CP20" s="173"/>
      <c r="CQ20" s="46">
        <f t="shared" si="3"/>
        <v>0</v>
      </c>
      <c r="CR20" s="44"/>
      <c r="CS20" s="44"/>
      <c r="CT20" s="44"/>
      <c r="CU20" s="44"/>
      <c r="CV20" s="265"/>
      <c r="CW20" s="229" t="s">
        <v>91</v>
      </c>
      <c r="CX20" s="230"/>
      <c r="CY20" s="231"/>
      <c r="CZ20" s="46">
        <f t="shared" si="4"/>
        <v>0</v>
      </c>
      <c r="DA20" s="44"/>
      <c r="DB20" s="44"/>
      <c r="DC20" s="44"/>
      <c r="DD20" s="44"/>
      <c r="DE20" s="173"/>
      <c r="DF20" s="46">
        <f t="shared" si="12"/>
        <v>0</v>
      </c>
      <c r="DG20" s="44"/>
      <c r="DH20" s="44"/>
      <c r="DI20" s="44"/>
      <c r="DJ20" s="44"/>
      <c r="DK20" s="280"/>
      <c r="DL20" s="262"/>
      <c r="DM20" s="266" t="s">
        <v>90</v>
      </c>
      <c r="DN20" s="227"/>
      <c r="DO20" s="228"/>
      <c r="DP20" s="46">
        <f>IF($S4="✔",SUM($F20:$BA20)/2/24,0)</f>
        <v>0</v>
      </c>
      <c r="DQ20" s="44"/>
      <c r="DR20" s="44"/>
      <c r="DS20" s="44"/>
      <c r="DT20" s="173"/>
      <c r="DU20" s="46">
        <f t="shared" si="5"/>
        <v>0</v>
      </c>
      <c r="DV20" s="44"/>
      <c r="DW20" s="44"/>
      <c r="DX20" s="44"/>
      <c r="DY20" s="44"/>
      <c r="DZ20" s="265"/>
      <c r="EA20" s="266" t="s">
        <v>90</v>
      </c>
      <c r="EB20" s="227"/>
      <c r="EC20" s="228"/>
      <c r="ED20" s="46">
        <f t="shared" si="6"/>
        <v>0</v>
      </c>
      <c r="EE20" s="44"/>
      <c r="EF20" s="44"/>
      <c r="EG20" s="44"/>
      <c r="EH20" s="173"/>
      <c r="EI20" s="46">
        <f t="shared" si="13"/>
        <v>0</v>
      </c>
      <c r="EJ20" s="44"/>
      <c r="EK20" s="44"/>
      <c r="EL20" s="44"/>
      <c r="EM20" s="281"/>
      <c r="EN20" s="262"/>
      <c r="EO20" s="229" t="s">
        <v>91</v>
      </c>
      <c r="EP20" s="230"/>
      <c r="EQ20" s="231"/>
      <c r="ER20" s="46">
        <f>IF($S4="✔",SUM($F20:$BA20)/2/24,0)</f>
        <v>0</v>
      </c>
      <c r="ES20" s="44"/>
      <c r="ET20" s="44"/>
      <c r="EU20" s="44"/>
      <c r="EV20" s="173"/>
      <c r="EW20" s="46">
        <f t="shared" si="15"/>
        <v>0</v>
      </c>
      <c r="EX20" s="44"/>
      <c r="EY20" s="44"/>
      <c r="EZ20" s="44"/>
      <c r="FA20" s="44"/>
      <c r="FB20" s="265"/>
      <c r="FC20" s="229" t="s">
        <v>91</v>
      </c>
      <c r="FD20" s="230"/>
      <c r="FE20" s="231"/>
      <c r="FF20" s="46">
        <f t="shared" si="7"/>
        <v>0</v>
      </c>
      <c r="FG20" s="44"/>
      <c r="FH20" s="44"/>
      <c r="FI20" s="44"/>
      <c r="FJ20" s="173"/>
      <c r="FK20" s="46">
        <f t="shared" si="14"/>
        <v>0</v>
      </c>
      <c r="FL20" s="44"/>
      <c r="FM20" s="44"/>
      <c r="FN20" s="44"/>
      <c r="FO20" s="276"/>
      <c r="FP20" s="262"/>
      <c r="FQ20" s="229" t="s">
        <v>90</v>
      </c>
      <c r="FR20" s="230"/>
      <c r="FS20" s="231"/>
      <c r="FT20" s="47" t="s">
        <v>92</v>
      </c>
      <c r="FU20" s="44"/>
      <c r="FV20" s="44"/>
      <c r="FW20" s="44"/>
      <c r="FX20" s="173"/>
      <c r="FY20" s="47" t="s">
        <v>92</v>
      </c>
      <c r="FZ20" s="44"/>
      <c r="GA20" s="44"/>
      <c r="GB20" s="44"/>
      <c r="GC20" s="44"/>
      <c r="GD20" s="265"/>
      <c r="GE20" s="229" t="s">
        <v>90</v>
      </c>
      <c r="GF20" s="230"/>
      <c r="GG20" s="231"/>
      <c r="GH20" s="47" t="s">
        <v>92</v>
      </c>
      <c r="GI20" s="44"/>
      <c r="GJ20" s="44"/>
      <c r="GK20" s="44"/>
      <c r="GL20" s="173"/>
      <c r="GM20" s="47" t="s">
        <v>92</v>
      </c>
      <c r="GN20" s="44"/>
      <c r="GO20" s="44"/>
      <c r="GP20" s="44"/>
    </row>
    <row r="21" spans="2:198" ht="12" customHeight="1">
      <c r="B21" s="48"/>
      <c r="C21" s="49"/>
      <c r="D21" s="49"/>
      <c r="E21" s="49"/>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2"/>
      <c r="AI21" s="182"/>
      <c r="AJ21" s="182"/>
      <c r="AK21" s="182"/>
      <c r="AL21" s="182"/>
      <c r="AM21" s="182"/>
      <c r="AN21" s="182"/>
      <c r="AO21" s="182"/>
      <c r="AP21" s="182"/>
      <c r="AQ21" s="182"/>
      <c r="AR21" s="182"/>
      <c r="AS21" s="182"/>
      <c r="AT21" s="182"/>
      <c r="AU21" s="182"/>
      <c r="AV21" s="182"/>
      <c r="AW21" s="182"/>
      <c r="AX21" s="182"/>
      <c r="AY21" s="182"/>
      <c r="AZ21" s="182"/>
      <c r="BA21" s="182"/>
      <c r="BC21" s="278"/>
      <c r="BD21" s="48"/>
      <c r="BE21" s="49"/>
      <c r="BF21" s="49"/>
      <c r="BG21" s="49"/>
      <c r="BH21" s="2"/>
      <c r="BI21" s="1"/>
      <c r="BJ21" s="2"/>
      <c r="BK21" s="2"/>
      <c r="BL21" s="173"/>
      <c r="BT21" s="33"/>
      <c r="BU21" s="24"/>
      <c r="BV21" s="33"/>
      <c r="BW21" s="1"/>
      <c r="BX21" s="2"/>
      <c r="BY21" s="2"/>
      <c r="BZ21" s="2"/>
      <c r="CA21" s="173"/>
      <c r="CG21" s="279"/>
      <c r="CH21" s="48"/>
      <c r="CI21" s="49"/>
      <c r="CJ21" s="49"/>
      <c r="CK21" s="49"/>
      <c r="CL21" s="2"/>
      <c r="CM21" s="1"/>
      <c r="CN21" s="2"/>
      <c r="CO21" s="2"/>
      <c r="CP21" s="173"/>
      <c r="CX21" s="33"/>
      <c r="CY21" s="24"/>
      <c r="CZ21" s="33"/>
      <c r="DA21" s="1"/>
      <c r="DB21" s="2"/>
      <c r="DC21" s="2"/>
      <c r="DD21" s="2"/>
      <c r="DE21" s="173"/>
      <c r="DK21" s="280"/>
      <c r="DL21" s="48"/>
      <c r="DM21" s="49"/>
      <c r="DN21" s="49"/>
      <c r="DO21" s="49"/>
      <c r="DP21" s="2"/>
      <c r="DQ21" s="1"/>
      <c r="DR21" s="2"/>
      <c r="DS21" s="2"/>
      <c r="DT21" s="173"/>
      <c r="EB21" s="33"/>
      <c r="EC21" s="24"/>
      <c r="ED21" s="33"/>
      <c r="EE21" s="1"/>
      <c r="EF21" s="2"/>
      <c r="EG21" s="2"/>
      <c r="EH21" s="173"/>
      <c r="EM21" s="281"/>
      <c r="EN21" s="48"/>
      <c r="EO21" s="49"/>
      <c r="EP21" s="49"/>
      <c r="EQ21" s="49"/>
      <c r="ER21" s="2"/>
      <c r="ES21" s="1"/>
      <c r="ET21" s="2"/>
      <c r="EU21" s="2"/>
      <c r="EV21" s="173"/>
      <c r="FD21" s="33"/>
      <c r="FE21" s="24"/>
      <c r="FF21" s="33"/>
      <c r="FG21" s="1"/>
      <c r="FH21" s="2"/>
      <c r="FI21" s="2"/>
      <c r="FJ21" s="173"/>
      <c r="FO21" s="276"/>
      <c r="FP21" s="48"/>
      <c r="FQ21" s="49"/>
      <c r="FR21" s="49"/>
      <c r="FS21" s="49"/>
      <c r="FT21" s="2"/>
      <c r="FU21" s="1"/>
      <c r="FV21" s="2"/>
      <c r="FW21" s="2"/>
      <c r="FX21" s="173"/>
      <c r="FY21" s="50"/>
      <c r="GF21" s="33"/>
      <c r="GG21" s="24"/>
      <c r="GH21" s="33"/>
      <c r="GI21" s="1"/>
      <c r="GJ21" s="2"/>
      <c r="GK21" s="2"/>
      <c r="GL21" s="173"/>
    </row>
    <row r="22" spans="2:198" ht="18.75" customHeight="1">
      <c r="B22" s="267" t="s">
        <v>93</v>
      </c>
      <c r="C22" s="149" t="s">
        <v>94</v>
      </c>
      <c r="D22" s="138"/>
      <c r="E22" s="139"/>
      <c r="F22" s="134"/>
      <c r="G22" s="135"/>
      <c r="H22" s="134"/>
      <c r="I22" s="135"/>
      <c r="J22" s="134"/>
      <c r="K22" s="135"/>
      <c r="L22" s="134"/>
      <c r="M22" s="135"/>
      <c r="N22" s="134"/>
      <c r="O22" s="135"/>
      <c r="P22" s="134"/>
      <c r="Q22" s="135"/>
      <c r="R22" s="134"/>
      <c r="S22" s="135"/>
      <c r="T22" s="134"/>
      <c r="U22" s="135"/>
      <c r="V22" s="134"/>
      <c r="W22" s="135"/>
      <c r="X22" s="134"/>
      <c r="Y22" s="135"/>
      <c r="Z22" s="134"/>
      <c r="AA22" s="135"/>
      <c r="AB22" s="134"/>
      <c r="AC22" s="135"/>
      <c r="AD22" s="134"/>
      <c r="AE22" s="135"/>
      <c r="AF22" s="134"/>
      <c r="AG22" s="135"/>
      <c r="AH22" s="134"/>
      <c r="AI22" s="135"/>
      <c r="AJ22" s="134"/>
      <c r="AK22" s="135"/>
      <c r="AL22" s="134"/>
      <c r="AM22" s="135"/>
      <c r="AN22" s="134"/>
      <c r="AO22" s="135"/>
      <c r="AP22" s="134"/>
      <c r="AQ22" s="135"/>
      <c r="AR22" s="134"/>
      <c r="AS22" s="135"/>
      <c r="AT22" s="134"/>
      <c r="AU22" s="135"/>
      <c r="AV22" s="134"/>
      <c r="AW22" s="135"/>
      <c r="AX22" s="134"/>
      <c r="AY22" s="135"/>
      <c r="AZ22" s="134"/>
      <c r="BA22" s="135"/>
      <c r="BC22" s="278"/>
      <c r="BD22" s="257" t="s">
        <v>93</v>
      </c>
      <c r="BE22" s="259" t="s">
        <v>94</v>
      </c>
      <c r="BF22" s="247"/>
      <c r="BG22" s="248"/>
      <c r="BH22" s="46">
        <f>SUM(F22:BA22)/2/24</f>
        <v>0</v>
      </c>
      <c r="BI22" s="44"/>
      <c r="BJ22" s="44"/>
      <c r="BK22" s="44"/>
      <c r="BL22" s="173"/>
      <c r="BM22" s="46">
        <f t="shared" ref="BM22:BM34" si="19">BH22+BH56+BH90+BH124+BH158+BH192+BH226</f>
        <v>0</v>
      </c>
      <c r="BN22" s="44"/>
      <c r="BO22" s="44"/>
      <c r="BP22" s="44"/>
      <c r="BS22" s="1"/>
      <c r="BT22" s="33"/>
      <c r="BU22" s="24"/>
      <c r="BV22" s="33"/>
      <c r="BW22" s="44"/>
      <c r="BX22" s="44"/>
      <c r="BY22" s="44"/>
      <c r="BZ22" s="44"/>
      <c r="CA22" s="173"/>
      <c r="CB22" s="44"/>
      <c r="CC22" s="44"/>
      <c r="CD22" s="44"/>
      <c r="CE22" s="44"/>
      <c r="CF22" s="44"/>
      <c r="CG22" s="279"/>
      <c r="CH22" s="257" t="s">
        <v>93</v>
      </c>
      <c r="CI22" s="259" t="s">
        <v>94</v>
      </c>
      <c r="CJ22" s="247"/>
      <c r="CK22" s="248"/>
      <c r="CL22" s="46">
        <f>SUM($F22:$BA22)/2/24</f>
        <v>0</v>
      </c>
      <c r="CM22" s="44"/>
      <c r="CN22" s="44"/>
      <c r="CO22" s="44"/>
      <c r="CP22" s="173"/>
      <c r="CQ22" s="46">
        <f t="shared" ref="CQ22:CQ34" si="20">CL22+CL56+CL90+CL124+CL158+CL192+CL226</f>
        <v>0</v>
      </c>
      <c r="CR22" s="44"/>
      <c r="CS22" s="44"/>
      <c r="CT22" s="44"/>
      <c r="CW22" s="1"/>
      <c r="CX22" s="33"/>
      <c r="CY22" s="24"/>
      <c r="CZ22" s="33"/>
      <c r="DA22" s="44"/>
      <c r="DB22" s="44"/>
      <c r="DC22" s="44"/>
      <c r="DD22" s="44"/>
      <c r="DE22" s="173"/>
      <c r="DF22" s="44"/>
      <c r="DG22" s="44"/>
      <c r="DH22" s="44"/>
      <c r="DI22" s="44"/>
      <c r="DJ22" s="44"/>
      <c r="DK22" s="280"/>
      <c r="DL22" s="257" t="s">
        <v>93</v>
      </c>
      <c r="DM22" s="259" t="s">
        <v>94</v>
      </c>
      <c r="DN22" s="247"/>
      <c r="DO22" s="248"/>
      <c r="DP22" s="46">
        <f>IF($S5="✔",SUM($F22:$BA22)/2/24,0)</f>
        <v>0</v>
      </c>
      <c r="DQ22" s="44"/>
      <c r="DR22" s="44"/>
      <c r="DS22" s="44"/>
      <c r="DT22" s="173"/>
      <c r="DU22" s="46">
        <f t="shared" ref="DU22:DU34" si="21">DP22+DP56+DP90+DP124+DP158+DP192+DP226</f>
        <v>0</v>
      </c>
      <c r="DV22" s="44"/>
      <c r="DW22" s="44"/>
      <c r="DX22" s="44"/>
      <c r="EA22" s="1"/>
      <c r="EB22" s="33"/>
      <c r="EC22" s="24"/>
      <c r="ED22" s="33"/>
      <c r="EE22" s="44"/>
      <c r="EF22" s="44"/>
      <c r="EG22" s="44"/>
      <c r="EH22" s="173"/>
      <c r="EI22" s="44"/>
      <c r="EJ22" s="44"/>
      <c r="EK22" s="44"/>
      <c r="EL22" s="44"/>
      <c r="EM22" s="281"/>
      <c r="EN22" s="257" t="s">
        <v>93</v>
      </c>
      <c r="EO22" s="259" t="s">
        <v>94</v>
      </c>
      <c r="EP22" s="247"/>
      <c r="EQ22" s="248"/>
      <c r="ER22" s="46">
        <f>IF($S5="✔",SUM($F22:$BA22)/2/24,0)</f>
        <v>0</v>
      </c>
      <c r="ES22" s="44"/>
      <c r="ET22" s="44"/>
      <c r="EU22" s="44"/>
      <c r="EV22" s="173"/>
      <c r="EW22" s="46">
        <f t="shared" ref="EW22:EW34" si="22">ER22+ER56+ER90+ER124+ER158+ER192+ER226</f>
        <v>0</v>
      </c>
      <c r="EX22" s="44"/>
      <c r="EY22" s="44"/>
      <c r="EZ22" s="44"/>
      <c r="FC22" s="1"/>
      <c r="FD22" s="33"/>
      <c r="FE22" s="24"/>
      <c r="FF22" s="33"/>
      <c r="FG22" s="44"/>
      <c r="FH22" s="44"/>
      <c r="FI22" s="44"/>
      <c r="FJ22" s="173"/>
      <c r="FK22" s="44"/>
      <c r="FL22" s="44"/>
      <c r="FM22" s="44"/>
      <c r="FN22" s="44"/>
      <c r="FO22" s="276"/>
      <c r="FP22" s="257" t="s">
        <v>93</v>
      </c>
      <c r="FQ22" s="259" t="s">
        <v>94</v>
      </c>
      <c r="FR22" s="247"/>
      <c r="FS22" s="248"/>
      <c r="FT22" s="47" t="s">
        <v>92</v>
      </c>
      <c r="FU22" s="44"/>
      <c r="FV22" s="44"/>
      <c r="FW22" s="44"/>
      <c r="FX22" s="173"/>
      <c r="FY22" s="47" t="s">
        <v>92</v>
      </c>
      <c r="FZ22" s="44"/>
      <c r="GA22" s="44"/>
      <c r="GB22" s="44"/>
      <c r="GE22" s="1"/>
      <c r="GF22" s="33"/>
      <c r="GG22" s="24"/>
      <c r="GH22" s="33"/>
      <c r="GI22" s="44"/>
      <c r="GJ22" s="44"/>
      <c r="GK22" s="44"/>
      <c r="GL22" s="173"/>
      <c r="GM22" s="44"/>
      <c r="GN22" s="44"/>
      <c r="GO22" s="44"/>
      <c r="GP22" s="44"/>
    </row>
    <row r="23" spans="2:198" ht="18.75" customHeight="1">
      <c r="B23" s="268"/>
      <c r="C23" s="253" t="s">
        <v>73</v>
      </c>
      <c r="D23" s="136" t="s">
        <v>74</v>
      </c>
      <c r="E23" s="137"/>
      <c r="F23" s="134"/>
      <c r="G23" s="134"/>
      <c r="H23" s="134"/>
      <c r="I23" s="134"/>
      <c r="J23" s="134"/>
      <c r="K23" s="134"/>
      <c r="L23" s="134"/>
      <c r="M23" s="134"/>
      <c r="N23" s="134"/>
      <c r="O23" s="134"/>
      <c r="P23" s="134"/>
      <c r="Q23" s="134"/>
      <c r="R23" s="134"/>
      <c r="S23" s="134"/>
      <c r="T23" s="134"/>
      <c r="U23" s="134"/>
      <c r="V23" s="134"/>
      <c r="W23" s="135"/>
      <c r="X23" s="134"/>
      <c r="Y23" s="135"/>
      <c r="Z23" s="134"/>
      <c r="AA23" s="135"/>
      <c r="AB23" s="134"/>
      <c r="AC23" s="135"/>
      <c r="AD23" s="135"/>
      <c r="AE23" s="135"/>
      <c r="AF23" s="135"/>
      <c r="AG23" s="135"/>
      <c r="AH23" s="135"/>
      <c r="AI23" s="135"/>
      <c r="AJ23" s="135"/>
      <c r="AK23" s="135"/>
      <c r="AL23" s="135"/>
      <c r="AM23" s="135"/>
      <c r="AN23" s="135"/>
      <c r="AO23" s="135"/>
      <c r="AP23" s="135"/>
      <c r="AQ23" s="135"/>
      <c r="AR23" s="135"/>
      <c r="AS23" s="135"/>
      <c r="AT23" s="135"/>
      <c r="AU23" s="135"/>
      <c r="AV23" s="134"/>
      <c r="AW23" s="135"/>
      <c r="AX23" s="134"/>
      <c r="AY23" s="135"/>
      <c r="AZ23" s="134"/>
      <c r="BA23" s="135"/>
      <c r="BC23" s="278"/>
      <c r="BD23" s="257"/>
      <c r="BE23" s="253" t="s">
        <v>73</v>
      </c>
      <c r="BF23" s="319" t="s">
        <v>74</v>
      </c>
      <c r="BG23" s="320"/>
      <c r="BH23" s="43">
        <f t="shared" ref="BH23:BH34" si="23">SUM(F23:BA23)/2/24</f>
        <v>0</v>
      </c>
      <c r="BI23" s="44"/>
      <c r="BJ23" s="256">
        <f>SUM(BH23:BH27)</f>
        <v>0</v>
      </c>
      <c r="BK23" s="256">
        <f>SUM(BJ23:BJ31)</f>
        <v>0</v>
      </c>
      <c r="BL23" s="173"/>
      <c r="BM23" s="43">
        <f t="shared" si="19"/>
        <v>0</v>
      </c>
      <c r="BN23" s="44"/>
      <c r="BO23" s="284">
        <f>SUM(BM23:BM27)</f>
        <v>0</v>
      </c>
      <c r="BP23" s="256">
        <f>BO23+BO28</f>
        <v>0</v>
      </c>
      <c r="BS23" s="1"/>
      <c r="BT23" s="33"/>
      <c r="BU23" s="24"/>
      <c r="BV23" s="32"/>
      <c r="BW23" s="44"/>
      <c r="BX23" s="246"/>
      <c r="BY23" s="246"/>
      <c r="BZ23" s="173"/>
      <c r="CA23" s="173"/>
      <c r="CB23" s="44"/>
      <c r="CC23" s="44"/>
      <c r="CD23" s="246"/>
      <c r="CE23" s="246"/>
      <c r="CF23" s="173"/>
      <c r="CG23" s="279"/>
      <c r="CH23" s="257"/>
      <c r="CI23" s="253" t="s">
        <v>73</v>
      </c>
      <c r="CJ23" s="319" t="s">
        <v>74</v>
      </c>
      <c r="CK23" s="320"/>
      <c r="CL23" s="43">
        <f>SUM($F23:$BA23)/2/24</f>
        <v>0</v>
      </c>
      <c r="CM23" s="44"/>
      <c r="CN23" s="256">
        <f>SUM(CL23:CL27)</f>
        <v>0</v>
      </c>
      <c r="CO23" s="256">
        <f>SUM(CN23:CN31)+CL33</f>
        <v>0</v>
      </c>
      <c r="CP23" s="173"/>
      <c r="CQ23" s="43">
        <f t="shared" si="20"/>
        <v>0</v>
      </c>
      <c r="CR23" s="44"/>
      <c r="CS23" s="256">
        <f>SUM(CQ23:CQ27)</f>
        <v>0</v>
      </c>
      <c r="CT23" s="256">
        <f>CS23+CS28+CQ33</f>
        <v>0</v>
      </c>
      <c r="CW23" s="1"/>
      <c r="CX23" s="33"/>
      <c r="CY23" s="24"/>
      <c r="CZ23" s="32"/>
      <c r="DA23" s="44"/>
      <c r="DB23" s="246"/>
      <c r="DC23" s="246"/>
      <c r="DD23" s="173"/>
      <c r="DE23" s="173"/>
      <c r="DF23" s="44"/>
      <c r="DG23" s="44"/>
      <c r="DH23" s="246"/>
      <c r="DI23" s="246"/>
      <c r="DJ23" s="173"/>
      <c r="DK23" s="280"/>
      <c r="DL23" s="257"/>
      <c r="DM23" s="253" t="s">
        <v>73</v>
      </c>
      <c r="DN23" s="319" t="s">
        <v>74</v>
      </c>
      <c r="DO23" s="320"/>
      <c r="DP23" s="43">
        <f>IF($S5="✔",SUM($F23:$BA23)/2/24,0)</f>
        <v>0</v>
      </c>
      <c r="DQ23" s="44"/>
      <c r="DR23" s="256">
        <f>SUM(DP23:DP27)</f>
        <v>0</v>
      </c>
      <c r="DS23" s="256">
        <f>DR23+DR28</f>
        <v>0</v>
      </c>
      <c r="DT23" s="173"/>
      <c r="DU23" s="43">
        <f t="shared" si="21"/>
        <v>0</v>
      </c>
      <c r="DV23" s="44"/>
      <c r="DW23" s="256">
        <f>SUM(DU23:DU27)</f>
        <v>0</v>
      </c>
      <c r="DX23" s="256">
        <f>DW23+DW28</f>
        <v>0</v>
      </c>
      <c r="EA23" s="1"/>
      <c r="EB23" s="33"/>
      <c r="EC23" s="24"/>
      <c r="ED23" s="32"/>
      <c r="EE23" s="44"/>
      <c r="EF23" s="246"/>
      <c r="EG23" s="246"/>
      <c r="EH23" s="173"/>
      <c r="EI23" s="44"/>
      <c r="EJ23" s="44"/>
      <c r="EK23" s="246"/>
      <c r="EL23" s="246"/>
      <c r="EM23" s="281"/>
      <c r="EN23" s="257"/>
      <c r="EO23" s="253" t="s">
        <v>73</v>
      </c>
      <c r="EP23" s="319" t="s">
        <v>74</v>
      </c>
      <c r="EQ23" s="320"/>
      <c r="ER23" s="43">
        <f>IF($S5="✔",SUM($F23:$BA23)/2/24,0)</f>
        <v>0</v>
      </c>
      <c r="ES23" s="44"/>
      <c r="ET23" s="256">
        <f>SUM(ER23:ER27)</f>
        <v>0</v>
      </c>
      <c r="EU23" s="256">
        <f>ET23+ET28+ER33</f>
        <v>0</v>
      </c>
      <c r="EV23" s="173"/>
      <c r="EW23" s="43">
        <f t="shared" si="22"/>
        <v>0</v>
      </c>
      <c r="EX23" s="44"/>
      <c r="EY23" s="256">
        <f>SUM(EW23:EW27)</f>
        <v>0</v>
      </c>
      <c r="EZ23" s="256">
        <f>EY23+EY28+EW33</f>
        <v>0</v>
      </c>
      <c r="FC23" s="1"/>
      <c r="FD23" s="33"/>
      <c r="FE23" s="24"/>
      <c r="FF23" s="32"/>
      <c r="FG23" s="44"/>
      <c r="FH23" s="246"/>
      <c r="FI23" s="246"/>
      <c r="FJ23" s="173"/>
      <c r="FK23" s="44"/>
      <c r="FL23" s="44"/>
      <c r="FM23" s="246"/>
      <c r="FN23" s="246"/>
      <c r="FO23" s="276"/>
      <c r="FP23" s="257"/>
      <c r="FQ23" s="253" t="s">
        <v>73</v>
      </c>
      <c r="FR23" s="319" t="s">
        <v>74</v>
      </c>
      <c r="FS23" s="320"/>
      <c r="FT23" s="43">
        <f>SUMIFS(F23:BA23,$F33:$BA33,1)/2/24</f>
        <v>0</v>
      </c>
      <c r="FU23" s="44"/>
      <c r="FV23" s="256">
        <f>SUM(FT23:FT27)</f>
        <v>0</v>
      </c>
      <c r="FW23" s="256">
        <f>FV23+FV28</f>
        <v>0</v>
      </c>
      <c r="FX23" s="173"/>
      <c r="FY23" s="45">
        <f t="shared" ref="FY23:FY33" si="24">FT23+FT57+FT91+FT125+FT159+FT193+FT227</f>
        <v>0</v>
      </c>
      <c r="FZ23" s="44"/>
      <c r="GA23" s="256">
        <f>SUM(FY23:FY27)</f>
        <v>0</v>
      </c>
      <c r="GB23" s="256">
        <f>GA23+GA28</f>
        <v>0</v>
      </c>
      <c r="GE23" s="1"/>
      <c r="GF23" s="33"/>
      <c r="GG23" s="24"/>
      <c r="GH23" s="32"/>
      <c r="GI23" s="44"/>
      <c r="GJ23" s="246"/>
      <c r="GK23" s="246"/>
      <c r="GL23" s="173"/>
      <c r="GM23" s="44"/>
      <c r="GN23" s="44"/>
      <c r="GO23" s="44"/>
      <c r="GP23" s="246"/>
    </row>
    <row r="24" spans="2:198" ht="18.75" customHeight="1">
      <c r="B24" s="268"/>
      <c r="C24" s="254"/>
      <c r="D24" s="138" t="s">
        <v>78</v>
      </c>
      <c r="E24" s="139"/>
      <c r="F24" s="134"/>
      <c r="G24" s="134"/>
      <c r="H24" s="134"/>
      <c r="I24" s="134"/>
      <c r="J24" s="134"/>
      <c r="K24" s="134"/>
      <c r="L24" s="134"/>
      <c r="M24" s="134"/>
      <c r="N24" s="134"/>
      <c r="O24" s="134"/>
      <c r="P24" s="134"/>
      <c r="Q24" s="134"/>
      <c r="R24" s="134"/>
      <c r="S24" s="134"/>
      <c r="T24" s="134"/>
      <c r="U24" s="134"/>
      <c r="V24" s="134"/>
      <c r="W24" s="135"/>
      <c r="X24" s="134"/>
      <c r="Y24" s="135"/>
      <c r="Z24" s="134"/>
      <c r="AA24" s="135"/>
      <c r="AB24" s="134"/>
      <c r="AC24" s="135"/>
      <c r="AD24" s="134"/>
      <c r="AE24" s="135"/>
      <c r="AF24" s="134"/>
      <c r="AG24" s="135"/>
      <c r="AH24" s="134"/>
      <c r="AI24" s="135"/>
      <c r="AJ24" s="134"/>
      <c r="AK24" s="135"/>
      <c r="AL24" s="134"/>
      <c r="AM24" s="135"/>
      <c r="AN24" s="134"/>
      <c r="AO24" s="135"/>
      <c r="AP24" s="134"/>
      <c r="AQ24" s="135"/>
      <c r="AR24" s="134"/>
      <c r="AS24" s="135"/>
      <c r="AT24" s="134"/>
      <c r="AU24" s="135"/>
      <c r="AV24" s="134"/>
      <c r="AW24" s="135"/>
      <c r="AX24" s="134"/>
      <c r="AY24" s="135"/>
      <c r="AZ24" s="134"/>
      <c r="BA24" s="135"/>
      <c r="BB24" s="37"/>
      <c r="BC24" s="278"/>
      <c r="BD24" s="257"/>
      <c r="BE24" s="254"/>
      <c r="BF24" s="247" t="s">
        <v>78</v>
      </c>
      <c r="BG24" s="248"/>
      <c r="BH24" s="46">
        <f t="shared" si="23"/>
        <v>0</v>
      </c>
      <c r="BI24" s="44"/>
      <c r="BJ24" s="256"/>
      <c r="BK24" s="256"/>
      <c r="BL24" s="173"/>
      <c r="BM24" s="46">
        <f t="shared" si="19"/>
        <v>0</v>
      </c>
      <c r="BN24" s="44"/>
      <c r="BO24" s="285"/>
      <c r="BP24" s="256"/>
      <c r="BS24" s="1"/>
      <c r="BT24" s="33"/>
      <c r="BU24" s="24"/>
      <c r="BV24" s="32"/>
      <c r="BW24" s="44"/>
      <c r="BX24" s="246"/>
      <c r="BY24" s="246"/>
      <c r="BZ24" s="173"/>
      <c r="CA24" s="173"/>
      <c r="CB24" s="44"/>
      <c r="CC24" s="44"/>
      <c r="CD24" s="246"/>
      <c r="CE24" s="246"/>
      <c r="CF24" s="173"/>
      <c r="CG24" s="279"/>
      <c r="CH24" s="257"/>
      <c r="CI24" s="254"/>
      <c r="CJ24" s="247" t="s">
        <v>78</v>
      </c>
      <c r="CK24" s="248"/>
      <c r="CL24" s="46">
        <f t="shared" ref="CL24:CL32" si="25">SUM($F24:$BA24)/2/24</f>
        <v>0</v>
      </c>
      <c r="CM24" s="44"/>
      <c r="CN24" s="256"/>
      <c r="CO24" s="256"/>
      <c r="CP24" s="173"/>
      <c r="CQ24" s="46">
        <f t="shared" si="20"/>
        <v>0</v>
      </c>
      <c r="CR24" s="44"/>
      <c r="CS24" s="256"/>
      <c r="CT24" s="256"/>
      <c r="CW24" s="1"/>
      <c r="CX24" s="33"/>
      <c r="CY24" s="24"/>
      <c r="CZ24" s="32"/>
      <c r="DA24" s="44"/>
      <c r="DB24" s="246"/>
      <c r="DC24" s="246"/>
      <c r="DD24" s="173"/>
      <c r="DE24" s="173"/>
      <c r="DF24" s="44"/>
      <c r="DG24" s="44"/>
      <c r="DH24" s="246"/>
      <c r="DI24" s="246"/>
      <c r="DJ24" s="173"/>
      <c r="DK24" s="280"/>
      <c r="DL24" s="257"/>
      <c r="DM24" s="254"/>
      <c r="DN24" s="247" t="s">
        <v>78</v>
      </c>
      <c r="DO24" s="248"/>
      <c r="DP24" s="46">
        <f>IF($S5="✔",SUM($F24:$BA24)/2/24,0)</f>
        <v>0</v>
      </c>
      <c r="DQ24" s="44"/>
      <c r="DR24" s="256"/>
      <c r="DS24" s="256"/>
      <c r="DT24" s="173"/>
      <c r="DU24" s="46">
        <f t="shared" si="21"/>
        <v>0</v>
      </c>
      <c r="DV24" s="44"/>
      <c r="DW24" s="256"/>
      <c r="DX24" s="256"/>
      <c r="EA24" s="1"/>
      <c r="EB24" s="33"/>
      <c r="EC24" s="24"/>
      <c r="ED24" s="32"/>
      <c r="EE24" s="44"/>
      <c r="EF24" s="246"/>
      <c r="EG24" s="246"/>
      <c r="EH24" s="173"/>
      <c r="EI24" s="44"/>
      <c r="EJ24" s="44"/>
      <c r="EK24" s="246"/>
      <c r="EL24" s="246"/>
      <c r="EM24" s="281"/>
      <c r="EN24" s="257"/>
      <c r="EO24" s="254"/>
      <c r="EP24" s="247" t="s">
        <v>78</v>
      </c>
      <c r="EQ24" s="248"/>
      <c r="ER24" s="46">
        <f>IF($S5="✔",SUM($F24:$BA24)/2/24,0)</f>
        <v>0</v>
      </c>
      <c r="ES24" s="44"/>
      <c r="ET24" s="256"/>
      <c r="EU24" s="256"/>
      <c r="EV24" s="173"/>
      <c r="EW24" s="46">
        <f t="shared" si="22"/>
        <v>0</v>
      </c>
      <c r="EX24" s="44"/>
      <c r="EY24" s="256"/>
      <c r="EZ24" s="256"/>
      <c r="FC24" s="1"/>
      <c r="FD24" s="33"/>
      <c r="FE24" s="24"/>
      <c r="FF24" s="32"/>
      <c r="FG24" s="44"/>
      <c r="FH24" s="246"/>
      <c r="FI24" s="246"/>
      <c r="FJ24" s="173"/>
      <c r="FK24" s="44"/>
      <c r="FL24" s="44"/>
      <c r="FM24" s="246"/>
      <c r="FN24" s="246"/>
      <c r="FO24" s="18"/>
      <c r="FP24" s="257"/>
      <c r="FQ24" s="254"/>
      <c r="FR24" s="247" t="s">
        <v>78</v>
      </c>
      <c r="FS24" s="248"/>
      <c r="FT24" s="46">
        <f>SUMIFS(F24:BA24,$F33:$BA33,1)/2/24</f>
        <v>0</v>
      </c>
      <c r="FU24" s="44"/>
      <c r="FV24" s="256"/>
      <c r="FW24" s="256"/>
      <c r="FX24" s="173"/>
      <c r="FY24" s="47">
        <f t="shared" si="24"/>
        <v>0</v>
      </c>
      <c r="FZ24" s="44"/>
      <c r="GA24" s="256"/>
      <c r="GB24" s="256"/>
      <c r="GE24" s="1"/>
      <c r="GF24" s="33"/>
      <c r="GG24" s="24"/>
      <c r="GH24" s="32"/>
      <c r="GI24" s="44"/>
      <c r="GJ24" s="246"/>
      <c r="GK24" s="246"/>
      <c r="GL24" s="173"/>
      <c r="GM24" s="44"/>
      <c r="GN24" s="44"/>
      <c r="GO24" s="44"/>
      <c r="GP24" s="246"/>
    </row>
    <row r="25" spans="2:198" ht="18.75" customHeight="1">
      <c r="B25" s="268"/>
      <c r="C25" s="254"/>
      <c r="D25" s="136" t="s">
        <v>79</v>
      </c>
      <c r="E25" s="137"/>
      <c r="F25" s="134"/>
      <c r="G25" s="135"/>
      <c r="H25" s="134"/>
      <c r="I25" s="135"/>
      <c r="J25" s="134"/>
      <c r="K25" s="135"/>
      <c r="L25" s="134"/>
      <c r="M25" s="135"/>
      <c r="N25" s="134"/>
      <c r="O25" s="135"/>
      <c r="P25" s="134"/>
      <c r="Q25" s="135"/>
      <c r="R25" s="134"/>
      <c r="S25" s="135"/>
      <c r="T25" s="134"/>
      <c r="U25" s="135"/>
      <c r="V25" s="134"/>
      <c r="W25" s="135"/>
      <c r="X25" s="134"/>
      <c r="Y25" s="135"/>
      <c r="Z25" s="134"/>
      <c r="AA25" s="135"/>
      <c r="AB25" s="134"/>
      <c r="AC25" s="135"/>
      <c r="AD25" s="134"/>
      <c r="AE25" s="135"/>
      <c r="AF25" s="134"/>
      <c r="AG25" s="135"/>
      <c r="AH25" s="134"/>
      <c r="AI25" s="135"/>
      <c r="AJ25" s="134"/>
      <c r="AK25" s="135"/>
      <c r="AL25" s="134"/>
      <c r="AM25" s="135"/>
      <c r="AN25" s="134"/>
      <c r="AO25" s="135"/>
      <c r="AP25" s="134"/>
      <c r="AQ25" s="135"/>
      <c r="AR25" s="134"/>
      <c r="AS25" s="135"/>
      <c r="AT25" s="134"/>
      <c r="AU25" s="135"/>
      <c r="AV25" s="134"/>
      <c r="AW25" s="135"/>
      <c r="AX25" s="134"/>
      <c r="AY25" s="135"/>
      <c r="AZ25" s="134"/>
      <c r="BA25" s="135"/>
      <c r="BC25" s="278"/>
      <c r="BD25" s="257"/>
      <c r="BE25" s="254"/>
      <c r="BF25" s="249" t="s">
        <v>79</v>
      </c>
      <c r="BG25" s="250"/>
      <c r="BH25" s="43">
        <f t="shared" si="23"/>
        <v>0</v>
      </c>
      <c r="BI25" s="44"/>
      <c r="BJ25" s="256"/>
      <c r="BK25" s="256"/>
      <c r="BL25" s="173"/>
      <c r="BM25" s="43">
        <f t="shared" si="19"/>
        <v>0</v>
      </c>
      <c r="BN25" s="44"/>
      <c r="BO25" s="285"/>
      <c r="BP25" s="256"/>
      <c r="BS25" s="1"/>
      <c r="BT25" s="33"/>
      <c r="BU25" s="24"/>
      <c r="BV25" s="32"/>
      <c r="BW25" s="44"/>
      <c r="BX25" s="246"/>
      <c r="BY25" s="246"/>
      <c r="BZ25" s="173"/>
      <c r="CA25" s="173"/>
      <c r="CB25" s="44"/>
      <c r="CC25" s="44"/>
      <c r="CD25" s="246"/>
      <c r="CE25" s="246"/>
      <c r="CF25" s="173"/>
      <c r="CG25" s="279"/>
      <c r="CH25" s="257"/>
      <c r="CI25" s="254"/>
      <c r="CJ25" s="249" t="s">
        <v>79</v>
      </c>
      <c r="CK25" s="250"/>
      <c r="CL25" s="43">
        <f t="shared" si="25"/>
        <v>0</v>
      </c>
      <c r="CM25" s="44"/>
      <c r="CN25" s="256"/>
      <c r="CO25" s="256"/>
      <c r="CP25" s="173"/>
      <c r="CQ25" s="43">
        <f t="shared" si="20"/>
        <v>0</v>
      </c>
      <c r="CR25" s="44"/>
      <c r="CS25" s="256"/>
      <c r="CT25" s="256"/>
      <c r="CW25" s="1"/>
      <c r="CX25" s="33"/>
      <c r="CY25" s="24"/>
      <c r="CZ25" s="32"/>
      <c r="DA25" s="44"/>
      <c r="DB25" s="246"/>
      <c r="DC25" s="246"/>
      <c r="DD25" s="173"/>
      <c r="DE25" s="173"/>
      <c r="DF25" s="44"/>
      <c r="DG25" s="44"/>
      <c r="DH25" s="246"/>
      <c r="DI25" s="246"/>
      <c r="DJ25" s="173"/>
      <c r="DK25" s="280"/>
      <c r="DL25" s="257"/>
      <c r="DM25" s="254"/>
      <c r="DN25" s="249" t="s">
        <v>79</v>
      </c>
      <c r="DO25" s="250"/>
      <c r="DP25" s="43">
        <f>IF($S5="✔",SUM($F25:$BA25)/2/24,0)</f>
        <v>0</v>
      </c>
      <c r="DQ25" s="44"/>
      <c r="DR25" s="256"/>
      <c r="DS25" s="256"/>
      <c r="DT25" s="173"/>
      <c r="DU25" s="43">
        <f t="shared" si="21"/>
        <v>0</v>
      </c>
      <c r="DV25" s="44"/>
      <c r="DW25" s="256"/>
      <c r="DX25" s="256"/>
      <c r="EA25" s="1"/>
      <c r="EB25" s="33"/>
      <c r="EC25" s="24"/>
      <c r="ED25" s="32"/>
      <c r="EE25" s="44"/>
      <c r="EF25" s="246"/>
      <c r="EG25" s="246"/>
      <c r="EH25" s="173"/>
      <c r="EI25" s="44"/>
      <c r="EJ25" s="44"/>
      <c r="EK25" s="246"/>
      <c r="EL25" s="246"/>
      <c r="EM25" s="281"/>
      <c r="EN25" s="257"/>
      <c r="EO25" s="254"/>
      <c r="EP25" s="249" t="s">
        <v>79</v>
      </c>
      <c r="EQ25" s="250"/>
      <c r="ER25" s="43">
        <f>IF($S5="✔",SUM($F25:$BA25)/2/24,0)</f>
        <v>0</v>
      </c>
      <c r="ES25" s="44"/>
      <c r="ET25" s="256"/>
      <c r="EU25" s="256"/>
      <c r="EV25" s="173"/>
      <c r="EW25" s="43">
        <f t="shared" si="22"/>
        <v>0</v>
      </c>
      <c r="EX25" s="44"/>
      <c r="EY25" s="256"/>
      <c r="EZ25" s="256"/>
      <c r="FC25" s="1"/>
      <c r="FD25" s="33"/>
      <c r="FE25" s="24"/>
      <c r="FF25" s="32"/>
      <c r="FG25" s="44"/>
      <c r="FH25" s="246"/>
      <c r="FI25" s="246"/>
      <c r="FJ25" s="173"/>
      <c r="FK25" s="44"/>
      <c r="FL25" s="44"/>
      <c r="FM25" s="246"/>
      <c r="FN25" s="246"/>
      <c r="FO25" s="18"/>
      <c r="FP25" s="257"/>
      <c r="FQ25" s="254"/>
      <c r="FR25" s="249" t="s">
        <v>79</v>
      </c>
      <c r="FS25" s="250"/>
      <c r="FT25" s="43">
        <f>SUMIFS(F25:BA25,$F33:$BA33,1)/2/24</f>
        <v>0</v>
      </c>
      <c r="FU25" s="44"/>
      <c r="FV25" s="256"/>
      <c r="FW25" s="256"/>
      <c r="FX25" s="173"/>
      <c r="FY25" s="45">
        <f t="shared" si="24"/>
        <v>0</v>
      </c>
      <c r="FZ25" s="44"/>
      <c r="GA25" s="256"/>
      <c r="GB25" s="256"/>
      <c r="GE25" s="1"/>
      <c r="GF25" s="33"/>
      <c r="GG25" s="24"/>
      <c r="GH25" s="32"/>
      <c r="GI25" s="44"/>
      <c r="GJ25" s="246"/>
      <c r="GK25" s="246"/>
      <c r="GL25" s="173"/>
      <c r="GM25" s="44"/>
      <c r="GN25" s="44"/>
      <c r="GO25" s="44"/>
      <c r="GP25" s="246"/>
    </row>
    <row r="26" spans="2:198" ht="18.75" customHeight="1">
      <c r="B26" s="268"/>
      <c r="C26" s="254"/>
      <c r="D26" s="138" t="s">
        <v>80</v>
      </c>
      <c r="E26" s="139"/>
      <c r="F26" s="134"/>
      <c r="G26" s="135"/>
      <c r="H26" s="134"/>
      <c r="I26" s="135"/>
      <c r="J26" s="134"/>
      <c r="K26" s="135"/>
      <c r="L26" s="134"/>
      <c r="M26" s="135"/>
      <c r="N26" s="134"/>
      <c r="O26" s="135"/>
      <c r="P26" s="134"/>
      <c r="Q26" s="135"/>
      <c r="R26" s="134"/>
      <c r="S26" s="135"/>
      <c r="T26" s="134"/>
      <c r="U26" s="135"/>
      <c r="V26" s="134"/>
      <c r="W26" s="135"/>
      <c r="X26" s="134"/>
      <c r="Y26" s="135"/>
      <c r="Z26" s="134"/>
      <c r="AA26" s="135"/>
      <c r="AB26" s="134"/>
      <c r="AC26" s="135"/>
      <c r="AD26" s="134"/>
      <c r="AE26" s="135"/>
      <c r="AF26" s="134"/>
      <c r="AG26" s="135"/>
      <c r="AH26" s="134"/>
      <c r="AI26" s="135"/>
      <c r="AJ26" s="134"/>
      <c r="AK26" s="135"/>
      <c r="AL26" s="134"/>
      <c r="AM26" s="135"/>
      <c r="AN26" s="134"/>
      <c r="AO26" s="135"/>
      <c r="AP26" s="134"/>
      <c r="AQ26" s="135"/>
      <c r="AR26" s="134"/>
      <c r="AS26" s="135"/>
      <c r="AT26" s="134"/>
      <c r="AU26" s="135"/>
      <c r="AV26" s="134"/>
      <c r="AW26" s="135"/>
      <c r="AX26" s="134"/>
      <c r="AY26" s="135"/>
      <c r="AZ26" s="134"/>
      <c r="BA26" s="135"/>
      <c r="BC26" s="278"/>
      <c r="BD26" s="257"/>
      <c r="BE26" s="254"/>
      <c r="BF26" s="247" t="s">
        <v>80</v>
      </c>
      <c r="BG26" s="248"/>
      <c r="BH26" s="46">
        <f t="shared" si="23"/>
        <v>0</v>
      </c>
      <c r="BI26" s="44"/>
      <c r="BJ26" s="256"/>
      <c r="BK26" s="256"/>
      <c r="BL26" s="173"/>
      <c r="BM26" s="46">
        <f t="shared" si="19"/>
        <v>0</v>
      </c>
      <c r="BN26" s="44"/>
      <c r="BO26" s="285"/>
      <c r="BP26" s="256"/>
      <c r="BS26" s="1"/>
      <c r="BT26" s="33"/>
      <c r="BU26" s="24"/>
      <c r="BV26" s="32"/>
      <c r="BW26" s="44"/>
      <c r="BX26" s="246"/>
      <c r="BY26" s="246"/>
      <c r="BZ26" s="173"/>
      <c r="CA26" s="173"/>
      <c r="CB26" s="44"/>
      <c r="CC26" s="44"/>
      <c r="CD26" s="246"/>
      <c r="CE26" s="246"/>
      <c r="CF26" s="173"/>
      <c r="CG26" s="279"/>
      <c r="CH26" s="257"/>
      <c r="CI26" s="254"/>
      <c r="CJ26" s="247" t="s">
        <v>80</v>
      </c>
      <c r="CK26" s="248"/>
      <c r="CL26" s="46">
        <f t="shared" si="25"/>
        <v>0</v>
      </c>
      <c r="CM26" s="44"/>
      <c r="CN26" s="256"/>
      <c r="CO26" s="256"/>
      <c r="CP26" s="173"/>
      <c r="CQ26" s="46">
        <f t="shared" si="20"/>
        <v>0</v>
      </c>
      <c r="CR26" s="44"/>
      <c r="CS26" s="256"/>
      <c r="CT26" s="256"/>
      <c r="CW26" s="1"/>
      <c r="CX26" s="33"/>
      <c r="CY26" s="24"/>
      <c r="CZ26" s="32"/>
      <c r="DA26" s="44"/>
      <c r="DB26" s="246"/>
      <c r="DC26" s="246"/>
      <c r="DD26" s="173"/>
      <c r="DE26" s="173"/>
      <c r="DF26" s="44"/>
      <c r="DG26" s="44"/>
      <c r="DH26" s="246"/>
      <c r="DI26" s="246"/>
      <c r="DJ26" s="173"/>
      <c r="DK26" s="280"/>
      <c r="DL26" s="257"/>
      <c r="DM26" s="254"/>
      <c r="DN26" s="247" t="s">
        <v>80</v>
      </c>
      <c r="DO26" s="248"/>
      <c r="DP26" s="46">
        <f>IF($S5="✔",SUM($F26:$BA26)/2/24,0)</f>
        <v>0</v>
      </c>
      <c r="DQ26" s="44"/>
      <c r="DR26" s="256"/>
      <c r="DS26" s="256"/>
      <c r="DT26" s="173"/>
      <c r="DU26" s="46">
        <f t="shared" si="21"/>
        <v>0</v>
      </c>
      <c r="DV26" s="44"/>
      <c r="DW26" s="256"/>
      <c r="DX26" s="256"/>
      <c r="EA26" s="1"/>
      <c r="EB26" s="33"/>
      <c r="EC26" s="24"/>
      <c r="ED26" s="32"/>
      <c r="EE26" s="44"/>
      <c r="EF26" s="246"/>
      <c r="EG26" s="246"/>
      <c r="EH26" s="173"/>
      <c r="EI26" s="44"/>
      <c r="EJ26" s="44"/>
      <c r="EK26" s="246"/>
      <c r="EL26" s="246"/>
      <c r="EM26" s="281"/>
      <c r="EN26" s="257"/>
      <c r="EO26" s="254"/>
      <c r="EP26" s="247" t="s">
        <v>80</v>
      </c>
      <c r="EQ26" s="248"/>
      <c r="ER26" s="46">
        <f>IF($S5="✔",SUM($F26:$BA26)/2/24,0)</f>
        <v>0</v>
      </c>
      <c r="ES26" s="44"/>
      <c r="ET26" s="256"/>
      <c r="EU26" s="256"/>
      <c r="EV26" s="173"/>
      <c r="EW26" s="46">
        <f t="shared" si="22"/>
        <v>0</v>
      </c>
      <c r="EX26" s="44"/>
      <c r="EY26" s="256"/>
      <c r="EZ26" s="256"/>
      <c r="FC26" s="1"/>
      <c r="FD26" s="33"/>
      <c r="FE26" s="24"/>
      <c r="FF26" s="32"/>
      <c r="FG26" s="44"/>
      <c r="FH26" s="246"/>
      <c r="FI26" s="246"/>
      <c r="FJ26" s="173"/>
      <c r="FK26" s="44"/>
      <c r="FL26" s="44"/>
      <c r="FM26" s="246"/>
      <c r="FN26" s="246"/>
      <c r="FO26" s="18"/>
      <c r="FP26" s="257"/>
      <c r="FQ26" s="254"/>
      <c r="FR26" s="247" t="s">
        <v>80</v>
      </c>
      <c r="FS26" s="248"/>
      <c r="FT26" s="46">
        <f>SUMIFS(F26:BA26,$F33:$BA33,1)/2/24</f>
        <v>0</v>
      </c>
      <c r="FU26" s="44"/>
      <c r="FV26" s="256"/>
      <c r="FW26" s="256"/>
      <c r="FX26" s="173"/>
      <c r="FY26" s="47">
        <f t="shared" si="24"/>
        <v>0</v>
      </c>
      <c r="FZ26" s="44"/>
      <c r="GA26" s="256"/>
      <c r="GB26" s="256"/>
      <c r="GE26" s="1"/>
      <c r="GF26" s="33"/>
      <c r="GG26" s="24"/>
      <c r="GH26" s="32"/>
      <c r="GI26" s="44"/>
      <c r="GJ26" s="246"/>
      <c r="GK26" s="246"/>
      <c r="GL26" s="173"/>
      <c r="GM26" s="44"/>
      <c r="GN26" s="44"/>
      <c r="GO26" s="44"/>
      <c r="GP26" s="246"/>
    </row>
    <row r="27" spans="2:198" ht="18.75" customHeight="1">
      <c r="B27" s="268"/>
      <c r="C27" s="255"/>
      <c r="D27" s="140" t="s">
        <v>81</v>
      </c>
      <c r="E27" s="141"/>
      <c r="F27" s="134"/>
      <c r="G27" s="135"/>
      <c r="H27" s="134"/>
      <c r="I27" s="135"/>
      <c r="J27" s="134"/>
      <c r="K27" s="135"/>
      <c r="L27" s="134"/>
      <c r="M27" s="135"/>
      <c r="N27" s="134"/>
      <c r="O27" s="135"/>
      <c r="P27" s="134"/>
      <c r="Q27" s="135"/>
      <c r="R27" s="134"/>
      <c r="S27" s="135"/>
      <c r="T27" s="134"/>
      <c r="U27" s="135"/>
      <c r="V27" s="134"/>
      <c r="W27" s="135"/>
      <c r="X27" s="134"/>
      <c r="Y27" s="135"/>
      <c r="Z27" s="134"/>
      <c r="AA27" s="135"/>
      <c r="AB27" s="134"/>
      <c r="AC27" s="135"/>
      <c r="AD27" s="134"/>
      <c r="AE27" s="135"/>
      <c r="AF27" s="134"/>
      <c r="AG27" s="135"/>
      <c r="AH27" s="134"/>
      <c r="AI27" s="135"/>
      <c r="AJ27" s="134"/>
      <c r="AK27" s="135"/>
      <c r="AL27" s="134"/>
      <c r="AM27" s="135"/>
      <c r="AN27" s="134"/>
      <c r="AO27" s="135"/>
      <c r="AP27" s="134"/>
      <c r="AQ27" s="135"/>
      <c r="AR27" s="134"/>
      <c r="AS27" s="135"/>
      <c r="AT27" s="134"/>
      <c r="AU27" s="135"/>
      <c r="AV27" s="134"/>
      <c r="AW27" s="135"/>
      <c r="AX27" s="134"/>
      <c r="AY27" s="135"/>
      <c r="AZ27" s="134"/>
      <c r="BA27" s="135"/>
      <c r="BC27" s="7"/>
      <c r="BD27" s="257"/>
      <c r="BE27" s="255"/>
      <c r="BF27" s="251" t="s">
        <v>81</v>
      </c>
      <c r="BG27" s="252"/>
      <c r="BH27" s="43">
        <f t="shared" si="23"/>
        <v>0</v>
      </c>
      <c r="BI27" s="44"/>
      <c r="BJ27" s="256"/>
      <c r="BK27" s="256"/>
      <c r="BL27" s="173"/>
      <c r="BM27" s="43">
        <f t="shared" si="19"/>
        <v>0</v>
      </c>
      <c r="BN27" s="44"/>
      <c r="BO27" s="286"/>
      <c r="BP27" s="256"/>
      <c r="BS27" s="1"/>
      <c r="BT27" s="33"/>
      <c r="BU27" s="24"/>
      <c r="BV27" s="32"/>
      <c r="BW27" s="44"/>
      <c r="BX27" s="246"/>
      <c r="BY27" s="246"/>
      <c r="BZ27" s="173"/>
      <c r="CA27" s="173"/>
      <c r="CB27" s="44"/>
      <c r="CC27" s="44"/>
      <c r="CD27" s="246"/>
      <c r="CE27" s="246"/>
      <c r="CF27" s="173"/>
      <c r="CG27" s="279"/>
      <c r="CH27" s="257"/>
      <c r="CI27" s="255"/>
      <c r="CJ27" s="251" t="s">
        <v>81</v>
      </c>
      <c r="CK27" s="252"/>
      <c r="CL27" s="43">
        <f t="shared" si="25"/>
        <v>0</v>
      </c>
      <c r="CM27" s="44"/>
      <c r="CN27" s="256"/>
      <c r="CO27" s="256"/>
      <c r="CP27" s="173"/>
      <c r="CQ27" s="43">
        <f t="shared" si="20"/>
        <v>0</v>
      </c>
      <c r="CR27" s="44"/>
      <c r="CS27" s="256"/>
      <c r="CT27" s="256"/>
      <c r="CW27" s="1"/>
      <c r="CX27" s="33"/>
      <c r="CY27" s="24"/>
      <c r="CZ27" s="32"/>
      <c r="DA27" s="44"/>
      <c r="DB27" s="246"/>
      <c r="DC27" s="246"/>
      <c r="DD27" s="173"/>
      <c r="DE27" s="173"/>
      <c r="DF27" s="44"/>
      <c r="DG27" s="44"/>
      <c r="DH27" s="246"/>
      <c r="DI27" s="246"/>
      <c r="DJ27" s="173"/>
      <c r="DK27" s="280"/>
      <c r="DL27" s="257"/>
      <c r="DM27" s="255"/>
      <c r="DN27" s="251" t="s">
        <v>81</v>
      </c>
      <c r="DO27" s="252"/>
      <c r="DP27" s="43">
        <f>IF($S5="✔",SUM($F27:$BA27)/2/24,0)</f>
        <v>0</v>
      </c>
      <c r="DQ27" s="44"/>
      <c r="DR27" s="256"/>
      <c r="DS27" s="256"/>
      <c r="DT27" s="173"/>
      <c r="DU27" s="43">
        <f t="shared" si="21"/>
        <v>0</v>
      </c>
      <c r="DV27" s="44"/>
      <c r="DW27" s="256"/>
      <c r="DX27" s="256"/>
      <c r="EA27" s="1"/>
      <c r="EB27" s="33"/>
      <c r="EC27" s="24"/>
      <c r="ED27" s="32"/>
      <c r="EE27" s="44"/>
      <c r="EF27" s="246"/>
      <c r="EG27" s="246"/>
      <c r="EH27" s="173"/>
      <c r="EI27" s="44"/>
      <c r="EJ27" s="44"/>
      <c r="EK27" s="246"/>
      <c r="EL27" s="246"/>
      <c r="EM27" s="281"/>
      <c r="EN27" s="257"/>
      <c r="EO27" s="255"/>
      <c r="EP27" s="251" t="s">
        <v>81</v>
      </c>
      <c r="EQ27" s="252"/>
      <c r="ER27" s="43">
        <f>IF($S5="✔",SUM($F27:$BA27)/2/24,0)</f>
        <v>0</v>
      </c>
      <c r="ES27" s="44"/>
      <c r="ET27" s="256"/>
      <c r="EU27" s="256"/>
      <c r="EV27" s="173"/>
      <c r="EW27" s="43">
        <f t="shared" si="22"/>
        <v>0</v>
      </c>
      <c r="EX27" s="44"/>
      <c r="EY27" s="256"/>
      <c r="EZ27" s="256"/>
      <c r="FC27" s="1"/>
      <c r="FD27" s="33"/>
      <c r="FE27" s="24"/>
      <c r="FF27" s="32"/>
      <c r="FG27" s="44"/>
      <c r="FH27" s="246"/>
      <c r="FI27" s="246"/>
      <c r="FJ27" s="173"/>
      <c r="FK27" s="44"/>
      <c r="FL27" s="44"/>
      <c r="FM27" s="246"/>
      <c r="FN27" s="246"/>
      <c r="FO27" s="18"/>
      <c r="FP27" s="257"/>
      <c r="FQ27" s="255"/>
      <c r="FR27" s="251" t="s">
        <v>81</v>
      </c>
      <c r="FS27" s="252"/>
      <c r="FT27" s="43">
        <f>SUMIFS(F27:BA27,$F33:$BA33,1)/2/24</f>
        <v>0</v>
      </c>
      <c r="FU27" s="44"/>
      <c r="FV27" s="256"/>
      <c r="FW27" s="256"/>
      <c r="FX27" s="173"/>
      <c r="FY27" s="45">
        <f t="shared" si="24"/>
        <v>0</v>
      </c>
      <c r="FZ27" s="44"/>
      <c r="GA27" s="256"/>
      <c r="GB27" s="256"/>
      <c r="GE27" s="1"/>
      <c r="GF27" s="33"/>
      <c r="GG27" s="24"/>
      <c r="GH27" s="32"/>
      <c r="GI27" s="44"/>
      <c r="GJ27" s="246"/>
      <c r="GK27" s="246"/>
      <c r="GL27" s="173"/>
      <c r="GM27" s="44"/>
      <c r="GN27" s="44"/>
      <c r="GO27" s="44"/>
      <c r="GP27" s="246"/>
    </row>
    <row r="28" spans="2:198" ht="18.75" customHeight="1">
      <c r="B28" s="268"/>
      <c r="C28" s="239" t="s">
        <v>82</v>
      </c>
      <c r="D28" s="138" t="s">
        <v>83</v>
      </c>
      <c r="E28" s="139"/>
      <c r="F28" s="134"/>
      <c r="G28" s="135"/>
      <c r="H28" s="134"/>
      <c r="I28" s="135"/>
      <c r="J28" s="134"/>
      <c r="K28" s="135"/>
      <c r="L28" s="134"/>
      <c r="M28" s="135"/>
      <c r="N28" s="134"/>
      <c r="O28" s="135"/>
      <c r="P28" s="134"/>
      <c r="Q28" s="135"/>
      <c r="R28" s="134"/>
      <c r="S28" s="135"/>
      <c r="T28" s="134"/>
      <c r="U28" s="135"/>
      <c r="V28" s="134"/>
      <c r="W28" s="135"/>
      <c r="X28" s="134"/>
      <c r="Y28" s="135"/>
      <c r="Z28" s="134"/>
      <c r="AA28" s="135"/>
      <c r="AB28" s="134"/>
      <c r="AC28" s="135"/>
      <c r="AD28" s="134"/>
      <c r="AE28" s="135"/>
      <c r="AF28" s="134"/>
      <c r="AG28" s="135"/>
      <c r="AH28" s="134"/>
      <c r="AI28" s="135"/>
      <c r="AJ28" s="134"/>
      <c r="AK28" s="135"/>
      <c r="AL28" s="134"/>
      <c r="AM28" s="135"/>
      <c r="AN28" s="134"/>
      <c r="AO28" s="135"/>
      <c r="AP28" s="134"/>
      <c r="AQ28" s="135"/>
      <c r="AR28" s="134"/>
      <c r="AS28" s="135"/>
      <c r="AT28" s="134"/>
      <c r="AU28" s="135"/>
      <c r="AV28" s="134"/>
      <c r="AW28" s="135"/>
      <c r="AX28" s="134"/>
      <c r="AY28" s="135"/>
      <c r="AZ28" s="134"/>
      <c r="BA28" s="135"/>
      <c r="BC28" s="7"/>
      <c r="BD28" s="257"/>
      <c r="BE28" s="242" t="s">
        <v>82</v>
      </c>
      <c r="BF28" s="227" t="s">
        <v>83</v>
      </c>
      <c r="BG28" s="228"/>
      <c r="BH28" s="46">
        <f t="shared" si="23"/>
        <v>0</v>
      </c>
      <c r="BI28" s="51">
        <f>SUMIF($F$32:$BA$32,"&lt;&gt;1",$F28:$BA28)/2/24</f>
        <v>0</v>
      </c>
      <c r="BJ28" s="245">
        <f>SUM(BI28:BI31)</f>
        <v>0</v>
      </c>
      <c r="BK28" s="256"/>
      <c r="BL28" s="173"/>
      <c r="BM28" s="46">
        <f t="shared" si="19"/>
        <v>0</v>
      </c>
      <c r="BN28" s="52">
        <f>BI28+BI62+BI96+BI130+BI164+BI198+BI232</f>
        <v>0</v>
      </c>
      <c r="BO28" s="245">
        <f>SUM(BN28:BN31)</f>
        <v>0</v>
      </c>
      <c r="BP28" s="256"/>
      <c r="BS28" s="1"/>
      <c r="BT28" s="33"/>
      <c r="BU28" s="24"/>
      <c r="BV28" s="32"/>
      <c r="BW28" s="44"/>
      <c r="BX28" s="246"/>
      <c r="BY28" s="246"/>
      <c r="BZ28" s="173"/>
      <c r="CA28" s="173"/>
      <c r="CB28" s="44"/>
      <c r="CC28" s="44"/>
      <c r="CD28" s="246"/>
      <c r="CE28" s="246"/>
      <c r="CF28" s="173"/>
      <c r="CG28" s="10"/>
      <c r="CH28" s="257"/>
      <c r="CI28" s="242" t="s">
        <v>82</v>
      </c>
      <c r="CJ28" s="227" t="s">
        <v>83</v>
      </c>
      <c r="CK28" s="228"/>
      <c r="CL28" s="46">
        <f t="shared" si="25"/>
        <v>0</v>
      </c>
      <c r="CM28" s="51">
        <f>SUMIF($F$32:$BA$32,"&lt;&gt;1",$F28:$BA28)/2/24</f>
        <v>0</v>
      </c>
      <c r="CN28" s="245">
        <f>SUM(CM28:CM31)</f>
        <v>0</v>
      </c>
      <c r="CO28" s="256"/>
      <c r="CP28" s="173"/>
      <c r="CQ28" s="46">
        <f t="shared" si="20"/>
        <v>0</v>
      </c>
      <c r="CR28" s="52">
        <f>CM28+CM62+CM96+CM130+CM164+CM198+CM232</f>
        <v>0</v>
      </c>
      <c r="CS28" s="245">
        <f>SUM(CR28:CR31)</f>
        <v>0</v>
      </c>
      <c r="CT28" s="256"/>
      <c r="CW28" s="1"/>
      <c r="CX28" s="33"/>
      <c r="CY28" s="24"/>
      <c r="CZ28" s="32"/>
      <c r="DA28" s="44"/>
      <c r="DB28" s="246"/>
      <c r="DC28" s="246"/>
      <c r="DD28" s="173"/>
      <c r="DE28" s="173"/>
      <c r="DF28" s="44"/>
      <c r="DG28" s="44"/>
      <c r="DH28" s="246"/>
      <c r="DI28" s="246"/>
      <c r="DJ28" s="173"/>
      <c r="DK28" s="280"/>
      <c r="DL28" s="257"/>
      <c r="DM28" s="242" t="s">
        <v>82</v>
      </c>
      <c r="DN28" s="227" t="s">
        <v>83</v>
      </c>
      <c r="DO28" s="228"/>
      <c r="DP28" s="46">
        <f>IF($S5="✔",SUM($F28:$BA28)/2/24,0)</f>
        <v>0</v>
      </c>
      <c r="DQ28" s="46">
        <f>IF($S5="✔",SUMIF($F32:$BA32,"&lt;&gt;1",$F28:$BA28)/2/24,0)</f>
        <v>0</v>
      </c>
      <c r="DR28" s="245">
        <f>SUM(DQ28:DQ31)</f>
        <v>0</v>
      </c>
      <c r="DS28" s="256"/>
      <c r="DT28" s="173"/>
      <c r="DU28" s="46">
        <f t="shared" si="21"/>
        <v>0</v>
      </c>
      <c r="DV28" s="52">
        <f>DQ28+DQ62+DQ96+DQ130+DQ164+DQ198+DQ232</f>
        <v>0</v>
      </c>
      <c r="DW28" s="245">
        <f>SUM(DV28:DV31)</f>
        <v>0</v>
      </c>
      <c r="DX28" s="256"/>
      <c r="EA28" s="1"/>
      <c r="EB28" s="33"/>
      <c r="EC28" s="24"/>
      <c r="ED28" s="32"/>
      <c r="EE28" s="44"/>
      <c r="EF28" s="246"/>
      <c r="EG28" s="246"/>
      <c r="EH28" s="173"/>
      <c r="EI28" s="44"/>
      <c r="EJ28" s="44"/>
      <c r="EK28" s="246"/>
      <c r="EL28" s="246"/>
      <c r="EM28" s="281"/>
      <c r="EN28" s="257"/>
      <c r="EO28" s="242" t="s">
        <v>82</v>
      </c>
      <c r="EP28" s="227" t="s">
        <v>83</v>
      </c>
      <c r="EQ28" s="228"/>
      <c r="ER28" s="46">
        <f>IF($S5="✔",SUM($F28:$BA28)/2/24,0)</f>
        <v>0</v>
      </c>
      <c r="ES28" s="46">
        <f>IF($S5="✔",SUMIF($F32:$BA32,"&lt;&gt;1",$F28:$BA28)/2/24,0)</f>
        <v>0</v>
      </c>
      <c r="ET28" s="245">
        <f>SUM(ES28:ES31)</f>
        <v>0</v>
      </c>
      <c r="EU28" s="256"/>
      <c r="EV28" s="173"/>
      <c r="EW28" s="46">
        <f t="shared" si="22"/>
        <v>0</v>
      </c>
      <c r="EX28" s="52">
        <f>ES28+ES62+ES96+ES130+ES164+ES198+ES232</f>
        <v>0</v>
      </c>
      <c r="EY28" s="245">
        <f>SUM(EX28:EX31)</f>
        <v>0</v>
      </c>
      <c r="EZ28" s="256"/>
      <c r="FC28" s="1"/>
      <c r="FD28" s="33"/>
      <c r="FE28" s="24"/>
      <c r="FF28" s="32"/>
      <c r="FG28" s="44"/>
      <c r="FH28" s="246"/>
      <c r="FI28" s="246"/>
      <c r="FJ28" s="173"/>
      <c r="FK28" s="44"/>
      <c r="FL28" s="44"/>
      <c r="FM28" s="246"/>
      <c r="FN28" s="246"/>
      <c r="FO28" s="18"/>
      <c r="FP28" s="257"/>
      <c r="FQ28" s="242" t="s">
        <v>82</v>
      </c>
      <c r="FR28" s="227" t="s">
        <v>83</v>
      </c>
      <c r="FS28" s="228"/>
      <c r="FT28" s="46">
        <f>SUMIFS(F28:BA28,$F33:$BA33,1)/2/24</f>
        <v>0</v>
      </c>
      <c r="FU28" s="46">
        <f>SUMIFS(F28:BA28,$F$32:$BA$32,"&lt;&gt;1",$F33:$BA33,1)/2/24</f>
        <v>0</v>
      </c>
      <c r="FV28" s="245">
        <f>SUM(FU28:FU31)</f>
        <v>0</v>
      </c>
      <c r="FW28" s="256"/>
      <c r="FX28" s="173"/>
      <c r="FY28" s="47">
        <f t="shared" si="24"/>
        <v>0</v>
      </c>
      <c r="FZ28" s="52">
        <f>FU28+FU62+FU96+FU130+FU164+FU198+FU232</f>
        <v>0</v>
      </c>
      <c r="GA28" s="245">
        <f>SUM(FZ28:FZ31)</f>
        <v>0</v>
      </c>
      <c r="GB28" s="256"/>
      <c r="GE28" s="1"/>
      <c r="GF28" s="33"/>
      <c r="GG28" s="24"/>
      <c r="GH28" s="32"/>
      <c r="GI28" s="44"/>
      <c r="GJ28" s="246"/>
      <c r="GK28" s="246"/>
      <c r="GL28" s="173"/>
      <c r="GM28" s="44"/>
      <c r="GN28" s="44"/>
      <c r="GO28" s="44"/>
      <c r="GP28" s="246"/>
    </row>
    <row r="29" spans="2:198" ht="18.75" customHeight="1">
      <c r="B29" s="268"/>
      <c r="C29" s="240"/>
      <c r="D29" s="136" t="s">
        <v>84</v>
      </c>
      <c r="E29" s="137"/>
      <c r="F29" s="134"/>
      <c r="G29" s="135"/>
      <c r="H29" s="134"/>
      <c r="I29" s="135"/>
      <c r="J29" s="134"/>
      <c r="K29" s="135"/>
      <c r="L29" s="134"/>
      <c r="M29" s="135"/>
      <c r="N29" s="134"/>
      <c r="O29" s="135"/>
      <c r="P29" s="134"/>
      <c r="Q29" s="135"/>
      <c r="R29" s="134"/>
      <c r="S29" s="135"/>
      <c r="T29" s="134"/>
      <c r="U29" s="135"/>
      <c r="V29" s="134"/>
      <c r="W29" s="135"/>
      <c r="X29" s="134"/>
      <c r="Y29" s="135"/>
      <c r="Z29" s="134"/>
      <c r="AA29" s="135"/>
      <c r="AB29" s="134"/>
      <c r="AC29" s="135"/>
      <c r="AD29" s="134"/>
      <c r="AE29" s="135"/>
      <c r="AF29" s="134"/>
      <c r="AG29" s="135"/>
      <c r="AH29" s="134"/>
      <c r="AI29" s="135"/>
      <c r="AJ29" s="134"/>
      <c r="AK29" s="135"/>
      <c r="AL29" s="134"/>
      <c r="AM29" s="135"/>
      <c r="AN29" s="134"/>
      <c r="AO29" s="135"/>
      <c r="AP29" s="134"/>
      <c r="AQ29" s="135"/>
      <c r="AR29" s="134"/>
      <c r="AS29" s="135"/>
      <c r="AT29" s="134"/>
      <c r="AU29" s="135"/>
      <c r="AV29" s="134"/>
      <c r="AW29" s="135"/>
      <c r="AX29" s="134"/>
      <c r="AY29" s="135"/>
      <c r="AZ29" s="134"/>
      <c r="BA29" s="135"/>
      <c r="BC29" s="7"/>
      <c r="BD29" s="257"/>
      <c r="BE29" s="243"/>
      <c r="BF29" s="237" t="s">
        <v>84</v>
      </c>
      <c r="BG29" s="238"/>
      <c r="BH29" s="43">
        <f t="shared" si="23"/>
        <v>0</v>
      </c>
      <c r="BI29" s="53">
        <f>SUMIF($F$32:$BA$32,"&lt;&gt;1",$F29:$BA29)/2/24</f>
        <v>0</v>
      </c>
      <c r="BJ29" s="245"/>
      <c r="BK29" s="256"/>
      <c r="BL29" s="173"/>
      <c r="BM29" s="43">
        <f t="shared" si="19"/>
        <v>0</v>
      </c>
      <c r="BN29" s="54">
        <f>BI29+BI63+BI97+BI131+BI165+BI199+BI233</f>
        <v>0</v>
      </c>
      <c r="BO29" s="245"/>
      <c r="BP29" s="256"/>
      <c r="BS29" s="1"/>
      <c r="BT29" s="33"/>
      <c r="BU29" s="24"/>
      <c r="BV29" s="32"/>
      <c r="BW29" s="44"/>
      <c r="BX29" s="246"/>
      <c r="BY29" s="246"/>
      <c r="BZ29" s="173"/>
      <c r="CA29" s="173"/>
      <c r="CB29" s="44"/>
      <c r="CC29" s="44"/>
      <c r="CD29" s="246"/>
      <c r="CE29" s="246"/>
      <c r="CF29" s="173"/>
      <c r="CG29" s="10"/>
      <c r="CH29" s="257"/>
      <c r="CI29" s="243"/>
      <c r="CJ29" s="237" t="s">
        <v>84</v>
      </c>
      <c r="CK29" s="238"/>
      <c r="CL29" s="43">
        <f t="shared" si="25"/>
        <v>0</v>
      </c>
      <c r="CM29" s="53">
        <f>SUMIF($F$32:$BA$32,"&lt;&gt;1",$F29:$BA29)/2/24</f>
        <v>0</v>
      </c>
      <c r="CN29" s="245"/>
      <c r="CO29" s="256"/>
      <c r="CP29" s="173"/>
      <c r="CQ29" s="43">
        <f t="shared" si="20"/>
        <v>0</v>
      </c>
      <c r="CR29" s="54">
        <f>CM29+CM63+CM97+CM131+CM165+CM199+CM233</f>
        <v>0</v>
      </c>
      <c r="CS29" s="245"/>
      <c r="CT29" s="256"/>
      <c r="CW29" s="1"/>
      <c r="CX29" s="33"/>
      <c r="CY29" s="24"/>
      <c r="CZ29" s="32"/>
      <c r="DA29" s="44"/>
      <c r="DB29" s="246"/>
      <c r="DC29" s="246"/>
      <c r="DD29" s="173"/>
      <c r="DE29" s="173"/>
      <c r="DF29" s="44"/>
      <c r="DG29" s="44"/>
      <c r="DH29" s="246"/>
      <c r="DI29" s="246"/>
      <c r="DJ29" s="173"/>
      <c r="DK29" s="280"/>
      <c r="DL29" s="257"/>
      <c r="DM29" s="243"/>
      <c r="DN29" s="237" t="s">
        <v>84</v>
      </c>
      <c r="DO29" s="238"/>
      <c r="DP29" s="43">
        <f>IF($S5="✔",SUM($F29:$BA29)/2/24,0)</f>
        <v>0</v>
      </c>
      <c r="DQ29" s="53">
        <f t="shared" ref="DQ29:DQ31" si="26">IF($S6="✔",SUMIF($F33:$BA33,"&lt;&gt;1",$F29:$BA29)/2/24,0)</f>
        <v>0</v>
      </c>
      <c r="DR29" s="245"/>
      <c r="DS29" s="256"/>
      <c r="DT29" s="173"/>
      <c r="DU29" s="43">
        <f t="shared" si="21"/>
        <v>0</v>
      </c>
      <c r="DV29" s="54">
        <f>DQ29+DQ63+DQ97+DQ131+DQ165+DQ199+DQ233</f>
        <v>0</v>
      </c>
      <c r="DW29" s="245"/>
      <c r="DX29" s="256"/>
      <c r="EA29" s="1"/>
      <c r="EB29" s="33"/>
      <c r="EC29" s="24"/>
      <c r="ED29" s="32"/>
      <c r="EE29" s="44"/>
      <c r="EF29" s="246"/>
      <c r="EG29" s="246"/>
      <c r="EH29" s="173"/>
      <c r="EI29" s="44"/>
      <c r="EJ29" s="44"/>
      <c r="EK29" s="246"/>
      <c r="EL29" s="246"/>
      <c r="EM29" s="281"/>
      <c r="EN29" s="257"/>
      <c r="EO29" s="243"/>
      <c r="EP29" s="237" t="s">
        <v>84</v>
      </c>
      <c r="EQ29" s="238"/>
      <c r="ER29" s="43">
        <f>IF($S5="✔",SUM($F29:$BA29)/2/24,0)</f>
        <v>0</v>
      </c>
      <c r="ES29" s="43">
        <f t="shared" ref="ES29:ES31" si="27">IF($S6="✔",SUMIF($F33:$BA33,"&lt;&gt;1",$F29:$BA29)/2/24,0)</f>
        <v>0</v>
      </c>
      <c r="ET29" s="245"/>
      <c r="EU29" s="256"/>
      <c r="EV29" s="173"/>
      <c r="EW29" s="43">
        <f t="shared" si="22"/>
        <v>0</v>
      </c>
      <c r="EX29" s="54">
        <f>ES29+ES63+ES97+ES131+ES165+ES199+ES233</f>
        <v>0</v>
      </c>
      <c r="EY29" s="245"/>
      <c r="EZ29" s="256"/>
      <c r="FC29" s="1"/>
      <c r="FD29" s="33"/>
      <c r="FE29" s="24"/>
      <c r="FF29" s="32"/>
      <c r="FG29" s="44"/>
      <c r="FH29" s="246"/>
      <c r="FI29" s="246"/>
      <c r="FJ29" s="173"/>
      <c r="FK29" s="44"/>
      <c r="FL29" s="44"/>
      <c r="FM29" s="246"/>
      <c r="FN29" s="246"/>
      <c r="FO29" s="18"/>
      <c r="FP29" s="257"/>
      <c r="FQ29" s="243"/>
      <c r="FR29" s="237" t="s">
        <v>84</v>
      </c>
      <c r="FS29" s="238"/>
      <c r="FT29" s="43">
        <f>SUMIFS(F29:BA29,$F33:$BA33,1)/2/24</f>
        <v>0</v>
      </c>
      <c r="FU29" s="43">
        <f>SUMIFS(F29:BA29,$F$32:$BA$32,"&lt;&gt;1",$F33:$BA33,1)/2/24</f>
        <v>0</v>
      </c>
      <c r="FV29" s="245"/>
      <c r="FW29" s="256"/>
      <c r="FX29" s="173"/>
      <c r="FY29" s="45">
        <f t="shared" si="24"/>
        <v>0</v>
      </c>
      <c r="FZ29" s="54">
        <f>FU29+FU63+FU97+FU131+FU165+FU199+FU233</f>
        <v>0</v>
      </c>
      <c r="GA29" s="245"/>
      <c r="GB29" s="256"/>
      <c r="GE29" s="1"/>
      <c r="GF29" s="33"/>
      <c r="GG29" s="24"/>
      <c r="GH29" s="32"/>
      <c r="GI29" s="44"/>
      <c r="GJ29" s="246"/>
      <c r="GK29" s="246"/>
      <c r="GL29" s="173"/>
      <c r="GM29" s="44"/>
      <c r="GN29" s="44"/>
      <c r="GO29" s="44"/>
      <c r="GP29" s="246"/>
    </row>
    <row r="30" spans="2:198" ht="18.75" customHeight="1">
      <c r="B30" s="268"/>
      <c r="C30" s="240"/>
      <c r="D30" s="138" t="s">
        <v>85</v>
      </c>
      <c r="E30" s="139"/>
      <c r="F30" s="134"/>
      <c r="G30" s="135"/>
      <c r="H30" s="134"/>
      <c r="I30" s="135"/>
      <c r="J30" s="134"/>
      <c r="K30" s="135"/>
      <c r="L30" s="134"/>
      <c r="M30" s="135"/>
      <c r="N30" s="134"/>
      <c r="O30" s="135"/>
      <c r="P30" s="134"/>
      <c r="Q30" s="135"/>
      <c r="R30" s="134"/>
      <c r="S30" s="135"/>
      <c r="T30" s="134"/>
      <c r="U30" s="135"/>
      <c r="V30" s="134"/>
      <c r="W30" s="135"/>
      <c r="X30" s="134"/>
      <c r="Y30" s="135"/>
      <c r="Z30" s="134"/>
      <c r="AA30" s="135"/>
      <c r="AB30" s="134"/>
      <c r="AC30" s="135"/>
      <c r="AD30" s="134"/>
      <c r="AE30" s="135"/>
      <c r="AF30" s="134"/>
      <c r="AG30" s="135"/>
      <c r="AH30" s="134"/>
      <c r="AI30" s="135"/>
      <c r="AJ30" s="134"/>
      <c r="AK30" s="135"/>
      <c r="AL30" s="134"/>
      <c r="AM30" s="135"/>
      <c r="AN30" s="134"/>
      <c r="AO30" s="135"/>
      <c r="AP30" s="134"/>
      <c r="AQ30" s="135"/>
      <c r="AR30" s="134"/>
      <c r="AS30" s="135"/>
      <c r="AT30" s="134"/>
      <c r="AU30" s="135"/>
      <c r="AV30" s="134"/>
      <c r="AW30" s="135"/>
      <c r="AX30" s="134"/>
      <c r="AY30" s="135"/>
      <c r="AZ30" s="134"/>
      <c r="BA30" s="135"/>
      <c r="BC30" s="7"/>
      <c r="BD30" s="257"/>
      <c r="BE30" s="243"/>
      <c r="BF30" s="227" t="s">
        <v>85</v>
      </c>
      <c r="BG30" s="228"/>
      <c r="BH30" s="46">
        <f t="shared" si="23"/>
        <v>0</v>
      </c>
      <c r="BI30" s="51">
        <f>SUMIF($F$32:$BA$32,"&lt;&gt;1",$F30:$BA30)/2/24</f>
        <v>0</v>
      </c>
      <c r="BJ30" s="245"/>
      <c r="BK30" s="256"/>
      <c r="BL30" s="173"/>
      <c r="BM30" s="46">
        <f t="shared" si="19"/>
        <v>0</v>
      </c>
      <c r="BN30" s="52">
        <f>BI30+BI64+BI98+BI132+BI166+BI200+BI234</f>
        <v>0</v>
      </c>
      <c r="BO30" s="245"/>
      <c r="BP30" s="256"/>
      <c r="BS30" s="1"/>
      <c r="BT30" s="33"/>
      <c r="BU30" s="24"/>
      <c r="BV30" s="32"/>
      <c r="BW30" s="44"/>
      <c r="BX30" s="246"/>
      <c r="BY30" s="246"/>
      <c r="BZ30" s="173"/>
      <c r="CA30" s="173"/>
      <c r="CB30" s="44"/>
      <c r="CC30" s="44"/>
      <c r="CD30" s="246"/>
      <c r="CE30" s="246"/>
      <c r="CF30" s="173"/>
      <c r="CG30" s="10"/>
      <c r="CH30" s="257"/>
      <c r="CI30" s="243"/>
      <c r="CJ30" s="227" t="s">
        <v>85</v>
      </c>
      <c r="CK30" s="228"/>
      <c r="CL30" s="46">
        <f t="shared" si="25"/>
        <v>0</v>
      </c>
      <c r="CM30" s="51">
        <f>SUMIF($F$32:$BA$32,"&lt;&gt;1",$F30:$BA30)/2/24</f>
        <v>0</v>
      </c>
      <c r="CN30" s="245"/>
      <c r="CO30" s="256"/>
      <c r="CP30" s="173"/>
      <c r="CQ30" s="46">
        <f t="shared" si="20"/>
        <v>0</v>
      </c>
      <c r="CR30" s="52">
        <f>CM30+CM64+CM98+CM132+CM166+CM200+CM234</f>
        <v>0</v>
      </c>
      <c r="CS30" s="245"/>
      <c r="CT30" s="256"/>
      <c r="CW30" s="1"/>
      <c r="CX30" s="33"/>
      <c r="CY30" s="24"/>
      <c r="CZ30" s="32"/>
      <c r="DA30" s="44"/>
      <c r="DB30" s="246"/>
      <c r="DC30" s="246"/>
      <c r="DD30" s="173"/>
      <c r="DE30" s="173"/>
      <c r="DF30" s="44"/>
      <c r="DG30" s="44"/>
      <c r="DH30" s="246"/>
      <c r="DI30" s="246"/>
      <c r="DJ30" s="173"/>
      <c r="DK30" s="280"/>
      <c r="DL30" s="257"/>
      <c r="DM30" s="243"/>
      <c r="DN30" s="227" t="s">
        <v>85</v>
      </c>
      <c r="DO30" s="228"/>
      <c r="DP30" s="46">
        <f>IF($S5="✔",SUM($F30:$BA30)/2/24,0)</f>
        <v>0</v>
      </c>
      <c r="DQ30" s="51">
        <f t="shared" si="26"/>
        <v>0</v>
      </c>
      <c r="DR30" s="245"/>
      <c r="DS30" s="256"/>
      <c r="DT30" s="173"/>
      <c r="DU30" s="46">
        <f t="shared" si="21"/>
        <v>0</v>
      </c>
      <c r="DV30" s="52">
        <f>DQ30+DQ64+DQ98+DQ132+DQ166+DQ200+DQ234</f>
        <v>0</v>
      </c>
      <c r="DW30" s="245"/>
      <c r="DX30" s="256"/>
      <c r="EA30" s="1"/>
      <c r="EB30" s="33"/>
      <c r="EC30" s="24"/>
      <c r="ED30" s="32"/>
      <c r="EE30" s="44"/>
      <c r="EF30" s="246"/>
      <c r="EG30" s="246"/>
      <c r="EH30" s="173"/>
      <c r="EI30" s="44"/>
      <c r="EJ30" s="44"/>
      <c r="EK30" s="246"/>
      <c r="EL30" s="246"/>
      <c r="EM30" s="281"/>
      <c r="EN30" s="257"/>
      <c r="EO30" s="243"/>
      <c r="EP30" s="227" t="s">
        <v>85</v>
      </c>
      <c r="EQ30" s="228"/>
      <c r="ER30" s="46">
        <f>IF($S5="✔",SUM($F30:$BA30)/2/24,0)</f>
        <v>0</v>
      </c>
      <c r="ES30" s="46">
        <f t="shared" si="27"/>
        <v>0</v>
      </c>
      <c r="ET30" s="245"/>
      <c r="EU30" s="256"/>
      <c r="EV30" s="173"/>
      <c r="EW30" s="46">
        <f t="shared" si="22"/>
        <v>0</v>
      </c>
      <c r="EX30" s="52">
        <f>ES30+ES64+ES98+ES132+ES166+ES200+ES234</f>
        <v>0</v>
      </c>
      <c r="EY30" s="245"/>
      <c r="EZ30" s="256"/>
      <c r="FC30" s="1"/>
      <c r="FD30" s="33"/>
      <c r="FE30" s="24"/>
      <c r="FF30" s="32"/>
      <c r="FG30" s="44"/>
      <c r="FH30" s="246"/>
      <c r="FI30" s="246"/>
      <c r="FJ30" s="173"/>
      <c r="FK30" s="44"/>
      <c r="FL30" s="44"/>
      <c r="FM30" s="246"/>
      <c r="FN30" s="246"/>
      <c r="FO30" s="18"/>
      <c r="FP30" s="257"/>
      <c r="FQ30" s="243"/>
      <c r="FR30" s="227" t="s">
        <v>85</v>
      </c>
      <c r="FS30" s="228"/>
      <c r="FT30" s="46">
        <f>SUMIFS(F30:BA30,$F33:$BA33,1)/2/24</f>
        <v>0</v>
      </c>
      <c r="FU30" s="46">
        <f>SUMIFS(F30:BA30,$F$32:$BA$32,"&lt;&gt;1",$F33:$BA33,1)/2/24</f>
        <v>0</v>
      </c>
      <c r="FV30" s="245"/>
      <c r="FW30" s="256"/>
      <c r="FX30" s="173"/>
      <c r="FY30" s="47">
        <f t="shared" si="24"/>
        <v>0</v>
      </c>
      <c r="FZ30" s="52">
        <f>FU30+FU64+FU98+FU132+FU166+FU200+FU234</f>
        <v>0</v>
      </c>
      <c r="GA30" s="245"/>
      <c r="GB30" s="256"/>
      <c r="GE30" s="1"/>
      <c r="GF30" s="33"/>
      <c r="GG30" s="24"/>
      <c r="GH30" s="32"/>
      <c r="GI30" s="44"/>
      <c r="GJ30" s="246"/>
      <c r="GK30" s="246"/>
      <c r="GL30" s="173"/>
      <c r="GM30" s="44"/>
      <c r="GN30" s="44"/>
      <c r="GO30" s="44"/>
      <c r="GP30" s="246"/>
    </row>
    <row r="31" spans="2:198" ht="18.75" customHeight="1">
      <c r="B31" s="268"/>
      <c r="C31" s="240"/>
      <c r="D31" s="136" t="s">
        <v>86</v>
      </c>
      <c r="E31" s="137"/>
      <c r="F31" s="134"/>
      <c r="G31" s="135"/>
      <c r="H31" s="135"/>
      <c r="I31" s="135"/>
      <c r="J31" s="135"/>
      <c r="K31" s="135"/>
      <c r="L31" s="135"/>
      <c r="M31" s="135"/>
      <c r="N31" s="134"/>
      <c r="O31" s="135"/>
      <c r="P31" s="134"/>
      <c r="Q31" s="135"/>
      <c r="R31" s="134"/>
      <c r="S31" s="135"/>
      <c r="T31" s="134"/>
      <c r="U31" s="135"/>
      <c r="V31" s="134"/>
      <c r="W31" s="135"/>
      <c r="X31" s="134"/>
      <c r="Y31" s="135"/>
      <c r="Z31" s="134"/>
      <c r="AA31" s="135"/>
      <c r="AB31" s="134"/>
      <c r="AC31" s="135"/>
      <c r="AD31" s="134"/>
      <c r="AE31" s="135"/>
      <c r="AF31" s="134"/>
      <c r="AG31" s="135"/>
      <c r="AH31" s="134"/>
      <c r="AI31" s="135"/>
      <c r="AJ31" s="134"/>
      <c r="AK31" s="135"/>
      <c r="AL31" s="134"/>
      <c r="AM31" s="135"/>
      <c r="AN31" s="134"/>
      <c r="AO31" s="135"/>
      <c r="AP31" s="134"/>
      <c r="AQ31" s="135"/>
      <c r="AR31" s="134"/>
      <c r="AS31" s="135"/>
      <c r="AT31" s="134"/>
      <c r="AU31" s="135"/>
      <c r="AV31" s="134"/>
      <c r="AW31" s="135"/>
      <c r="AX31" s="134"/>
      <c r="AY31" s="135"/>
      <c r="AZ31" s="134"/>
      <c r="BA31" s="135"/>
      <c r="BC31" s="7"/>
      <c r="BD31" s="257"/>
      <c r="BE31" s="243"/>
      <c r="BF31" s="237" t="s">
        <v>86</v>
      </c>
      <c r="BG31" s="238"/>
      <c r="BH31" s="43">
        <f t="shared" si="23"/>
        <v>0</v>
      </c>
      <c r="BI31" s="53">
        <f>SUMIF($F$32:$BA$32,"&lt;&gt;1",$F31:$BA31)/2/24</f>
        <v>0</v>
      </c>
      <c r="BJ31" s="245"/>
      <c r="BK31" s="256"/>
      <c r="BL31" s="173"/>
      <c r="BM31" s="43">
        <f t="shared" si="19"/>
        <v>0</v>
      </c>
      <c r="BN31" s="54">
        <f>BI31+BI65+BI99+BI133+BI167+BI201+BI235</f>
        <v>0</v>
      </c>
      <c r="BO31" s="245"/>
      <c r="BP31" s="256"/>
      <c r="BS31" s="1"/>
      <c r="BT31" s="33"/>
      <c r="BU31" s="24"/>
      <c r="BV31" s="32"/>
      <c r="BW31" s="44"/>
      <c r="BX31" s="246"/>
      <c r="BY31" s="246"/>
      <c r="BZ31" s="173"/>
      <c r="CA31" s="173"/>
      <c r="CB31" s="44"/>
      <c r="CC31" s="44"/>
      <c r="CD31" s="246"/>
      <c r="CE31" s="246"/>
      <c r="CF31" s="173"/>
      <c r="CG31" s="10"/>
      <c r="CH31" s="257"/>
      <c r="CI31" s="243"/>
      <c r="CJ31" s="237" t="s">
        <v>86</v>
      </c>
      <c r="CK31" s="238"/>
      <c r="CL31" s="43">
        <f t="shared" si="25"/>
        <v>0</v>
      </c>
      <c r="CM31" s="53">
        <f>SUMIF($F$32:$BA$32,"&lt;&gt;1",$F31:$BA31)/2/24</f>
        <v>0</v>
      </c>
      <c r="CN31" s="245"/>
      <c r="CO31" s="256"/>
      <c r="CP31" s="173"/>
      <c r="CQ31" s="43">
        <f t="shared" si="20"/>
        <v>0</v>
      </c>
      <c r="CR31" s="54">
        <f>CM31+CM65+CM99+CM133+CM167+CM201+CM235</f>
        <v>0</v>
      </c>
      <c r="CS31" s="245"/>
      <c r="CT31" s="256"/>
      <c r="CW31" s="1"/>
      <c r="CX31" s="33"/>
      <c r="CY31" s="24"/>
      <c r="CZ31" s="32"/>
      <c r="DA31" s="44"/>
      <c r="DB31" s="246"/>
      <c r="DC31" s="246"/>
      <c r="DD31" s="173"/>
      <c r="DE31" s="173"/>
      <c r="DF31" s="44"/>
      <c r="DG31" s="44"/>
      <c r="DH31" s="246"/>
      <c r="DI31" s="246"/>
      <c r="DJ31" s="173"/>
      <c r="DK31" s="280"/>
      <c r="DL31" s="257"/>
      <c r="DM31" s="243"/>
      <c r="DN31" s="237" t="s">
        <v>86</v>
      </c>
      <c r="DO31" s="238"/>
      <c r="DP31" s="43">
        <f>IF($S5="✔",SUM($F31:$BA31)/2/24,0)</f>
        <v>0</v>
      </c>
      <c r="DQ31" s="53">
        <f t="shared" si="26"/>
        <v>0</v>
      </c>
      <c r="DR31" s="245"/>
      <c r="DS31" s="256"/>
      <c r="DT31" s="173"/>
      <c r="DU31" s="43">
        <f t="shared" si="21"/>
        <v>0</v>
      </c>
      <c r="DV31" s="54">
        <f>DQ31+DQ65+DQ99+DQ133+DQ167+DQ201+DQ235</f>
        <v>0</v>
      </c>
      <c r="DW31" s="245"/>
      <c r="DX31" s="256"/>
      <c r="EA31" s="1"/>
      <c r="EB31" s="33"/>
      <c r="EC31" s="24"/>
      <c r="ED31" s="32"/>
      <c r="EE31" s="44"/>
      <c r="EF31" s="246"/>
      <c r="EG31" s="246"/>
      <c r="EH31" s="173"/>
      <c r="EI31" s="44"/>
      <c r="EJ31" s="44"/>
      <c r="EK31" s="246"/>
      <c r="EL31" s="246"/>
      <c r="EM31" s="281"/>
      <c r="EN31" s="257"/>
      <c r="EO31" s="243"/>
      <c r="EP31" s="237" t="s">
        <v>86</v>
      </c>
      <c r="EQ31" s="238"/>
      <c r="ER31" s="43">
        <f>IF($S5="✔",SUM($F31:$BA31)/2/24,0)</f>
        <v>0</v>
      </c>
      <c r="ES31" s="43">
        <f t="shared" si="27"/>
        <v>0</v>
      </c>
      <c r="ET31" s="245"/>
      <c r="EU31" s="256"/>
      <c r="EV31" s="173"/>
      <c r="EW31" s="43">
        <f t="shared" si="22"/>
        <v>0</v>
      </c>
      <c r="EX31" s="54">
        <f>ES31+ES65+ES99+ES133+ES167+ES201+ES235</f>
        <v>0</v>
      </c>
      <c r="EY31" s="245"/>
      <c r="EZ31" s="256"/>
      <c r="FC31" s="1"/>
      <c r="FD31" s="33"/>
      <c r="FE31" s="24"/>
      <c r="FF31" s="32"/>
      <c r="FG31" s="44"/>
      <c r="FH31" s="246"/>
      <c r="FI31" s="246"/>
      <c r="FJ31" s="173"/>
      <c r="FK31" s="44"/>
      <c r="FL31" s="44"/>
      <c r="FM31" s="246"/>
      <c r="FN31" s="246"/>
      <c r="FO31" s="18"/>
      <c r="FP31" s="257"/>
      <c r="FQ31" s="243"/>
      <c r="FR31" s="237" t="s">
        <v>86</v>
      </c>
      <c r="FS31" s="238"/>
      <c r="FT31" s="43">
        <f>SUMIFS(F31:BA31,$F33:$BA33,1)/2/24</f>
        <v>0</v>
      </c>
      <c r="FU31" s="43">
        <f>SUMIFS(F31:BA31,$F$32:$BA$32,"&lt;&gt;1",$F33:$BA33,1)/2/24</f>
        <v>0</v>
      </c>
      <c r="FV31" s="245"/>
      <c r="FW31" s="256"/>
      <c r="FX31" s="173"/>
      <c r="FY31" s="45">
        <f t="shared" si="24"/>
        <v>0</v>
      </c>
      <c r="FZ31" s="54">
        <f>FU31+FU65+FU99+FU133+FU167+FU201+FU235</f>
        <v>0</v>
      </c>
      <c r="GA31" s="245"/>
      <c r="GB31" s="256"/>
      <c r="GE31" s="1"/>
      <c r="GF31" s="33"/>
      <c r="GG31" s="24"/>
      <c r="GH31" s="32"/>
      <c r="GI31" s="44"/>
      <c r="GJ31" s="246"/>
      <c r="GK31" s="246"/>
      <c r="GL31" s="173"/>
      <c r="GM31" s="44"/>
      <c r="GN31" s="44"/>
      <c r="GO31" s="44"/>
      <c r="GP31" s="246"/>
    </row>
    <row r="32" spans="2:198" ht="18.75" customHeight="1">
      <c r="B32" s="268"/>
      <c r="C32" s="241"/>
      <c r="D32" s="147" t="s">
        <v>87</v>
      </c>
      <c r="E32" s="148"/>
      <c r="F32" s="134"/>
      <c r="G32" s="135"/>
      <c r="H32" s="134"/>
      <c r="I32" s="135"/>
      <c r="J32" s="134"/>
      <c r="K32" s="135"/>
      <c r="L32" s="134"/>
      <c r="M32" s="135"/>
      <c r="N32" s="134"/>
      <c r="O32" s="135"/>
      <c r="P32" s="134"/>
      <c r="Q32" s="135"/>
      <c r="R32" s="134"/>
      <c r="S32" s="135"/>
      <c r="T32" s="134"/>
      <c r="U32" s="135"/>
      <c r="V32" s="134"/>
      <c r="W32" s="135"/>
      <c r="X32" s="134"/>
      <c r="Y32" s="135"/>
      <c r="Z32" s="134"/>
      <c r="AA32" s="135"/>
      <c r="AB32" s="134"/>
      <c r="AC32" s="135"/>
      <c r="AD32" s="134"/>
      <c r="AE32" s="135"/>
      <c r="AF32" s="134"/>
      <c r="AG32" s="135"/>
      <c r="AH32" s="134"/>
      <c r="AI32" s="135"/>
      <c r="AJ32" s="134"/>
      <c r="AK32" s="135"/>
      <c r="AL32" s="134"/>
      <c r="AM32" s="135"/>
      <c r="AN32" s="134"/>
      <c r="AO32" s="135"/>
      <c r="AP32" s="134"/>
      <c r="AQ32" s="135"/>
      <c r="AR32" s="134"/>
      <c r="AS32" s="135"/>
      <c r="AT32" s="134"/>
      <c r="AU32" s="135"/>
      <c r="AV32" s="134"/>
      <c r="AW32" s="135"/>
      <c r="AX32" s="134"/>
      <c r="AY32" s="135"/>
      <c r="AZ32" s="134"/>
      <c r="BA32" s="135"/>
      <c r="BC32" s="7"/>
      <c r="BD32" s="257"/>
      <c r="BE32" s="244"/>
      <c r="BF32" s="232" t="s">
        <v>87</v>
      </c>
      <c r="BG32" s="233"/>
      <c r="BH32" s="46">
        <f t="shared" si="23"/>
        <v>0</v>
      </c>
      <c r="BI32" s="44"/>
      <c r="BJ32" s="44"/>
      <c r="BK32" s="44"/>
      <c r="BL32" s="44"/>
      <c r="BM32" s="46">
        <f t="shared" si="19"/>
        <v>0</v>
      </c>
      <c r="BN32" s="44"/>
      <c r="BO32" s="44"/>
      <c r="BP32" s="44"/>
      <c r="BS32" s="1"/>
      <c r="BT32" s="33"/>
      <c r="BU32" s="24"/>
      <c r="BV32" s="33"/>
      <c r="BW32" s="44"/>
      <c r="BX32" s="44"/>
      <c r="BY32" s="44"/>
      <c r="BZ32" s="44"/>
      <c r="CA32" s="44"/>
      <c r="CB32" s="44"/>
      <c r="CC32" s="44"/>
      <c r="CD32" s="44"/>
      <c r="CE32" s="44"/>
      <c r="CF32" s="44"/>
      <c r="CG32" s="10"/>
      <c r="CH32" s="257"/>
      <c r="CI32" s="244"/>
      <c r="CJ32" s="232" t="s">
        <v>87</v>
      </c>
      <c r="CK32" s="233"/>
      <c r="CL32" s="46">
        <f t="shared" si="25"/>
        <v>0</v>
      </c>
      <c r="CM32" s="44"/>
      <c r="CN32" s="44"/>
      <c r="CO32" s="44"/>
      <c r="CP32" s="44"/>
      <c r="CQ32" s="46">
        <f t="shared" si="20"/>
        <v>0</v>
      </c>
      <c r="CR32" s="44"/>
      <c r="CS32" s="44"/>
      <c r="CT32" s="44"/>
      <c r="CW32" s="1"/>
      <c r="CX32" s="33"/>
      <c r="CY32" s="24"/>
      <c r="CZ32" s="33"/>
      <c r="DA32" s="44"/>
      <c r="DB32" s="44"/>
      <c r="DC32" s="44"/>
      <c r="DD32" s="44"/>
      <c r="DE32" s="44"/>
      <c r="DF32" s="44"/>
      <c r="DG32" s="44"/>
      <c r="DH32" s="44"/>
      <c r="DI32" s="44"/>
      <c r="DJ32" s="44"/>
      <c r="DK32" s="280"/>
      <c r="DL32" s="257"/>
      <c r="DM32" s="244"/>
      <c r="DN32" s="232" t="s">
        <v>87</v>
      </c>
      <c r="DO32" s="233"/>
      <c r="DP32" s="46">
        <f>IF($S5="✔",SUM($F32:$BA32)/2/24,0)</f>
        <v>0</v>
      </c>
      <c r="DQ32" s="44"/>
      <c r="DR32" s="44"/>
      <c r="DS32" s="44"/>
      <c r="DT32" s="44"/>
      <c r="DU32" s="46">
        <f t="shared" si="21"/>
        <v>0</v>
      </c>
      <c r="DV32" s="44"/>
      <c r="DW32" s="44"/>
      <c r="DX32" s="44"/>
      <c r="EA32" s="1"/>
      <c r="EB32" s="33"/>
      <c r="EC32" s="24"/>
      <c r="ED32" s="33"/>
      <c r="EE32" s="44"/>
      <c r="EF32" s="44"/>
      <c r="EG32" s="44"/>
      <c r="EH32" s="44"/>
      <c r="EI32" s="44"/>
      <c r="EJ32" s="44"/>
      <c r="EK32" s="44"/>
      <c r="EL32" s="44"/>
      <c r="EM32" s="281"/>
      <c r="EN32" s="257"/>
      <c r="EO32" s="244"/>
      <c r="EP32" s="232" t="s">
        <v>87</v>
      </c>
      <c r="EQ32" s="233"/>
      <c r="ER32" s="46">
        <f>IF($S5="✔",SUM($F32:$BA32)/2/24,0)</f>
        <v>0</v>
      </c>
      <c r="ES32" s="44"/>
      <c r="ET32" s="44"/>
      <c r="EU32" s="44"/>
      <c r="EV32" s="44"/>
      <c r="EW32" s="46">
        <f t="shared" si="22"/>
        <v>0</v>
      </c>
      <c r="EX32" s="44"/>
      <c r="EY32" s="44"/>
      <c r="EZ32" s="44"/>
      <c r="FC32" s="1"/>
      <c r="FD32" s="33"/>
      <c r="FE32" s="24"/>
      <c r="FF32" s="33"/>
      <c r="FG32" s="44"/>
      <c r="FH32" s="44"/>
      <c r="FI32" s="44"/>
      <c r="FJ32" s="44"/>
      <c r="FK32" s="44"/>
      <c r="FL32" s="44"/>
      <c r="FM32" s="44"/>
      <c r="FN32" s="44"/>
      <c r="FO32" s="18"/>
      <c r="FP32" s="257"/>
      <c r="FQ32" s="244"/>
      <c r="FR32" s="232" t="s">
        <v>87</v>
      </c>
      <c r="FS32" s="233"/>
      <c r="FT32" s="46">
        <f>SUMIFS(F32:BA32,$F33:$BA33,1)/2/24</f>
        <v>0</v>
      </c>
      <c r="FU32" s="44"/>
      <c r="FV32" s="44"/>
      <c r="FW32" s="44"/>
      <c r="FX32" s="44"/>
      <c r="FY32" s="47">
        <f t="shared" si="24"/>
        <v>0</v>
      </c>
      <c r="FZ32" s="44"/>
      <c r="GA32" s="44"/>
      <c r="GB32" s="44"/>
      <c r="GE32" s="1"/>
      <c r="GF32" s="33"/>
      <c r="GG32" s="24"/>
      <c r="GH32" s="33"/>
      <c r="GI32" s="44"/>
      <c r="GJ32" s="44"/>
      <c r="GK32" s="44"/>
      <c r="GL32" s="44"/>
      <c r="GM32" s="44"/>
      <c r="GN32" s="44"/>
      <c r="GO32" s="44"/>
      <c r="GP32" s="44"/>
    </row>
    <row r="33" spans="2:198" ht="18.75" customHeight="1">
      <c r="B33" s="268"/>
      <c r="C33" s="152" t="s">
        <v>88</v>
      </c>
      <c r="D33" s="136"/>
      <c r="E33" s="137"/>
      <c r="F33" s="134"/>
      <c r="G33" s="135"/>
      <c r="H33" s="134"/>
      <c r="I33" s="135"/>
      <c r="J33" s="134"/>
      <c r="K33" s="135"/>
      <c r="L33" s="134"/>
      <c r="M33" s="135"/>
      <c r="N33" s="134"/>
      <c r="O33" s="135"/>
      <c r="P33" s="134"/>
      <c r="Q33" s="135"/>
      <c r="R33" s="134"/>
      <c r="S33" s="135"/>
      <c r="T33" s="134"/>
      <c r="U33" s="135"/>
      <c r="V33" s="134"/>
      <c r="W33" s="135"/>
      <c r="X33" s="134"/>
      <c r="Y33" s="135"/>
      <c r="Z33" s="134"/>
      <c r="AA33" s="135"/>
      <c r="AB33" s="134"/>
      <c r="AC33" s="135"/>
      <c r="AD33" s="134"/>
      <c r="AE33" s="135"/>
      <c r="AF33" s="134"/>
      <c r="AG33" s="135"/>
      <c r="AH33" s="134"/>
      <c r="AI33" s="135"/>
      <c r="AJ33" s="134"/>
      <c r="AK33" s="135"/>
      <c r="AL33" s="134"/>
      <c r="AM33" s="135"/>
      <c r="AN33" s="134"/>
      <c r="AO33" s="135"/>
      <c r="AP33" s="134"/>
      <c r="AQ33" s="135"/>
      <c r="AR33" s="134"/>
      <c r="AS33" s="135"/>
      <c r="AT33" s="134"/>
      <c r="AU33" s="135"/>
      <c r="AV33" s="134"/>
      <c r="AW33" s="135"/>
      <c r="AX33" s="134"/>
      <c r="AY33" s="135"/>
      <c r="AZ33" s="134"/>
      <c r="BA33" s="135"/>
      <c r="BC33" s="7"/>
      <c r="BD33" s="257"/>
      <c r="BE33" s="236" t="s">
        <v>88</v>
      </c>
      <c r="BF33" s="237"/>
      <c r="BG33" s="238"/>
      <c r="BH33" s="43">
        <f t="shared" si="23"/>
        <v>0</v>
      </c>
      <c r="BI33" s="44"/>
      <c r="BJ33" s="44"/>
      <c r="BK33" s="44"/>
      <c r="BL33" s="44"/>
      <c r="BM33" s="43">
        <f t="shared" si="19"/>
        <v>0</v>
      </c>
      <c r="BN33" s="44"/>
      <c r="BO33" s="44"/>
      <c r="BP33" s="44"/>
      <c r="BS33" s="1"/>
      <c r="BT33" s="33"/>
      <c r="BU33" s="24"/>
      <c r="BV33" s="33"/>
      <c r="BW33" s="44"/>
      <c r="BX33" s="44"/>
      <c r="BY33" s="44"/>
      <c r="BZ33" s="44"/>
      <c r="CA33" s="44"/>
      <c r="CB33" s="44"/>
      <c r="CC33" s="44"/>
      <c r="CD33" s="44"/>
      <c r="CE33" s="44"/>
      <c r="CF33" s="44"/>
      <c r="CG33" s="10"/>
      <c r="CH33" s="257"/>
      <c r="CI33" s="236" t="s">
        <v>89</v>
      </c>
      <c r="CJ33" s="237"/>
      <c r="CK33" s="238"/>
      <c r="CL33" s="43">
        <f>SUMIFS($F33:$BA33,$F23:$BA23,"&lt;&gt;1",$F24:$BA24,"&lt;&gt;1",$F25:$BA25,"&lt;&gt;1",$F26:$BA26,"&lt;&gt;1",$F27:$BA27,"&lt;&gt;1",$F28:$BA28,"&lt;&gt;1",$F29:$BA29,"&lt;&gt;1",$F30:$BA30,"&lt;&gt;1",$F31:$BA31,"&lt;&gt;1")/2/24 +SUMIF($F32:$BA32,"1",$F33:$BA33)/2/24</f>
        <v>0</v>
      </c>
      <c r="CM33" s="44"/>
      <c r="CN33" s="44"/>
      <c r="CO33" s="44"/>
      <c r="CP33" s="44"/>
      <c r="CQ33" s="43">
        <f t="shared" si="20"/>
        <v>0</v>
      </c>
      <c r="CR33" s="44"/>
      <c r="CS33" s="44"/>
      <c r="CT33" s="44"/>
      <c r="CW33" s="1"/>
      <c r="CX33" s="33"/>
      <c r="CY33" s="24"/>
      <c r="CZ33" s="33"/>
      <c r="DA33" s="44"/>
      <c r="DB33" s="44"/>
      <c r="DC33" s="44"/>
      <c r="DD33" s="44"/>
      <c r="DE33" s="44"/>
      <c r="DF33" s="44"/>
      <c r="DG33" s="44"/>
      <c r="DH33" s="44"/>
      <c r="DI33" s="44"/>
      <c r="DJ33" s="44"/>
      <c r="DK33" s="280"/>
      <c r="DL33" s="257"/>
      <c r="DM33" s="236" t="s">
        <v>88</v>
      </c>
      <c r="DN33" s="237"/>
      <c r="DO33" s="238"/>
      <c r="DP33" s="43">
        <f>IF($S5="✔",SUM($F33:$BA33)/2/24,0)</f>
        <v>0</v>
      </c>
      <c r="DQ33" s="44"/>
      <c r="DR33" s="44"/>
      <c r="DS33" s="44"/>
      <c r="DT33" s="44"/>
      <c r="DU33" s="43">
        <f t="shared" si="21"/>
        <v>0</v>
      </c>
      <c r="DV33" s="44"/>
      <c r="DW33" s="44"/>
      <c r="DX33" s="44"/>
      <c r="EA33" s="1"/>
      <c r="EB33" s="33"/>
      <c r="EC33" s="24"/>
      <c r="ED33" s="33"/>
      <c r="EE33" s="44"/>
      <c r="EF33" s="44"/>
      <c r="EG33" s="44"/>
      <c r="EH33" s="44"/>
      <c r="EI33" s="44"/>
      <c r="EJ33" s="44"/>
      <c r="EK33" s="44"/>
      <c r="EL33" s="44"/>
      <c r="EM33" s="281"/>
      <c r="EN33" s="257"/>
      <c r="EO33" s="236" t="s">
        <v>89</v>
      </c>
      <c r="EP33" s="237"/>
      <c r="EQ33" s="238"/>
      <c r="ER33" s="43">
        <f>IF($S5="✔",SUM($F33:$BA33)/2/24,0)</f>
        <v>0</v>
      </c>
      <c r="ES33" s="44"/>
      <c r="ET33" s="44"/>
      <c r="EU33" s="44"/>
      <c r="EV33" s="44"/>
      <c r="EW33" s="43">
        <f t="shared" si="22"/>
        <v>0</v>
      </c>
      <c r="EX33" s="44"/>
      <c r="EY33" s="44"/>
      <c r="EZ33" s="44"/>
      <c r="FC33" s="1"/>
      <c r="FD33" s="33"/>
      <c r="FE33" s="24"/>
      <c r="FF33" s="33"/>
      <c r="FG33" s="44"/>
      <c r="FH33" s="44"/>
      <c r="FI33" s="44"/>
      <c r="FJ33" s="44"/>
      <c r="FK33" s="44"/>
      <c r="FL33" s="44"/>
      <c r="FM33" s="44"/>
      <c r="FN33" s="44"/>
      <c r="FO33" s="18"/>
      <c r="FP33" s="257"/>
      <c r="FQ33" s="236" t="s">
        <v>89</v>
      </c>
      <c r="FR33" s="237"/>
      <c r="FS33" s="238"/>
      <c r="FT33" s="43">
        <f>SUMIFS($F33:$BA33,$F23:$BA23,"&lt;&gt;1",$F24:$BA24,"&lt;&gt;1",$F25:$BA25,"&lt;&gt;1",$F26:$BA26,"&lt;&gt;1",$F27:$BA27,"&lt;&gt;1",$F28:$BA28,"&lt;&gt;1",$F29:$BA29,"&lt;&gt;1",$F30:$BA30,"&lt;&gt;1",$F31:$BA31,"&lt;&gt;1")/2/24 +SUMIF($F32:$BA32,"1",$F33:$BA33)/2/24</f>
        <v>0</v>
      </c>
      <c r="FU33" s="44"/>
      <c r="FV33" s="44"/>
      <c r="FW33" s="44"/>
      <c r="FX33" s="44"/>
      <c r="FY33" s="45">
        <f t="shared" si="24"/>
        <v>0</v>
      </c>
      <c r="FZ33" s="44"/>
      <c r="GA33" s="44"/>
      <c r="GB33" s="44"/>
      <c r="GE33" s="1"/>
      <c r="GF33" s="33"/>
      <c r="GG33" s="24"/>
      <c r="GH33" s="33"/>
      <c r="GI33" s="44"/>
      <c r="GJ33" s="44"/>
      <c r="GK33" s="44"/>
      <c r="GL33" s="44"/>
      <c r="GM33" s="44"/>
      <c r="GN33" s="44"/>
      <c r="GO33" s="44"/>
      <c r="GP33" s="44"/>
    </row>
    <row r="34" spans="2:198" ht="18.75" customHeight="1">
      <c r="B34" s="269"/>
      <c r="C34" s="149" t="s">
        <v>90</v>
      </c>
      <c r="D34" s="138"/>
      <c r="E34" s="139"/>
      <c r="F34" s="134"/>
      <c r="G34" s="135"/>
      <c r="H34" s="134"/>
      <c r="I34" s="135"/>
      <c r="J34" s="134"/>
      <c r="K34" s="135"/>
      <c r="L34" s="134"/>
      <c r="M34" s="135"/>
      <c r="N34" s="134"/>
      <c r="O34" s="135"/>
      <c r="P34" s="134"/>
      <c r="Q34" s="135"/>
      <c r="R34" s="134"/>
      <c r="S34" s="135"/>
      <c r="T34" s="134"/>
      <c r="U34" s="135"/>
      <c r="V34" s="134"/>
      <c r="W34" s="135"/>
      <c r="X34" s="134"/>
      <c r="Y34" s="135"/>
      <c r="Z34" s="134"/>
      <c r="AA34" s="135"/>
      <c r="AB34" s="134"/>
      <c r="AC34" s="135"/>
      <c r="AD34" s="134"/>
      <c r="AE34" s="135"/>
      <c r="AF34" s="134"/>
      <c r="AG34" s="135"/>
      <c r="AH34" s="134"/>
      <c r="AI34" s="135"/>
      <c r="AJ34" s="134"/>
      <c r="AK34" s="135"/>
      <c r="AL34" s="134"/>
      <c r="AM34" s="135"/>
      <c r="AN34" s="134"/>
      <c r="AO34" s="135"/>
      <c r="AP34" s="134"/>
      <c r="AQ34" s="135"/>
      <c r="AR34" s="134"/>
      <c r="AS34" s="135"/>
      <c r="AT34" s="134"/>
      <c r="AU34" s="135"/>
      <c r="AV34" s="134"/>
      <c r="AW34" s="135"/>
      <c r="AX34" s="134"/>
      <c r="AY34" s="135"/>
      <c r="AZ34" s="134"/>
      <c r="BA34" s="135"/>
      <c r="BC34" s="7"/>
      <c r="BD34" s="257"/>
      <c r="BE34" s="266" t="s">
        <v>90</v>
      </c>
      <c r="BF34" s="227"/>
      <c r="BG34" s="228"/>
      <c r="BH34" s="46">
        <f t="shared" si="23"/>
        <v>0</v>
      </c>
      <c r="BI34" s="44"/>
      <c r="BJ34" s="44"/>
      <c r="BK34" s="44"/>
      <c r="BL34" s="44"/>
      <c r="BM34" s="46">
        <f t="shared" si="19"/>
        <v>0</v>
      </c>
      <c r="BN34" s="44"/>
      <c r="BO34" s="44"/>
      <c r="BP34" s="44"/>
      <c r="BS34" s="1"/>
      <c r="BT34" s="33"/>
      <c r="BU34" s="24"/>
      <c r="BV34" s="33"/>
      <c r="BW34" s="44"/>
      <c r="BX34" s="44"/>
      <c r="BY34" s="44"/>
      <c r="BZ34" s="44"/>
      <c r="CA34" s="44"/>
      <c r="CB34" s="44"/>
      <c r="CC34" s="44"/>
      <c r="CD34" s="44"/>
      <c r="CE34" s="44"/>
      <c r="CF34" s="44"/>
      <c r="CG34" s="10"/>
      <c r="CH34" s="257"/>
      <c r="CI34" s="229" t="s">
        <v>91</v>
      </c>
      <c r="CJ34" s="230"/>
      <c r="CK34" s="231"/>
      <c r="CL34" s="46">
        <f>SUMIFS($F34:$BA34,$F23:$BA23,"&lt;&gt;1",$F24:$BA24,"&lt;&gt;1",$F25:$BA25,"&lt;&gt;1",$F26:$BA26,"&lt;&gt;1",$F27:$BA27,"&lt;&gt;1",$F28:$BA28,"&lt;&gt;1",$F29:$BA29,"&lt;&gt;1",$F30:$BA30,"&lt;&gt;1",$F31:$BA31,"&lt;&gt;1")/2/24 +SUMIF($F32:$BA32,"1",$F34:$BA34)/2/24</f>
        <v>0</v>
      </c>
      <c r="CM34" s="44"/>
      <c r="CN34" s="44"/>
      <c r="CO34" s="44"/>
      <c r="CP34" s="44"/>
      <c r="CQ34" s="46">
        <f t="shared" si="20"/>
        <v>0</v>
      </c>
      <c r="CR34" s="44"/>
      <c r="CS34" s="44"/>
      <c r="CT34" s="44"/>
      <c r="CW34" s="1"/>
      <c r="CX34" s="33"/>
      <c r="CY34" s="24"/>
      <c r="CZ34" s="33"/>
      <c r="DA34" s="44"/>
      <c r="DB34" s="44"/>
      <c r="DC34" s="44"/>
      <c r="DD34" s="44"/>
      <c r="DE34" s="44"/>
      <c r="DF34" s="44"/>
      <c r="DG34" s="44"/>
      <c r="DH34" s="44"/>
      <c r="DI34" s="44"/>
      <c r="DJ34" s="44"/>
      <c r="DK34" s="280"/>
      <c r="DL34" s="257"/>
      <c r="DM34" s="266" t="s">
        <v>90</v>
      </c>
      <c r="DN34" s="227"/>
      <c r="DO34" s="228"/>
      <c r="DP34" s="46">
        <f>IF($S5="✔",SUM($F34:$BA34)/2/24,0)</f>
        <v>0</v>
      </c>
      <c r="DQ34" s="44"/>
      <c r="DR34" s="44"/>
      <c r="DS34" s="44"/>
      <c r="DT34" s="44"/>
      <c r="DU34" s="46">
        <f t="shared" si="21"/>
        <v>0</v>
      </c>
      <c r="DV34" s="44"/>
      <c r="DW34" s="44"/>
      <c r="DX34" s="44"/>
      <c r="EA34" s="1"/>
      <c r="EB34" s="33"/>
      <c r="EC34" s="24"/>
      <c r="ED34" s="33"/>
      <c r="EE34" s="44"/>
      <c r="EF34" s="44"/>
      <c r="EG34" s="44"/>
      <c r="EH34" s="44"/>
      <c r="EI34" s="44"/>
      <c r="EJ34" s="44"/>
      <c r="EK34" s="44"/>
      <c r="EL34" s="44"/>
      <c r="EM34" s="281"/>
      <c r="EN34" s="257"/>
      <c r="EO34" s="229" t="s">
        <v>91</v>
      </c>
      <c r="EP34" s="230"/>
      <c r="EQ34" s="231"/>
      <c r="ER34" s="46">
        <f>IF($S5="✔",SUM($F34:$BA34)/2/24,0)</f>
        <v>0</v>
      </c>
      <c r="ES34" s="44"/>
      <c r="ET34" s="44"/>
      <c r="EU34" s="44"/>
      <c r="EV34" s="44"/>
      <c r="EW34" s="46">
        <f t="shared" si="22"/>
        <v>0</v>
      </c>
      <c r="EX34" s="44"/>
      <c r="EY34" s="44"/>
      <c r="EZ34" s="44"/>
      <c r="FC34" s="1"/>
      <c r="FD34" s="33"/>
      <c r="FE34" s="24"/>
      <c r="FF34" s="33"/>
      <c r="FG34" s="44"/>
      <c r="FH34" s="44"/>
      <c r="FI34" s="44"/>
      <c r="FJ34" s="44"/>
      <c r="FK34" s="44"/>
      <c r="FL34" s="44"/>
      <c r="FM34" s="44"/>
      <c r="FN34" s="44"/>
      <c r="FO34" s="18"/>
      <c r="FP34" s="257"/>
      <c r="FQ34" s="229" t="s">
        <v>90</v>
      </c>
      <c r="FR34" s="230"/>
      <c r="FS34" s="231"/>
      <c r="FT34" s="47" t="s">
        <v>92</v>
      </c>
      <c r="FU34" s="44"/>
      <c r="FV34" s="44"/>
      <c r="FW34" s="44"/>
      <c r="FX34" s="44"/>
      <c r="FY34" s="47" t="s">
        <v>92</v>
      </c>
      <c r="FZ34" s="44"/>
      <c r="GA34" s="44"/>
      <c r="GB34" s="44"/>
      <c r="GE34" s="1"/>
      <c r="GF34" s="33"/>
      <c r="GG34" s="24"/>
      <c r="GH34" s="33"/>
      <c r="GI34" s="44"/>
      <c r="GJ34" s="44"/>
      <c r="GK34" s="44"/>
      <c r="GL34" s="44"/>
      <c r="GM34" s="44"/>
      <c r="GN34" s="44"/>
      <c r="GO34" s="44"/>
      <c r="GP34" s="44"/>
    </row>
    <row r="35" spans="2:198" ht="6" customHeight="1">
      <c r="C35" s="55"/>
      <c r="D35" s="55"/>
      <c r="E35" s="56"/>
      <c r="F35" s="57"/>
      <c r="G35" s="56"/>
      <c r="H35" s="57"/>
      <c r="I35" s="56"/>
      <c r="J35" s="57"/>
      <c r="K35" s="56"/>
      <c r="L35" s="57"/>
      <c r="M35" s="56"/>
      <c r="N35" s="57"/>
      <c r="O35" s="56"/>
      <c r="P35" s="57"/>
      <c r="Q35" s="56"/>
      <c r="R35" s="57"/>
      <c r="S35" s="56"/>
      <c r="T35" s="57"/>
      <c r="U35" s="56"/>
      <c r="V35" s="57"/>
      <c r="W35" s="56"/>
      <c r="X35" s="57"/>
      <c r="Y35" s="56"/>
      <c r="Z35" s="57"/>
      <c r="AA35" s="56"/>
      <c r="AB35" s="57"/>
      <c r="AC35" s="56"/>
      <c r="AD35" s="57"/>
      <c r="AE35" s="56"/>
      <c r="AF35" s="57"/>
      <c r="AG35" s="56"/>
      <c r="AH35" s="57"/>
      <c r="AI35" s="56"/>
      <c r="AJ35" s="57"/>
      <c r="AK35" s="56"/>
      <c r="AL35" s="57"/>
      <c r="AM35" s="56"/>
      <c r="AN35" s="57"/>
      <c r="AO35" s="56"/>
      <c r="AP35" s="57"/>
      <c r="AQ35" s="56"/>
      <c r="AR35" s="57"/>
      <c r="AS35" s="56"/>
      <c r="AT35" s="57"/>
      <c r="AU35" s="56"/>
      <c r="AV35" s="57"/>
      <c r="AW35" s="56"/>
      <c r="AX35" s="57"/>
      <c r="AY35" s="56"/>
      <c r="AZ35" s="57"/>
      <c r="BA35" s="56"/>
      <c r="BB35" s="37"/>
      <c r="BC35" s="7"/>
      <c r="BE35" s="55"/>
      <c r="BF35" s="55"/>
      <c r="BG35" s="58"/>
      <c r="BH35" s="2"/>
      <c r="BI35" s="2"/>
      <c r="BJ35" s="2"/>
      <c r="BK35" s="2"/>
      <c r="BL35" s="2"/>
      <c r="BM35" s="59"/>
      <c r="BN35" s="59"/>
      <c r="BO35" s="59"/>
      <c r="BP35" s="59"/>
      <c r="BT35" s="33"/>
      <c r="BU35" s="24"/>
      <c r="BV35" s="33"/>
      <c r="BW35" s="2"/>
      <c r="BX35" s="2"/>
      <c r="BY35" s="1"/>
      <c r="BZ35" s="1"/>
      <c r="CA35" s="1"/>
      <c r="CB35" s="44"/>
      <c r="CC35" s="44"/>
      <c r="CD35" s="44"/>
      <c r="CE35" s="44"/>
      <c r="CF35" s="59"/>
      <c r="CG35" s="10"/>
      <c r="CI35" s="55"/>
      <c r="CJ35" s="55"/>
      <c r="CK35" s="58"/>
      <c r="CL35" s="2"/>
      <c r="CM35" s="2"/>
      <c r="CN35" s="2"/>
      <c r="CO35" s="2"/>
      <c r="CP35" s="2"/>
      <c r="CQ35" s="59"/>
      <c r="CR35" s="59"/>
      <c r="CS35" s="59"/>
      <c r="CT35" s="59"/>
      <c r="CX35" s="33"/>
      <c r="CY35" s="24"/>
      <c r="CZ35" s="33"/>
      <c r="DA35" s="2"/>
      <c r="DB35" s="2"/>
      <c r="DC35" s="1"/>
      <c r="DD35" s="1"/>
      <c r="DE35" s="1"/>
      <c r="DF35" s="44"/>
      <c r="DG35" s="44"/>
      <c r="DH35" s="44"/>
      <c r="DI35" s="44"/>
      <c r="DJ35" s="59"/>
      <c r="DK35" s="280"/>
      <c r="DM35" s="55"/>
      <c r="DN35" s="55"/>
      <c r="DO35" s="58"/>
      <c r="DP35" s="2"/>
      <c r="DQ35" s="2"/>
      <c r="DR35" s="2"/>
      <c r="DS35" s="2"/>
      <c r="DT35" s="2"/>
      <c r="DU35" s="59"/>
      <c r="DV35" s="59"/>
      <c r="DW35" s="59"/>
      <c r="DX35" s="59"/>
      <c r="EB35" s="33"/>
      <c r="EC35" s="24"/>
      <c r="ED35" s="33"/>
      <c r="EE35" s="2"/>
      <c r="EF35" s="2"/>
      <c r="EG35" s="1"/>
      <c r="EH35" s="1"/>
      <c r="EI35" s="44"/>
      <c r="EJ35" s="44"/>
      <c r="EK35" s="44"/>
      <c r="EL35" s="44"/>
      <c r="EM35" s="281"/>
      <c r="EO35" s="55"/>
      <c r="EP35" s="55"/>
      <c r="EQ35" s="58"/>
      <c r="ER35" s="2"/>
      <c r="ES35" s="2"/>
      <c r="ET35" s="2"/>
      <c r="EU35" s="2"/>
      <c r="EV35" s="2"/>
      <c r="EW35" s="59"/>
      <c r="EX35" s="59"/>
      <c r="EY35" s="59"/>
      <c r="EZ35" s="59"/>
      <c r="FD35" s="33"/>
      <c r="FE35" s="24"/>
      <c r="FF35" s="33"/>
      <c r="FG35" s="2"/>
      <c r="FH35" s="2"/>
      <c r="FI35" s="1"/>
      <c r="FJ35" s="1"/>
      <c r="FK35" s="44"/>
      <c r="FL35" s="44"/>
      <c r="FM35" s="44"/>
      <c r="FN35" s="44"/>
      <c r="FO35" s="18"/>
      <c r="FQ35" s="55"/>
      <c r="FR35" s="55"/>
      <c r="FS35" s="58"/>
      <c r="FT35" s="2"/>
      <c r="FU35" s="2"/>
      <c r="FV35" s="2"/>
      <c r="FW35" s="2"/>
      <c r="FX35" s="2"/>
      <c r="FY35" s="59"/>
      <c r="FZ35" s="59"/>
      <c r="GA35" s="59"/>
      <c r="GB35" s="59"/>
      <c r="GF35" s="33"/>
      <c r="GG35" s="24"/>
      <c r="GH35" s="33"/>
      <c r="GI35" s="2"/>
      <c r="GJ35" s="2"/>
      <c r="GK35" s="1"/>
      <c r="GL35" s="1"/>
      <c r="GM35" s="44"/>
      <c r="GN35" s="44"/>
      <c r="GO35" s="44"/>
      <c r="GP35" s="44"/>
    </row>
    <row r="36" spans="2:198">
      <c r="E36" s="226" t="s">
        <v>71</v>
      </c>
      <c r="F36" s="226"/>
      <c r="G36" s="222">
        <v>0.29166666666666702</v>
      </c>
      <c r="H36" s="223"/>
      <c r="I36" s="222">
        <v>0.33333333333333298</v>
      </c>
      <c r="J36" s="223"/>
      <c r="K36" s="222">
        <v>0.375</v>
      </c>
      <c r="L36" s="223"/>
      <c r="M36" s="222">
        <v>0.41666666666666702</v>
      </c>
      <c r="N36" s="223"/>
      <c r="O36" s="222">
        <v>0.45833333333333298</v>
      </c>
      <c r="P36" s="223"/>
      <c r="Q36" s="222">
        <v>0.5</v>
      </c>
      <c r="R36" s="223"/>
      <c r="S36" s="222">
        <v>0.54166666666666696</v>
      </c>
      <c r="T36" s="223"/>
      <c r="U36" s="222">
        <v>0.58333333333333304</v>
      </c>
      <c r="V36" s="223"/>
      <c r="W36" s="222">
        <v>0.625</v>
      </c>
      <c r="X36" s="223"/>
      <c r="Y36" s="222">
        <v>0.66666666666666696</v>
      </c>
      <c r="Z36" s="223"/>
      <c r="AA36" s="222">
        <v>0.70833333333333304</v>
      </c>
      <c r="AB36" s="223"/>
      <c r="AC36" s="222">
        <v>0.75</v>
      </c>
      <c r="AD36" s="223"/>
      <c r="AE36" s="222">
        <v>0.79166666666666696</v>
      </c>
      <c r="AF36" s="223"/>
      <c r="AG36" s="222">
        <v>0.83333333333333304</v>
      </c>
      <c r="AH36" s="223"/>
      <c r="AI36" s="222">
        <v>0.875</v>
      </c>
      <c r="AJ36" s="223"/>
      <c r="AK36" s="222">
        <v>0.91666666666666696</v>
      </c>
      <c r="AL36" s="223"/>
      <c r="AM36" s="222">
        <v>0.95833333333333304</v>
      </c>
      <c r="AN36" s="223"/>
      <c r="AO36" s="222">
        <v>1</v>
      </c>
      <c r="AP36" s="223"/>
      <c r="AQ36" s="222">
        <v>1.0416666666666701</v>
      </c>
      <c r="AR36" s="223"/>
      <c r="AS36" s="222">
        <v>1.0833333333333399</v>
      </c>
      <c r="AT36" s="223"/>
      <c r="AU36" s="222">
        <v>1.12500000000001</v>
      </c>
      <c r="AV36" s="223"/>
      <c r="AW36" s="222">
        <v>1.1666666666666701</v>
      </c>
      <c r="AX36" s="223"/>
      <c r="AY36" s="222">
        <v>1.2083333333333399</v>
      </c>
      <c r="AZ36" s="223"/>
      <c r="BA36" s="222">
        <v>1.25000000000001</v>
      </c>
      <c r="BB36" s="223"/>
      <c r="BC36" s="7"/>
      <c r="BG36" s="168"/>
      <c r="BH36" s="33"/>
      <c r="BI36" s="33"/>
      <c r="BJ36" s="33"/>
      <c r="BK36" s="33"/>
      <c r="BL36" s="33"/>
      <c r="BM36" s="24"/>
      <c r="BN36" s="24"/>
      <c r="BO36" s="24"/>
      <c r="BP36" s="24"/>
      <c r="BQ36" s="33"/>
      <c r="BR36" s="33"/>
      <c r="BS36" s="24"/>
      <c r="BT36" s="33"/>
      <c r="BU36" s="24"/>
      <c r="BV36" s="33"/>
      <c r="BW36" s="33"/>
      <c r="BX36" s="33"/>
      <c r="BY36" s="32"/>
      <c r="BZ36" s="32"/>
      <c r="CA36" s="32"/>
      <c r="CB36" s="60"/>
      <c r="CC36" s="60"/>
      <c r="CD36" s="60"/>
      <c r="CE36" s="60"/>
      <c r="CF36" s="24"/>
      <c r="CG36" s="10"/>
      <c r="CK36" s="168"/>
      <c r="CL36" s="33"/>
      <c r="CM36" s="33"/>
      <c r="CN36" s="33"/>
      <c r="CO36" s="33"/>
      <c r="CP36" s="33"/>
      <c r="CQ36" s="24"/>
      <c r="CR36" s="24"/>
      <c r="CS36" s="24"/>
      <c r="CT36" s="24"/>
      <c r="CU36" s="33"/>
      <c r="CV36" s="33"/>
      <c r="CW36" s="24"/>
      <c r="CX36" s="33"/>
      <c r="CY36" s="24"/>
      <c r="CZ36" s="33"/>
      <c r="DA36" s="33"/>
      <c r="DB36" s="33"/>
      <c r="DC36" s="32"/>
      <c r="DD36" s="32"/>
      <c r="DE36" s="32"/>
      <c r="DF36" s="60"/>
      <c r="DG36" s="60"/>
      <c r="DH36" s="60"/>
      <c r="DI36" s="60"/>
      <c r="DJ36" s="24"/>
      <c r="DK36" s="280"/>
      <c r="DO36" s="168"/>
      <c r="DP36" s="33"/>
      <c r="DQ36" s="33"/>
      <c r="DR36" s="33"/>
      <c r="DS36" s="33"/>
      <c r="DT36" s="33"/>
      <c r="DU36" s="24"/>
      <c r="DV36" s="24"/>
      <c r="DW36" s="24"/>
      <c r="DX36" s="24"/>
      <c r="DY36" s="33"/>
      <c r="DZ36" s="33"/>
      <c r="EA36" s="24"/>
      <c r="EB36" s="33"/>
      <c r="EC36" s="24"/>
      <c r="ED36" s="33"/>
      <c r="EE36" s="33"/>
      <c r="EF36" s="33"/>
      <c r="EG36" s="32"/>
      <c r="EH36" s="32"/>
      <c r="EI36" s="60"/>
      <c r="EJ36" s="60"/>
      <c r="EK36" s="60"/>
      <c r="EL36" s="60"/>
      <c r="EM36" s="281"/>
      <c r="EQ36" s="168"/>
      <c r="ER36" s="33"/>
      <c r="ES36" s="33"/>
      <c r="ET36" s="33"/>
      <c r="EU36" s="33"/>
      <c r="EV36" s="33"/>
      <c r="EW36" s="24"/>
      <c r="EX36" s="24"/>
      <c r="EY36" s="24"/>
      <c r="EZ36" s="24"/>
      <c r="FA36" s="33"/>
      <c r="FB36" s="33"/>
      <c r="FC36" s="24"/>
      <c r="FD36" s="33"/>
      <c r="FE36" s="24"/>
      <c r="FF36" s="33"/>
      <c r="FG36" s="33"/>
      <c r="FH36" s="33"/>
      <c r="FI36" s="32"/>
      <c r="FJ36" s="32"/>
      <c r="FK36" s="60"/>
      <c r="FL36" s="60"/>
      <c r="FM36" s="60"/>
      <c r="FN36" s="60"/>
      <c r="FO36" s="18"/>
      <c r="FS36" s="168"/>
      <c r="FT36" s="33"/>
      <c r="FU36" s="33"/>
      <c r="FV36" s="33"/>
      <c r="FW36" s="33"/>
      <c r="FX36" s="33"/>
      <c r="FY36" s="24"/>
      <c r="FZ36" s="24"/>
      <c r="GA36" s="24"/>
      <c r="GB36" s="24"/>
      <c r="GC36" s="33"/>
      <c r="GD36" s="33"/>
      <c r="GE36" s="24"/>
      <c r="GF36" s="33"/>
      <c r="GG36" s="24"/>
      <c r="GH36" s="33"/>
      <c r="GI36" s="33"/>
      <c r="GJ36" s="33"/>
      <c r="GK36" s="32"/>
      <c r="GL36" s="32"/>
      <c r="GM36" s="60"/>
      <c r="GN36" s="60"/>
      <c r="GO36" s="60"/>
      <c r="GP36" s="60"/>
    </row>
    <row r="37" spans="2:198" ht="22.5" customHeight="1">
      <c r="BC37" s="7"/>
      <c r="BH37" s="2"/>
      <c r="BI37" s="2"/>
      <c r="BJ37" s="2"/>
      <c r="BK37" s="2"/>
      <c r="BL37" s="2"/>
      <c r="BT37" s="33"/>
      <c r="BU37" s="24"/>
      <c r="BV37" s="33"/>
      <c r="BW37" s="2"/>
      <c r="BX37" s="2"/>
      <c r="BY37" s="2"/>
      <c r="BZ37" s="2"/>
      <c r="CA37" s="2"/>
      <c r="CG37" s="10"/>
      <c r="CL37" s="59"/>
      <c r="CM37" s="2"/>
      <c r="CN37" s="2"/>
      <c r="CO37" s="2"/>
      <c r="CP37" s="2"/>
      <c r="CX37" s="33"/>
      <c r="CY37" s="24"/>
      <c r="CZ37" s="33"/>
      <c r="DA37" s="2"/>
      <c r="DB37" s="2"/>
      <c r="DC37" s="2"/>
      <c r="DD37" s="2"/>
      <c r="DE37" s="2"/>
      <c r="DK37" s="280"/>
      <c r="DP37" s="2"/>
      <c r="DQ37" s="2"/>
      <c r="DR37" s="2"/>
      <c r="DS37" s="2"/>
      <c r="DT37" s="2"/>
      <c r="EB37" s="33"/>
      <c r="EC37" s="24"/>
      <c r="ED37" s="33"/>
      <c r="EE37" s="2"/>
      <c r="EF37" s="2"/>
      <c r="EG37" s="2"/>
      <c r="EH37" s="2"/>
      <c r="EM37" s="281"/>
      <c r="ER37" s="2"/>
      <c r="ES37" s="2"/>
      <c r="ET37" s="2"/>
      <c r="EU37" s="2"/>
      <c r="EV37" s="2"/>
      <c r="FD37" s="33"/>
      <c r="FE37" s="24"/>
      <c r="FF37" s="33"/>
      <c r="FG37" s="2"/>
      <c r="FH37" s="2"/>
      <c r="FI37" s="2"/>
      <c r="FJ37" s="2"/>
      <c r="FO37" s="18"/>
      <c r="FT37" s="2"/>
      <c r="FU37" s="2"/>
      <c r="FV37" s="2"/>
      <c r="FW37" s="2"/>
      <c r="FX37" s="2"/>
      <c r="GF37" s="33"/>
      <c r="GG37" s="24"/>
      <c r="GH37" s="33"/>
      <c r="GI37" s="2"/>
      <c r="GJ37" s="2"/>
      <c r="GK37" s="2"/>
      <c r="GL37" s="2"/>
    </row>
    <row r="38" spans="2:198" ht="19.5" customHeight="1">
      <c r="B38" s="277" t="str">
        <f>IFERROR(B$4+1,"　　　　/　　　/　　（　）")</f>
        <v>　　　　/　　　/　　（　）</v>
      </c>
      <c r="C38" s="277"/>
      <c r="D38" s="277"/>
      <c r="E38" s="151"/>
      <c r="F38" s="3" t="s">
        <v>29</v>
      </c>
      <c r="G38" s="5"/>
      <c r="H38" s="5"/>
      <c r="I38" s="5"/>
      <c r="J38" s="5"/>
      <c r="K38" s="5"/>
      <c r="L38" s="5"/>
      <c r="M38" s="5"/>
      <c r="N38" s="5"/>
      <c r="O38" s="23" t="s">
        <v>30</v>
      </c>
      <c r="P38" s="120" t="s">
        <v>16</v>
      </c>
      <c r="Q38" s="5" t="s">
        <v>31</v>
      </c>
      <c r="R38" s="5"/>
      <c r="S38" s="120" t="s">
        <v>16</v>
      </c>
      <c r="T38" s="5" t="s">
        <v>32</v>
      </c>
      <c r="U38" s="5"/>
      <c r="V38" s="5" t="s">
        <v>33</v>
      </c>
      <c r="W38" s="24" t="s">
        <v>34</v>
      </c>
      <c r="BC38" s="7"/>
      <c r="BD38" s="30"/>
      <c r="BE38" s="30"/>
      <c r="BF38" s="30"/>
      <c r="BG38" s="30"/>
      <c r="BH38" s="2"/>
      <c r="BI38" s="2"/>
      <c r="BJ38" s="2"/>
      <c r="BK38" s="2"/>
      <c r="BL38" s="2"/>
      <c r="BW38" s="2"/>
      <c r="BX38" s="2"/>
      <c r="BY38" s="2"/>
      <c r="BZ38" s="2"/>
      <c r="CA38" s="2"/>
      <c r="CG38" s="61"/>
      <c r="CH38" s="30"/>
      <c r="CI38" s="30"/>
      <c r="CJ38" s="30"/>
      <c r="CK38" s="30"/>
      <c r="CL38" s="2"/>
      <c r="CM38" s="2"/>
      <c r="CN38" s="2"/>
      <c r="CO38" s="2"/>
      <c r="CP38" s="2"/>
      <c r="DA38" s="2"/>
      <c r="DB38" s="2"/>
      <c r="DC38" s="2"/>
      <c r="DD38" s="2"/>
      <c r="DE38" s="2"/>
      <c r="DK38" s="280"/>
      <c r="DL38" s="30"/>
      <c r="DM38" s="30"/>
      <c r="DN38" s="30"/>
      <c r="DO38" s="30"/>
      <c r="DP38" s="2"/>
      <c r="DQ38" s="2"/>
      <c r="DR38" s="2"/>
      <c r="DS38" s="2"/>
      <c r="DT38" s="2"/>
      <c r="EE38" s="2"/>
      <c r="EF38" s="2"/>
      <c r="EG38" s="2"/>
      <c r="EH38" s="2"/>
      <c r="EM38" s="281"/>
      <c r="EN38" s="30"/>
      <c r="EO38" s="30"/>
      <c r="EP38" s="30"/>
      <c r="EQ38" s="30"/>
      <c r="ER38" s="2"/>
      <c r="ES38" s="2"/>
      <c r="ET38" s="2"/>
      <c r="EU38" s="2"/>
      <c r="EV38" s="2"/>
      <c r="FG38" s="2"/>
      <c r="FH38" s="2"/>
      <c r="FI38" s="2"/>
      <c r="FJ38" s="2"/>
      <c r="FO38" s="18"/>
      <c r="FP38" s="30"/>
      <c r="FQ38" s="30"/>
      <c r="FR38" s="30"/>
      <c r="FS38" s="30"/>
      <c r="FT38" s="2"/>
      <c r="FU38" s="2"/>
      <c r="FV38" s="2"/>
      <c r="FW38" s="2"/>
      <c r="FX38" s="2"/>
      <c r="GI38" s="2"/>
      <c r="GJ38" s="2"/>
      <c r="GK38" s="2"/>
      <c r="GL38" s="2"/>
    </row>
    <row r="39" spans="2:198" ht="19.5" customHeight="1">
      <c r="B39" s="277"/>
      <c r="C39" s="277"/>
      <c r="D39" s="277"/>
      <c r="E39" s="151"/>
      <c r="F39" s="3" t="s">
        <v>35</v>
      </c>
      <c r="O39" s="23" t="s">
        <v>30</v>
      </c>
      <c r="P39" s="120" t="s">
        <v>16</v>
      </c>
      <c r="Q39" s="5" t="s">
        <v>31</v>
      </c>
      <c r="R39" s="5"/>
      <c r="S39" s="120" t="s">
        <v>16</v>
      </c>
      <c r="T39" s="5" t="s">
        <v>32</v>
      </c>
      <c r="U39" s="5"/>
      <c r="V39" s="5" t="s">
        <v>33</v>
      </c>
      <c r="W39" s="24" t="s">
        <v>36</v>
      </c>
      <c r="BC39" s="7"/>
      <c r="BD39" s="29"/>
      <c r="BE39" s="30"/>
      <c r="BF39" s="30"/>
      <c r="BG39" s="30"/>
      <c r="BI39" s="270" t="s">
        <v>39</v>
      </c>
      <c r="BJ39" s="270" t="s">
        <v>40</v>
      </c>
      <c r="BK39" s="272" t="s">
        <v>96</v>
      </c>
      <c r="BL39" s="177"/>
      <c r="BM39" s="283"/>
      <c r="BN39" s="179"/>
      <c r="BO39" s="179"/>
      <c r="BP39" s="179"/>
      <c r="BV39" s="40"/>
      <c r="BW39" s="270" t="s">
        <v>39</v>
      </c>
      <c r="BX39" s="270" t="s">
        <v>40</v>
      </c>
      <c r="BY39" s="272" t="s">
        <v>96</v>
      </c>
      <c r="BZ39" s="270" t="s">
        <v>47</v>
      </c>
      <c r="CA39" s="177"/>
      <c r="CB39" s="283"/>
      <c r="CC39" s="179"/>
      <c r="CD39" s="179"/>
      <c r="CE39" s="179"/>
      <c r="CF39" s="179"/>
      <c r="CG39" s="61"/>
      <c r="CH39" s="29"/>
      <c r="CI39" s="30"/>
      <c r="CJ39" s="30"/>
      <c r="CK39" s="30"/>
      <c r="CM39" s="270" t="s">
        <v>39</v>
      </c>
      <c r="CN39" s="270" t="s">
        <v>40</v>
      </c>
      <c r="CO39" s="272" t="s">
        <v>41</v>
      </c>
      <c r="CP39" s="177"/>
      <c r="CQ39" s="283"/>
      <c r="CR39" s="179"/>
      <c r="CS39" s="179"/>
      <c r="CT39" s="179"/>
      <c r="CZ39" s="40"/>
      <c r="DA39" s="270" t="s">
        <v>39</v>
      </c>
      <c r="DB39" s="270" t="s">
        <v>40</v>
      </c>
      <c r="DC39" s="272" t="s">
        <v>96</v>
      </c>
      <c r="DD39" s="270" t="s">
        <v>47</v>
      </c>
      <c r="DE39" s="177"/>
      <c r="DF39" s="283"/>
      <c r="DG39" s="179"/>
      <c r="DH39" s="179"/>
      <c r="DI39" s="179"/>
      <c r="DJ39" s="179"/>
      <c r="DK39" s="280"/>
      <c r="DL39" s="29"/>
      <c r="DM39" s="30"/>
      <c r="DN39" s="30"/>
      <c r="DO39" s="30"/>
      <c r="DP39" s="272" t="s">
        <v>52</v>
      </c>
      <c r="DQ39" s="270" t="s">
        <v>53</v>
      </c>
      <c r="DR39" s="270" t="s">
        <v>54</v>
      </c>
      <c r="DS39" s="272" t="s">
        <v>55</v>
      </c>
      <c r="DT39" s="177"/>
      <c r="DU39" s="283"/>
      <c r="DV39" s="179"/>
      <c r="DW39" s="179"/>
      <c r="DX39" s="179"/>
      <c r="ED39" s="272" t="s">
        <v>57</v>
      </c>
      <c r="EE39" s="270" t="s">
        <v>53</v>
      </c>
      <c r="EF39" s="270" t="s">
        <v>58</v>
      </c>
      <c r="EG39" s="272" t="s">
        <v>59</v>
      </c>
      <c r="EH39" s="177"/>
      <c r="EI39" s="283"/>
      <c r="EJ39" s="179"/>
      <c r="EK39" s="179"/>
      <c r="EL39" s="179"/>
      <c r="EM39" s="281"/>
      <c r="EN39" s="29"/>
      <c r="EO39" s="30"/>
      <c r="EP39" s="30"/>
      <c r="EQ39" s="30"/>
      <c r="ER39" s="272" t="s">
        <v>52</v>
      </c>
      <c r="ES39" s="270" t="s">
        <v>53</v>
      </c>
      <c r="ET39" s="270" t="s">
        <v>54</v>
      </c>
      <c r="EU39" s="272" t="s">
        <v>55</v>
      </c>
      <c r="EV39" s="177"/>
      <c r="EW39" s="283"/>
      <c r="EX39" s="179"/>
      <c r="EY39" s="179"/>
      <c r="EZ39" s="179"/>
      <c r="FF39" s="272" t="s">
        <v>57</v>
      </c>
      <c r="FG39" s="270" t="s">
        <v>53</v>
      </c>
      <c r="FH39" s="270" t="s">
        <v>58</v>
      </c>
      <c r="FI39" s="272" t="s">
        <v>59</v>
      </c>
      <c r="FJ39" s="177"/>
      <c r="FK39" s="283"/>
      <c r="FL39" s="179"/>
      <c r="FM39" s="179"/>
      <c r="FN39" s="179"/>
      <c r="FO39" s="18"/>
      <c r="FP39" s="29"/>
      <c r="FQ39" s="30"/>
      <c r="FR39" s="30"/>
      <c r="FS39" s="30"/>
      <c r="FT39" s="273" t="s">
        <v>61</v>
      </c>
      <c r="FU39" s="270" t="s">
        <v>62</v>
      </c>
      <c r="FV39" s="270" t="s">
        <v>63</v>
      </c>
      <c r="FW39" s="272" t="s">
        <v>64</v>
      </c>
      <c r="FX39" s="177"/>
      <c r="FY39" s="283"/>
      <c r="FZ39" s="179"/>
      <c r="GA39" s="179"/>
      <c r="GB39" s="179"/>
      <c r="GH39" s="273" t="s">
        <v>61</v>
      </c>
      <c r="GI39" s="270" t="s">
        <v>62</v>
      </c>
      <c r="GJ39" s="270" t="s">
        <v>63</v>
      </c>
      <c r="GK39" s="272" t="s">
        <v>64</v>
      </c>
      <c r="GL39" s="177"/>
      <c r="GM39" s="283"/>
      <c r="GN39" s="179"/>
      <c r="GO39" s="179"/>
      <c r="GP39" s="179"/>
    </row>
    <row r="40" spans="2:198" ht="7.5" customHeight="1">
      <c r="B40" s="31"/>
      <c r="U40" s="5"/>
      <c r="BC40" s="62"/>
      <c r="BD40" s="31"/>
      <c r="BH40" s="2"/>
      <c r="BI40" s="270"/>
      <c r="BJ40" s="271"/>
      <c r="BK40" s="272"/>
      <c r="BL40" s="178"/>
      <c r="BM40" s="283"/>
      <c r="BN40" s="179"/>
      <c r="BO40" s="179"/>
      <c r="BP40" s="179"/>
      <c r="BW40" s="270"/>
      <c r="BX40" s="271"/>
      <c r="BY40" s="272"/>
      <c r="BZ40" s="270"/>
      <c r="CA40" s="178"/>
      <c r="CB40" s="283"/>
      <c r="CC40" s="179"/>
      <c r="CD40" s="179"/>
      <c r="CE40" s="179"/>
      <c r="CF40" s="179"/>
      <c r="CG40" s="61"/>
      <c r="CH40" s="31"/>
      <c r="CL40" s="2"/>
      <c r="CM40" s="270"/>
      <c r="CN40" s="271"/>
      <c r="CO40" s="272"/>
      <c r="CP40" s="178"/>
      <c r="CQ40" s="283"/>
      <c r="CR40" s="179"/>
      <c r="CS40" s="179"/>
      <c r="CT40" s="179"/>
      <c r="DA40" s="270"/>
      <c r="DB40" s="271"/>
      <c r="DC40" s="272"/>
      <c r="DD40" s="270"/>
      <c r="DE40" s="178"/>
      <c r="DF40" s="283"/>
      <c r="DG40" s="179"/>
      <c r="DH40" s="179"/>
      <c r="DI40" s="179"/>
      <c r="DJ40" s="179"/>
      <c r="DK40" s="280"/>
      <c r="DL40" s="31"/>
      <c r="DP40" s="274"/>
      <c r="DQ40" s="270"/>
      <c r="DR40" s="271"/>
      <c r="DS40" s="272"/>
      <c r="DT40" s="178"/>
      <c r="DU40" s="283"/>
      <c r="DV40" s="179"/>
      <c r="DW40" s="179"/>
      <c r="DX40" s="179"/>
      <c r="ED40" s="274"/>
      <c r="EE40" s="270"/>
      <c r="EF40" s="271"/>
      <c r="EG40" s="272"/>
      <c r="EH40" s="178"/>
      <c r="EI40" s="283"/>
      <c r="EJ40" s="179"/>
      <c r="EK40" s="179"/>
      <c r="EL40" s="179"/>
      <c r="EM40" s="281"/>
      <c r="EN40" s="31"/>
      <c r="ER40" s="274"/>
      <c r="ES40" s="270"/>
      <c r="ET40" s="271"/>
      <c r="EU40" s="272"/>
      <c r="EV40" s="178"/>
      <c r="EW40" s="283"/>
      <c r="EX40" s="179"/>
      <c r="EY40" s="179"/>
      <c r="EZ40" s="179"/>
      <c r="FF40" s="274"/>
      <c r="FG40" s="270"/>
      <c r="FH40" s="271"/>
      <c r="FI40" s="272"/>
      <c r="FJ40" s="178"/>
      <c r="FK40" s="283"/>
      <c r="FL40" s="179"/>
      <c r="FM40" s="179"/>
      <c r="FN40" s="179"/>
      <c r="FO40" s="18"/>
      <c r="FP40" s="31"/>
      <c r="FT40" s="274"/>
      <c r="FU40" s="270"/>
      <c r="FV40" s="271"/>
      <c r="FW40" s="272"/>
      <c r="FX40" s="178"/>
      <c r="FY40" s="283"/>
      <c r="FZ40" s="179"/>
      <c r="GA40" s="179"/>
      <c r="GB40" s="179"/>
      <c r="GH40" s="274"/>
      <c r="GI40" s="270"/>
      <c r="GJ40" s="271"/>
      <c r="GK40" s="272"/>
      <c r="GL40" s="178"/>
      <c r="GM40" s="283"/>
      <c r="GN40" s="179"/>
      <c r="GO40" s="179"/>
      <c r="GP40" s="179"/>
    </row>
    <row r="41" spans="2:198" ht="14.25">
      <c r="B41" s="3" t="s">
        <v>97</v>
      </c>
      <c r="E41" s="226" t="s">
        <v>71</v>
      </c>
      <c r="F41" s="226"/>
      <c r="G41" s="222">
        <v>0.29166666666666702</v>
      </c>
      <c r="H41" s="223"/>
      <c r="I41" s="222">
        <v>0.33333333333333298</v>
      </c>
      <c r="J41" s="223"/>
      <c r="K41" s="222">
        <v>0.375</v>
      </c>
      <c r="L41" s="223"/>
      <c r="M41" s="222">
        <v>0.41666666666666702</v>
      </c>
      <c r="N41" s="223"/>
      <c r="O41" s="222">
        <v>0.45833333333333298</v>
      </c>
      <c r="P41" s="223"/>
      <c r="Q41" s="222">
        <v>0.5</v>
      </c>
      <c r="R41" s="223"/>
      <c r="S41" s="222">
        <v>0.54166666666666696</v>
      </c>
      <c r="T41" s="223"/>
      <c r="U41" s="222">
        <v>0.58333333333333304</v>
      </c>
      <c r="V41" s="223"/>
      <c r="W41" s="222">
        <v>0.625</v>
      </c>
      <c r="X41" s="223"/>
      <c r="Y41" s="222">
        <v>0.66666666666666696</v>
      </c>
      <c r="Z41" s="223"/>
      <c r="AA41" s="222">
        <v>0.70833333333333304</v>
      </c>
      <c r="AB41" s="223"/>
      <c r="AC41" s="222">
        <v>0.75</v>
      </c>
      <c r="AD41" s="223"/>
      <c r="AE41" s="222">
        <v>0.79166666666666696</v>
      </c>
      <c r="AF41" s="223"/>
      <c r="AG41" s="222">
        <v>0.83333333333333304</v>
      </c>
      <c r="AH41" s="223"/>
      <c r="AI41" s="222">
        <v>0.875</v>
      </c>
      <c r="AJ41" s="223"/>
      <c r="AK41" s="222">
        <v>0.91666666666666696</v>
      </c>
      <c r="AL41" s="223"/>
      <c r="AM41" s="222">
        <v>0.95833333333333304</v>
      </c>
      <c r="AN41" s="223"/>
      <c r="AO41" s="222">
        <v>1</v>
      </c>
      <c r="AP41" s="223"/>
      <c r="AQ41" s="222">
        <v>1.0416666666666701</v>
      </c>
      <c r="AR41" s="223"/>
      <c r="AS41" s="222">
        <v>1.0833333333333399</v>
      </c>
      <c r="AT41" s="223"/>
      <c r="AU41" s="222">
        <v>1.12500000000001</v>
      </c>
      <c r="AV41" s="223"/>
      <c r="AW41" s="222">
        <v>1.1666666666666701</v>
      </c>
      <c r="AX41" s="223"/>
      <c r="AY41" s="222">
        <v>1.2083333333333399</v>
      </c>
      <c r="AZ41" s="223"/>
      <c r="BA41" s="222">
        <v>1.25000000000001</v>
      </c>
      <c r="BB41" s="223"/>
      <c r="BC41" s="63"/>
      <c r="BG41" s="168"/>
      <c r="BH41" s="40" t="s">
        <v>38</v>
      </c>
      <c r="BI41" s="270"/>
      <c r="BJ41" s="271"/>
      <c r="BK41" s="272"/>
      <c r="BL41" s="178"/>
      <c r="BM41" s="283"/>
      <c r="BN41" s="179"/>
      <c r="BO41" s="179"/>
      <c r="BP41" s="179"/>
      <c r="BQ41" s="33"/>
      <c r="BR41" s="33"/>
      <c r="BS41" s="24"/>
      <c r="BT41" s="33"/>
      <c r="BU41" s="24"/>
      <c r="BV41" s="40" t="s">
        <v>38</v>
      </c>
      <c r="BW41" s="270"/>
      <c r="BX41" s="271"/>
      <c r="BY41" s="272"/>
      <c r="BZ41" s="270"/>
      <c r="CA41" s="178"/>
      <c r="CB41" s="283"/>
      <c r="CC41" s="179"/>
      <c r="CD41" s="179"/>
      <c r="CE41" s="179"/>
      <c r="CF41" s="179"/>
      <c r="CG41" s="64"/>
      <c r="CK41" s="168"/>
      <c r="CL41" s="40" t="s">
        <v>38</v>
      </c>
      <c r="CM41" s="270"/>
      <c r="CN41" s="271"/>
      <c r="CO41" s="272"/>
      <c r="CP41" s="178"/>
      <c r="CQ41" s="283"/>
      <c r="CR41" s="179"/>
      <c r="CS41" s="179"/>
      <c r="CT41" s="179"/>
      <c r="CU41" s="33"/>
      <c r="CV41" s="33"/>
      <c r="CW41" s="24"/>
      <c r="CX41" s="33"/>
      <c r="CY41" s="24"/>
      <c r="CZ41" s="40" t="s">
        <v>38</v>
      </c>
      <c r="DA41" s="270"/>
      <c r="DB41" s="271"/>
      <c r="DC41" s="272"/>
      <c r="DD41" s="270"/>
      <c r="DE41" s="178"/>
      <c r="DF41" s="283"/>
      <c r="DG41" s="179"/>
      <c r="DH41" s="179"/>
      <c r="DI41" s="179"/>
      <c r="DJ41" s="179"/>
      <c r="DK41" s="280"/>
      <c r="DO41" s="168"/>
      <c r="DP41" s="274"/>
      <c r="DQ41" s="270"/>
      <c r="DR41" s="271"/>
      <c r="DS41" s="272"/>
      <c r="DT41" s="178"/>
      <c r="DU41" s="283"/>
      <c r="DV41" s="179"/>
      <c r="DW41" s="179"/>
      <c r="DX41" s="179"/>
      <c r="DY41" s="33"/>
      <c r="DZ41" s="33"/>
      <c r="EA41" s="24"/>
      <c r="EB41" s="33"/>
      <c r="EC41" s="24"/>
      <c r="ED41" s="274"/>
      <c r="EE41" s="270"/>
      <c r="EF41" s="271"/>
      <c r="EG41" s="272"/>
      <c r="EH41" s="178"/>
      <c r="EI41" s="283"/>
      <c r="EJ41" s="179"/>
      <c r="EK41" s="179"/>
      <c r="EL41" s="179"/>
      <c r="EM41" s="281"/>
      <c r="EQ41" s="168"/>
      <c r="ER41" s="274"/>
      <c r="ES41" s="270"/>
      <c r="ET41" s="271"/>
      <c r="EU41" s="272"/>
      <c r="EV41" s="178"/>
      <c r="EW41" s="283"/>
      <c r="EX41" s="179"/>
      <c r="EY41" s="179"/>
      <c r="EZ41" s="179"/>
      <c r="FA41" s="33"/>
      <c r="FB41" s="33"/>
      <c r="FC41" s="24"/>
      <c r="FD41" s="33"/>
      <c r="FE41" s="24"/>
      <c r="FF41" s="274"/>
      <c r="FG41" s="270"/>
      <c r="FH41" s="271"/>
      <c r="FI41" s="272"/>
      <c r="FJ41" s="178"/>
      <c r="FK41" s="283"/>
      <c r="FL41" s="179"/>
      <c r="FM41" s="179"/>
      <c r="FN41" s="179"/>
      <c r="FO41" s="18"/>
      <c r="FS41" s="168"/>
      <c r="FT41" s="274"/>
      <c r="FU41" s="270"/>
      <c r="FV41" s="271"/>
      <c r="FW41" s="272"/>
      <c r="FX41" s="178"/>
      <c r="FY41" s="283"/>
      <c r="FZ41" s="179"/>
      <c r="GA41" s="179"/>
      <c r="GB41" s="179"/>
      <c r="GC41" s="33"/>
      <c r="GD41" s="33"/>
      <c r="GE41" s="24"/>
      <c r="GF41" s="33"/>
      <c r="GG41" s="24"/>
      <c r="GH41" s="274"/>
      <c r="GI41" s="270"/>
      <c r="GJ41" s="271"/>
      <c r="GK41" s="272"/>
      <c r="GL41" s="178"/>
      <c r="GM41" s="283"/>
      <c r="GN41" s="179"/>
      <c r="GO41" s="179"/>
      <c r="GP41" s="179"/>
    </row>
    <row r="42" spans="2:198" ht="6" customHeight="1">
      <c r="C42" s="34"/>
      <c r="D42" s="34"/>
      <c r="E42" s="35"/>
      <c r="F42" s="36"/>
      <c r="G42" s="35"/>
      <c r="H42" s="36"/>
      <c r="I42" s="35"/>
      <c r="J42" s="36"/>
      <c r="K42" s="35"/>
      <c r="L42" s="36"/>
      <c r="M42" s="35"/>
      <c r="N42" s="36"/>
      <c r="O42" s="35"/>
      <c r="P42" s="36"/>
      <c r="Q42" s="35"/>
      <c r="R42" s="36"/>
      <c r="S42" s="35"/>
      <c r="T42" s="36"/>
      <c r="U42" s="35"/>
      <c r="V42" s="36"/>
      <c r="W42" s="35"/>
      <c r="X42" s="36"/>
      <c r="Y42" s="35"/>
      <c r="Z42" s="36"/>
      <c r="AA42" s="35"/>
      <c r="AB42" s="36"/>
      <c r="AC42" s="35"/>
      <c r="AD42" s="36"/>
      <c r="AE42" s="35"/>
      <c r="AF42" s="36"/>
      <c r="AG42" s="35"/>
      <c r="AH42" s="36"/>
      <c r="AI42" s="35"/>
      <c r="AJ42" s="36"/>
      <c r="AK42" s="35"/>
      <c r="AL42" s="36"/>
      <c r="AM42" s="35"/>
      <c r="AN42" s="36"/>
      <c r="AO42" s="35"/>
      <c r="AP42" s="36"/>
      <c r="AQ42" s="35"/>
      <c r="AR42" s="36"/>
      <c r="AS42" s="35"/>
      <c r="AT42" s="36"/>
      <c r="AU42" s="35"/>
      <c r="AV42" s="36"/>
      <c r="AW42" s="35"/>
      <c r="AX42" s="36"/>
      <c r="AY42" s="35"/>
      <c r="AZ42" s="36"/>
      <c r="BA42" s="35"/>
      <c r="BB42" s="37"/>
      <c r="BC42" s="62"/>
      <c r="BE42" s="34"/>
      <c r="BF42" s="34"/>
      <c r="BG42" s="35"/>
      <c r="BH42" s="35"/>
      <c r="BI42" s="38"/>
      <c r="BJ42" s="39"/>
      <c r="BM42" s="42"/>
      <c r="BN42" s="42"/>
      <c r="BO42" s="42"/>
      <c r="BP42" s="42"/>
      <c r="BT42" s="33"/>
      <c r="BU42" s="24"/>
      <c r="BV42" s="33"/>
      <c r="BW42" s="38"/>
      <c r="BX42" s="39"/>
      <c r="CB42" s="42"/>
      <c r="CC42" s="42"/>
      <c r="CD42" s="42"/>
      <c r="CE42" s="42"/>
      <c r="CF42" s="42"/>
      <c r="CG42" s="61"/>
      <c r="CI42" s="34"/>
      <c r="CJ42" s="34"/>
      <c r="CK42" s="35"/>
      <c r="CL42" s="35"/>
      <c r="CM42" s="38"/>
      <c r="CN42" s="39"/>
      <c r="CQ42" s="42"/>
      <c r="CR42" s="42"/>
      <c r="CS42" s="42"/>
      <c r="CT42" s="42"/>
      <c r="CX42" s="33"/>
      <c r="CY42" s="24"/>
      <c r="CZ42" s="33"/>
      <c r="DA42" s="38"/>
      <c r="DB42" s="39"/>
      <c r="DF42" s="42"/>
      <c r="DG42" s="42"/>
      <c r="DH42" s="42"/>
      <c r="DI42" s="42"/>
      <c r="DJ42" s="42"/>
      <c r="DK42" s="280"/>
      <c r="DM42" s="34"/>
      <c r="DN42" s="34"/>
      <c r="DO42" s="35"/>
      <c r="DP42" s="38"/>
      <c r="DQ42" s="38"/>
      <c r="DR42" s="39"/>
      <c r="DU42" s="42"/>
      <c r="DV42" s="42"/>
      <c r="DW42" s="42"/>
      <c r="DX42" s="42"/>
      <c r="EB42" s="33"/>
      <c r="EC42" s="24"/>
      <c r="ED42" s="33"/>
      <c r="EE42" s="38"/>
      <c r="EF42" s="39"/>
      <c r="EI42" s="42"/>
      <c r="EJ42" s="42"/>
      <c r="EK42" s="42"/>
      <c r="EL42" s="42"/>
      <c r="EM42" s="281"/>
      <c r="EO42" s="34"/>
      <c r="EP42" s="34"/>
      <c r="EQ42" s="35"/>
      <c r="ER42" s="38"/>
      <c r="ES42" s="38"/>
      <c r="ET42" s="39"/>
      <c r="EW42" s="42"/>
      <c r="EX42" s="42"/>
      <c r="EY42" s="42"/>
      <c r="EZ42" s="42"/>
      <c r="FD42" s="33"/>
      <c r="FE42" s="24"/>
      <c r="FF42" s="33"/>
      <c r="FG42" s="38"/>
      <c r="FH42" s="39"/>
      <c r="FK42" s="42"/>
      <c r="FL42" s="42"/>
      <c r="FM42" s="42"/>
      <c r="FN42" s="42"/>
      <c r="FO42" s="18"/>
      <c r="FQ42" s="34"/>
      <c r="FR42" s="34"/>
      <c r="FS42" s="35"/>
      <c r="FT42" s="38"/>
      <c r="FU42" s="38"/>
      <c r="FV42" s="39"/>
      <c r="FY42" s="42"/>
      <c r="FZ42" s="42"/>
      <c r="GA42" s="42"/>
      <c r="GB42" s="42"/>
      <c r="GF42" s="33"/>
      <c r="GG42" s="24"/>
      <c r="GH42" s="33"/>
      <c r="GI42" s="38"/>
      <c r="GJ42" s="39"/>
      <c r="GM42" s="42"/>
      <c r="GN42" s="42"/>
      <c r="GO42" s="42"/>
      <c r="GP42" s="42"/>
    </row>
    <row r="43" spans="2:198" ht="18.75" customHeight="1">
      <c r="B43" s="267" t="s">
        <v>72</v>
      </c>
      <c r="C43" s="253" t="s">
        <v>73</v>
      </c>
      <c r="D43" s="136" t="s">
        <v>74</v>
      </c>
      <c r="E43" s="137"/>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5"/>
      <c r="AX43" s="134"/>
      <c r="AY43" s="135"/>
      <c r="AZ43" s="134"/>
      <c r="BA43" s="135"/>
      <c r="BB43" s="37"/>
      <c r="BC43" s="62"/>
      <c r="BD43" s="260" t="s">
        <v>72</v>
      </c>
      <c r="BE43" s="253" t="s">
        <v>73</v>
      </c>
      <c r="BF43" s="319" t="s">
        <v>74</v>
      </c>
      <c r="BG43" s="320"/>
      <c r="BH43" s="43">
        <f>SUM(F43:BA43)/2/24</f>
        <v>0</v>
      </c>
      <c r="BI43" s="246"/>
      <c r="BJ43" s="256">
        <f>SUM(BH43:BH47)</f>
        <v>0</v>
      </c>
      <c r="BK43" s="256">
        <f>SUM(BJ43:BJ51)</f>
        <v>0</v>
      </c>
      <c r="BL43" s="173"/>
      <c r="BM43" s="44"/>
      <c r="BN43" s="44"/>
      <c r="BO43" s="44"/>
      <c r="BP43" s="44"/>
      <c r="BR43" s="264" t="s">
        <v>128</v>
      </c>
      <c r="BS43" s="253" t="s">
        <v>73</v>
      </c>
      <c r="BT43" s="319" t="s">
        <v>74</v>
      </c>
      <c r="BU43" s="320"/>
      <c r="BV43" s="43">
        <f t="shared" ref="BV43:BW54" si="28">BH43+BH57</f>
        <v>0</v>
      </c>
      <c r="BW43" s="246"/>
      <c r="BX43" s="256">
        <f>SUM(BV43:BV47)</f>
        <v>0</v>
      </c>
      <c r="BY43" s="256">
        <f>BX43+BX48</f>
        <v>0</v>
      </c>
      <c r="BZ43" s="256">
        <f>IF(BY43-8/24&gt;0,BY43-8/24,0)</f>
        <v>0</v>
      </c>
      <c r="CA43" s="173"/>
      <c r="CB43" s="44"/>
      <c r="CC43" s="44"/>
      <c r="CD43" s="44"/>
      <c r="CE43" s="44"/>
      <c r="CF43" s="44"/>
      <c r="CG43" s="61"/>
      <c r="CH43" s="260" t="s">
        <v>72</v>
      </c>
      <c r="CI43" s="253" t="s">
        <v>73</v>
      </c>
      <c r="CJ43" s="319" t="s">
        <v>74</v>
      </c>
      <c r="CK43" s="320"/>
      <c r="CL43" s="43">
        <f>SUM($F43:$BA43)/2/24</f>
        <v>0</v>
      </c>
      <c r="CM43" s="246"/>
      <c r="CN43" s="256">
        <f>SUM(CL43:CL47)</f>
        <v>0</v>
      </c>
      <c r="CO43" s="256">
        <f>SUM(CN43:CN51)+CL53</f>
        <v>0</v>
      </c>
      <c r="CP43" s="173"/>
      <c r="CQ43" s="44"/>
      <c r="CR43" s="44"/>
      <c r="CS43" s="44"/>
      <c r="CT43" s="44"/>
      <c r="CV43" s="264" t="s">
        <v>128</v>
      </c>
      <c r="CW43" s="253" t="s">
        <v>73</v>
      </c>
      <c r="CX43" s="319" t="s">
        <v>74</v>
      </c>
      <c r="CY43" s="320"/>
      <c r="CZ43" s="43">
        <f t="shared" ref="CZ43:DA54" si="29">CL43+CL57</f>
        <v>0</v>
      </c>
      <c r="DA43" s="246"/>
      <c r="DB43" s="256">
        <f>SUM(CZ43:CZ47)</f>
        <v>0</v>
      </c>
      <c r="DC43" s="256">
        <f>DB43+DB48+CZ53</f>
        <v>0</v>
      </c>
      <c r="DD43" s="256">
        <f>IF(DC43-8/24&gt;0,DC43-8/24,0)</f>
        <v>0</v>
      </c>
      <c r="DE43" s="173"/>
      <c r="DF43" s="44"/>
      <c r="DG43" s="44"/>
      <c r="DH43" s="44"/>
      <c r="DI43" s="44"/>
      <c r="DJ43" s="44"/>
      <c r="DK43" s="280"/>
      <c r="DL43" s="260" t="s">
        <v>72</v>
      </c>
      <c r="DM43" s="253" t="s">
        <v>73</v>
      </c>
      <c r="DN43" s="319" t="s">
        <v>74</v>
      </c>
      <c r="DO43" s="320"/>
      <c r="DP43" s="43">
        <f>IF($S38="✔",SUM($F43:$BA43)/2/24,0)</f>
        <v>0</v>
      </c>
      <c r="DQ43" s="246"/>
      <c r="DR43" s="256">
        <f>SUM(DP43:DP47)</f>
        <v>0</v>
      </c>
      <c r="DS43" s="256">
        <f>DR43+DR48</f>
        <v>0</v>
      </c>
      <c r="DT43" s="173"/>
      <c r="DU43" s="44"/>
      <c r="DV43" s="44"/>
      <c r="DW43" s="44"/>
      <c r="DX43" s="44"/>
      <c r="DZ43" s="264" t="s">
        <v>128</v>
      </c>
      <c r="EA43" s="253" t="s">
        <v>73</v>
      </c>
      <c r="EB43" s="319" t="s">
        <v>74</v>
      </c>
      <c r="EC43" s="320"/>
      <c r="ED43" s="43">
        <f t="shared" ref="ED43:ED54" si="30">DP43+DP57</f>
        <v>0</v>
      </c>
      <c r="EE43" s="246"/>
      <c r="EF43" s="256">
        <f>SUM(ED43:ED47)</f>
        <v>0</v>
      </c>
      <c r="EG43" s="256">
        <f>EF43+EF48</f>
        <v>0</v>
      </c>
      <c r="EH43" s="173"/>
      <c r="EI43" s="44"/>
      <c r="EJ43" s="44"/>
      <c r="EK43" s="44"/>
      <c r="EL43" s="44"/>
      <c r="EM43" s="281"/>
      <c r="EN43" s="260" t="s">
        <v>72</v>
      </c>
      <c r="EO43" s="253" t="s">
        <v>73</v>
      </c>
      <c r="EP43" s="319" t="s">
        <v>74</v>
      </c>
      <c r="EQ43" s="320"/>
      <c r="ER43" s="43">
        <f>IF($S$4="✔",SUM($F43:$BA43)/2/24,0)</f>
        <v>0</v>
      </c>
      <c r="ES43" s="246"/>
      <c r="ET43" s="256">
        <f>SUM(ER43:ER47)</f>
        <v>0</v>
      </c>
      <c r="EU43" s="256">
        <f>ET43+ET48+ER53</f>
        <v>0</v>
      </c>
      <c r="EV43" s="173"/>
      <c r="EW43" s="44"/>
      <c r="EX43" s="44"/>
      <c r="EY43" s="44"/>
      <c r="EZ43" s="44"/>
      <c r="FB43" s="264" t="s">
        <v>128</v>
      </c>
      <c r="FC43" s="253" t="s">
        <v>73</v>
      </c>
      <c r="FD43" s="319" t="s">
        <v>74</v>
      </c>
      <c r="FE43" s="320"/>
      <c r="FF43" s="43">
        <f t="shared" ref="FF43:FF54" si="31">ER43+ER57</f>
        <v>0</v>
      </c>
      <c r="FG43" s="246"/>
      <c r="FH43" s="256">
        <f>SUM(FF43:FF47)</f>
        <v>0</v>
      </c>
      <c r="FI43" s="256">
        <f>FH43+FH48+FF53</f>
        <v>0</v>
      </c>
      <c r="FJ43" s="173"/>
      <c r="FK43" s="44"/>
      <c r="FL43" s="44"/>
      <c r="FM43" s="44"/>
      <c r="FN43" s="44"/>
      <c r="FO43" s="18"/>
      <c r="FP43" s="260" t="s">
        <v>72</v>
      </c>
      <c r="FQ43" s="253" t="s">
        <v>73</v>
      </c>
      <c r="FR43" s="319" t="s">
        <v>74</v>
      </c>
      <c r="FS43" s="320"/>
      <c r="FT43" s="43">
        <f>SUMIFS(F43:BA43,$F53:$BA53,1)/2/24</f>
        <v>0</v>
      </c>
      <c r="FU43" s="246"/>
      <c r="FV43" s="256">
        <f>SUM(FT43:FT47)</f>
        <v>0</v>
      </c>
      <c r="FW43" s="256">
        <f>FV43+FV48</f>
        <v>0</v>
      </c>
      <c r="FX43" s="173"/>
      <c r="FY43" s="44"/>
      <c r="FZ43" s="44"/>
      <c r="GA43" s="44"/>
      <c r="GB43" s="44"/>
      <c r="GD43" s="264" t="s">
        <v>128</v>
      </c>
      <c r="GE43" s="253" t="s">
        <v>73</v>
      </c>
      <c r="GF43" s="319" t="s">
        <v>74</v>
      </c>
      <c r="GG43" s="320"/>
      <c r="GH43" s="43">
        <f t="shared" ref="GH43:GH53" si="32">FT43+FT57</f>
        <v>0</v>
      </c>
      <c r="GI43" s="246"/>
      <c r="GJ43" s="256">
        <f>SUM(GH43:GH47)</f>
        <v>0</v>
      </c>
      <c r="GK43" s="256">
        <f>GJ43+GJ48</f>
        <v>0</v>
      </c>
      <c r="GL43" s="173"/>
      <c r="GM43" s="44"/>
      <c r="GN43" s="44"/>
      <c r="GO43" s="44"/>
      <c r="GP43" s="44"/>
    </row>
    <row r="44" spans="2:198" ht="18.75" customHeight="1">
      <c r="B44" s="268"/>
      <c r="C44" s="254"/>
      <c r="D44" s="138" t="s">
        <v>78</v>
      </c>
      <c r="E44" s="139"/>
      <c r="F44" s="134"/>
      <c r="G44" s="135"/>
      <c r="H44" s="134"/>
      <c r="I44" s="134"/>
      <c r="J44" s="134"/>
      <c r="K44" s="135"/>
      <c r="L44" s="134"/>
      <c r="M44" s="135"/>
      <c r="N44" s="134"/>
      <c r="O44" s="135"/>
      <c r="P44" s="134"/>
      <c r="Q44" s="135"/>
      <c r="R44" s="134"/>
      <c r="S44" s="135"/>
      <c r="T44" s="134"/>
      <c r="U44" s="135"/>
      <c r="V44" s="134"/>
      <c r="W44" s="135"/>
      <c r="X44" s="134"/>
      <c r="Y44" s="135"/>
      <c r="Z44" s="134"/>
      <c r="AA44" s="135"/>
      <c r="AB44" s="134"/>
      <c r="AC44" s="135"/>
      <c r="AD44" s="134"/>
      <c r="AE44" s="135"/>
      <c r="AF44" s="134"/>
      <c r="AG44" s="135"/>
      <c r="AH44" s="134"/>
      <c r="AI44" s="135"/>
      <c r="AJ44" s="134"/>
      <c r="AK44" s="135"/>
      <c r="AL44" s="134"/>
      <c r="AM44" s="135"/>
      <c r="AN44" s="134"/>
      <c r="AO44" s="135"/>
      <c r="AP44" s="134"/>
      <c r="AQ44" s="135"/>
      <c r="AR44" s="134"/>
      <c r="AS44" s="135"/>
      <c r="AT44" s="134"/>
      <c r="AU44" s="135"/>
      <c r="AV44" s="134"/>
      <c r="AW44" s="135"/>
      <c r="AX44" s="134"/>
      <c r="AY44" s="135"/>
      <c r="AZ44" s="134"/>
      <c r="BA44" s="135"/>
      <c r="BC44" s="62"/>
      <c r="BD44" s="261"/>
      <c r="BE44" s="254"/>
      <c r="BF44" s="247" t="s">
        <v>78</v>
      </c>
      <c r="BG44" s="248"/>
      <c r="BH44" s="46">
        <f t="shared" ref="BH44:BH54" si="33">SUM(F44:BA44)/2/24</f>
        <v>0</v>
      </c>
      <c r="BI44" s="246"/>
      <c r="BJ44" s="256"/>
      <c r="BK44" s="256"/>
      <c r="BL44" s="173"/>
      <c r="BM44" s="44"/>
      <c r="BN44" s="44"/>
      <c r="BO44" s="44"/>
      <c r="BP44" s="44"/>
      <c r="BR44" s="265"/>
      <c r="BS44" s="254"/>
      <c r="BT44" s="247" t="s">
        <v>78</v>
      </c>
      <c r="BU44" s="248"/>
      <c r="BV44" s="46">
        <f t="shared" si="28"/>
        <v>0</v>
      </c>
      <c r="BW44" s="246"/>
      <c r="BX44" s="256"/>
      <c r="BY44" s="256"/>
      <c r="BZ44" s="256"/>
      <c r="CA44" s="173"/>
      <c r="CB44" s="44"/>
      <c r="CC44" s="44"/>
      <c r="CD44" s="44"/>
      <c r="CE44" s="44"/>
      <c r="CF44" s="44"/>
      <c r="CG44" s="61"/>
      <c r="CH44" s="261"/>
      <c r="CI44" s="254"/>
      <c r="CJ44" s="247" t="s">
        <v>78</v>
      </c>
      <c r="CK44" s="248"/>
      <c r="CL44" s="46">
        <f t="shared" ref="CL44:CL52" si="34">SUM($F44:$BA44)/2/24</f>
        <v>0</v>
      </c>
      <c r="CM44" s="246"/>
      <c r="CN44" s="256"/>
      <c r="CO44" s="256"/>
      <c r="CP44" s="173"/>
      <c r="CQ44" s="44"/>
      <c r="CR44" s="44"/>
      <c r="CS44" s="44"/>
      <c r="CT44" s="44"/>
      <c r="CV44" s="265"/>
      <c r="CW44" s="254"/>
      <c r="CX44" s="247" t="s">
        <v>78</v>
      </c>
      <c r="CY44" s="248"/>
      <c r="CZ44" s="46">
        <f t="shared" si="29"/>
        <v>0</v>
      </c>
      <c r="DA44" s="246"/>
      <c r="DB44" s="256"/>
      <c r="DC44" s="256"/>
      <c r="DD44" s="256"/>
      <c r="DE44" s="173"/>
      <c r="DF44" s="44"/>
      <c r="DG44" s="44"/>
      <c r="DH44" s="44"/>
      <c r="DI44" s="44"/>
      <c r="DJ44" s="44"/>
      <c r="DK44" s="280"/>
      <c r="DL44" s="261"/>
      <c r="DM44" s="254"/>
      <c r="DN44" s="247" t="s">
        <v>78</v>
      </c>
      <c r="DO44" s="248"/>
      <c r="DP44" s="46">
        <f>IF($S38="✔",SUM($F44:$BA44)/2/24,0)</f>
        <v>0</v>
      </c>
      <c r="DQ44" s="246"/>
      <c r="DR44" s="256"/>
      <c r="DS44" s="256"/>
      <c r="DT44" s="173"/>
      <c r="DU44" s="44"/>
      <c r="DV44" s="44"/>
      <c r="DW44" s="44"/>
      <c r="DX44" s="44"/>
      <c r="DZ44" s="265"/>
      <c r="EA44" s="254"/>
      <c r="EB44" s="247" t="s">
        <v>78</v>
      </c>
      <c r="EC44" s="248"/>
      <c r="ED44" s="46">
        <f t="shared" si="30"/>
        <v>0</v>
      </c>
      <c r="EE44" s="246"/>
      <c r="EF44" s="256"/>
      <c r="EG44" s="256"/>
      <c r="EH44" s="173"/>
      <c r="EI44" s="44"/>
      <c r="EJ44" s="44"/>
      <c r="EK44" s="44"/>
      <c r="EL44" s="44"/>
      <c r="EM44" s="281"/>
      <c r="EN44" s="261"/>
      <c r="EO44" s="254"/>
      <c r="EP44" s="247" t="s">
        <v>78</v>
      </c>
      <c r="EQ44" s="248"/>
      <c r="ER44" s="203">
        <f t="shared" ref="ER44:ER54" si="35">IF($S$4="✔",SUM($F44:$BA44)/2/24,0)</f>
        <v>0</v>
      </c>
      <c r="ES44" s="246"/>
      <c r="ET44" s="256"/>
      <c r="EU44" s="256"/>
      <c r="EV44" s="173"/>
      <c r="EW44" s="44"/>
      <c r="EX44" s="44"/>
      <c r="EY44" s="44"/>
      <c r="EZ44" s="44"/>
      <c r="FB44" s="265"/>
      <c r="FC44" s="254"/>
      <c r="FD44" s="247" t="s">
        <v>78</v>
      </c>
      <c r="FE44" s="248"/>
      <c r="FF44" s="46">
        <f t="shared" si="31"/>
        <v>0</v>
      </c>
      <c r="FG44" s="246"/>
      <c r="FH44" s="256"/>
      <c r="FI44" s="256"/>
      <c r="FJ44" s="173"/>
      <c r="FK44" s="44"/>
      <c r="FL44" s="44"/>
      <c r="FM44" s="44"/>
      <c r="FN44" s="44"/>
      <c r="FO44" s="18"/>
      <c r="FP44" s="261"/>
      <c r="FQ44" s="254"/>
      <c r="FR44" s="247" t="s">
        <v>78</v>
      </c>
      <c r="FS44" s="248"/>
      <c r="FT44" s="46">
        <f>SUMIFS(F44:BA44,$F53:$BA53,1)/2/24</f>
        <v>0</v>
      </c>
      <c r="FU44" s="246"/>
      <c r="FV44" s="256"/>
      <c r="FW44" s="256"/>
      <c r="FX44" s="173"/>
      <c r="FY44" s="44"/>
      <c r="FZ44" s="44"/>
      <c r="GA44" s="44"/>
      <c r="GB44" s="44"/>
      <c r="GD44" s="265"/>
      <c r="GE44" s="254"/>
      <c r="GF44" s="247" t="s">
        <v>78</v>
      </c>
      <c r="GG44" s="248"/>
      <c r="GH44" s="46">
        <f t="shared" si="32"/>
        <v>0</v>
      </c>
      <c r="GI44" s="246"/>
      <c r="GJ44" s="256"/>
      <c r="GK44" s="256"/>
      <c r="GL44" s="173"/>
      <c r="GM44" s="44"/>
      <c r="GN44" s="44"/>
      <c r="GO44" s="44"/>
      <c r="GP44" s="44"/>
    </row>
    <row r="45" spans="2:198" ht="18.75" customHeight="1">
      <c r="B45" s="268"/>
      <c r="C45" s="254"/>
      <c r="D45" s="136" t="s">
        <v>79</v>
      </c>
      <c r="E45" s="137"/>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5"/>
      <c r="BC45" s="62"/>
      <c r="BD45" s="261"/>
      <c r="BE45" s="254"/>
      <c r="BF45" s="249" t="s">
        <v>79</v>
      </c>
      <c r="BG45" s="250"/>
      <c r="BH45" s="43">
        <f t="shared" si="33"/>
        <v>0</v>
      </c>
      <c r="BI45" s="246"/>
      <c r="BJ45" s="256"/>
      <c r="BK45" s="256"/>
      <c r="BL45" s="173"/>
      <c r="BM45" s="44"/>
      <c r="BN45" s="44"/>
      <c r="BO45" s="44"/>
      <c r="BP45" s="44"/>
      <c r="BR45" s="265"/>
      <c r="BS45" s="254"/>
      <c r="BT45" s="249" t="s">
        <v>79</v>
      </c>
      <c r="BU45" s="250"/>
      <c r="BV45" s="43">
        <f t="shared" si="28"/>
        <v>0</v>
      </c>
      <c r="BW45" s="246"/>
      <c r="BX45" s="256"/>
      <c r="BY45" s="256"/>
      <c r="BZ45" s="256"/>
      <c r="CA45" s="173"/>
      <c r="CB45" s="44"/>
      <c r="CC45" s="44"/>
      <c r="CD45" s="44"/>
      <c r="CE45" s="44"/>
      <c r="CF45" s="44"/>
      <c r="CG45" s="61"/>
      <c r="CH45" s="261"/>
      <c r="CI45" s="254"/>
      <c r="CJ45" s="249" t="s">
        <v>79</v>
      </c>
      <c r="CK45" s="250"/>
      <c r="CL45" s="43">
        <f t="shared" si="34"/>
        <v>0</v>
      </c>
      <c r="CM45" s="246"/>
      <c r="CN45" s="256"/>
      <c r="CO45" s="256"/>
      <c r="CP45" s="173"/>
      <c r="CQ45" s="44"/>
      <c r="CR45" s="44"/>
      <c r="CS45" s="44"/>
      <c r="CT45" s="44"/>
      <c r="CV45" s="265"/>
      <c r="CW45" s="254"/>
      <c r="CX45" s="249" t="s">
        <v>79</v>
      </c>
      <c r="CY45" s="250"/>
      <c r="CZ45" s="43">
        <f t="shared" si="29"/>
        <v>0</v>
      </c>
      <c r="DA45" s="246"/>
      <c r="DB45" s="256"/>
      <c r="DC45" s="256"/>
      <c r="DD45" s="256"/>
      <c r="DE45" s="173"/>
      <c r="DF45" s="44"/>
      <c r="DG45" s="44"/>
      <c r="DH45" s="44"/>
      <c r="DI45" s="44"/>
      <c r="DJ45" s="44"/>
      <c r="DK45" s="280"/>
      <c r="DL45" s="261"/>
      <c r="DM45" s="254"/>
      <c r="DN45" s="249" t="s">
        <v>79</v>
      </c>
      <c r="DO45" s="250"/>
      <c r="DP45" s="43">
        <f>IF($S38="✔",SUM($F45:$BA45)/2/24,0)</f>
        <v>0</v>
      </c>
      <c r="DQ45" s="246"/>
      <c r="DR45" s="256"/>
      <c r="DS45" s="256"/>
      <c r="DT45" s="173"/>
      <c r="DU45" s="44"/>
      <c r="DV45" s="44"/>
      <c r="DW45" s="44"/>
      <c r="DX45" s="44"/>
      <c r="DZ45" s="265"/>
      <c r="EA45" s="254"/>
      <c r="EB45" s="249" t="s">
        <v>79</v>
      </c>
      <c r="EC45" s="250"/>
      <c r="ED45" s="43">
        <f t="shared" si="30"/>
        <v>0</v>
      </c>
      <c r="EE45" s="246"/>
      <c r="EF45" s="256"/>
      <c r="EG45" s="256"/>
      <c r="EH45" s="173"/>
      <c r="EI45" s="44"/>
      <c r="EJ45" s="44"/>
      <c r="EK45" s="44"/>
      <c r="EL45" s="44"/>
      <c r="EM45" s="281"/>
      <c r="EN45" s="261"/>
      <c r="EO45" s="254"/>
      <c r="EP45" s="249" t="s">
        <v>79</v>
      </c>
      <c r="EQ45" s="250"/>
      <c r="ER45" s="43">
        <f t="shared" si="35"/>
        <v>0</v>
      </c>
      <c r="ES45" s="246"/>
      <c r="ET45" s="256"/>
      <c r="EU45" s="256"/>
      <c r="EV45" s="173"/>
      <c r="EW45" s="44"/>
      <c r="EX45" s="44"/>
      <c r="EY45" s="44"/>
      <c r="EZ45" s="44"/>
      <c r="FB45" s="265"/>
      <c r="FC45" s="254"/>
      <c r="FD45" s="249" t="s">
        <v>79</v>
      </c>
      <c r="FE45" s="250"/>
      <c r="FF45" s="43">
        <f t="shared" si="31"/>
        <v>0</v>
      </c>
      <c r="FG45" s="246"/>
      <c r="FH45" s="256"/>
      <c r="FI45" s="256"/>
      <c r="FJ45" s="173"/>
      <c r="FK45" s="44"/>
      <c r="FL45" s="44"/>
      <c r="FM45" s="44"/>
      <c r="FN45" s="44"/>
      <c r="FO45" s="18"/>
      <c r="FP45" s="261"/>
      <c r="FQ45" s="254"/>
      <c r="FR45" s="249" t="s">
        <v>79</v>
      </c>
      <c r="FS45" s="250"/>
      <c r="FT45" s="43">
        <f>SUMIFS(F45:BA45,$F53:$BA53,1)/2/24</f>
        <v>0</v>
      </c>
      <c r="FU45" s="246"/>
      <c r="FV45" s="256"/>
      <c r="FW45" s="256"/>
      <c r="FX45" s="173"/>
      <c r="FY45" s="44"/>
      <c r="FZ45" s="44"/>
      <c r="GA45" s="44"/>
      <c r="GB45" s="44"/>
      <c r="GD45" s="265"/>
      <c r="GE45" s="254"/>
      <c r="GF45" s="249" t="s">
        <v>79</v>
      </c>
      <c r="GG45" s="250"/>
      <c r="GH45" s="43">
        <f t="shared" si="32"/>
        <v>0</v>
      </c>
      <c r="GI45" s="246"/>
      <c r="GJ45" s="256"/>
      <c r="GK45" s="256"/>
      <c r="GL45" s="173"/>
      <c r="GM45" s="44"/>
      <c r="GN45" s="44"/>
      <c r="GO45" s="44"/>
      <c r="GP45" s="44"/>
    </row>
    <row r="46" spans="2:198" ht="18.75" customHeight="1">
      <c r="B46" s="268"/>
      <c r="C46" s="254"/>
      <c r="D46" s="138" t="s">
        <v>80</v>
      </c>
      <c r="E46" s="139"/>
      <c r="F46" s="134"/>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4"/>
      <c r="AW46" s="135"/>
      <c r="AX46" s="134"/>
      <c r="AY46" s="135"/>
      <c r="AZ46" s="134"/>
      <c r="BA46" s="135"/>
      <c r="BC46" s="62"/>
      <c r="BD46" s="261"/>
      <c r="BE46" s="254"/>
      <c r="BF46" s="247" t="s">
        <v>80</v>
      </c>
      <c r="BG46" s="248"/>
      <c r="BH46" s="46">
        <f t="shared" si="33"/>
        <v>0</v>
      </c>
      <c r="BI46" s="246"/>
      <c r="BJ46" s="256"/>
      <c r="BK46" s="256"/>
      <c r="BL46" s="173"/>
      <c r="BM46" s="44"/>
      <c r="BN46" s="44"/>
      <c r="BO46" s="44"/>
      <c r="BP46" s="44"/>
      <c r="BR46" s="265"/>
      <c r="BS46" s="254"/>
      <c r="BT46" s="247" t="s">
        <v>80</v>
      </c>
      <c r="BU46" s="248"/>
      <c r="BV46" s="46">
        <f t="shared" si="28"/>
        <v>0</v>
      </c>
      <c r="BW46" s="246"/>
      <c r="BX46" s="256"/>
      <c r="BY46" s="256"/>
      <c r="BZ46" s="256"/>
      <c r="CA46" s="173"/>
      <c r="CB46" s="44"/>
      <c r="CC46" s="44"/>
      <c r="CD46" s="44"/>
      <c r="CE46" s="44"/>
      <c r="CF46" s="44"/>
      <c r="CG46" s="61"/>
      <c r="CH46" s="261"/>
      <c r="CI46" s="254"/>
      <c r="CJ46" s="247" t="s">
        <v>80</v>
      </c>
      <c r="CK46" s="248"/>
      <c r="CL46" s="46">
        <f t="shared" si="34"/>
        <v>0</v>
      </c>
      <c r="CM46" s="246"/>
      <c r="CN46" s="256"/>
      <c r="CO46" s="256"/>
      <c r="CP46" s="173"/>
      <c r="CQ46" s="44"/>
      <c r="CR46" s="44"/>
      <c r="CS46" s="44"/>
      <c r="CT46" s="44"/>
      <c r="CV46" s="265"/>
      <c r="CW46" s="254"/>
      <c r="CX46" s="247" t="s">
        <v>80</v>
      </c>
      <c r="CY46" s="248"/>
      <c r="CZ46" s="46">
        <f t="shared" si="29"/>
        <v>0</v>
      </c>
      <c r="DA46" s="246"/>
      <c r="DB46" s="256"/>
      <c r="DC46" s="256"/>
      <c r="DD46" s="256"/>
      <c r="DE46" s="173"/>
      <c r="DF46" s="44"/>
      <c r="DG46" s="44"/>
      <c r="DH46" s="44"/>
      <c r="DI46" s="44"/>
      <c r="DJ46" s="44"/>
      <c r="DK46" s="280"/>
      <c r="DL46" s="261"/>
      <c r="DM46" s="254"/>
      <c r="DN46" s="247" t="s">
        <v>80</v>
      </c>
      <c r="DO46" s="248"/>
      <c r="DP46" s="46">
        <f>IF($S38="✔",SUM($F46:$BA46)/2/24,0)</f>
        <v>0</v>
      </c>
      <c r="DQ46" s="246"/>
      <c r="DR46" s="256"/>
      <c r="DS46" s="256"/>
      <c r="DT46" s="173"/>
      <c r="DU46" s="44"/>
      <c r="DV46" s="44"/>
      <c r="DW46" s="44"/>
      <c r="DX46" s="44"/>
      <c r="DZ46" s="265"/>
      <c r="EA46" s="254"/>
      <c r="EB46" s="247" t="s">
        <v>80</v>
      </c>
      <c r="EC46" s="248"/>
      <c r="ED46" s="46">
        <f t="shared" si="30"/>
        <v>0</v>
      </c>
      <c r="EE46" s="246"/>
      <c r="EF46" s="256"/>
      <c r="EG46" s="256"/>
      <c r="EH46" s="173"/>
      <c r="EI46" s="44"/>
      <c r="EJ46" s="44"/>
      <c r="EK46" s="44"/>
      <c r="EL46" s="44"/>
      <c r="EM46" s="281"/>
      <c r="EN46" s="261"/>
      <c r="EO46" s="254"/>
      <c r="EP46" s="247" t="s">
        <v>80</v>
      </c>
      <c r="EQ46" s="248"/>
      <c r="ER46" s="203">
        <f t="shared" si="35"/>
        <v>0</v>
      </c>
      <c r="ES46" s="246"/>
      <c r="ET46" s="256"/>
      <c r="EU46" s="256"/>
      <c r="EV46" s="173"/>
      <c r="EW46" s="44"/>
      <c r="EX46" s="44"/>
      <c r="EY46" s="44"/>
      <c r="EZ46" s="44"/>
      <c r="FB46" s="265"/>
      <c r="FC46" s="254"/>
      <c r="FD46" s="247" t="s">
        <v>80</v>
      </c>
      <c r="FE46" s="248"/>
      <c r="FF46" s="46">
        <f t="shared" si="31"/>
        <v>0</v>
      </c>
      <c r="FG46" s="246"/>
      <c r="FH46" s="256"/>
      <c r="FI46" s="256"/>
      <c r="FJ46" s="173"/>
      <c r="FK46" s="44"/>
      <c r="FL46" s="44"/>
      <c r="FM46" s="44"/>
      <c r="FN46" s="44"/>
      <c r="FO46" s="18"/>
      <c r="FP46" s="261"/>
      <c r="FQ46" s="254"/>
      <c r="FR46" s="247" t="s">
        <v>80</v>
      </c>
      <c r="FS46" s="248"/>
      <c r="FT46" s="46">
        <f>SUMIFS(F46:BA46,$F53:$BA53,1)/2/24</f>
        <v>0</v>
      </c>
      <c r="FU46" s="246"/>
      <c r="FV46" s="256"/>
      <c r="FW46" s="256"/>
      <c r="FX46" s="173"/>
      <c r="FY46" s="44"/>
      <c r="FZ46" s="44"/>
      <c r="GA46" s="44"/>
      <c r="GB46" s="44"/>
      <c r="GD46" s="265"/>
      <c r="GE46" s="254"/>
      <c r="GF46" s="247" t="s">
        <v>80</v>
      </c>
      <c r="GG46" s="248"/>
      <c r="GH46" s="46">
        <f t="shared" si="32"/>
        <v>0</v>
      </c>
      <c r="GI46" s="246"/>
      <c r="GJ46" s="256"/>
      <c r="GK46" s="256"/>
      <c r="GL46" s="173"/>
      <c r="GM46" s="44"/>
      <c r="GN46" s="44"/>
      <c r="GO46" s="44"/>
      <c r="GP46" s="44"/>
    </row>
    <row r="47" spans="2:198" ht="18.75" customHeight="1">
      <c r="B47" s="268"/>
      <c r="C47" s="255"/>
      <c r="D47" s="140" t="s">
        <v>81</v>
      </c>
      <c r="E47" s="141"/>
      <c r="F47" s="134"/>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4"/>
      <c r="AV47" s="134"/>
      <c r="AW47" s="135"/>
      <c r="AX47" s="134"/>
      <c r="AY47" s="135"/>
      <c r="AZ47" s="134"/>
      <c r="BA47" s="135"/>
      <c r="BC47" s="62"/>
      <c r="BD47" s="261"/>
      <c r="BE47" s="255"/>
      <c r="BF47" s="251" t="s">
        <v>81</v>
      </c>
      <c r="BG47" s="252"/>
      <c r="BH47" s="43">
        <f t="shared" si="33"/>
        <v>0</v>
      </c>
      <c r="BI47" s="246"/>
      <c r="BJ47" s="256"/>
      <c r="BK47" s="256"/>
      <c r="BL47" s="173"/>
      <c r="BM47" s="44"/>
      <c r="BN47" s="44"/>
      <c r="BO47" s="44"/>
      <c r="BP47" s="44"/>
      <c r="BR47" s="265"/>
      <c r="BS47" s="255"/>
      <c r="BT47" s="249" t="s">
        <v>81</v>
      </c>
      <c r="BU47" s="250"/>
      <c r="BV47" s="43">
        <f t="shared" si="28"/>
        <v>0</v>
      </c>
      <c r="BW47" s="246"/>
      <c r="BX47" s="256"/>
      <c r="BY47" s="256"/>
      <c r="BZ47" s="256"/>
      <c r="CA47" s="173"/>
      <c r="CB47" s="44"/>
      <c r="CC47" s="44"/>
      <c r="CD47" s="44"/>
      <c r="CE47" s="44"/>
      <c r="CF47" s="44"/>
      <c r="CG47" s="61"/>
      <c r="CH47" s="261"/>
      <c r="CI47" s="255"/>
      <c r="CJ47" s="251" t="s">
        <v>81</v>
      </c>
      <c r="CK47" s="252"/>
      <c r="CL47" s="43">
        <f t="shared" si="34"/>
        <v>0</v>
      </c>
      <c r="CM47" s="246"/>
      <c r="CN47" s="256"/>
      <c r="CO47" s="256"/>
      <c r="CP47" s="173"/>
      <c r="CQ47" s="44"/>
      <c r="CR47" s="44"/>
      <c r="CS47" s="44"/>
      <c r="CT47" s="44"/>
      <c r="CV47" s="265"/>
      <c r="CW47" s="255"/>
      <c r="CX47" s="249" t="s">
        <v>81</v>
      </c>
      <c r="CY47" s="250"/>
      <c r="CZ47" s="43">
        <f t="shared" si="29"/>
        <v>0</v>
      </c>
      <c r="DA47" s="246"/>
      <c r="DB47" s="256"/>
      <c r="DC47" s="256"/>
      <c r="DD47" s="256"/>
      <c r="DE47" s="173"/>
      <c r="DF47" s="44"/>
      <c r="DG47" s="44"/>
      <c r="DH47" s="44"/>
      <c r="DI47" s="44"/>
      <c r="DJ47" s="44"/>
      <c r="DK47" s="280"/>
      <c r="DL47" s="261"/>
      <c r="DM47" s="255"/>
      <c r="DN47" s="251" t="s">
        <v>81</v>
      </c>
      <c r="DO47" s="252"/>
      <c r="DP47" s="43">
        <f>IF($S38="✔",SUM($F47:$BA47)/2/24,0)</f>
        <v>0</v>
      </c>
      <c r="DQ47" s="246"/>
      <c r="DR47" s="256"/>
      <c r="DS47" s="256"/>
      <c r="DT47" s="173"/>
      <c r="DU47" s="44"/>
      <c r="DV47" s="44"/>
      <c r="DW47" s="44"/>
      <c r="DX47" s="44"/>
      <c r="DZ47" s="265"/>
      <c r="EA47" s="255"/>
      <c r="EB47" s="249" t="s">
        <v>81</v>
      </c>
      <c r="EC47" s="250"/>
      <c r="ED47" s="43">
        <f t="shared" si="30"/>
        <v>0</v>
      </c>
      <c r="EE47" s="246"/>
      <c r="EF47" s="256"/>
      <c r="EG47" s="256"/>
      <c r="EH47" s="173"/>
      <c r="EI47" s="44"/>
      <c r="EJ47" s="44"/>
      <c r="EK47" s="44"/>
      <c r="EL47" s="44"/>
      <c r="EM47" s="281"/>
      <c r="EN47" s="261"/>
      <c r="EO47" s="255"/>
      <c r="EP47" s="251" t="s">
        <v>81</v>
      </c>
      <c r="EQ47" s="252"/>
      <c r="ER47" s="43">
        <f t="shared" si="35"/>
        <v>0</v>
      </c>
      <c r="ES47" s="246"/>
      <c r="ET47" s="256"/>
      <c r="EU47" s="256"/>
      <c r="EV47" s="173"/>
      <c r="EW47" s="44"/>
      <c r="EX47" s="44"/>
      <c r="EY47" s="44"/>
      <c r="EZ47" s="44"/>
      <c r="FB47" s="265"/>
      <c r="FC47" s="255"/>
      <c r="FD47" s="251" t="s">
        <v>81</v>
      </c>
      <c r="FE47" s="252"/>
      <c r="FF47" s="43">
        <f t="shared" si="31"/>
        <v>0</v>
      </c>
      <c r="FG47" s="246"/>
      <c r="FH47" s="256"/>
      <c r="FI47" s="256"/>
      <c r="FJ47" s="173"/>
      <c r="FK47" s="44"/>
      <c r="FL47" s="44"/>
      <c r="FM47" s="44"/>
      <c r="FN47" s="44"/>
      <c r="FO47" s="18"/>
      <c r="FP47" s="261"/>
      <c r="FQ47" s="255"/>
      <c r="FR47" s="251" t="s">
        <v>81</v>
      </c>
      <c r="FS47" s="252"/>
      <c r="FT47" s="43">
        <f>SUMIFS(F47:BA47,$F53:$BA53,1)/2/24</f>
        <v>0</v>
      </c>
      <c r="FU47" s="246"/>
      <c r="FV47" s="256"/>
      <c r="FW47" s="256"/>
      <c r="FX47" s="173"/>
      <c r="FY47" s="44"/>
      <c r="FZ47" s="44"/>
      <c r="GA47" s="44"/>
      <c r="GB47" s="44"/>
      <c r="GD47" s="265"/>
      <c r="GE47" s="255"/>
      <c r="GF47" s="251" t="s">
        <v>81</v>
      </c>
      <c r="GG47" s="252"/>
      <c r="GH47" s="43">
        <f t="shared" si="32"/>
        <v>0</v>
      </c>
      <c r="GI47" s="246"/>
      <c r="GJ47" s="256"/>
      <c r="GK47" s="256"/>
      <c r="GL47" s="173"/>
      <c r="GM47" s="44"/>
      <c r="GN47" s="44"/>
      <c r="GO47" s="44"/>
      <c r="GP47" s="44"/>
    </row>
    <row r="48" spans="2:198" ht="18.75" customHeight="1">
      <c r="B48" s="268"/>
      <c r="C48" s="239" t="s">
        <v>82</v>
      </c>
      <c r="D48" s="174" t="s">
        <v>83</v>
      </c>
      <c r="E48" s="170"/>
      <c r="F48" s="134"/>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4"/>
      <c r="AW48" s="135"/>
      <c r="AX48" s="134"/>
      <c r="AY48" s="135"/>
      <c r="AZ48" s="134"/>
      <c r="BA48" s="135"/>
      <c r="BC48" s="62"/>
      <c r="BD48" s="261"/>
      <c r="BE48" s="242" t="s">
        <v>82</v>
      </c>
      <c r="BF48" s="169" t="s">
        <v>83</v>
      </c>
      <c r="BG48" s="170"/>
      <c r="BH48" s="46">
        <f t="shared" si="33"/>
        <v>0</v>
      </c>
      <c r="BI48" s="46">
        <f>SUMIF($F$52:$BA$52,"&lt;&gt;1",$F48:$BA48)/2/24</f>
        <v>0</v>
      </c>
      <c r="BJ48" s="245">
        <f>SUM(BI48:BI51)</f>
        <v>0</v>
      </c>
      <c r="BK48" s="256"/>
      <c r="BL48" s="173"/>
      <c r="BM48" s="44"/>
      <c r="BN48" s="44"/>
      <c r="BO48" s="44"/>
      <c r="BP48" s="44"/>
      <c r="BR48" s="265"/>
      <c r="BS48" s="242" t="s">
        <v>82</v>
      </c>
      <c r="BT48" s="227" t="s">
        <v>83</v>
      </c>
      <c r="BU48" s="228"/>
      <c r="BV48" s="46">
        <f t="shared" si="28"/>
        <v>0</v>
      </c>
      <c r="BW48" s="46">
        <f>BI48+BI62</f>
        <v>0</v>
      </c>
      <c r="BX48" s="245">
        <f>SUM(BW48:BW51)</f>
        <v>0</v>
      </c>
      <c r="BY48" s="256"/>
      <c r="BZ48" s="256"/>
      <c r="CA48" s="173"/>
      <c r="CB48" s="44"/>
      <c r="CC48" s="44"/>
      <c r="CD48" s="44"/>
      <c r="CE48" s="44"/>
      <c r="CF48" s="44"/>
      <c r="CG48" s="61"/>
      <c r="CH48" s="261"/>
      <c r="CI48" s="242" t="s">
        <v>82</v>
      </c>
      <c r="CJ48" s="227" t="s">
        <v>83</v>
      </c>
      <c r="CK48" s="228"/>
      <c r="CL48" s="46">
        <f t="shared" si="34"/>
        <v>0</v>
      </c>
      <c r="CM48" s="46">
        <f>SUMIF($F$52:$BA$52,"&lt;&gt;1",$F48:$BA48)/2/24</f>
        <v>0</v>
      </c>
      <c r="CN48" s="245">
        <f>SUM(CM48:CM51)</f>
        <v>0</v>
      </c>
      <c r="CO48" s="256"/>
      <c r="CP48" s="173"/>
      <c r="CQ48" s="44"/>
      <c r="CR48" s="44"/>
      <c r="CS48" s="44"/>
      <c r="CT48" s="44"/>
      <c r="CV48" s="265"/>
      <c r="CW48" s="242" t="s">
        <v>82</v>
      </c>
      <c r="CX48" s="227" t="s">
        <v>83</v>
      </c>
      <c r="CY48" s="228"/>
      <c r="CZ48" s="46">
        <f t="shared" si="29"/>
        <v>0</v>
      </c>
      <c r="DA48" s="46">
        <f>CM48+CM62</f>
        <v>0</v>
      </c>
      <c r="DB48" s="245">
        <f>SUM(DA48:DA51)</f>
        <v>0</v>
      </c>
      <c r="DC48" s="256"/>
      <c r="DD48" s="256"/>
      <c r="DE48" s="173"/>
      <c r="DF48" s="44"/>
      <c r="DG48" s="44"/>
      <c r="DH48" s="44"/>
      <c r="DI48" s="44"/>
      <c r="DJ48" s="44"/>
      <c r="DK48" s="280"/>
      <c r="DL48" s="261"/>
      <c r="DM48" s="242" t="s">
        <v>82</v>
      </c>
      <c r="DN48" s="169" t="s">
        <v>83</v>
      </c>
      <c r="DO48" s="170"/>
      <c r="DP48" s="46">
        <f>IF($S38="✔",SUM($F48:$BA48)/2/24,0)</f>
        <v>0</v>
      </c>
      <c r="DQ48" s="46">
        <f>IF($S38="✔",SUMIF($F52:$BA52,"&lt;&gt;1",$F48:$BA48)/2/24,0)</f>
        <v>0</v>
      </c>
      <c r="DR48" s="245">
        <f>SUM(DQ48:DQ51)</f>
        <v>0</v>
      </c>
      <c r="DS48" s="256"/>
      <c r="DT48" s="173"/>
      <c r="DU48" s="44"/>
      <c r="DV48" s="44"/>
      <c r="DW48" s="44"/>
      <c r="DX48" s="44"/>
      <c r="DZ48" s="265"/>
      <c r="EA48" s="242" t="s">
        <v>82</v>
      </c>
      <c r="EB48" s="227" t="s">
        <v>83</v>
      </c>
      <c r="EC48" s="228"/>
      <c r="ED48" s="46">
        <f t="shared" si="30"/>
        <v>0</v>
      </c>
      <c r="EE48" s="46">
        <f>DQ48+DQ62</f>
        <v>0</v>
      </c>
      <c r="EF48" s="245">
        <f>SUM(EE48:EE51)</f>
        <v>0</v>
      </c>
      <c r="EG48" s="256"/>
      <c r="EH48" s="173"/>
      <c r="EI48" s="44"/>
      <c r="EJ48" s="44"/>
      <c r="EK48" s="44"/>
      <c r="EL48" s="44"/>
      <c r="EM48" s="281"/>
      <c r="EN48" s="261"/>
      <c r="EO48" s="242" t="s">
        <v>82</v>
      </c>
      <c r="EP48" s="169" t="s">
        <v>83</v>
      </c>
      <c r="EQ48" s="170"/>
      <c r="ER48" s="203">
        <f t="shared" si="35"/>
        <v>0</v>
      </c>
      <c r="ES48" s="46">
        <f>IF($S38="✔",SUMIF($F52:$BA52,"&lt;&gt;1",$F48:$BA48)/2/24,0)</f>
        <v>0</v>
      </c>
      <c r="ET48" s="245">
        <f>SUM(ES48:ES51)</f>
        <v>0</v>
      </c>
      <c r="EU48" s="256"/>
      <c r="EV48" s="173"/>
      <c r="EW48" s="44"/>
      <c r="EX48" s="44"/>
      <c r="EY48" s="44"/>
      <c r="EZ48" s="44"/>
      <c r="FB48" s="265"/>
      <c r="FC48" s="242" t="s">
        <v>82</v>
      </c>
      <c r="FD48" s="227" t="s">
        <v>83</v>
      </c>
      <c r="FE48" s="228"/>
      <c r="FF48" s="46">
        <f t="shared" si="31"/>
        <v>0</v>
      </c>
      <c r="FG48" s="46">
        <f>ES48+ES62</f>
        <v>0</v>
      </c>
      <c r="FH48" s="245">
        <f>SUM(FG48:FG51)</f>
        <v>0</v>
      </c>
      <c r="FI48" s="256"/>
      <c r="FJ48" s="173"/>
      <c r="FK48" s="44"/>
      <c r="FL48" s="44"/>
      <c r="FM48" s="44"/>
      <c r="FN48" s="44"/>
      <c r="FO48" s="18"/>
      <c r="FP48" s="261"/>
      <c r="FQ48" s="242" t="s">
        <v>82</v>
      </c>
      <c r="FR48" s="169" t="s">
        <v>83</v>
      </c>
      <c r="FS48" s="170"/>
      <c r="FT48" s="46">
        <f>SUMIFS(F48:BA48,$F53:$BA53,1)/2/24</f>
        <v>0</v>
      </c>
      <c r="FU48" s="46">
        <f>SUMIFS(F48:BA48,$F$18:$BA$18,"&lt;&gt;1",$F53:$BA53,1)/2/24</f>
        <v>0</v>
      </c>
      <c r="FV48" s="245">
        <f>SUM(FU48:FU51)</f>
        <v>0</v>
      </c>
      <c r="FW48" s="256"/>
      <c r="FX48" s="173"/>
      <c r="FY48" s="44"/>
      <c r="FZ48" s="44"/>
      <c r="GA48" s="44"/>
      <c r="GB48" s="44"/>
      <c r="GD48" s="265"/>
      <c r="GE48" s="242" t="s">
        <v>82</v>
      </c>
      <c r="GF48" s="227" t="s">
        <v>83</v>
      </c>
      <c r="GG48" s="228"/>
      <c r="GH48" s="46">
        <f t="shared" si="32"/>
        <v>0</v>
      </c>
      <c r="GI48" s="46">
        <f>FU48+FU62</f>
        <v>0</v>
      </c>
      <c r="GJ48" s="245">
        <f>SUM(GI48:GI51)</f>
        <v>0</v>
      </c>
      <c r="GK48" s="256"/>
      <c r="GL48" s="173"/>
      <c r="GM48" s="44"/>
      <c r="GN48" s="44"/>
      <c r="GO48" s="44"/>
      <c r="GP48" s="44"/>
    </row>
    <row r="49" spans="2:198" ht="18.75" customHeight="1">
      <c r="B49" s="268"/>
      <c r="C49" s="240"/>
      <c r="D49" s="176" t="s">
        <v>84</v>
      </c>
      <c r="E49" s="171"/>
      <c r="F49" s="134"/>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4"/>
      <c r="AV49" s="134"/>
      <c r="AW49" s="135"/>
      <c r="AX49" s="134"/>
      <c r="AY49" s="135"/>
      <c r="AZ49" s="134"/>
      <c r="BA49" s="135"/>
      <c r="BC49" s="62"/>
      <c r="BD49" s="261"/>
      <c r="BE49" s="243"/>
      <c r="BF49" s="172" t="s">
        <v>84</v>
      </c>
      <c r="BG49" s="171"/>
      <c r="BH49" s="43">
        <f t="shared" si="33"/>
        <v>0</v>
      </c>
      <c r="BI49" s="43">
        <f>SUMIF($F$52:$BA$52,"&lt;&gt;1",$F49:$BA49)/2/24</f>
        <v>0</v>
      </c>
      <c r="BJ49" s="245"/>
      <c r="BK49" s="256"/>
      <c r="BL49" s="173"/>
      <c r="BM49" s="44"/>
      <c r="BN49" s="44"/>
      <c r="BO49" s="44"/>
      <c r="BP49" s="44"/>
      <c r="BR49" s="265"/>
      <c r="BS49" s="243"/>
      <c r="BT49" s="237" t="s">
        <v>84</v>
      </c>
      <c r="BU49" s="238"/>
      <c r="BV49" s="43">
        <f t="shared" si="28"/>
        <v>0</v>
      </c>
      <c r="BW49" s="43">
        <f t="shared" si="28"/>
        <v>0</v>
      </c>
      <c r="BX49" s="245"/>
      <c r="BY49" s="256"/>
      <c r="BZ49" s="256"/>
      <c r="CA49" s="173"/>
      <c r="CB49" s="44"/>
      <c r="CC49" s="44"/>
      <c r="CD49" s="44"/>
      <c r="CE49" s="44"/>
      <c r="CF49" s="44"/>
      <c r="CG49" s="61"/>
      <c r="CH49" s="261"/>
      <c r="CI49" s="243"/>
      <c r="CJ49" s="237" t="s">
        <v>84</v>
      </c>
      <c r="CK49" s="238"/>
      <c r="CL49" s="43">
        <f t="shared" si="34"/>
        <v>0</v>
      </c>
      <c r="CM49" s="43">
        <f>SUMIF($F$52:$BA$52,"&lt;&gt;1",$F49:$BA49)/2/24</f>
        <v>0</v>
      </c>
      <c r="CN49" s="245"/>
      <c r="CO49" s="256"/>
      <c r="CP49" s="173"/>
      <c r="CQ49" s="44"/>
      <c r="CR49" s="44"/>
      <c r="CS49" s="44"/>
      <c r="CT49" s="44"/>
      <c r="CV49" s="265"/>
      <c r="CW49" s="243"/>
      <c r="CX49" s="237" t="s">
        <v>84</v>
      </c>
      <c r="CY49" s="238"/>
      <c r="CZ49" s="43">
        <f t="shared" si="29"/>
        <v>0</v>
      </c>
      <c r="DA49" s="43">
        <f t="shared" si="29"/>
        <v>0</v>
      </c>
      <c r="DB49" s="245"/>
      <c r="DC49" s="256"/>
      <c r="DD49" s="256"/>
      <c r="DE49" s="173"/>
      <c r="DF49" s="44"/>
      <c r="DG49" s="44"/>
      <c r="DH49" s="44"/>
      <c r="DI49" s="44"/>
      <c r="DJ49" s="44"/>
      <c r="DK49" s="280"/>
      <c r="DL49" s="261"/>
      <c r="DM49" s="243"/>
      <c r="DN49" s="172" t="s">
        <v>84</v>
      </c>
      <c r="DO49" s="171"/>
      <c r="DP49" s="43">
        <f>IF($S38="✔",SUM($F49:$BA49)/2/24,0)</f>
        <v>0</v>
      </c>
      <c r="DQ49" s="43">
        <f t="shared" ref="DQ49:DQ51" si="36">IF($S39="✔",SUMIF($F53:$BA53,"&lt;&gt;1",$F49:$BA49)/2/24,0)</f>
        <v>0</v>
      </c>
      <c r="DR49" s="245"/>
      <c r="DS49" s="256"/>
      <c r="DT49" s="173"/>
      <c r="DU49" s="44"/>
      <c r="DV49" s="44"/>
      <c r="DW49" s="44"/>
      <c r="DX49" s="44"/>
      <c r="DZ49" s="265"/>
      <c r="EA49" s="243"/>
      <c r="EB49" s="237" t="s">
        <v>84</v>
      </c>
      <c r="EC49" s="238"/>
      <c r="ED49" s="43">
        <f t="shared" si="30"/>
        <v>0</v>
      </c>
      <c r="EE49" s="43">
        <f>DQ49+DQ63</f>
        <v>0</v>
      </c>
      <c r="EF49" s="245"/>
      <c r="EG49" s="256"/>
      <c r="EH49" s="173"/>
      <c r="EI49" s="44"/>
      <c r="EJ49" s="44"/>
      <c r="EK49" s="44"/>
      <c r="EL49" s="44"/>
      <c r="EM49" s="281"/>
      <c r="EN49" s="261"/>
      <c r="EO49" s="243"/>
      <c r="EP49" s="172" t="s">
        <v>84</v>
      </c>
      <c r="EQ49" s="171"/>
      <c r="ER49" s="43">
        <f t="shared" si="35"/>
        <v>0</v>
      </c>
      <c r="ES49" s="43">
        <f t="shared" ref="ES49:ES51" si="37">IF($S39="✔",SUMIF($F53:$BA53,"&lt;&gt;1",$F49:$BA49)/2/24,0)</f>
        <v>0</v>
      </c>
      <c r="ET49" s="245"/>
      <c r="EU49" s="256"/>
      <c r="EV49" s="173"/>
      <c r="EW49" s="44"/>
      <c r="EX49" s="44"/>
      <c r="EY49" s="44"/>
      <c r="EZ49" s="44"/>
      <c r="FB49" s="265"/>
      <c r="FC49" s="243"/>
      <c r="FD49" s="237" t="s">
        <v>84</v>
      </c>
      <c r="FE49" s="238"/>
      <c r="FF49" s="43">
        <f t="shared" si="31"/>
        <v>0</v>
      </c>
      <c r="FG49" s="43">
        <f>ES49+ES63</f>
        <v>0</v>
      </c>
      <c r="FH49" s="245"/>
      <c r="FI49" s="256"/>
      <c r="FJ49" s="173"/>
      <c r="FK49" s="44"/>
      <c r="FL49" s="44"/>
      <c r="FM49" s="44"/>
      <c r="FN49" s="44"/>
      <c r="FO49" s="18"/>
      <c r="FP49" s="261"/>
      <c r="FQ49" s="243"/>
      <c r="FR49" s="172" t="s">
        <v>84</v>
      </c>
      <c r="FS49" s="171"/>
      <c r="FT49" s="43">
        <f>SUMIFS(F49:BA49,$F53:$BA53,1)/2/24</f>
        <v>0</v>
      </c>
      <c r="FU49" s="43">
        <f>SUMIFS(F49:BA49,$F$18:$BA$18,"&lt;&gt;1",$F53:$BA53,1)/2/24</f>
        <v>0</v>
      </c>
      <c r="FV49" s="245"/>
      <c r="FW49" s="256"/>
      <c r="FX49" s="173"/>
      <c r="FY49" s="44"/>
      <c r="FZ49" s="44"/>
      <c r="GA49" s="44"/>
      <c r="GB49" s="44"/>
      <c r="GD49" s="265"/>
      <c r="GE49" s="243"/>
      <c r="GF49" s="237" t="s">
        <v>84</v>
      </c>
      <c r="GG49" s="238"/>
      <c r="GH49" s="43">
        <f t="shared" si="32"/>
        <v>0</v>
      </c>
      <c r="GI49" s="43">
        <f>FU49+FU63</f>
        <v>0</v>
      </c>
      <c r="GJ49" s="245"/>
      <c r="GK49" s="256"/>
      <c r="GL49" s="173"/>
      <c r="GM49" s="44"/>
      <c r="GN49" s="44"/>
      <c r="GO49" s="44"/>
      <c r="GP49" s="44"/>
    </row>
    <row r="50" spans="2:198" ht="18.75" customHeight="1">
      <c r="B50" s="268"/>
      <c r="C50" s="240"/>
      <c r="D50" s="174" t="s">
        <v>85</v>
      </c>
      <c r="E50" s="170"/>
      <c r="F50" s="134"/>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4"/>
      <c r="AW50" s="135"/>
      <c r="AX50" s="134"/>
      <c r="AY50" s="135"/>
      <c r="AZ50" s="134"/>
      <c r="BA50" s="135"/>
      <c r="BC50" s="62"/>
      <c r="BD50" s="261"/>
      <c r="BE50" s="243"/>
      <c r="BF50" s="169" t="s">
        <v>85</v>
      </c>
      <c r="BG50" s="170"/>
      <c r="BH50" s="46">
        <f t="shared" si="33"/>
        <v>0</v>
      </c>
      <c r="BI50" s="46">
        <f>SUMIF($F$52:$BA$52,"&lt;&gt;1",$F50:$BA50)/2/24</f>
        <v>0</v>
      </c>
      <c r="BJ50" s="245"/>
      <c r="BK50" s="256"/>
      <c r="BL50" s="173"/>
      <c r="BM50" s="44"/>
      <c r="BN50" s="44"/>
      <c r="BO50" s="44"/>
      <c r="BP50" s="44"/>
      <c r="BR50" s="265"/>
      <c r="BS50" s="243"/>
      <c r="BT50" s="227" t="s">
        <v>85</v>
      </c>
      <c r="BU50" s="228"/>
      <c r="BV50" s="46">
        <f t="shared" si="28"/>
        <v>0</v>
      </c>
      <c r="BW50" s="46">
        <f t="shared" si="28"/>
        <v>0</v>
      </c>
      <c r="BX50" s="245"/>
      <c r="BY50" s="256"/>
      <c r="BZ50" s="256"/>
      <c r="CA50" s="173"/>
      <c r="CB50" s="44"/>
      <c r="CC50" s="44"/>
      <c r="CD50" s="44"/>
      <c r="CE50" s="44"/>
      <c r="CF50" s="44"/>
      <c r="CG50" s="61"/>
      <c r="CH50" s="261"/>
      <c r="CI50" s="243"/>
      <c r="CJ50" s="227" t="s">
        <v>85</v>
      </c>
      <c r="CK50" s="228"/>
      <c r="CL50" s="46">
        <f t="shared" si="34"/>
        <v>0</v>
      </c>
      <c r="CM50" s="46">
        <f>SUMIF($F$52:$BA$52,"&lt;&gt;1",$F50:$BA50)/2/24</f>
        <v>0</v>
      </c>
      <c r="CN50" s="245"/>
      <c r="CO50" s="256"/>
      <c r="CP50" s="173"/>
      <c r="CQ50" s="44"/>
      <c r="CR50" s="44"/>
      <c r="CS50" s="44"/>
      <c r="CT50" s="44"/>
      <c r="CV50" s="265"/>
      <c r="CW50" s="243"/>
      <c r="CX50" s="227" t="s">
        <v>85</v>
      </c>
      <c r="CY50" s="228"/>
      <c r="CZ50" s="46">
        <f t="shared" si="29"/>
        <v>0</v>
      </c>
      <c r="DA50" s="46">
        <f t="shared" si="29"/>
        <v>0</v>
      </c>
      <c r="DB50" s="245"/>
      <c r="DC50" s="256"/>
      <c r="DD50" s="256"/>
      <c r="DE50" s="173"/>
      <c r="DF50" s="44"/>
      <c r="DG50" s="44"/>
      <c r="DH50" s="44"/>
      <c r="DI50" s="44"/>
      <c r="DJ50" s="44"/>
      <c r="DK50" s="280"/>
      <c r="DL50" s="261"/>
      <c r="DM50" s="243"/>
      <c r="DN50" s="169" t="s">
        <v>85</v>
      </c>
      <c r="DO50" s="170"/>
      <c r="DP50" s="46">
        <f>IF($S38="✔",SUM($F50:$BA50)/2/24,0)</f>
        <v>0</v>
      </c>
      <c r="DQ50" s="46">
        <f t="shared" si="36"/>
        <v>0</v>
      </c>
      <c r="DR50" s="245"/>
      <c r="DS50" s="256"/>
      <c r="DT50" s="173"/>
      <c r="DU50" s="44"/>
      <c r="DV50" s="44"/>
      <c r="DW50" s="44"/>
      <c r="DX50" s="44"/>
      <c r="DZ50" s="265"/>
      <c r="EA50" s="243"/>
      <c r="EB50" s="227" t="s">
        <v>85</v>
      </c>
      <c r="EC50" s="228"/>
      <c r="ED50" s="46">
        <f t="shared" si="30"/>
        <v>0</v>
      </c>
      <c r="EE50" s="46">
        <f>DQ50+DQ64</f>
        <v>0</v>
      </c>
      <c r="EF50" s="245"/>
      <c r="EG50" s="256"/>
      <c r="EH50" s="173"/>
      <c r="EI50" s="44"/>
      <c r="EJ50" s="44"/>
      <c r="EK50" s="44"/>
      <c r="EL50" s="44"/>
      <c r="EM50" s="281"/>
      <c r="EN50" s="261"/>
      <c r="EO50" s="243"/>
      <c r="EP50" s="169" t="s">
        <v>85</v>
      </c>
      <c r="EQ50" s="170"/>
      <c r="ER50" s="203">
        <f t="shared" si="35"/>
        <v>0</v>
      </c>
      <c r="ES50" s="46">
        <f t="shared" si="37"/>
        <v>0</v>
      </c>
      <c r="ET50" s="245"/>
      <c r="EU50" s="256"/>
      <c r="EV50" s="173"/>
      <c r="EW50" s="44"/>
      <c r="EX50" s="44"/>
      <c r="EY50" s="44"/>
      <c r="EZ50" s="44"/>
      <c r="FB50" s="265"/>
      <c r="FC50" s="243"/>
      <c r="FD50" s="227" t="s">
        <v>85</v>
      </c>
      <c r="FE50" s="228"/>
      <c r="FF50" s="46">
        <f t="shared" si="31"/>
        <v>0</v>
      </c>
      <c r="FG50" s="46">
        <f>ES50+ES64</f>
        <v>0</v>
      </c>
      <c r="FH50" s="245"/>
      <c r="FI50" s="256"/>
      <c r="FJ50" s="173"/>
      <c r="FK50" s="44"/>
      <c r="FL50" s="44"/>
      <c r="FM50" s="44"/>
      <c r="FN50" s="44"/>
      <c r="FO50" s="18"/>
      <c r="FP50" s="261"/>
      <c r="FQ50" s="243"/>
      <c r="FR50" s="169" t="s">
        <v>85</v>
      </c>
      <c r="FS50" s="170"/>
      <c r="FT50" s="46">
        <f>SUMIFS(F50:BA50,$F53:$BA53,1)/2/24</f>
        <v>0</v>
      </c>
      <c r="FU50" s="46">
        <f>SUMIFS(F50:BA50,$F$18:$BA$18,"",$F53:$BA53,1)/2/24</f>
        <v>0</v>
      </c>
      <c r="FV50" s="245"/>
      <c r="FW50" s="256"/>
      <c r="FX50" s="173"/>
      <c r="FY50" s="44"/>
      <c r="FZ50" s="44"/>
      <c r="GA50" s="44"/>
      <c r="GB50" s="44"/>
      <c r="GD50" s="265"/>
      <c r="GE50" s="243"/>
      <c r="GF50" s="227" t="s">
        <v>85</v>
      </c>
      <c r="GG50" s="228"/>
      <c r="GH50" s="46">
        <f t="shared" si="32"/>
        <v>0</v>
      </c>
      <c r="GI50" s="46">
        <f>FU50+FU64</f>
        <v>0</v>
      </c>
      <c r="GJ50" s="245"/>
      <c r="GK50" s="256"/>
      <c r="GL50" s="173"/>
      <c r="GM50" s="44"/>
      <c r="GN50" s="44"/>
      <c r="GO50" s="44"/>
      <c r="GP50" s="44"/>
    </row>
    <row r="51" spans="2:198" ht="18.75" customHeight="1">
      <c r="B51" s="268"/>
      <c r="C51" s="240"/>
      <c r="D51" s="136" t="s">
        <v>86</v>
      </c>
      <c r="E51" s="145"/>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5"/>
      <c r="AX51" s="134"/>
      <c r="AY51" s="135"/>
      <c r="AZ51" s="134"/>
      <c r="BA51" s="135"/>
      <c r="BC51" s="62"/>
      <c r="BD51" s="261"/>
      <c r="BE51" s="243"/>
      <c r="BF51" s="237" t="s">
        <v>86</v>
      </c>
      <c r="BG51" s="238"/>
      <c r="BH51" s="43">
        <f t="shared" si="33"/>
        <v>0</v>
      </c>
      <c r="BI51" s="43">
        <f>SUMIF($F$52:$BA$52,"&lt;&gt;1",$F51:$BA51)/2/24</f>
        <v>0</v>
      </c>
      <c r="BJ51" s="245"/>
      <c r="BK51" s="256"/>
      <c r="BL51" s="173"/>
      <c r="BM51" s="44"/>
      <c r="BN51" s="44"/>
      <c r="BO51" s="44"/>
      <c r="BP51" s="44"/>
      <c r="BR51" s="265"/>
      <c r="BS51" s="243"/>
      <c r="BT51" s="237" t="s">
        <v>86</v>
      </c>
      <c r="BU51" s="238"/>
      <c r="BV51" s="43">
        <f t="shared" si="28"/>
        <v>0</v>
      </c>
      <c r="BW51" s="43">
        <f t="shared" si="28"/>
        <v>0</v>
      </c>
      <c r="BX51" s="245"/>
      <c r="BY51" s="256"/>
      <c r="BZ51" s="256"/>
      <c r="CA51" s="173"/>
      <c r="CB51" s="44"/>
      <c r="CC51" s="44"/>
      <c r="CD51" s="44"/>
      <c r="CE51" s="44"/>
      <c r="CF51" s="44"/>
      <c r="CG51" s="61"/>
      <c r="CH51" s="261"/>
      <c r="CI51" s="243"/>
      <c r="CJ51" s="237" t="s">
        <v>86</v>
      </c>
      <c r="CK51" s="238"/>
      <c r="CL51" s="43">
        <f t="shared" si="34"/>
        <v>0</v>
      </c>
      <c r="CM51" s="43">
        <f>SUMIF($F$52:$BA$52,"&lt;&gt;1",$F51:$BA51)/2/24</f>
        <v>0</v>
      </c>
      <c r="CN51" s="245"/>
      <c r="CO51" s="256"/>
      <c r="CP51" s="173"/>
      <c r="CQ51" s="44"/>
      <c r="CR51" s="44"/>
      <c r="CS51" s="44"/>
      <c r="CT51" s="44"/>
      <c r="CV51" s="265"/>
      <c r="CW51" s="243"/>
      <c r="CX51" s="237" t="s">
        <v>86</v>
      </c>
      <c r="CY51" s="238"/>
      <c r="CZ51" s="43">
        <f t="shared" si="29"/>
        <v>0</v>
      </c>
      <c r="DA51" s="43">
        <f t="shared" si="29"/>
        <v>0</v>
      </c>
      <c r="DB51" s="245"/>
      <c r="DC51" s="256"/>
      <c r="DD51" s="256"/>
      <c r="DE51" s="173"/>
      <c r="DF51" s="44"/>
      <c r="DG51" s="44"/>
      <c r="DH51" s="44"/>
      <c r="DI51" s="44"/>
      <c r="DJ51" s="44"/>
      <c r="DK51" s="280"/>
      <c r="DL51" s="261"/>
      <c r="DM51" s="243"/>
      <c r="DN51" s="172" t="s">
        <v>98</v>
      </c>
      <c r="DO51" s="171"/>
      <c r="DP51" s="43">
        <f>IF($S38="✔",SUM($F51:$BA51)/2/24,0)</f>
        <v>0</v>
      </c>
      <c r="DQ51" s="43">
        <f t="shared" si="36"/>
        <v>0</v>
      </c>
      <c r="DR51" s="245"/>
      <c r="DS51" s="256"/>
      <c r="DT51" s="173"/>
      <c r="DU51" s="44"/>
      <c r="DV51" s="44"/>
      <c r="DW51" s="44"/>
      <c r="DX51" s="44"/>
      <c r="DZ51" s="265"/>
      <c r="EA51" s="243"/>
      <c r="EB51" s="237" t="s">
        <v>86</v>
      </c>
      <c r="EC51" s="238"/>
      <c r="ED51" s="43">
        <f t="shared" si="30"/>
        <v>0</v>
      </c>
      <c r="EE51" s="43">
        <f>DQ51+DQ65</f>
        <v>0</v>
      </c>
      <c r="EF51" s="245"/>
      <c r="EG51" s="256"/>
      <c r="EH51" s="173"/>
      <c r="EI51" s="44"/>
      <c r="EJ51" s="44"/>
      <c r="EK51" s="44"/>
      <c r="EL51" s="44"/>
      <c r="EM51" s="281"/>
      <c r="EN51" s="261"/>
      <c r="EO51" s="243"/>
      <c r="EP51" s="172" t="s">
        <v>98</v>
      </c>
      <c r="EQ51" s="171"/>
      <c r="ER51" s="43">
        <f t="shared" si="35"/>
        <v>0</v>
      </c>
      <c r="ES51" s="43">
        <f t="shared" si="37"/>
        <v>0</v>
      </c>
      <c r="ET51" s="245"/>
      <c r="EU51" s="256"/>
      <c r="EV51" s="173"/>
      <c r="EW51" s="44"/>
      <c r="EX51" s="44"/>
      <c r="EY51" s="44"/>
      <c r="EZ51" s="44"/>
      <c r="FB51" s="265"/>
      <c r="FC51" s="243"/>
      <c r="FD51" s="237" t="s">
        <v>86</v>
      </c>
      <c r="FE51" s="238"/>
      <c r="FF51" s="43">
        <f t="shared" si="31"/>
        <v>0</v>
      </c>
      <c r="FG51" s="43">
        <f>ES51+ES65</f>
        <v>0</v>
      </c>
      <c r="FH51" s="245"/>
      <c r="FI51" s="256"/>
      <c r="FJ51" s="173"/>
      <c r="FK51" s="44"/>
      <c r="FL51" s="44"/>
      <c r="FM51" s="44"/>
      <c r="FN51" s="44"/>
      <c r="FO51" s="18"/>
      <c r="FP51" s="261"/>
      <c r="FQ51" s="243"/>
      <c r="FR51" s="172" t="s">
        <v>98</v>
      </c>
      <c r="FS51" s="171"/>
      <c r="FT51" s="43">
        <f>SUMIFS(F51:BA51,$F53:$BA53,1)/2/24</f>
        <v>0</v>
      </c>
      <c r="FU51" s="43">
        <f>SUMIFS(F51:BA51,$F$18:$BA$18,"&lt;&gt;1",$F53:$BA53,1)/2/24</f>
        <v>0</v>
      </c>
      <c r="FV51" s="245"/>
      <c r="FW51" s="256"/>
      <c r="FX51" s="173"/>
      <c r="FY51" s="44"/>
      <c r="FZ51" s="44"/>
      <c r="GA51" s="44"/>
      <c r="GB51" s="44"/>
      <c r="GD51" s="265"/>
      <c r="GE51" s="243"/>
      <c r="GF51" s="237" t="s">
        <v>86</v>
      </c>
      <c r="GG51" s="238"/>
      <c r="GH51" s="43">
        <f t="shared" si="32"/>
        <v>0</v>
      </c>
      <c r="GI51" s="43">
        <f>FU51+FU65</f>
        <v>0</v>
      </c>
      <c r="GJ51" s="245"/>
      <c r="GK51" s="256"/>
      <c r="GL51" s="173"/>
      <c r="GM51" s="44"/>
      <c r="GN51" s="44"/>
      <c r="GO51" s="44"/>
      <c r="GP51" s="44"/>
    </row>
    <row r="52" spans="2:198" ht="18.75" customHeight="1">
      <c r="B52" s="268"/>
      <c r="C52" s="241"/>
      <c r="D52" s="147" t="s">
        <v>87</v>
      </c>
      <c r="E52" s="146"/>
      <c r="F52" s="134"/>
      <c r="G52" s="135"/>
      <c r="H52" s="134"/>
      <c r="I52" s="134"/>
      <c r="J52" s="134"/>
      <c r="K52" s="134"/>
      <c r="L52" s="134"/>
      <c r="M52" s="134"/>
      <c r="N52" s="134"/>
      <c r="O52" s="134"/>
      <c r="P52" s="134"/>
      <c r="Q52" s="134"/>
      <c r="R52" s="134"/>
      <c r="S52" s="134"/>
      <c r="T52" s="134"/>
      <c r="U52" s="134"/>
      <c r="V52" s="134"/>
      <c r="W52" s="134"/>
      <c r="X52" s="134"/>
      <c r="Y52" s="134"/>
      <c r="Z52" s="134"/>
      <c r="AA52" s="135"/>
      <c r="AB52" s="134"/>
      <c r="AC52" s="135"/>
      <c r="AD52" s="134"/>
      <c r="AE52" s="135"/>
      <c r="AF52" s="134"/>
      <c r="AG52" s="135"/>
      <c r="AH52" s="134"/>
      <c r="AI52" s="135"/>
      <c r="AJ52" s="134"/>
      <c r="AK52" s="135"/>
      <c r="AL52" s="134"/>
      <c r="AM52" s="135"/>
      <c r="AN52" s="134"/>
      <c r="AO52" s="135"/>
      <c r="AP52" s="134"/>
      <c r="AQ52" s="135"/>
      <c r="AR52" s="134"/>
      <c r="AS52" s="135"/>
      <c r="AT52" s="134"/>
      <c r="AU52" s="135"/>
      <c r="AV52" s="134"/>
      <c r="AW52" s="135"/>
      <c r="AX52" s="134"/>
      <c r="AY52" s="135"/>
      <c r="AZ52" s="134"/>
      <c r="BA52" s="135"/>
      <c r="BC52" s="62"/>
      <c r="BD52" s="261"/>
      <c r="BE52" s="244"/>
      <c r="BF52" s="232" t="s">
        <v>87</v>
      </c>
      <c r="BG52" s="233"/>
      <c r="BH52" s="46">
        <f t="shared" si="33"/>
        <v>0</v>
      </c>
      <c r="BI52" s="44"/>
      <c r="BJ52" s="44"/>
      <c r="BK52" s="44"/>
      <c r="BL52" s="173"/>
      <c r="BM52" s="44"/>
      <c r="BN52" s="44"/>
      <c r="BO52" s="44"/>
      <c r="BP52" s="44"/>
      <c r="BR52" s="265"/>
      <c r="BS52" s="244"/>
      <c r="BT52" s="232" t="s">
        <v>87</v>
      </c>
      <c r="BU52" s="233"/>
      <c r="BV52" s="46">
        <f t="shared" si="28"/>
        <v>0</v>
      </c>
      <c r="BW52" s="44"/>
      <c r="BX52" s="44"/>
      <c r="BY52" s="44"/>
      <c r="BZ52" s="44"/>
      <c r="CA52" s="173"/>
      <c r="CB52" s="44"/>
      <c r="CC52" s="44"/>
      <c r="CD52" s="44"/>
      <c r="CE52" s="44"/>
      <c r="CF52" s="44"/>
      <c r="CG52" s="61"/>
      <c r="CH52" s="261"/>
      <c r="CI52" s="244"/>
      <c r="CJ52" s="232" t="s">
        <v>87</v>
      </c>
      <c r="CK52" s="233"/>
      <c r="CL52" s="46">
        <f t="shared" si="34"/>
        <v>0</v>
      </c>
      <c r="CM52" s="44"/>
      <c r="CN52" s="44"/>
      <c r="CO52" s="44"/>
      <c r="CP52" s="173"/>
      <c r="CQ52" s="44"/>
      <c r="CR52" s="44"/>
      <c r="CS52" s="44"/>
      <c r="CT52" s="44"/>
      <c r="CV52" s="265"/>
      <c r="CW52" s="244"/>
      <c r="CX52" s="232" t="s">
        <v>87</v>
      </c>
      <c r="CY52" s="233"/>
      <c r="CZ52" s="46">
        <f t="shared" si="29"/>
        <v>0</v>
      </c>
      <c r="DA52" s="44"/>
      <c r="DB52" s="44"/>
      <c r="DC52" s="44"/>
      <c r="DD52" s="44"/>
      <c r="DE52" s="173"/>
      <c r="DF52" s="44"/>
      <c r="DG52" s="44"/>
      <c r="DH52" s="44"/>
      <c r="DI52" s="44"/>
      <c r="DJ52" s="44"/>
      <c r="DK52" s="280"/>
      <c r="DL52" s="261"/>
      <c r="DM52" s="244"/>
      <c r="DN52" s="232" t="s">
        <v>87</v>
      </c>
      <c r="DO52" s="233"/>
      <c r="DP52" s="46">
        <f>IF($S38="✔",SUM($F52:$BA52)/2/24,0)</f>
        <v>0</v>
      </c>
      <c r="DQ52" s="44"/>
      <c r="DR52" s="44"/>
      <c r="DS52" s="44"/>
      <c r="DT52" s="173"/>
      <c r="DU52" s="44"/>
      <c r="DV52" s="44"/>
      <c r="DW52" s="44"/>
      <c r="DX52" s="44"/>
      <c r="DZ52" s="265"/>
      <c r="EA52" s="244"/>
      <c r="EB52" s="232" t="s">
        <v>87</v>
      </c>
      <c r="EC52" s="233"/>
      <c r="ED52" s="46">
        <f t="shared" si="30"/>
        <v>0</v>
      </c>
      <c r="EE52" s="44"/>
      <c r="EF52" s="44"/>
      <c r="EG52" s="44"/>
      <c r="EH52" s="173"/>
      <c r="EI52" s="44"/>
      <c r="EJ52" s="44"/>
      <c r="EK52" s="44"/>
      <c r="EL52" s="44"/>
      <c r="EM52" s="281"/>
      <c r="EN52" s="261"/>
      <c r="EO52" s="244"/>
      <c r="EP52" s="232" t="s">
        <v>87</v>
      </c>
      <c r="EQ52" s="233"/>
      <c r="ER52" s="203">
        <f t="shared" si="35"/>
        <v>0</v>
      </c>
      <c r="ES52" s="44"/>
      <c r="ET52" s="44"/>
      <c r="EU52" s="44"/>
      <c r="EV52" s="173"/>
      <c r="EW52" s="44"/>
      <c r="EX52" s="44"/>
      <c r="EY52" s="44"/>
      <c r="EZ52" s="44"/>
      <c r="FB52" s="265"/>
      <c r="FC52" s="244"/>
      <c r="FD52" s="232" t="s">
        <v>87</v>
      </c>
      <c r="FE52" s="233"/>
      <c r="FF52" s="46">
        <f t="shared" si="31"/>
        <v>0</v>
      </c>
      <c r="FG52" s="44"/>
      <c r="FH52" s="44"/>
      <c r="FI52" s="44"/>
      <c r="FJ52" s="173"/>
      <c r="FK52" s="44"/>
      <c r="FL52" s="44"/>
      <c r="FM52" s="44"/>
      <c r="FN52" s="44"/>
      <c r="FO52" s="18"/>
      <c r="FP52" s="261"/>
      <c r="FQ52" s="244"/>
      <c r="FR52" s="232" t="s">
        <v>87</v>
      </c>
      <c r="FS52" s="233"/>
      <c r="FT52" s="46">
        <f>SUMIFS(F52:BA52,$F53:$BA53,1)/2/24</f>
        <v>0</v>
      </c>
      <c r="FU52" s="44"/>
      <c r="FV52" s="44"/>
      <c r="FW52" s="44"/>
      <c r="FX52" s="173"/>
      <c r="FY52" s="44"/>
      <c r="FZ52" s="44"/>
      <c r="GA52" s="44"/>
      <c r="GB52" s="44"/>
      <c r="GD52" s="265"/>
      <c r="GE52" s="244"/>
      <c r="GF52" s="232" t="s">
        <v>87</v>
      </c>
      <c r="GG52" s="233"/>
      <c r="GH52" s="46">
        <f t="shared" si="32"/>
        <v>0</v>
      </c>
      <c r="GI52" s="44"/>
      <c r="GJ52" s="44"/>
      <c r="GK52" s="44"/>
      <c r="GL52" s="173"/>
      <c r="GM52" s="44"/>
      <c r="GN52" s="44"/>
      <c r="GO52" s="44"/>
      <c r="GP52" s="44"/>
    </row>
    <row r="53" spans="2:198" ht="18.75" customHeight="1">
      <c r="B53" s="268"/>
      <c r="C53" s="154" t="s">
        <v>88</v>
      </c>
      <c r="D53" s="155"/>
      <c r="E53" s="153"/>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5"/>
      <c r="AX53" s="134"/>
      <c r="AY53" s="135"/>
      <c r="AZ53" s="134"/>
      <c r="BA53" s="135"/>
      <c r="BC53" s="62"/>
      <c r="BD53" s="261"/>
      <c r="BE53" s="263" t="s">
        <v>88</v>
      </c>
      <c r="BF53" s="234"/>
      <c r="BG53" s="235"/>
      <c r="BH53" s="43">
        <f t="shared" si="33"/>
        <v>0</v>
      </c>
      <c r="BI53" s="44"/>
      <c r="BJ53" s="44"/>
      <c r="BK53" s="44"/>
      <c r="BL53" s="173"/>
      <c r="BM53" s="44"/>
      <c r="BN53" s="44"/>
      <c r="BO53" s="44"/>
      <c r="BP53" s="44"/>
      <c r="BR53" s="265"/>
      <c r="BS53" s="236" t="s">
        <v>88</v>
      </c>
      <c r="BT53" s="237"/>
      <c r="BU53" s="238"/>
      <c r="BV53" s="43">
        <f t="shared" si="28"/>
        <v>0</v>
      </c>
      <c r="BW53" s="44"/>
      <c r="BX53" s="44"/>
      <c r="BY53" s="44"/>
      <c r="BZ53" s="44"/>
      <c r="CA53" s="173"/>
      <c r="CB53" s="44"/>
      <c r="CC53" s="44"/>
      <c r="CD53" s="44"/>
      <c r="CE53" s="44"/>
      <c r="CF53" s="44"/>
      <c r="CG53" s="61"/>
      <c r="CH53" s="261"/>
      <c r="CI53" s="236" t="s">
        <v>89</v>
      </c>
      <c r="CJ53" s="237"/>
      <c r="CK53" s="238"/>
      <c r="CL53" s="43">
        <f>SUMIFS($F53:$BA53,$F43:$BA43,"&lt;&gt;1",$F44:$BA44,"&lt;&gt;1",$F45:$BA45,"&lt;&gt;1",$F46:$BA46,"&lt;&gt;1",$F47:$BA47,"&lt;&gt;1",$F48:$BA48,"&lt;&gt;1",$F49:$BA49,"&lt;&gt;1",$F50:$BA50,"&lt;&gt;1",$F51:$BA51,"&lt;&gt;1")/2/24 +SUMIF($F52:$BA52,"1",$F53:$BA53)/2/24</f>
        <v>0</v>
      </c>
      <c r="CM53" s="44"/>
      <c r="CN53" s="44"/>
      <c r="CO53" s="44"/>
      <c r="CP53" s="173"/>
      <c r="CQ53" s="44"/>
      <c r="CR53" s="44"/>
      <c r="CS53" s="44"/>
      <c r="CT53" s="44"/>
      <c r="CV53" s="265"/>
      <c r="CW53" s="236" t="s">
        <v>88</v>
      </c>
      <c r="CX53" s="237"/>
      <c r="CY53" s="238"/>
      <c r="CZ53" s="43">
        <f t="shared" si="29"/>
        <v>0</v>
      </c>
      <c r="DA53" s="44"/>
      <c r="DB53" s="44"/>
      <c r="DC53" s="44"/>
      <c r="DD53" s="44"/>
      <c r="DE53" s="173"/>
      <c r="DF53" s="44"/>
      <c r="DG53" s="44"/>
      <c r="DH53" s="44"/>
      <c r="DI53" s="44"/>
      <c r="DJ53" s="44"/>
      <c r="DK53" s="280"/>
      <c r="DL53" s="261"/>
      <c r="DM53" s="263" t="s">
        <v>88</v>
      </c>
      <c r="DN53" s="234"/>
      <c r="DO53" s="235"/>
      <c r="DP53" s="43">
        <f>IF($S38="✔",SUM($F53:$BA53)/2/24,0)</f>
        <v>0</v>
      </c>
      <c r="DQ53" s="44"/>
      <c r="DR53" s="44"/>
      <c r="DS53" s="44"/>
      <c r="DT53" s="173"/>
      <c r="DU53" s="44"/>
      <c r="DV53" s="44"/>
      <c r="DW53" s="44"/>
      <c r="DX53" s="44"/>
      <c r="DZ53" s="265"/>
      <c r="EA53" s="236" t="s">
        <v>88</v>
      </c>
      <c r="EB53" s="237"/>
      <c r="EC53" s="238"/>
      <c r="ED53" s="43">
        <f t="shared" si="30"/>
        <v>0</v>
      </c>
      <c r="EE53" s="44"/>
      <c r="EF53" s="44"/>
      <c r="EG53" s="44"/>
      <c r="EH53" s="173"/>
      <c r="EI53" s="44"/>
      <c r="EJ53" s="44"/>
      <c r="EK53" s="44"/>
      <c r="EL53" s="44"/>
      <c r="EM53" s="281"/>
      <c r="EN53" s="261"/>
      <c r="EO53" s="236" t="s">
        <v>89</v>
      </c>
      <c r="EP53" s="237"/>
      <c r="EQ53" s="238"/>
      <c r="ER53" s="43">
        <f t="shared" si="35"/>
        <v>0</v>
      </c>
      <c r="ES53" s="44"/>
      <c r="ET53" s="44"/>
      <c r="EU53" s="44"/>
      <c r="EV53" s="173"/>
      <c r="EW53" s="44"/>
      <c r="EX53" s="44"/>
      <c r="EY53" s="44"/>
      <c r="EZ53" s="44"/>
      <c r="FB53" s="265"/>
      <c r="FC53" s="236" t="s">
        <v>89</v>
      </c>
      <c r="FD53" s="237"/>
      <c r="FE53" s="238"/>
      <c r="FF53" s="43">
        <f t="shared" si="31"/>
        <v>0</v>
      </c>
      <c r="FG53" s="44"/>
      <c r="FH53" s="44"/>
      <c r="FI53" s="44"/>
      <c r="FJ53" s="173"/>
      <c r="FK53" s="44"/>
      <c r="FL53" s="44"/>
      <c r="FM53" s="44"/>
      <c r="FN53" s="44"/>
      <c r="FO53" s="18"/>
      <c r="FP53" s="261"/>
      <c r="FQ53" s="236" t="s">
        <v>89</v>
      </c>
      <c r="FR53" s="237"/>
      <c r="FS53" s="238"/>
      <c r="FT53" s="43">
        <f>SUMIFS($F53:$BA53,$F43:$BA43,"&lt;&gt;1",$F44:$BA44,"&lt;&gt;1",$F45:$BA45,"&lt;&gt;1",$F46:$BA46,"&lt;&gt;1",$F47:$BA47,"&lt;&gt;1",$F48:$BA48,"&lt;&gt;1",$F49:$BA49,"&lt;&gt;1",$F50:$BA50,"&lt;&gt;1",$F51:$BA51,"&lt;&gt;1")/2/24 +SUMIF($F52:$BA52,"1",$F53:$BA53)/2/24</f>
        <v>0</v>
      </c>
      <c r="FU53" s="44"/>
      <c r="FV53" s="44"/>
      <c r="FW53" s="44"/>
      <c r="FX53" s="173"/>
      <c r="FY53" s="44"/>
      <c r="FZ53" s="44"/>
      <c r="GA53" s="44"/>
      <c r="GB53" s="44"/>
      <c r="GD53" s="265"/>
      <c r="GE53" s="236" t="s">
        <v>89</v>
      </c>
      <c r="GF53" s="237"/>
      <c r="GG53" s="238"/>
      <c r="GH53" s="43">
        <f t="shared" si="32"/>
        <v>0</v>
      </c>
      <c r="GI53" s="44"/>
      <c r="GJ53" s="44"/>
      <c r="GK53" s="44"/>
      <c r="GL53" s="173"/>
      <c r="GM53" s="44"/>
      <c r="GN53" s="44"/>
      <c r="GO53" s="44"/>
      <c r="GP53" s="44"/>
    </row>
    <row r="54" spans="2:198" ht="18.75" customHeight="1">
      <c r="B54" s="269"/>
      <c r="C54" s="149" t="s">
        <v>90</v>
      </c>
      <c r="D54" s="138"/>
      <c r="E54" s="143"/>
      <c r="F54" s="134"/>
      <c r="G54" s="135"/>
      <c r="H54" s="134"/>
      <c r="I54" s="134"/>
      <c r="J54" s="134"/>
      <c r="K54" s="135"/>
      <c r="L54" s="134"/>
      <c r="M54" s="135"/>
      <c r="N54" s="134"/>
      <c r="O54" s="135"/>
      <c r="P54" s="134"/>
      <c r="Q54" s="135"/>
      <c r="R54" s="134"/>
      <c r="S54" s="135"/>
      <c r="T54" s="134"/>
      <c r="U54" s="135"/>
      <c r="V54" s="134"/>
      <c r="W54" s="135"/>
      <c r="X54" s="134"/>
      <c r="Y54" s="135"/>
      <c r="Z54" s="134"/>
      <c r="AA54" s="135"/>
      <c r="AB54" s="134"/>
      <c r="AC54" s="135"/>
      <c r="AD54" s="134"/>
      <c r="AE54" s="135"/>
      <c r="AF54" s="134"/>
      <c r="AG54" s="135"/>
      <c r="AH54" s="134"/>
      <c r="AI54" s="135"/>
      <c r="AJ54" s="134"/>
      <c r="AK54" s="135"/>
      <c r="AL54" s="134"/>
      <c r="AM54" s="135"/>
      <c r="AN54" s="134"/>
      <c r="AO54" s="135"/>
      <c r="AP54" s="134"/>
      <c r="AQ54" s="135"/>
      <c r="AR54" s="134"/>
      <c r="AS54" s="135"/>
      <c r="AT54" s="134"/>
      <c r="AU54" s="135"/>
      <c r="AV54" s="134"/>
      <c r="AW54" s="135"/>
      <c r="AX54" s="134"/>
      <c r="AY54" s="135"/>
      <c r="AZ54" s="134"/>
      <c r="BA54" s="135"/>
      <c r="BC54" s="62"/>
      <c r="BD54" s="262"/>
      <c r="BE54" s="266" t="s">
        <v>90</v>
      </c>
      <c r="BF54" s="227"/>
      <c r="BG54" s="228"/>
      <c r="BH54" s="46">
        <f t="shared" si="33"/>
        <v>0</v>
      </c>
      <c r="BI54" s="44"/>
      <c r="BJ54" s="44"/>
      <c r="BK54" s="44"/>
      <c r="BL54" s="173"/>
      <c r="BM54" s="44"/>
      <c r="BN54" s="44"/>
      <c r="BO54" s="44"/>
      <c r="BP54" s="44"/>
      <c r="BR54" s="265"/>
      <c r="BS54" s="266" t="s">
        <v>90</v>
      </c>
      <c r="BT54" s="227"/>
      <c r="BU54" s="228"/>
      <c r="BV54" s="46">
        <f t="shared" si="28"/>
        <v>0</v>
      </c>
      <c r="BW54" s="44"/>
      <c r="BX54" s="44"/>
      <c r="BY54" s="44"/>
      <c r="BZ54" s="44"/>
      <c r="CA54" s="173"/>
      <c r="CB54" s="44"/>
      <c r="CC54" s="44"/>
      <c r="CD54" s="44"/>
      <c r="CE54" s="44"/>
      <c r="CF54" s="44"/>
      <c r="CG54" s="61"/>
      <c r="CH54" s="262"/>
      <c r="CI54" s="229" t="s">
        <v>91</v>
      </c>
      <c r="CJ54" s="230"/>
      <c r="CK54" s="231"/>
      <c r="CL54" s="46">
        <f>SUMIFS($F54:$BA54,$F43:$BA43,"&lt;&gt;1",$F44:$BA44,"&lt;&gt;1",$F45:$BA45,"&lt;&gt;1",$F46:$BA46,"&lt;&gt;1",$F47:$BA47,"&lt;&gt;1",$F48:$BA48,"&lt;&gt;1",$F49:$BA49,"&lt;&gt;1",$F50:$BA50,"&lt;&gt;1",$F51:$BA51,"&lt;&gt;1")/2/24 +SUMIF($F52:$BA52,"1",$F54:$BA54)/2/24</f>
        <v>0</v>
      </c>
      <c r="CM54" s="44"/>
      <c r="CN54" s="44"/>
      <c r="CO54" s="44"/>
      <c r="CP54" s="173"/>
      <c r="CQ54" s="44"/>
      <c r="CR54" s="44"/>
      <c r="CS54" s="44"/>
      <c r="CT54" s="44"/>
      <c r="CV54" s="265"/>
      <c r="CW54" s="266" t="s">
        <v>90</v>
      </c>
      <c r="CX54" s="227"/>
      <c r="CY54" s="228"/>
      <c r="CZ54" s="46">
        <f t="shared" si="29"/>
        <v>0</v>
      </c>
      <c r="DA54" s="44"/>
      <c r="DB54" s="44"/>
      <c r="DC54" s="44"/>
      <c r="DD54" s="44"/>
      <c r="DE54" s="173"/>
      <c r="DF54" s="44"/>
      <c r="DG54" s="44"/>
      <c r="DH54" s="44"/>
      <c r="DI54" s="44"/>
      <c r="DJ54" s="44"/>
      <c r="DK54" s="280"/>
      <c r="DL54" s="262"/>
      <c r="DM54" s="266" t="s">
        <v>90</v>
      </c>
      <c r="DN54" s="227"/>
      <c r="DO54" s="228"/>
      <c r="DP54" s="46">
        <f>IF($S38="✔",SUM($F54:$BA54)/2/24,0)</f>
        <v>0</v>
      </c>
      <c r="DQ54" s="44"/>
      <c r="DR54" s="44"/>
      <c r="DS54" s="44"/>
      <c r="DT54" s="173"/>
      <c r="DU54" s="44"/>
      <c r="DV54" s="44"/>
      <c r="DW54" s="44"/>
      <c r="DX54" s="44"/>
      <c r="DZ54" s="265"/>
      <c r="EA54" s="266" t="s">
        <v>90</v>
      </c>
      <c r="EB54" s="227"/>
      <c r="EC54" s="228"/>
      <c r="ED54" s="46">
        <f t="shared" si="30"/>
        <v>0</v>
      </c>
      <c r="EE54" s="44"/>
      <c r="EF54" s="44"/>
      <c r="EG54" s="44"/>
      <c r="EH54" s="173"/>
      <c r="EI54" s="44"/>
      <c r="EJ54" s="44"/>
      <c r="EK54" s="44"/>
      <c r="EL54" s="44"/>
      <c r="EM54" s="281"/>
      <c r="EN54" s="262"/>
      <c r="EO54" s="229" t="s">
        <v>91</v>
      </c>
      <c r="EP54" s="230"/>
      <c r="EQ54" s="231"/>
      <c r="ER54" s="203">
        <f t="shared" si="35"/>
        <v>0</v>
      </c>
      <c r="ES54" s="44"/>
      <c r="ET54" s="44"/>
      <c r="EU54" s="44"/>
      <c r="EV54" s="173"/>
      <c r="EW54" s="44"/>
      <c r="EX54" s="44"/>
      <c r="EY54" s="44"/>
      <c r="EZ54" s="44"/>
      <c r="FB54" s="265"/>
      <c r="FC54" s="229" t="s">
        <v>91</v>
      </c>
      <c r="FD54" s="230"/>
      <c r="FE54" s="231"/>
      <c r="FF54" s="46">
        <f t="shared" si="31"/>
        <v>0</v>
      </c>
      <c r="FG54" s="44"/>
      <c r="FH54" s="44"/>
      <c r="FI54" s="44"/>
      <c r="FJ54" s="173"/>
      <c r="FK54" s="44"/>
      <c r="FL54" s="44"/>
      <c r="FM54" s="44"/>
      <c r="FN54" s="44"/>
      <c r="FO54" s="18"/>
      <c r="FP54" s="262"/>
      <c r="FQ54" s="229" t="s">
        <v>90</v>
      </c>
      <c r="FR54" s="230"/>
      <c r="FS54" s="231"/>
      <c r="FT54" s="47" t="s">
        <v>92</v>
      </c>
      <c r="FU54" s="44"/>
      <c r="FV54" s="44"/>
      <c r="FW54" s="44"/>
      <c r="FX54" s="173"/>
      <c r="FY54" s="44"/>
      <c r="FZ54" s="44"/>
      <c r="GA54" s="44"/>
      <c r="GB54" s="44"/>
      <c r="GD54" s="265"/>
      <c r="GE54" s="229" t="s">
        <v>90</v>
      </c>
      <c r="GF54" s="230"/>
      <c r="GG54" s="231"/>
      <c r="GH54" s="47" t="s">
        <v>92</v>
      </c>
      <c r="GI54" s="44"/>
      <c r="GJ54" s="44"/>
      <c r="GK54" s="44"/>
      <c r="GL54" s="173"/>
      <c r="GM54" s="44"/>
      <c r="GN54" s="44"/>
      <c r="GO54" s="44"/>
      <c r="GP54" s="44"/>
    </row>
    <row r="55" spans="2:198" ht="12" customHeight="1">
      <c r="B55" s="48"/>
      <c r="C55" s="49"/>
      <c r="D55" s="49"/>
      <c r="E55" s="49"/>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2"/>
      <c r="AI55" s="182"/>
      <c r="AJ55" s="182"/>
      <c r="AK55" s="182"/>
      <c r="AL55" s="182"/>
      <c r="AM55" s="182"/>
      <c r="AN55" s="182"/>
      <c r="AO55" s="182"/>
      <c r="AP55" s="182"/>
      <c r="AQ55" s="182"/>
      <c r="AR55" s="182"/>
      <c r="AS55" s="182"/>
      <c r="AT55" s="182"/>
      <c r="AU55" s="182"/>
      <c r="AV55" s="182"/>
      <c r="AW55" s="182"/>
      <c r="AX55" s="182"/>
      <c r="AY55" s="182"/>
      <c r="AZ55" s="182"/>
      <c r="BA55" s="182"/>
      <c r="BC55" s="62"/>
      <c r="BD55" s="48"/>
      <c r="BE55" s="49"/>
      <c r="BF55" s="49"/>
      <c r="BG55" s="49"/>
      <c r="BH55" s="2"/>
      <c r="BI55" s="1"/>
      <c r="BJ55" s="2"/>
      <c r="BK55" s="2"/>
      <c r="BL55" s="173"/>
      <c r="BM55" s="1"/>
      <c r="BN55" s="1"/>
      <c r="BO55" s="1"/>
      <c r="BP55" s="1"/>
      <c r="BS55" s="1"/>
      <c r="BT55" s="33"/>
      <c r="BU55" s="24"/>
      <c r="BV55" s="33"/>
      <c r="BW55" s="1"/>
      <c r="BX55" s="2"/>
      <c r="BY55" s="2"/>
      <c r="BZ55" s="2"/>
      <c r="CA55" s="173"/>
      <c r="CB55" s="1"/>
      <c r="CC55" s="1"/>
      <c r="CD55" s="1"/>
      <c r="CE55" s="1"/>
      <c r="CF55" s="1"/>
      <c r="CG55" s="61"/>
      <c r="CH55" s="48"/>
      <c r="CI55" s="49"/>
      <c r="CJ55" s="49"/>
      <c r="CK55" s="49"/>
      <c r="CL55" s="2"/>
      <c r="CM55" s="1"/>
      <c r="CN55" s="2"/>
      <c r="CO55" s="2"/>
      <c r="CP55" s="173"/>
      <c r="CQ55" s="1"/>
      <c r="CR55" s="1"/>
      <c r="CS55" s="1"/>
      <c r="CT55" s="1"/>
      <c r="CW55" s="1"/>
      <c r="CX55" s="33"/>
      <c r="CY55" s="24"/>
      <c r="CZ55" s="33"/>
      <c r="DA55" s="1"/>
      <c r="DB55" s="2"/>
      <c r="DC55" s="2"/>
      <c r="DD55" s="2"/>
      <c r="DE55" s="173"/>
      <c r="DF55" s="1"/>
      <c r="DG55" s="1"/>
      <c r="DH55" s="1"/>
      <c r="DI55" s="1"/>
      <c r="DJ55" s="1"/>
      <c r="DK55" s="280"/>
      <c r="DL55" s="48"/>
      <c r="DM55" s="49"/>
      <c r="DN55" s="49"/>
      <c r="DO55" s="49"/>
      <c r="DP55" s="2"/>
      <c r="DQ55" s="1"/>
      <c r="DR55" s="2"/>
      <c r="DS55" s="2"/>
      <c r="DT55" s="173"/>
      <c r="DU55" s="1"/>
      <c r="DV55" s="1"/>
      <c r="DW55" s="1"/>
      <c r="DX55" s="1"/>
      <c r="EA55" s="1"/>
      <c r="EB55" s="33"/>
      <c r="EC55" s="24"/>
      <c r="ED55" s="33"/>
      <c r="EE55" s="1"/>
      <c r="EF55" s="2"/>
      <c r="EG55" s="2"/>
      <c r="EH55" s="173"/>
      <c r="EI55" s="1"/>
      <c r="EJ55" s="1"/>
      <c r="EK55" s="1"/>
      <c r="EL55" s="1"/>
      <c r="EM55" s="281"/>
      <c r="EN55" s="48"/>
      <c r="EO55" s="49"/>
      <c r="EP55" s="49"/>
      <c r="EQ55" s="49"/>
      <c r="ER55" s="2"/>
      <c r="ES55" s="1"/>
      <c r="ET55" s="2"/>
      <c r="EU55" s="2"/>
      <c r="EV55" s="173"/>
      <c r="EW55" s="1"/>
      <c r="EX55" s="1"/>
      <c r="EY55" s="1"/>
      <c r="EZ55" s="1"/>
      <c r="FC55" s="1"/>
      <c r="FD55" s="33"/>
      <c r="FE55" s="24"/>
      <c r="FF55" s="33"/>
      <c r="FG55" s="1"/>
      <c r="FH55" s="2"/>
      <c r="FI55" s="2"/>
      <c r="FJ55" s="173"/>
      <c r="FK55" s="1"/>
      <c r="FL55" s="1"/>
      <c r="FM55" s="1"/>
      <c r="FN55" s="1"/>
      <c r="FO55" s="18"/>
      <c r="FP55" s="48"/>
      <c r="FQ55" s="49"/>
      <c r="FR55" s="49"/>
      <c r="FS55" s="49"/>
      <c r="FT55" s="2"/>
      <c r="FU55" s="1"/>
      <c r="FV55" s="2"/>
      <c r="FW55" s="2"/>
      <c r="FX55" s="173"/>
      <c r="FY55" s="1"/>
      <c r="FZ55" s="1"/>
      <c r="GA55" s="1"/>
      <c r="GB55" s="1"/>
      <c r="GE55" s="1"/>
      <c r="GF55" s="33"/>
      <c r="GG55" s="24"/>
      <c r="GH55" s="33"/>
      <c r="GI55" s="1"/>
      <c r="GJ55" s="2"/>
      <c r="GK55" s="2"/>
      <c r="GL55" s="173"/>
      <c r="GM55" s="1"/>
      <c r="GN55" s="1"/>
      <c r="GO55" s="1"/>
      <c r="GP55" s="1"/>
    </row>
    <row r="56" spans="2:198" ht="18.75" customHeight="1">
      <c r="B56" s="258" t="s">
        <v>93</v>
      </c>
      <c r="C56" s="138" t="s">
        <v>94</v>
      </c>
      <c r="D56" s="138"/>
      <c r="E56" s="139"/>
      <c r="F56" s="134"/>
      <c r="G56" s="135"/>
      <c r="H56" s="134"/>
      <c r="I56" s="135"/>
      <c r="J56" s="134"/>
      <c r="K56" s="135"/>
      <c r="L56" s="134"/>
      <c r="M56" s="135"/>
      <c r="N56" s="134"/>
      <c r="O56" s="135"/>
      <c r="P56" s="134"/>
      <c r="Q56" s="135"/>
      <c r="R56" s="134"/>
      <c r="S56" s="135"/>
      <c r="T56" s="134"/>
      <c r="U56" s="135"/>
      <c r="V56" s="134"/>
      <c r="W56" s="135"/>
      <c r="X56" s="134"/>
      <c r="Y56" s="135"/>
      <c r="Z56" s="134"/>
      <c r="AA56" s="135"/>
      <c r="AB56" s="134"/>
      <c r="AC56" s="135"/>
      <c r="AD56" s="134"/>
      <c r="AE56" s="135"/>
      <c r="AF56" s="134"/>
      <c r="AG56" s="135"/>
      <c r="AH56" s="134"/>
      <c r="AI56" s="135"/>
      <c r="AJ56" s="134"/>
      <c r="AK56" s="135"/>
      <c r="AL56" s="134"/>
      <c r="AM56" s="135"/>
      <c r="AN56" s="134"/>
      <c r="AO56" s="135"/>
      <c r="AP56" s="134"/>
      <c r="AQ56" s="135"/>
      <c r="AR56" s="134"/>
      <c r="AS56" s="135"/>
      <c r="AT56" s="134"/>
      <c r="AU56" s="135"/>
      <c r="AV56" s="134"/>
      <c r="AW56" s="135"/>
      <c r="AX56" s="134"/>
      <c r="AY56" s="135"/>
      <c r="AZ56" s="134"/>
      <c r="BA56" s="135"/>
      <c r="BC56" s="62"/>
      <c r="BD56" s="257" t="s">
        <v>93</v>
      </c>
      <c r="BE56" s="247" t="s">
        <v>94</v>
      </c>
      <c r="BF56" s="247"/>
      <c r="BG56" s="248"/>
      <c r="BH56" s="46">
        <f>SUM(F56:BA56)/2/24</f>
        <v>0</v>
      </c>
      <c r="BI56" s="44"/>
      <c r="BJ56" s="44"/>
      <c r="BK56" s="44"/>
      <c r="BL56" s="173"/>
      <c r="BM56" s="44"/>
      <c r="BN56" s="44"/>
      <c r="BO56" s="44"/>
      <c r="BP56" s="44"/>
      <c r="BS56" s="1"/>
      <c r="BT56" s="33"/>
      <c r="BU56" s="24"/>
      <c r="BV56" s="33"/>
      <c r="BW56" s="44"/>
      <c r="BX56" s="44"/>
      <c r="BY56" s="44"/>
      <c r="BZ56" s="44"/>
      <c r="CA56" s="173"/>
      <c r="CB56" s="44"/>
      <c r="CC56" s="44"/>
      <c r="CD56" s="44"/>
      <c r="CE56" s="44"/>
      <c r="CF56" s="44"/>
      <c r="CG56" s="61"/>
      <c r="CH56" s="257" t="s">
        <v>93</v>
      </c>
      <c r="CI56" s="259" t="s">
        <v>94</v>
      </c>
      <c r="CJ56" s="247"/>
      <c r="CK56" s="248"/>
      <c r="CL56" s="46">
        <f>SUM($F56:$BA56)/2/24</f>
        <v>0</v>
      </c>
      <c r="CM56" s="44"/>
      <c r="CN56" s="44"/>
      <c r="CO56" s="44"/>
      <c r="CP56" s="173"/>
      <c r="CQ56" s="44"/>
      <c r="CR56" s="44"/>
      <c r="CS56" s="44"/>
      <c r="CT56" s="44"/>
      <c r="CW56" s="1"/>
      <c r="CX56" s="33"/>
      <c r="CY56" s="24"/>
      <c r="CZ56" s="33"/>
      <c r="DA56" s="44"/>
      <c r="DB56" s="44"/>
      <c r="DC56" s="44"/>
      <c r="DD56" s="44"/>
      <c r="DE56" s="173"/>
      <c r="DF56" s="44"/>
      <c r="DG56" s="44"/>
      <c r="DH56" s="44"/>
      <c r="DI56" s="44"/>
      <c r="DJ56" s="44"/>
      <c r="DK56" s="280"/>
      <c r="DL56" s="257" t="s">
        <v>93</v>
      </c>
      <c r="DM56" s="247" t="s">
        <v>94</v>
      </c>
      <c r="DN56" s="247"/>
      <c r="DO56" s="248"/>
      <c r="DP56" s="46">
        <f>IF($S39="✔",SUM($F56:$BA56)/2/24,0)</f>
        <v>0</v>
      </c>
      <c r="DQ56" s="44"/>
      <c r="DR56" s="44"/>
      <c r="DS56" s="44"/>
      <c r="DT56" s="173"/>
      <c r="DU56" s="44"/>
      <c r="DV56" s="44"/>
      <c r="DW56" s="44"/>
      <c r="DX56" s="44"/>
      <c r="EA56" s="1"/>
      <c r="EB56" s="33"/>
      <c r="EC56" s="24"/>
      <c r="ED56" s="33"/>
      <c r="EE56" s="44"/>
      <c r="EF56" s="44"/>
      <c r="EG56" s="44"/>
      <c r="EH56" s="173"/>
      <c r="EI56" s="44"/>
      <c r="EJ56" s="44"/>
      <c r="EK56" s="44"/>
      <c r="EL56" s="44"/>
      <c r="EM56" s="281"/>
      <c r="EN56" s="257" t="s">
        <v>93</v>
      </c>
      <c r="EO56" s="247" t="s">
        <v>94</v>
      </c>
      <c r="EP56" s="247"/>
      <c r="EQ56" s="248"/>
      <c r="ER56" s="46">
        <f>IF($S$5="✔",SUM($F56:$BA56)/2/24,0)</f>
        <v>0</v>
      </c>
      <c r="ES56" s="44"/>
      <c r="ET56" s="44"/>
      <c r="EU56" s="44"/>
      <c r="EV56" s="173"/>
      <c r="EW56" s="44"/>
      <c r="EX56" s="44"/>
      <c r="EY56" s="44"/>
      <c r="EZ56" s="44"/>
      <c r="FC56" s="1"/>
      <c r="FD56" s="33"/>
      <c r="FE56" s="24"/>
      <c r="FF56" s="33"/>
      <c r="FG56" s="44"/>
      <c r="FH56" s="44"/>
      <c r="FI56" s="44"/>
      <c r="FJ56" s="173"/>
      <c r="FK56" s="44"/>
      <c r="FL56" s="44"/>
      <c r="FM56" s="44"/>
      <c r="FN56" s="44"/>
      <c r="FO56" s="18"/>
      <c r="FP56" s="257" t="s">
        <v>93</v>
      </c>
      <c r="FQ56" s="247" t="s">
        <v>94</v>
      </c>
      <c r="FR56" s="247"/>
      <c r="FS56" s="248"/>
      <c r="FT56" s="47" t="s">
        <v>92</v>
      </c>
      <c r="FU56" s="44"/>
      <c r="FV56" s="44"/>
      <c r="FW56" s="44"/>
      <c r="FX56" s="173"/>
      <c r="FY56" s="44"/>
      <c r="FZ56" s="44"/>
      <c r="GA56" s="44"/>
      <c r="GB56" s="44"/>
      <c r="GE56" s="1"/>
      <c r="GF56" s="33"/>
      <c r="GG56" s="24"/>
      <c r="GH56" s="33"/>
      <c r="GI56" s="44"/>
      <c r="GJ56" s="44"/>
      <c r="GK56" s="44"/>
      <c r="GL56" s="173"/>
      <c r="GM56" s="44"/>
      <c r="GN56" s="44"/>
      <c r="GO56" s="44"/>
      <c r="GP56" s="44"/>
    </row>
    <row r="57" spans="2:198" ht="18.75" customHeight="1">
      <c r="B57" s="258"/>
      <c r="C57" s="253" t="s">
        <v>73</v>
      </c>
      <c r="D57" s="136" t="s">
        <v>74</v>
      </c>
      <c r="E57" s="137"/>
      <c r="F57" s="134"/>
      <c r="G57" s="134"/>
      <c r="H57" s="134"/>
      <c r="I57" s="134"/>
      <c r="J57" s="134"/>
      <c r="K57" s="134"/>
      <c r="L57" s="134"/>
      <c r="M57" s="134"/>
      <c r="N57" s="134"/>
      <c r="O57" s="134"/>
      <c r="P57" s="134"/>
      <c r="Q57" s="134"/>
      <c r="R57" s="134"/>
      <c r="S57" s="134"/>
      <c r="T57" s="134"/>
      <c r="U57" s="134"/>
      <c r="V57" s="134"/>
      <c r="W57" s="135"/>
      <c r="X57" s="134"/>
      <c r="Y57" s="135"/>
      <c r="Z57" s="134"/>
      <c r="AA57" s="135"/>
      <c r="AB57" s="134"/>
      <c r="AC57" s="135"/>
      <c r="AD57" s="134"/>
      <c r="AE57" s="135"/>
      <c r="AF57" s="134"/>
      <c r="AG57" s="135"/>
      <c r="AH57" s="134"/>
      <c r="AI57" s="135"/>
      <c r="AJ57" s="134"/>
      <c r="AK57" s="135"/>
      <c r="AL57" s="134"/>
      <c r="AM57" s="135"/>
      <c r="AN57" s="134"/>
      <c r="AO57" s="135"/>
      <c r="AP57" s="134"/>
      <c r="AQ57" s="135"/>
      <c r="AR57" s="134"/>
      <c r="AS57" s="135"/>
      <c r="AT57" s="134"/>
      <c r="AU57" s="135"/>
      <c r="AV57" s="134"/>
      <c r="AW57" s="135"/>
      <c r="AX57" s="134"/>
      <c r="AY57" s="135"/>
      <c r="AZ57" s="134"/>
      <c r="BA57" s="135"/>
      <c r="BB57" s="37"/>
      <c r="BC57" s="62"/>
      <c r="BD57" s="257"/>
      <c r="BE57" s="253" t="s">
        <v>73</v>
      </c>
      <c r="BF57" s="319" t="s">
        <v>74</v>
      </c>
      <c r="BG57" s="320"/>
      <c r="BH57" s="43">
        <f t="shared" ref="BH57:BH68" si="38">SUM(F57:BA57)/2/24</f>
        <v>0</v>
      </c>
      <c r="BI57" s="44"/>
      <c r="BJ57" s="256">
        <f>SUM(BH57:BH61)</f>
        <v>0</v>
      </c>
      <c r="BK57" s="256">
        <f>SUM(BJ57:BJ65)</f>
        <v>0</v>
      </c>
      <c r="BL57" s="173"/>
      <c r="BM57" s="44"/>
      <c r="BN57" s="44"/>
      <c r="BO57" s="44"/>
      <c r="BP57" s="44"/>
      <c r="BS57" s="1"/>
      <c r="BT57" s="33"/>
      <c r="BU57" s="24"/>
      <c r="BV57" s="32"/>
      <c r="BW57" s="44"/>
      <c r="BX57" s="246"/>
      <c r="BY57" s="246"/>
      <c r="BZ57" s="173"/>
      <c r="CA57" s="173"/>
      <c r="CB57" s="44"/>
      <c r="CC57" s="44"/>
      <c r="CD57" s="44"/>
      <c r="CE57" s="44"/>
      <c r="CF57" s="44"/>
      <c r="CG57" s="61"/>
      <c r="CH57" s="257"/>
      <c r="CI57" s="253" t="s">
        <v>73</v>
      </c>
      <c r="CJ57" s="319" t="s">
        <v>74</v>
      </c>
      <c r="CK57" s="320"/>
      <c r="CL57" s="43">
        <f>SUM($F57:$BA57)/2/24</f>
        <v>0</v>
      </c>
      <c r="CM57" s="44"/>
      <c r="CN57" s="256">
        <f>SUM(CL57:CL61)</f>
        <v>0</v>
      </c>
      <c r="CO57" s="256">
        <f>SUM(CN57:CN65)+CL67</f>
        <v>0</v>
      </c>
      <c r="CP57" s="173"/>
      <c r="CQ57" s="44"/>
      <c r="CR57" s="44"/>
      <c r="CS57" s="44"/>
      <c r="CT57" s="44"/>
      <c r="CW57" s="1"/>
      <c r="CX57" s="33"/>
      <c r="CY57" s="24"/>
      <c r="CZ57" s="32"/>
      <c r="DA57" s="44"/>
      <c r="DB57" s="246"/>
      <c r="DC57" s="246"/>
      <c r="DD57" s="173"/>
      <c r="DE57" s="173"/>
      <c r="DF57" s="44"/>
      <c r="DG57" s="44"/>
      <c r="DH57" s="44"/>
      <c r="DI57" s="44"/>
      <c r="DJ57" s="44"/>
      <c r="DK57" s="280"/>
      <c r="DL57" s="257"/>
      <c r="DM57" s="253" t="s">
        <v>73</v>
      </c>
      <c r="DN57" s="319" t="s">
        <v>74</v>
      </c>
      <c r="DO57" s="320"/>
      <c r="DP57" s="43">
        <f>IF($S39="✔",SUM($F57:$BA57)/2/24,0)</f>
        <v>0</v>
      </c>
      <c r="DQ57" s="44"/>
      <c r="DR57" s="256">
        <f>SUM(DP57:DP61)</f>
        <v>0</v>
      </c>
      <c r="DS57" s="256">
        <f>DR57+DR62</f>
        <v>0</v>
      </c>
      <c r="DT57" s="173"/>
      <c r="DU57" s="44"/>
      <c r="DV57" s="44"/>
      <c r="DW57" s="44"/>
      <c r="DX57" s="44"/>
      <c r="EA57" s="1"/>
      <c r="EB57" s="33"/>
      <c r="EC57" s="24"/>
      <c r="ED57" s="32"/>
      <c r="EE57" s="44"/>
      <c r="EF57" s="246"/>
      <c r="EG57" s="246"/>
      <c r="EH57" s="173"/>
      <c r="EI57" s="44"/>
      <c r="EJ57" s="44"/>
      <c r="EK57" s="44"/>
      <c r="EL57" s="44"/>
      <c r="EM57" s="281"/>
      <c r="EN57" s="257"/>
      <c r="EO57" s="253" t="s">
        <v>73</v>
      </c>
      <c r="EP57" s="319" t="s">
        <v>74</v>
      </c>
      <c r="EQ57" s="320"/>
      <c r="ER57" s="204">
        <f t="shared" ref="ER57:ER68" si="39">IF($S$5="✔",SUM($F57:$BA57)/2/24,0)</f>
        <v>0</v>
      </c>
      <c r="ES57" s="44"/>
      <c r="ET57" s="256">
        <f>SUM(ER57:ER61)</f>
        <v>0</v>
      </c>
      <c r="EU57" s="256">
        <f>ET57+ET62+ER67</f>
        <v>0</v>
      </c>
      <c r="EV57" s="173"/>
      <c r="EW57" s="44"/>
      <c r="EX57" s="44"/>
      <c r="EY57" s="44"/>
      <c r="EZ57" s="44"/>
      <c r="FC57" s="1"/>
      <c r="FD57" s="33"/>
      <c r="FE57" s="24"/>
      <c r="FF57" s="32"/>
      <c r="FG57" s="44"/>
      <c r="FH57" s="246"/>
      <c r="FI57" s="246"/>
      <c r="FJ57" s="173"/>
      <c r="FK57" s="44"/>
      <c r="FL57" s="44"/>
      <c r="FM57" s="44"/>
      <c r="FN57" s="44"/>
      <c r="FO57" s="18"/>
      <c r="FP57" s="257"/>
      <c r="FQ57" s="253" t="s">
        <v>73</v>
      </c>
      <c r="FR57" s="319" t="s">
        <v>74</v>
      </c>
      <c r="FS57" s="320"/>
      <c r="FT57" s="43">
        <f>SUMIFS(F57:BA57,$F67:$BA67,1)/2/24</f>
        <v>0</v>
      </c>
      <c r="FU57" s="44"/>
      <c r="FV57" s="256">
        <f>SUM(FT57:FT61)</f>
        <v>0</v>
      </c>
      <c r="FW57" s="256">
        <f>FV57+FV62</f>
        <v>0</v>
      </c>
      <c r="FX57" s="173"/>
      <c r="FY57" s="44"/>
      <c r="FZ57" s="44"/>
      <c r="GA57" s="44"/>
      <c r="GB57" s="44"/>
      <c r="GE57" s="1"/>
      <c r="GF57" s="33"/>
      <c r="GG57" s="24"/>
      <c r="GH57" s="32"/>
      <c r="GI57" s="44"/>
      <c r="GJ57" s="246"/>
      <c r="GK57" s="246"/>
      <c r="GL57" s="173"/>
      <c r="GM57" s="44"/>
      <c r="GN57" s="44"/>
      <c r="GO57" s="44"/>
      <c r="GP57" s="44"/>
    </row>
    <row r="58" spans="2:198" ht="18.75" customHeight="1">
      <c r="B58" s="258"/>
      <c r="C58" s="254"/>
      <c r="D58" s="138" t="s">
        <v>78</v>
      </c>
      <c r="E58" s="139"/>
      <c r="F58" s="134"/>
      <c r="G58" s="134"/>
      <c r="H58" s="134"/>
      <c r="I58" s="134"/>
      <c r="J58" s="134"/>
      <c r="K58" s="134"/>
      <c r="L58" s="134"/>
      <c r="M58" s="134"/>
      <c r="N58" s="134"/>
      <c r="O58" s="134"/>
      <c r="P58" s="134"/>
      <c r="Q58" s="134"/>
      <c r="R58" s="134"/>
      <c r="S58" s="134"/>
      <c r="T58" s="134"/>
      <c r="U58" s="134"/>
      <c r="V58" s="134"/>
      <c r="W58" s="135"/>
      <c r="X58" s="134"/>
      <c r="Y58" s="135"/>
      <c r="Z58" s="134"/>
      <c r="AA58" s="135"/>
      <c r="AB58" s="134"/>
      <c r="AC58" s="135"/>
      <c r="AD58" s="134"/>
      <c r="AE58" s="135"/>
      <c r="AF58" s="134"/>
      <c r="AG58" s="135"/>
      <c r="AH58" s="134"/>
      <c r="AI58" s="135"/>
      <c r="AJ58" s="134"/>
      <c r="AK58" s="135"/>
      <c r="AL58" s="134"/>
      <c r="AM58" s="135"/>
      <c r="AN58" s="134"/>
      <c r="AO58" s="135"/>
      <c r="AP58" s="134"/>
      <c r="AQ58" s="135"/>
      <c r="AR58" s="134"/>
      <c r="AS58" s="135"/>
      <c r="AT58" s="134"/>
      <c r="AU58" s="135"/>
      <c r="AV58" s="134"/>
      <c r="AW58" s="135"/>
      <c r="AX58" s="134"/>
      <c r="AY58" s="135"/>
      <c r="AZ58" s="134"/>
      <c r="BA58" s="135"/>
      <c r="BC58" s="62"/>
      <c r="BD58" s="257"/>
      <c r="BE58" s="254"/>
      <c r="BF58" s="247" t="s">
        <v>78</v>
      </c>
      <c r="BG58" s="248"/>
      <c r="BH58" s="46">
        <f t="shared" si="38"/>
        <v>0</v>
      </c>
      <c r="BI58" s="44"/>
      <c r="BJ58" s="256"/>
      <c r="BK58" s="256"/>
      <c r="BL58" s="173"/>
      <c r="BM58" s="44"/>
      <c r="BN58" s="44"/>
      <c r="BO58" s="44"/>
      <c r="BP58" s="44"/>
      <c r="BS58" s="1"/>
      <c r="BT58" s="33"/>
      <c r="BU58" s="24"/>
      <c r="BV58" s="32"/>
      <c r="BW58" s="44"/>
      <c r="BX58" s="246"/>
      <c r="BY58" s="246"/>
      <c r="BZ58" s="173"/>
      <c r="CA58" s="173"/>
      <c r="CB58" s="44"/>
      <c r="CC58" s="44"/>
      <c r="CD58" s="44"/>
      <c r="CE58" s="44"/>
      <c r="CF58" s="44"/>
      <c r="CG58" s="61"/>
      <c r="CH58" s="257"/>
      <c r="CI58" s="254"/>
      <c r="CJ58" s="247" t="s">
        <v>78</v>
      </c>
      <c r="CK58" s="248"/>
      <c r="CL58" s="46">
        <f t="shared" ref="CL58:CL66" si="40">SUM($F58:$BA58)/2/24</f>
        <v>0</v>
      </c>
      <c r="CM58" s="44"/>
      <c r="CN58" s="256"/>
      <c r="CO58" s="256"/>
      <c r="CP58" s="173"/>
      <c r="CQ58" s="44"/>
      <c r="CR58" s="44"/>
      <c r="CS58" s="44"/>
      <c r="CT58" s="44"/>
      <c r="CW58" s="1"/>
      <c r="CX58" s="33"/>
      <c r="CY58" s="24"/>
      <c r="CZ58" s="32"/>
      <c r="DA58" s="44"/>
      <c r="DB58" s="246"/>
      <c r="DC58" s="246"/>
      <c r="DD58" s="173"/>
      <c r="DE58" s="173"/>
      <c r="DF58" s="44"/>
      <c r="DG58" s="44"/>
      <c r="DH58" s="44"/>
      <c r="DI58" s="44"/>
      <c r="DJ58" s="44"/>
      <c r="DK58" s="280"/>
      <c r="DL58" s="257"/>
      <c r="DM58" s="254"/>
      <c r="DN58" s="247" t="s">
        <v>78</v>
      </c>
      <c r="DO58" s="248"/>
      <c r="DP58" s="46">
        <f>IF($S39="✔",SUM($F58:$BA58)/2/24,0)</f>
        <v>0</v>
      </c>
      <c r="DQ58" s="44"/>
      <c r="DR58" s="256"/>
      <c r="DS58" s="256"/>
      <c r="DT58" s="173"/>
      <c r="DU58" s="44"/>
      <c r="DV58" s="44"/>
      <c r="DW58" s="44"/>
      <c r="DX58" s="44"/>
      <c r="EA58" s="1"/>
      <c r="EB58" s="33"/>
      <c r="EC58" s="24"/>
      <c r="ED58" s="32"/>
      <c r="EE58" s="44"/>
      <c r="EF58" s="246"/>
      <c r="EG58" s="246"/>
      <c r="EH58" s="173"/>
      <c r="EI58" s="44"/>
      <c r="EJ58" s="44"/>
      <c r="EK58" s="44"/>
      <c r="EL58" s="44"/>
      <c r="EM58" s="281"/>
      <c r="EN58" s="257"/>
      <c r="EO58" s="254"/>
      <c r="EP58" s="247" t="s">
        <v>78</v>
      </c>
      <c r="EQ58" s="248"/>
      <c r="ER58" s="46">
        <f t="shared" si="39"/>
        <v>0</v>
      </c>
      <c r="ES58" s="44"/>
      <c r="ET58" s="256"/>
      <c r="EU58" s="256"/>
      <c r="EV58" s="173"/>
      <c r="EW58" s="44"/>
      <c r="EX58" s="44"/>
      <c r="EY58" s="44"/>
      <c r="EZ58" s="44"/>
      <c r="FC58" s="1"/>
      <c r="FD58" s="33"/>
      <c r="FE58" s="24"/>
      <c r="FF58" s="32"/>
      <c r="FG58" s="44"/>
      <c r="FH58" s="246"/>
      <c r="FI58" s="246"/>
      <c r="FJ58" s="173"/>
      <c r="FK58" s="44"/>
      <c r="FL58" s="44"/>
      <c r="FM58" s="44"/>
      <c r="FN58" s="44"/>
      <c r="FO58" s="18"/>
      <c r="FP58" s="257"/>
      <c r="FQ58" s="254"/>
      <c r="FR58" s="247" t="s">
        <v>78</v>
      </c>
      <c r="FS58" s="248"/>
      <c r="FT58" s="46">
        <f>SUMIFS(F58:BA58,$F67:$BA67,1)/2/24</f>
        <v>0</v>
      </c>
      <c r="FU58" s="44"/>
      <c r="FV58" s="256"/>
      <c r="FW58" s="256"/>
      <c r="FX58" s="173"/>
      <c r="FY58" s="44"/>
      <c r="FZ58" s="44"/>
      <c r="GA58" s="44"/>
      <c r="GB58" s="44"/>
      <c r="GE58" s="1"/>
      <c r="GF58" s="33"/>
      <c r="GG58" s="24"/>
      <c r="GH58" s="32"/>
      <c r="GI58" s="44"/>
      <c r="GJ58" s="246"/>
      <c r="GK58" s="246"/>
      <c r="GL58" s="173"/>
      <c r="GM58" s="44"/>
      <c r="GN58" s="44"/>
      <c r="GO58" s="44"/>
      <c r="GP58" s="44"/>
    </row>
    <row r="59" spans="2:198" ht="18.75" customHeight="1">
      <c r="B59" s="258"/>
      <c r="C59" s="254"/>
      <c r="D59" s="136" t="s">
        <v>79</v>
      </c>
      <c r="E59" s="137"/>
      <c r="F59" s="134"/>
      <c r="G59" s="135"/>
      <c r="H59" s="134"/>
      <c r="I59" s="135"/>
      <c r="J59" s="134"/>
      <c r="K59" s="135"/>
      <c r="L59" s="134"/>
      <c r="M59" s="135"/>
      <c r="N59" s="134"/>
      <c r="O59" s="135"/>
      <c r="P59" s="134"/>
      <c r="Q59" s="135"/>
      <c r="R59" s="134"/>
      <c r="S59" s="135"/>
      <c r="T59" s="134"/>
      <c r="U59" s="135"/>
      <c r="V59" s="134"/>
      <c r="W59" s="135"/>
      <c r="X59" s="134"/>
      <c r="Y59" s="135"/>
      <c r="Z59" s="134"/>
      <c r="AA59" s="135"/>
      <c r="AB59" s="134"/>
      <c r="AC59" s="135"/>
      <c r="AD59" s="134"/>
      <c r="AE59" s="135"/>
      <c r="AF59" s="134"/>
      <c r="AG59" s="135"/>
      <c r="AH59" s="134"/>
      <c r="AI59" s="135"/>
      <c r="AJ59" s="134"/>
      <c r="AK59" s="135"/>
      <c r="AL59" s="134"/>
      <c r="AM59" s="135"/>
      <c r="AN59" s="134"/>
      <c r="AO59" s="135"/>
      <c r="AP59" s="134"/>
      <c r="AQ59" s="135"/>
      <c r="AR59" s="134"/>
      <c r="AS59" s="135"/>
      <c r="AT59" s="134"/>
      <c r="AU59" s="135"/>
      <c r="AV59" s="134"/>
      <c r="AW59" s="135"/>
      <c r="AX59" s="134"/>
      <c r="AY59" s="135"/>
      <c r="AZ59" s="134"/>
      <c r="BA59" s="135"/>
      <c r="BC59" s="62"/>
      <c r="BD59" s="257"/>
      <c r="BE59" s="254"/>
      <c r="BF59" s="249" t="s">
        <v>79</v>
      </c>
      <c r="BG59" s="250"/>
      <c r="BH59" s="43">
        <f t="shared" si="38"/>
        <v>0</v>
      </c>
      <c r="BI59" s="44"/>
      <c r="BJ59" s="256"/>
      <c r="BK59" s="256"/>
      <c r="BL59" s="173"/>
      <c r="BM59" s="44"/>
      <c r="BN59" s="44"/>
      <c r="BO59" s="44"/>
      <c r="BP59" s="44"/>
      <c r="BS59" s="1"/>
      <c r="BT59" s="33"/>
      <c r="BU59" s="24"/>
      <c r="BV59" s="32"/>
      <c r="BW59" s="44"/>
      <c r="BX59" s="246"/>
      <c r="BY59" s="246"/>
      <c r="BZ59" s="173"/>
      <c r="CA59" s="173"/>
      <c r="CB59" s="44"/>
      <c r="CC59" s="44"/>
      <c r="CD59" s="44"/>
      <c r="CE59" s="44"/>
      <c r="CF59" s="44"/>
      <c r="CG59" s="61"/>
      <c r="CH59" s="257"/>
      <c r="CI59" s="254"/>
      <c r="CJ59" s="249" t="s">
        <v>79</v>
      </c>
      <c r="CK59" s="250"/>
      <c r="CL59" s="43">
        <f t="shared" si="40"/>
        <v>0</v>
      </c>
      <c r="CM59" s="44"/>
      <c r="CN59" s="256"/>
      <c r="CO59" s="256"/>
      <c r="CP59" s="173"/>
      <c r="CQ59" s="44"/>
      <c r="CR59" s="44"/>
      <c r="CS59" s="44"/>
      <c r="CT59" s="44"/>
      <c r="CW59" s="1"/>
      <c r="CX59" s="33"/>
      <c r="CY59" s="24"/>
      <c r="CZ59" s="32"/>
      <c r="DA59" s="44"/>
      <c r="DB59" s="246"/>
      <c r="DC59" s="246"/>
      <c r="DD59" s="173"/>
      <c r="DE59" s="173"/>
      <c r="DF59" s="44"/>
      <c r="DG59" s="44"/>
      <c r="DH59" s="44"/>
      <c r="DI59" s="44"/>
      <c r="DJ59" s="44"/>
      <c r="DK59" s="280"/>
      <c r="DL59" s="257"/>
      <c r="DM59" s="254"/>
      <c r="DN59" s="249" t="s">
        <v>79</v>
      </c>
      <c r="DO59" s="250"/>
      <c r="DP59" s="43">
        <f>IF($S39="✔",SUM($F59:$BA59)/2/24,0)</f>
        <v>0</v>
      </c>
      <c r="DQ59" s="44"/>
      <c r="DR59" s="256"/>
      <c r="DS59" s="256"/>
      <c r="DT59" s="173"/>
      <c r="DU59" s="44"/>
      <c r="DV59" s="44"/>
      <c r="DW59" s="44"/>
      <c r="DX59" s="44"/>
      <c r="EA59" s="1"/>
      <c r="EB59" s="33"/>
      <c r="EC59" s="24"/>
      <c r="ED59" s="32"/>
      <c r="EE59" s="44"/>
      <c r="EF59" s="246"/>
      <c r="EG59" s="246"/>
      <c r="EH59" s="173"/>
      <c r="EI59" s="44"/>
      <c r="EJ59" s="44"/>
      <c r="EK59" s="44"/>
      <c r="EL59" s="44"/>
      <c r="EM59" s="281"/>
      <c r="EN59" s="257"/>
      <c r="EO59" s="254"/>
      <c r="EP59" s="249" t="s">
        <v>79</v>
      </c>
      <c r="EQ59" s="250"/>
      <c r="ER59" s="204">
        <f t="shared" si="39"/>
        <v>0</v>
      </c>
      <c r="ES59" s="44"/>
      <c r="ET59" s="256"/>
      <c r="EU59" s="256"/>
      <c r="EV59" s="173"/>
      <c r="EW59" s="44"/>
      <c r="EX59" s="44"/>
      <c r="EY59" s="44"/>
      <c r="EZ59" s="44"/>
      <c r="FC59" s="1"/>
      <c r="FD59" s="33"/>
      <c r="FE59" s="24"/>
      <c r="FF59" s="32"/>
      <c r="FG59" s="44"/>
      <c r="FH59" s="246"/>
      <c r="FI59" s="246"/>
      <c r="FJ59" s="173"/>
      <c r="FK59" s="44"/>
      <c r="FL59" s="44"/>
      <c r="FM59" s="44"/>
      <c r="FN59" s="44"/>
      <c r="FO59" s="18"/>
      <c r="FP59" s="257"/>
      <c r="FQ59" s="254"/>
      <c r="FR59" s="249" t="s">
        <v>79</v>
      </c>
      <c r="FS59" s="250"/>
      <c r="FT59" s="43">
        <f>SUMIFS(F59:BA59,$F67:$BA67,1)/2/24</f>
        <v>0</v>
      </c>
      <c r="FU59" s="44"/>
      <c r="FV59" s="256"/>
      <c r="FW59" s="256"/>
      <c r="FX59" s="173"/>
      <c r="FY59" s="44"/>
      <c r="FZ59" s="44"/>
      <c r="GA59" s="44"/>
      <c r="GB59" s="44"/>
      <c r="GE59" s="1"/>
      <c r="GF59" s="33"/>
      <c r="GG59" s="24"/>
      <c r="GH59" s="32"/>
      <c r="GI59" s="44"/>
      <c r="GJ59" s="246"/>
      <c r="GK59" s="246"/>
      <c r="GL59" s="173"/>
      <c r="GM59" s="44"/>
      <c r="GN59" s="44"/>
      <c r="GO59" s="44"/>
      <c r="GP59" s="44"/>
    </row>
    <row r="60" spans="2:198" ht="18.75" customHeight="1">
      <c r="B60" s="258"/>
      <c r="C60" s="254"/>
      <c r="D60" s="138" t="s">
        <v>80</v>
      </c>
      <c r="E60" s="139"/>
      <c r="F60" s="134"/>
      <c r="G60" s="135"/>
      <c r="H60" s="134"/>
      <c r="I60" s="135"/>
      <c r="J60" s="134"/>
      <c r="K60" s="135"/>
      <c r="L60" s="134"/>
      <c r="M60" s="135"/>
      <c r="N60" s="134"/>
      <c r="O60" s="135"/>
      <c r="P60" s="134"/>
      <c r="Q60" s="135"/>
      <c r="R60" s="134"/>
      <c r="S60" s="135"/>
      <c r="T60" s="134"/>
      <c r="U60" s="135"/>
      <c r="V60" s="134"/>
      <c r="W60" s="135"/>
      <c r="X60" s="134"/>
      <c r="Y60" s="135"/>
      <c r="Z60" s="134"/>
      <c r="AA60" s="135"/>
      <c r="AB60" s="134"/>
      <c r="AC60" s="135"/>
      <c r="AD60" s="134"/>
      <c r="AE60" s="135"/>
      <c r="AF60" s="134"/>
      <c r="AG60" s="135"/>
      <c r="AH60" s="134"/>
      <c r="AI60" s="135"/>
      <c r="AJ60" s="134"/>
      <c r="AK60" s="135"/>
      <c r="AL60" s="134"/>
      <c r="AM60" s="135"/>
      <c r="AN60" s="134"/>
      <c r="AO60" s="135"/>
      <c r="AP60" s="134"/>
      <c r="AQ60" s="135"/>
      <c r="AR60" s="134"/>
      <c r="AS60" s="135"/>
      <c r="AT60" s="134"/>
      <c r="AU60" s="135"/>
      <c r="AV60" s="134"/>
      <c r="AW60" s="135"/>
      <c r="AX60" s="134"/>
      <c r="AY60" s="135"/>
      <c r="AZ60" s="134"/>
      <c r="BA60" s="135"/>
      <c r="BC60" s="62"/>
      <c r="BD60" s="257"/>
      <c r="BE60" s="254"/>
      <c r="BF60" s="247" t="s">
        <v>80</v>
      </c>
      <c r="BG60" s="248"/>
      <c r="BH60" s="46">
        <f t="shared" si="38"/>
        <v>0</v>
      </c>
      <c r="BI60" s="44"/>
      <c r="BJ60" s="256"/>
      <c r="BK60" s="256"/>
      <c r="BL60" s="173"/>
      <c r="BM60" s="44"/>
      <c r="BN60" s="44"/>
      <c r="BO60" s="44"/>
      <c r="BP60" s="44"/>
      <c r="BS60" s="1"/>
      <c r="BT60" s="33"/>
      <c r="BU60" s="24"/>
      <c r="BV60" s="32"/>
      <c r="BW60" s="44"/>
      <c r="BX60" s="246"/>
      <c r="BY60" s="246"/>
      <c r="BZ60" s="173"/>
      <c r="CA60" s="173"/>
      <c r="CB60" s="44"/>
      <c r="CC60" s="44"/>
      <c r="CD60" s="44"/>
      <c r="CE60" s="44"/>
      <c r="CF60" s="44"/>
      <c r="CG60" s="61"/>
      <c r="CH60" s="257"/>
      <c r="CI60" s="254"/>
      <c r="CJ60" s="247" t="s">
        <v>80</v>
      </c>
      <c r="CK60" s="248"/>
      <c r="CL60" s="46">
        <f t="shared" si="40"/>
        <v>0</v>
      </c>
      <c r="CM60" s="44"/>
      <c r="CN60" s="256"/>
      <c r="CO60" s="256"/>
      <c r="CP60" s="173"/>
      <c r="CQ60" s="44"/>
      <c r="CR60" s="44"/>
      <c r="CS60" s="44"/>
      <c r="CT60" s="44"/>
      <c r="CW60" s="1"/>
      <c r="CX60" s="33"/>
      <c r="CY60" s="24"/>
      <c r="CZ60" s="32"/>
      <c r="DA60" s="44"/>
      <c r="DB60" s="246"/>
      <c r="DC60" s="246"/>
      <c r="DD60" s="173"/>
      <c r="DE60" s="173"/>
      <c r="DF60" s="44"/>
      <c r="DG60" s="44"/>
      <c r="DH60" s="44"/>
      <c r="DI60" s="44"/>
      <c r="DJ60" s="44"/>
      <c r="DK60" s="280"/>
      <c r="DL60" s="257"/>
      <c r="DM60" s="254"/>
      <c r="DN60" s="247" t="s">
        <v>80</v>
      </c>
      <c r="DO60" s="248"/>
      <c r="DP60" s="46">
        <f>IF($S39="✔",SUM($F60:$BA60)/2/24,0)</f>
        <v>0</v>
      </c>
      <c r="DQ60" s="44"/>
      <c r="DR60" s="256"/>
      <c r="DS60" s="256"/>
      <c r="DT60" s="173"/>
      <c r="DU60" s="44"/>
      <c r="DV60" s="44"/>
      <c r="DW60" s="44"/>
      <c r="DX60" s="44"/>
      <c r="EA60" s="1"/>
      <c r="EB60" s="33"/>
      <c r="EC60" s="24"/>
      <c r="ED60" s="32"/>
      <c r="EE60" s="44"/>
      <c r="EF60" s="246"/>
      <c r="EG60" s="246"/>
      <c r="EH60" s="173"/>
      <c r="EI60" s="44"/>
      <c r="EJ60" s="44"/>
      <c r="EK60" s="44"/>
      <c r="EL60" s="44"/>
      <c r="EM60" s="281"/>
      <c r="EN60" s="257"/>
      <c r="EO60" s="254"/>
      <c r="EP60" s="247" t="s">
        <v>80</v>
      </c>
      <c r="EQ60" s="248"/>
      <c r="ER60" s="46">
        <f t="shared" si="39"/>
        <v>0</v>
      </c>
      <c r="ES60" s="44"/>
      <c r="ET60" s="256"/>
      <c r="EU60" s="256"/>
      <c r="EV60" s="173"/>
      <c r="EW60" s="44"/>
      <c r="EX60" s="44"/>
      <c r="EY60" s="44"/>
      <c r="EZ60" s="44"/>
      <c r="FC60" s="1"/>
      <c r="FD60" s="33"/>
      <c r="FE60" s="24"/>
      <c r="FF60" s="32"/>
      <c r="FG60" s="44"/>
      <c r="FH60" s="246"/>
      <c r="FI60" s="246"/>
      <c r="FJ60" s="173"/>
      <c r="FK60" s="44"/>
      <c r="FL60" s="44"/>
      <c r="FM60" s="44"/>
      <c r="FN60" s="44"/>
      <c r="FO60" s="18"/>
      <c r="FP60" s="257"/>
      <c r="FQ60" s="254"/>
      <c r="FR60" s="247" t="s">
        <v>80</v>
      </c>
      <c r="FS60" s="248"/>
      <c r="FT60" s="46">
        <f>SUMIFS(F60:BA60,$F67:$BA67,1)/2/24</f>
        <v>0</v>
      </c>
      <c r="FU60" s="44"/>
      <c r="FV60" s="256"/>
      <c r="FW60" s="256"/>
      <c r="FX60" s="173"/>
      <c r="FY60" s="44"/>
      <c r="FZ60" s="44"/>
      <c r="GA60" s="44"/>
      <c r="GB60" s="44"/>
      <c r="GE60" s="1"/>
      <c r="GF60" s="33"/>
      <c r="GG60" s="24"/>
      <c r="GH60" s="32"/>
      <c r="GI60" s="44"/>
      <c r="GJ60" s="246"/>
      <c r="GK60" s="246"/>
      <c r="GL60" s="173"/>
      <c r="GM60" s="44"/>
      <c r="GN60" s="44"/>
      <c r="GO60" s="44"/>
      <c r="GP60" s="44"/>
    </row>
    <row r="61" spans="2:198" ht="18.75" customHeight="1">
      <c r="B61" s="258"/>
      <c r="C61" s="255"/>
      <c r="D61" s="140" t="s">
        <v>81</v>
      </c>
      <c r="E61" s="141"/>
      <c r="F61" s="134"/>
      <c r="G61" s="135"/>
      <c r="H61" s="134"/>
      <c r="I61" s="135"/>
      <c r="J61" s="134"/>
      <c r="K61" s="135"/>
      <c r="L61" s="134"/>
      <c r="M61" s="135"/>
      <c r="N61" s="134"/>
      <c r="O61" s="135"/>
      <c r="P61" s="134"/>
      <c r="Q61" s="135"/>
      <c r="R61" s="134"/>
      <c r="S61" s="135"/>
      <c r="T61" s="134"/>
      <c r="U61" s="135"/>
      <c r="V61" s="134"/>
      <c r="W61" s="135"/>
      <c r="X61" s="134"/>
      <c r="Y61" s="135"/>
      <c r="Z61" s="134"/>
      <c r="AA61" s="135"/>
      <c r="AB61" s="134"/>
      <c r="AC61" s="135"/>
      <c r="AD61" s="134"/>
      <c r="AE61" s="135"/>
      <c r="AF61" s="134"/>
      <c r="AG61" s="135"/>
      <c r="AH61" s="134"/>
      <c r="AI61" s="135"/>
      <c r="AJ61" s="134"/>
      <c r="AK61" s="135"/>
      <c r="AL61" s="134"/>
      <c r="AM61" s="135"/>
      <c r="AN61" s="134"/>
      <c r="AO61" s="135"/>
      <c r="AP61" s="134"/>
      <c r="AQ61" s="135"/>
      <c r="AR61" s="134"/>
      <c r="AS61" s="135"/>
      <c r="AT61" s="134"/>
      <c r="AU61" s="135"/>
      <c r="AV61" s="134"/>
      <c r="AW61" s="135"/>
      <c r="AX61" s="134"/>
      <c r="AY61" s="135"/>
      <c r="AZ61" s="134"/>
      <c r="BA61" s="135"/>
      <c r="BC61" s="62"/>
      <c r="BD61" s="257"/>
      <c r="BE61" s="255"/>
      <c r="BF61" s="251" t="s">
        <v>81</v>
      </c>
      <c r="BG61" s="252"/>
      <c r="BH61" s="43">
        <f t="shared" si="38"/>
        <v>0</v>
      </c>
      <c r="BI61" s="44"/>
      <c r="BJ61" s="256"/>
      <c r="BK61" s="256"/>
      <c r="BL61" s="173"/>
      <c r="BM61" s="44"/>
      <c r="BN61" s="44"/>
      <c r="BO61" s="44"/>
      <c r="BP61" s="44"/>
      <c r="BS61" s="1"/>
      <c r="BT61" s="33"/>
      <c r="BU61" s="24"/>
      <c r="BV61" s="32"/>
      <c r="BW61" s="44"/>
      <c r="BX61" s="246"/>
      <c r="BY61" s="246"/>
      <c r="BZ61" s="173"/>
      <c r="CA61" s="173"/>
      <c r="CB61" s="44"/>
      <c r="CC61" s="44"/>
      <c r="CD61" s="44"/>
      <c r="CE61" s="44"/>
      <c r="CF61" s="44"/>
      <c r="CG61" s="61"/>
      <c r="CH61" s="257"/>
      <c r="CI61" s="255"/>
      <c r="CJ61" s="251" t="s">
        <v>81</v>
      </c>
      <c r="CK61" s="252"/>
      <c r="CL61" s="43">
        <f t="shared" si="40"/>
        <v>0</v>
      </c>
      <c r="CM61" s="44"/>
      <c r="CN61" s="256"/>
      <c r="CO61" s="256"/>
      <c r="CP61" s="173"/>
      <c r="CQ61" s="44"/>
      <c r="CR61" s="44"/>
      <c r="CS61" s="44"/>
      <c r="CT61" s="44"/>
      <c r="CW61" s="1"/>
      <c r="CX61" s="33"/>
      <c r="CY61" s="24"/>
      <c r="CZ61" s="32"/>
      <c r="DA61" s="44"/>
      <c r="DB61" s="246"/>
      <c r="DC61" s="246"/>
      <c r="DD61" s="173"/>
      <c r="DE61" s="173"/>
      <c r="DF61" s="44"/>
      <c r="DG61" s="44"/>
      <c r="DH61" s="44"/>
      <c r="DI61" s="44"/>
      <c r="DJ61" s="44"/>
      <c r="DK61" s="280"/>
      <c r="DL61" s="257"/>
      <c r="DM61" s="255"/>
      <c r="DN61" s="251" t="s">
        <v>81</v>
      </c>
      <c r="DO61" s="252"/>
      <c r="DP61" s="43">
        <f>IF($S39="✔",SUM($F61:$BA61)/2/24,0)</f>
        <v>0</v>
      </c>
      <c r="DQ61" s="44"/>
      <c r="DR61" s="256"/>
      <c r="DS61" s="256"/>
      <c r="DT61" s="173"/>
      <c r="DU61" s="44"/>
      <c r="DV61" s="44"/>
      <c r="DW61" s="44"/>
      <c r="DX61" s="44"/>
      <c r="EA61" s="1"/>
      <c r="EB61" s="33"/>
      <c r="EC61" s="24"/>
      <c r="ED61" s="32"/>
      <c r="EE61" s="44"/>
      <c r="EF61" s="246"/>
      <c r="EG61" s="246"/>
      <c r="EH61" s="173"/>
      <c r="EI61" s="44"/>
      <c r="EJ61" s="44"/>
      <c r="EK61" s="44"/>
      <c r="EL61" s="44"/>
      <c r="EM61" s="281"/>
      <c r="EN61" s="257"/>
      <c r="EO61" s="255"/>
      <c r="EP61" s="251" t="s">
        <v>81</v>
      </c>
      <c r="EQ61" s="252"/>
      <c r="ER61" s="204">
        <f t="shared" si="39"/>
        <v>0</v>
      </c>
      <c r="ES61" s="44"/>
      <c r="ET61" s="256"/>
      <c r="EU61" s="256"/>
      <c r="EV61" s="173"/>
      <c r="EW61" s="44"/>
      <c r="EX61" s="44"/>
      <c r="EY61" s="44"/>
      <c r="EZ61" s="44"/>
      <c r="FC61" s="1"/>
      <c r="FD61" s="33"/>
      <c r="FE61" s="24"/>
      <c r="FF61" s="32"/>
      <c r="FG61" s="44"/>
      <c r="FH61" s="246"/>
      <c r="FI61" s="246"/>
      <c r="FJ61" s="173"/>
      <c r="FK61" s="44"/>
      <c r="FL61" s="44"/>
      <c r="FM61" s="44"/>
      <c r="FN61" s="44"/>
      <c r="FO61" s="18"/>
      <c r="FP61" s="257"/>
      <c r="FQ61" s="255"/>
      <c r="FR61" s="251" t="s">
        <v>81</v>
      </c>
      <c r="FS61" s="252"/>
      <c r="FT61" s="43">
        <f>SUMIFS(F61:BA61,$F67:$BA67,1)/2/24</f>
        <v>0</v>
      </c>
      <c r="FU61" s="44"/>
      <c r="FV61" s="256"/>
      <c r="FW61" s="256"/>
      <c r="FX61" s="173"/>
      <c r="FY61" s="44"/>
      <c r="FZ61" s="44"/>
      <c r="GA61" s="44"/>
      <c r="GB61" s="44"/>
      <c r="GE61" s="1"/>
      <c r="GF61" s="33"/>
      <c r="GG61" s="24"/>
      <c r="GH61" s="32"/>
      <c r="GI61" s="44"/>
      <c r="GJ61" s="246"/>
      <c r="GK61" s="246"/>
      <c r="GL61" s="173"/>
      <c r="GM61" s="44"/>
      <c r="GN61" s="44"/>
      <c r="GO61" s="44"/>
      <c r="GP61" s="44"/>
    </row>
    <row r="62" spans="2:198" ht="18.75" customHeight="1">
      <c r="B62" s="258"/>
      <c r="C62" s="239" t="s">
        <v>82</v>
      </c>
      <c r="D62" s="174" t="s">
        <v>83</v>
      </c>
      <c r="E62" s="170"/>
      <c r="F62" s="134"/>
      <c r="G62" s="135"/>
      <c r="H62" s="134"/>
      <c r="I62" s="135"/>
      <c r="J62" s="134"/>
      <c r="K62" s="135"/>
      <c r="L62" s="134"/>
      <c r="M62" s="135"/>
      <c r="N62" s="134"/>
      <c r="O62" s="135"/>
      <c r="P62" s="134"/>
      <c r="Q62" s="135"/>
      <c r="R62" s="134"/>
      <c r="S62" s="135"/>
      <c r="T62" s="134"/>
      <c r="U62" s="135"/>
      <c r="V62" s="134"/>
      <c r="W62" s="135"/>
      <c r="X62" s="134"/>
      <c r="Y62" s="135"/>
      <c r="Z62" s="134"/>
      <c r="AA62" s="135"/>
      <c r="AB62" s="134"/>
      <c r="AC62" s="135"/>
      <c r="AD62" s="134"/>
      <c r="AE62" s="135"/>
      <c r="AF62" s="134"/>
      <c r="AG62" s="135"/>
      <c r="AH62" s="134"/>
      <c r="AI62" s="135"/>
      <c r="AJ62" s="134"/>
      <c r="AK62" s="135"/>
      <c r="AL62" s="134"/>
      <c r="AM62" s="135"/>
      <c r="AN62" s="134"/>
      <c r="AO62" s="135"/>
      <c r="AP62" s="134"/>
      <c r="AQ62" s="135"/>
      <c r="AR62" s="134"/>
      <c r="AS62" s="135"/>
      <c r="AT62" s="134"/>
      <c r="AU62" s="135"/>
      <c r="AV62" s="134"/>
      <c r="AW62" s="135"/>
      <c r="AX62" s="134"/>
      <c r="AY62" s="135"/>
      <c r="AZ62" s="134"/>
      <c r="BA62" s="135"/>
      <c r="BC62" s="62"/>
      <c r="BD62" s="257"/>
      <c r="BE62" s="242" t="s">
        <v>82</v>
      </c>
      <c r="BF62" s="169" t="s">
        <v>83</v>
      </c>
      <c r="BG62" s="170"/>
      <c r="BH62" s="46">
        <f t="shared" si="38"/>
        <v>0</v>
      </c>
      <c r="BI62" s="51">
        <f>SUMIF($F$66:$BA$66,"&lt;&gt;1",$F62:$BA62)/2/24</f>
        <v>0</v>
      </c>
      <c r="BJ62" s="245">
        <f>SUM(BI62:BI65)</f>
        <v>0</v>
      </c>
      <c r="BK62" s="256"/>
      <c r="BL62" s="173"/>
      <c r="BM62" s="44"/>
      <c r="BN62" s="44"/>
      <c r="BO62" s="44"/>
      <c r="BP62" s="44"/>
      <c r="BS62" s="1"/>
      <c r="BT62" s="33"/>
      <c r="BU62" s="24"/>
      <c r="BV62" s="32"/>
      <c r="BW62" s="44"/>
      <c r="BX62" s="246"/>
      <c r="BY62" s="246"/>
      <c r="BZ62" s="173"/>
      <c r="CA62" s="173"/>
      <c r="CB62" s="44"/>
      <c r="CC62" s="44"/>
      <c r="CD62" s="44"/>
      <c r="CE62" s="44"/>
      <c r="CF62" s="44"/>
      <c r="CG62" s="61"/>
      <c r="CH62" s="257"/>
      <c r="CI62" s="242" t="s">
        <v>82</v>
      </c>
      <c r="CJ62" s="227" t="s">
        <v>83</v>
      </c>
      <c r="CK62" s="228"/>
      <c r="CL62" s="46">
        <f t="shared" si="40"/>
        <v>0</v>
      </c>
      <c r="CM62" s="51">
        <f>SUMIF($F$66:$BA$66,"&lt;&gt;1",$F62:$BA62)/2/24</f>
        <v>0</v>
      </c>
      <c r="CN62" s="245">
        <f>SUM(CM62:CM65)</f>
        <v>0</v>
      </c>
      <c r="CO62" s="256"/>
      <c r="CP62" s="173"/>
      <c r="CQ62" s="44"/>
      <c r="CR62" s="44"/>
      <c r="CS62" s="44"/>
      <c r="CT62" s="44"/>
      <c r="CW62" s="1"/>
      <c r="CX62" s="33"/>
      <c r="CY62" s="24"/>
      <c r="CZ62" s="32"/>
      <c r="DA62" s="44"/>
      <c r="DB62" s="246"/>
      <c r="DC62" s="246"/>
      <c r="DD62" s="173"/>
      <c r="DE62" s="173"/>
      <c r="DF62" s="44"/>
      <c r="DG62" s="44"/>
      <c r="DH62" s="44"/>
      <c r="DI62" s="44"/>
      <c r="DJ62" s="44"/>
      <c r="DK62" s="280"/>
      <c r="DL62" s="257"/>
      <c r="DM62" s="242" t="s">
        <v>82</v>
      </c>
      <c r="DN62" s="169" t="s">
        <v>83</v>
      </c>
      <c r="DO62" s="170"/>
      <c r="DP62" s="46">
        <f>IF($S39="✔",SUM($F62:$BA62)/2/24,0)</f>
        <v>0</v>
      </c>
      <c r="DQ62" s="46">
        <f>IF($S39="✔",SUMIF($F66:$BA66,"&lt;&gt;1",$F62:$BA62)/2/24,0)</f>
        <v>0</v>
      </c>
      <c r="DR62" s="245">
        <f>SUM(DQ62:DQ65)</f>
        <v>0</v>
      </c>
      <c r="DS62" s="256"/>
      <c r="DT62" s="173"/>
      <c r="DU62" s="44"/>
      <c r="DV62" s="44"/>
      <c r="DW62" s="44"/>
      <c r="DX62" s="44"/>
      <c r="EA62" s="1"/>
      <c r="EB62" s="33"/>
      <c r="EC62" s="24"/>
      <c r="ED62" s="32"/>
      <c r="EE62" s="44"/>
      <c r="EF62" s="246"/>
      <c r="EG62" s="246"/>
      <c r="EH62" s="173"/>
      <c r="EI62" s="44"/>
      <c r="EJ62" s="44"/>
      <c r="EK62" s="44"/>
      <c r="EL62" s="44"/>
      <c r="EM62" s="281"/>
      <c r="EN62" s="257"/>
      <c r="EO62" s="242" t="s">
        <v>82</v>
      </c>
      <c r="EP62" s="169" t="s">
        <v>83</v>
      </c>
      <c r="EQ62" s="170"/>
      <c r="ER62" s="46">
        <f t="shared" si="39"/>
        <v>0</v>
      </c>
      <c r="ES62" s="46">
        <f>IF($S39="✔",SUMIF($F66:$BA66,"&lt;&gt;1",$F62:$BA62)/2/24,0)</f>
        <v>0</v>
      </c>
      <c r="ET62" s="245">
        <f>SUM(ES62:ES65)</f>
        <v>0</v>
      </c>
      <c r="EU62" s="256"/>
      <c r="EV62" s="173"/>
      <c r="EW62" s="44"/>
      <c r="EX62" s="44"/>
      <c r="EY62" s="44"/>
      <c r="EZ62" s="44"/>
      <c r="FC62" s="1"/>
      <c r="FD62" s="33"/>
      <c r="FE62" s="24"/>
      <c r="FF62" s="32"/>
      <c r="FG62" s="44"/>
      <c r="FH62" s="246"/>
      <c r="FI62" s="246"/>
      <c r="FJ62" s="173"/>
      <c r="FK62" s="44"/>
      <c r="FL62" s="44"/>
      <c r="FM62" s="44"/>
      <c r="FN62" s="44"/>
      <c r="FO62" s="18"/>
      <c r="FP62" s="257"/>
      <c r="FQ62" s="242" t="s">
        <v>82</v>
      </c>
      <c r="FR62" s="169" t="s">
        <v>83</v>
      </c>
      <c r="FS62" s="170"/>
      <c r="FT62" s="46">
        <f>SUMIFS(F62:BA62,$F67:$BA67,1)/2/24</f>
        <v>0</v>
      </c>
      <c r="FU62" s="46">
        <f>SUMIFS(F62:BA62,$F$32:$BA$32,"&lt;&gt;1",$F67:$BA67,1)/2/24</f>
        <v>0</v>
      </c>
      <c r="FV62" s="245">
        <f>SUM(FU62:FU65)</f>
        <v>0</v>
      </c>
      <c r="FW62" s="256"/>
      <c r="FX62" s="173"/>
      <c r="FY62" s="44"/>
      <c r="FZ62" s="44"/>
      <c r="GA62" s="44"/>
      <c r="GB62" s="44"/>
      <c r="GE62" s="1"/>
      <c r="GF62" s="33"/>
      <c r="GG62" s="24"/>
      <c r="GH62" s="32"/>
      <c r="GI62" s="44"/>
      <c r="GJ62" s="246"/>
      <c r="GK62" s="246"/>
      <c r="GL62" s="173"/>
      <c r="GM62" s="44"/>
      <c r="GN62" s="44"/>
      <c r="GO62" s="44"/>
      <c r="GP62" s="44"/>
    </row>
    <row r="63" spans="2:198" ht="18.75" customHeight="1">
      <c r="B63" s="258"/>
      <c r="C63" s="240"/>
      <c r="D63" s="176" t="s">
        <v>84</v>
      </c>
      <c r="E63" s="171"/>
      <c r="F63" s="134"/>
      <c r="G63" s="135"/>
      <c r="H63" s="134"/>
      <c r="I63" s="135"/>
      <c r="J63" s="134"/>
      <c r="K63" s="135"/>
      <c r="L63" s="134"/>
      <c r="M63" s="135"/>
      <c r="N63" s="134"/>
      <c r="O63" s="135"/>
      <c r="P63" s="134"/>
      <c r="Q63" s="135"/>
      <c r="R63" s="134"/>
      <c r="S63" s="135"/>
      <c r="T63" s="134"/>
      <c r="U63" s="135"/>
      <c r="V63" s="134"/>
      <c r="W63" s="135"/>
      <c r="X63" s="134"/>
      <c r="Y63" s="135"/>
      <c r="Z63" s="134"/>
      <c r="AA63" s="135"/>
      <c r="AB63" s="134"/>
      <c r="AC63" s="135"/>
      <c r="AD63" s="134"/>
      <c r="AE63" s="135"/>
      <c r="AF63" s="134"/>
      <c r="AG63" s="135"/>
      <c r="AH63" s="134"/>
      <c r="AI63" s="135"/>
      <c r="AJ63" s="134"/>
      <c r="AK63" s="135"/>
      <c r="AL63" s="134"/>
      <c r="AM63" s="135"/>
      <c r="AN63" s="134"/>
      <c r="AO63" s="135"/>
      <c r="AP63" s="134"/>
      <c r="AQ63" s="135"/>
      <c r="AR63" s="134"/>
      <c r="AS63" s="135"/>
      <c r="AT63" s="134"/>
      <c r="AU63" s="135"/>
      <c r="AV63" s="134"/>
      <c r="AW63" s="135"/>
      <c r="AX63" s="134"/>
      <c r="AY63" s="135"/>
      <c r="AZ63" s="134"/>
      <c r="BA63" s="135"/>
      <c r="BC63" s="62"/>
      <c r="BD63" s="257"/>
      <c r="BE63" s="243"/>
      <c r="BF63" s="172" t="s">
        <v>84</v>
      </c>
      <c r="BG63" s="171"/>
      <c r="BH63" s="43">
        <f t="shared" si="38"/>
        <v>0</v>
      </c>
      <c r="BI63" s="53">
        <f>SUMIF($F$66:$BA$66,"&lt;&gt;1",$F63:$BA63)/2/24</f>
        <v>0</v>
      </c>
      <c r="BJ63" s="245"/>
      <c r="BK63" s="256"/>
      <c r="BL63" s="173"/>
      <c r="BM63" s="44"/>
      <c r="BN63" s="44"/>
      <c r="BO63" s="44"/>
      <c r="BP63" s="44"/>
      <c r="BS63" s="1"/>
      <c r="BT63" s="33"/>
      <c r="BU63" s="24"/>
      <c r="BV63" s="32"/>
      <c r="BW63" s="44"/>
      <c r="BX63" s="246"/>
      <c r="BY63" s="246"/>
      <c r="BZ63" s="173"/>
      <c r="CA63" s="173"/>
      <c r="CB63" s="44"/>
      <c r="CC63" s="44"/>
      <c r="CD63" s="44"/>
      <c r="CE63" s="44"/>
      <c r="CF63" s="44"/>
      <c r="CG63" s="61"/>
      <c r="CH63" s="257"/>
      <c r="CI63" s="243"/>
      <c r="CJ63" s="237" t="s">
        <v>84</v>
      </c>
      <c r="CK63" s="238"/>
      <c r="CL63" s="43">
        <f t="shared" si="40"/>
        <v>0</v>
      </c>
      <c r="CM63" s="53">
        <f>SUMIF($F$66:$BA$66,"&lt;&gt;1",$F63:$BA63)/2/24</f>
        <v>0</v>
      </c>
      <c r="CN63" s="245"/>
      <c r="CO63" s="256"/>
      <c r="CP63" s="173"/>
      <c r="CQ63" s="44"/>
      <c r="CR63" s="44"/>
      <c r="CS63" s="44"/>
      <c r="CT63" s="44"/>
      <c r="CW63" s="1"/>
      <c r="CX63" s="33"/>
      <c r="CY63" s="24"/>
      <c r="CZ63" s="32"/>
      <c r="DA63" s="44"/>
      <c r="DB63" s="246"/>
      <c r="DC63" s="246"/>
      <c r="DD63" s="173"/>
      <c r="DE63" s="173"/>
      <c r="DF63" s="44"/>
      <c r="DG63" s="44"/>
      <c r="DH63" s="44"/>
      <c r="DI63" s="44"/>
      <c r="DJ63" s="44"/>
      <c r="DK63" s="280"/>
      <c r="DL63" s="257"/>
      <c r="DM63" s="243"/>
      <c r="DN63" s="172" t="s">
        <v>84</v>
      </c>
      <c r="DO63" s="171"/>
      <c r="DP63" s="43">
        <f>IF($S39="✔",SUM($F63:$BA63)/2/24,0)</f>
        <v>0</v>
      </c>
      <c r="DQ63" s="53">
        <f t="shared" ref="DQ63:DQ65" si="41">IF($S40="✔",SUMIF($F67:$BA67,"&lt;&gt;1",$F63:$BA63)/2/24,0)</f>
        <v>0</v>
      </c>
      <c r="DR63" s="245"/>
      <c r="DS63" s="256"/>
      <c r="DT63" s="173"/>
      <c r="DU63" s="44"/>
      <c r="DV63" s="44"/>
      <c r="DW63" s="44"/>
      <c r="DX63" s="44"/>
      <c r="EA63" s="1"/>
      <c r="EB63" s="33"/>
      <c r="EC63" s="24"/>
      <c r="ED63" s="32"/>
      <c r="EE63" s="44"/>
      <c r="EF63" s="246"/>
      <c r="EG63" s="246"/>
      <c r="EH63" s="173"/>
      <c r="EI63" s="44"/>
      <c r="EJ63" s="44"/>
      <c r="EK63" s="44"/>
      <c r="EL63" s="44"/>
      <c r="EM63" s="15"/>
      <c r="EN63" s="257"/>
      <c r="EO63" s="243"/>
      <c r="EP63" s="172" t="s">
        <v>84</v>
      </c>
      <c r="EQ63" s="171"/>
      <c r="ER63" s="204">
        <f t="shared" si="39"/>
        <v>0</v>
      </c>
      <c r="ES63" s="43">
        <f t="shared" ref="ES63:ES65" si="42">IF($S40="✔",SUMIF($F67:$BA67,"&lt;&gt;1",$F63:$BA63)/2/24,0)</f>
        <v>0</v>
      </c>
      <c r="ET63" s="245"/>
      <c r="EU63" s="256"/>
      <c r="EV63" s="173"/>
      <c r="EW63" s="44"/>
      <c r="EX63" s="44"/>
      <c r="EY63" s="44"/>
      <c r="EZ63" s="44"/>
      <c r="FC63" s="1"/>
      <c r="FD63" s="33"/>
      <c r="FE63" s="24"/>
      <c r="FF63" s="32"/>
      <c r="FG63" s="44"/>
      <c r="FH63" s="246"/>
      <c r="FI63" s="246"/>
      <c r="FJ63" s="173"/>
      <c r="FK63" s="44"/>
      <c r="FL63" s="44"/>
      <c r="FM63" s="44"/>
      <c r="FN63" s="44"/>
      <c r="FO63" s="18"/>
      <c r="FP63" s="257"/>
      <c r="FQ63" s="243"/>
      <c r="FR63" s="172" t="s">
        <v>84</v>
      </c>
      <c r="FS63" s="171"/>
      <c r="FT63" s="43">
        <f>SUMIFS(F63:BA63,$F67:$BA67,1)/2/24</f>
        <v>0</v>
      </c>
      <c r="FU63" s="43">
        <f>SUMIFS(F63:BA63,$F$32:$BA$32,"&lt;&gt;1",$F67:$BA67,1)/2/24</f>
        <v>0</v>
      </c>
      <c r="FV63" s="245"/>
      <c r="FW63" s="256"/>
      <c r="FX63" s="173"/>
      <c r="FY63" s="44"/>
      <c r="FZ63" s="44"/>
      <c r="GA63" s="44"/>
      <c r="GB63" s="44"/>
      <c r="GE63" s="1"/>
      <c r="GF63" s="33"/>
      <c r="GG63" s="24"/>
      <c r="GH63" s="32"/>
      <c r="GI63" s="44"/>
      <c r="GJ63" s="246"/>
      <c r="GK63" s="246"/>
      <c r="GL63" s="173"/>
      <c r="GM63" s="44"/>
      <c r="GN63" s="44"/>
      <c r="GO63" s="44"/>
      <c r="GP63" s="44"/>
    </row>
    <row r="64" spans="2:198" ht="18.75" customHeight="1">
      <c r="B64" s="258"/>
      <c r="C64" s="240"/>
      <c r="D64" s="174" t="s">
        <v>85</v>
      </c>
      <c r="E64" s="170"/>
      <c r="F64" s="134"/>
      <c r="G64" s="135"/>
      <c r="H64" s="134"/>
      <c r="I64" s="135"/>
      <c r="J64" s="134"/>
      <c r="K64" s="135"/>
      <c r="L64" s="134"/>
      <c r="M64" s="135"/>
      <c r="N64" s="134"/>
      <c r="O64" s="135"/>
      <c r="P64" s="134"/>
      <c r="Q64" s="135"/>
      <c r="R64" s="134"/>
      <c r="S64" s="135"/>
      <c r="T64" s="134"/>
      <c r="U64" s="135"/>
      <c r="V64" s="134"/>
      <c r="W64" s="135"/>
      <c r="X64" s="134"/>
      <c r="Y64" s="135"/>
      <c r="Z64" s="134"/>
      <c r="AA64" s="135"/>
      <c r="AB64" s="134"/>
      <c r="AC64" s="135"/>
      <c r="AD64" s="134"/>
      <c r="AE64" s="135"/>
      <c r="AF64" s="134"/>
      <c r="AG64" s="135"/>
      <c r="AH64" s="134"/>
      <c r="AI64" s="135"/>
      <c r="AJ64" s="134"/>
      <c r="AK64" s="135"/>
      <c r="AL64" s="134"/>
      <c r="AM64" s="135"/>
      <c r="AN64" s="134"/>
      <c r="AO64" s="135"/>
      <c r="AP64" s="134"/>
      <c r="AQ64" s="135"/>
      <c r="AR64" s="134"/>
      <c r="AS64" s="135"/>
      <c r="AT64" s="134"/>
      <c r="AU64" s="135"/>
      <c r="AV64" s="134"/>
      <c r="AW64" s="135"/>
      <c r="AX64" s="134"/>
      <c r="AY64" s="135"/>
      <c r="AZ64" s="134"/>
      <c r="BA64" s="135"/>
      <c r="BC64" s="62"/>
      <c r="BD64" s="257"/>
      <c r="BE64" s="243"/>
      <c r="BF64" s="169" t="s">
        <v>85</v>
      </c>
      <c r="BG64" s="170"/>
      <c r="BH64" s="46">
        <f t="shared" si="38"/>
        <v>0</v>
      </c>
      <c r="BI64" s="51">
        <f>SUMIF($F$66:$BA$66,"&lt;&gt;1",$F64:$BA64)/2/24</f>
        <v>0</v>
      </c>
      <c r="BJ64" s="245"/>
      <c r="BK64" s="256"/>
      <c r="BL64" s="173"/>
      <c r="BM64" s="44"/>
      <c r="BN64" s="44"/>
      <c r="BO64" s="44"/>
      <c r="BP64" s="44"/>
      <c r="BS64" s="1"/>
      <c r="BV64" s="32"/>
      <c r="BW64" s="44"/>
      <c r="BX64" s="246"/>
      <c r="BY64" s="246"/>
      <c r="BZ64" s="173"/>
      <c r="CA64" s="173"/>
      <c r="CB64" s="44"/>
      <c r="CC64" s="44"/>
      <c r="CD64" s="44"/>
      <c r="CE64" s="44"/>
      <c r="CF64" s="44"/>
      <c r="CG64" s="61"/>
      <c r="CH64" s="257"/>
      <c r="CI64" s="243"/>
      <c r="CJ64" s="227" t="s">
        <v>85</v>
      </c>
      <c r="CK64" s="228"/>
      <c r="CL64" s="46">
        <f t="shared" si="40"/>
        <v>0</v>
      </c>
      <c r="CM64" s="51">
        <f>SUMIF($F$66:$BA$66,"&lt;&gt;1",$F64:$BA64)/2/24</f>
        <v>0</v>
      </c>
      <c r="CN64" s="245"/>
      <c r="CO64" s="256"/>
      <c r="CP64" s="173"/>
      <c r="CQ64" s="44"/>
      <c r="CR64" s="44"/>
      <c r="CS64" s="44"/>
      <c r="CT64" s="44"/>
      <c r="CW64" s="1"/>
      <c r="CZ64" s="32"/>
      <c r="DA64" s="44"/>
      <c r="DB64" s="246"/>
      <c r="DC64" s="246"/>
      <c r="DD64" s="173"/>
      <c r="DE64" s="173"/>
      <c r="DF64" s="44"/>
      <c r="DG64" s="44"/>
      <c r="DH64" s="44"/>
      <c r="DI64" s="44"/>
      <c r="DJ64" s="44"/>
      <c r="DK64" s="280"/>
      <c r="DL64" s="257"/>
      <c r="DM64" s="243"/>
      <c r="DN64" s="169" t="s">
        <v>85</v>
      </c>
      <c r="DO64" s="170"/>
      <c r="DP64" s="46">
        <f>IF($S39="✔",SUM($F64:$BA64)/2/24,0)</f>
        <v>0</v>
      </c>
      <c r="DQ64" s="51">
        <f t="shared" si="41"/>
        <v>0</v>
      </c>
      <c r="DR64" s="245"/>
      <c r="DS64" s="256"/>
      <c r="DT64" s="173"/>
      <c r="DU64" s="44"/>
      <c r="DV64" s="44"/>
      <c r="DW64" s="44"/>
      <c r="DX64" s="44"/>
      <c r="EA64" s="1"/>
      <c r="ED64" s="32"/>
      <c r="EE64" s="44"/>
      <c r="EF64" s="246"/>
      <c r="EG64" s="246"/>
      <c r="EH64" s="173"/>
      <c r="EI64" s="44"/>
      <c r="EJ64" s="44"/>
      <c r="EK64" s="44"/>
      <c r="EL64" s="44"/>
      <c r="EM64" s="15"/>
      <c r="EN64" s="257"/>
      <c r="EO64" s="243"/>
      <c r="EP64" s="169" t="s">
        <v>85</v>
      </c>
      <c r="EQ64" s="170"/>
      <c r="ER64" s="46">
        <f t="shared" si="39"/>
        <v>0</v>
      </c>
      <c r="ES64" s="46">
        <f t="shared" si="42"/>
        <v>0</v>
      </c>
      <c r="ET64" s="245"/>
      <c r="EU64" s="256"/>
      <c r="EV64" s="173"/>
      <c r="EW64" s="44"/>
      <c r="EX64" s="44"/>
      <c r="EY64" s="44"/>
      <c r="EZ64" s="44"/>
      <c r="FC64" s="1"/>
      <c r="FF64" s="32"/>
      <c r="FG64" s="44"/>
      <c r="FH64" s="246"/>
      <c r="FI64" s="246"/>
      <c r="FJ64" s="173"/>
      <c r="FK64" s="44"/>
      <c r="FL64" s="44"/>
      <c r="FM64" s="44"/>
      <c r="FN64" s="44"/>
      <c r="FO64" s="18"/>
      <c r="FP64" s="257"/>
      <c r="FQ64" s="243"/>
      <c r="FR64" s="169" t="s">
        <v>85</v>
      </c>
      <c r="FS64" s="170"/>
      <c r="FT64" s="46">
        <f>SUMIFS(F64:BA64,$F67:$BA67,1)/2/24</f>
        <v>0</v>
      </c>
      <c r="FU64" s="46">
        <f>SUMIFS(F64:BA64,$F$32:$BA$32,"&lt;&gt;1",$F67:$BA67,1)/2/24</f>
        <v>0</v>
      </c>
      <c r="FV64" s="245"/>
      <c r="FW64" s="256"/>
      <c r="FX64" s="173"/>
      <c r="FY64" s="44"/>
      <c r="FZ64" s="44"/>
      <c r="GA64" s="44"/>
      <c r="GB64" s="44"/>
      <c r="GE64" s="1"/>
      <c r="GH64" s="32"/>
      <c r="GI64" s="44"/>
      <c r="GJ64" s="246"/>
      <c r="GK64" s="246"/>
      <c r="GL64" s="173"/>
      <c r="GM64" s="44"/>
      <c r="GN64" s="44"/>
      <c r="GO64" s="44"/>
      <c r="GP64" s="44"/>
    </row>
    <row r="65" spans="2:198" ht="18.75" customHeight="1">
      <c r="B65" s="258"/>
      <c r="C65" s="240"/>
      <c r="D65" s="136" t="s">
        <v>86</v>
      </c>
      <c r="E65" s="145"/>
      <c r="F65" s="134"/>
      <c r="G65" s="135"/>
      <c r="H65" s="134"/>
      <c r="I65" s="135"/>
      <c r="J65" s="134"/>
      <c r="K65" s="135"/>
      <c r="L65" s="134"/>
      <c r="M65" s="135"/>
      <c r="N65" s="134"/>
      <c r="O65" s="135"/>
      <c r="P65" s="134"/>
      <c r="Q65" s="135"/>
      <c r="R65" s="134"/>
      <c r="S65" s="135"/>
      <c r="T65" s="134"/>
      <c r="U65" s="135"/>
      <c r="V65" s="134"/>
      <c r="W65" s="135"/>
      <c r="X65" s="134"/>
      <c r="Y65" s="135"/>
      <c r="Z65" s="134"/>
      <c r="AA65" s="135"/>
      <c r="AB65" s="134"/>
      <c r="AC65" s="135"/>
      <c r="AD65" s="134"/>
      <c r="AE65" s="135"/>
      <c r="AF65" s="134"/>
      <c r="AG65" s="135"/>
      <c r="AH65" s="134"/>
      <c r="AI65" s="135"/>
      <c r="AJ65" s="134"/>
      <c r="AK65" s="135"/>
      <c r="AL65" s="134"/>
      <c r="AM65" s="135"/>
      <c r="AN65" s="134"/>
      <c r="AO65" s="135"/>
      <c r="AP65" s="134"/>
      <c r="AQ65" s="135"/>
      <c r="AR65" s="134"/>
      <c r="AS65" s="135"/>
      <c r="AT65" s="134"/>
      <c r="AU65" s="135"/>
      <c r="AV65" s="134"/>
      <c r="AW65" s="135"/>
      <c r="AX65" s="134"/>
      <c r="AY65" s="135"/>
      <c r="AZ65" s="134"/>
      <c r="BA65" s="135"/>
      <c r="BC65" s="62"/>
      <c r="BD65" s="257"/>
      <c r="BE65" s="243"/>
      <c r="BF65" s="237" t="s">
        <v>86</v>
      </c>
      <c r="BG65" s="238"/>
      <c r="BH65" s="43">
        <f t="shared" si="38"/>
        <v>0</v>
      </c>
      <c r="BI65" s="53">
        <f>SUMIF($F$66:$BA$66,"&lt;&gt;1",$F65:$BA65)/2/24</f>
        <v>0</v>
      </c>
      <c r="BJ65" s="245"/>
      <c r="BK65" s="256"/>
      <c r="BL65" s="173"/>
      <c r="BM65" s="44"/>
      <c r="BN65" s="44"/>
      <c r="BO65" s="44"/>
      <c r="BP65" s="44"/>
      <c r="BS65" s="1"/>
      <c r="BV65" s="32"/>
      <c r="BW65" s="44"/>
      <c r="BX65" s="246"/>
      <c r="BY65" s="246"/>
      <c r="BZ65" s="173"/>
      <c r="CA65" s="173"/>
      <c r="CB65" s="44"/>
      <c r="CC65" s="44"/>
      <c r="CD65" s="44"/>
      <c r="CE65" s="44"/>
      <c r="CF65" s="44"/>
      <c r="CG65" s="61"/>
      <c r="CH65" s="257"/>
      <c r="CI65" s="243"/>
      <c r="CJ65" s="237" t="s">
        <v>86</v>
      </c>
      <c r="CK65" s="238"/>
      <c r="CL65" s="43">
        <f t="shared" si="40"/>
        <v>0</v>
      </c>
      <c r="CM65" s="53">
        <f>SUMIF($F$66:$BA$66,"&lt;&gt;1",$F65:$BA65)/2/24</f>
        <v>0</v>
      </c>
      <c r="CN65" s="245"/>
      <c r="CO65" s="256"/>
      <c r="CP65" s="173"/>
      <c r="CQ65" s="44"/>
      <c r="CR65" s="44"/>
      <c r="CS65" s="44"/>
      <c r="CT65" s="44"/>
      <c r="CW65" s="1"/>
      <c r="CZ65" s="32"/>
      <c r="DA65" s="44"/>
      <c r="DB65" s="246"/>
      <c r="DC65" s="246"/>
      <c r="DD65" s="173"/>
      <c r="DE65" s="173"/>
      <c r="DF65" s="44"/>
      <c r="DG65" s="44"/>
      <c r="DH65" s="44"/>
      <c r="DI65" s="44"/>
      <c r="DJ65" s="44"/>
      <c r="DK65" s="12"/>
      <c r="DL65" s="257"/>
      <c r="DM65" s="243"/>
      <c r="DN65" s="172" t="s">
        <v>98</v>
      </c>
      <c r="DO65" s="171"/>
      <c r="DP65" s="43">
        <f>IF($S39="✔",SUM($F65:$BA65)/2/24,0)</f>
        <v>0</v>
      </c>
      <c r="DQ65" s="53">
        <f t="shared" si="41"/>
        <v>0</v>
      </c>
      <c r="DR65" s="245"/>
      <c r="DS65" s="256"/>
      <c r="DT65" s="173"/>
      <c r="DU65" s="44"/>
      <c r="DV65" s="44"/>
      <c r="DW65" s="44"/>
      <c r="DX65" s="44"/>
      <c r="EA65" s="1"/>
      <c r="ED65" s="32"/>
      <c r="EE65" s="44"/>
      <c r="EF65" s="246"/>
      <c r="EG65" s="246"/>
      <c r="EH65" s="173"/>
      <c r="EI65" s="44"/>
      <c r="EJ65" s="44"/>
      <c r="EK65" s="44"/>
      <c r="EL65" s="44"/>
      <c r="EM65" s="15"/>
      <c r="EN65" s="257"/>
      <c r="EO65" s="243"/>
      <c r="EP65" s="172" t="s">
        <v>98</v>
      </c>
      <c r="EQ65" s="171"/>
      <c r="ER65" s="204">
        <f t="shared" si="39"/>
        <v>0</v>
      </c>
      <c r="ES65" s="43">
        <f t="shared" si="42"/>
        <v>0</v>
      </c>
      <c r="ET65" s="245"/>
      <c r="EU65" s="256"/>
      <c r="EV65" s="173"/>
      <c r="EW65" s="44"/>
      <c r="EX65" s="44"/>
      <c r="EY65" s="44"/>
      <c r="EZ65" s="44"/>
      <c r="FC65" s="1"/>
      <c r="FF65" s="32"/>
      <c r="FG65" s="44"/>
      <c r="FH65" s="246"/>
      <c r="FI65" s="246"/>
      <c r="FJ65" s="173"/>
      <c r="FK65" s="44"/>
      <c r="FL65" s="44"/>
      <c r="FM65" s="44"/>
      <c r="FN65" s="44"/>
      <c r="FO65" s="18"/>
      <c r="FP65" s="257"/>
      <c r="FQ65" s="243"/>
      <c r="FR65" s="172" t="s">
        <v>98</v>
      </c>
      <c r="FS65" s="171"/>
      <c r="FT65" s="43">
        <f>SUMIFS(F65:BA65,$F67:$BA67,1)/2/24</f>
        <v>0</v>
      </c>
      <c r="FU65" s="43">
        <f>SUMIFS(F65:BA65,$F$32:$BA$32,"&lt;&gt;1",$F67:$BA67,1)/2/24</f>
        <v>0</v>
      </c>
      <c r="FV65" s="245"/>
      <c r="FW65" s="256"/>
      <c r="FX65" s="173"/>
      <c r="FY65" s="44"/>
      <c r="FZ65" s="44"/>
      <c r="GA65" s="44"/>
      <c r="GB65" s="44"/>
      <c r="GE65" s="1"/>
      <c r="GH65" s="32"/>
      <c r="GI65" s="44"/>
      <c r="GJ65" s="246"/>
      <c r="GK65" s="246"/>
      <c r="GL65" s="173"/>
      <c r="GM65" s="44"/>
      <c r="GN65" s="44"/>
      <c r="GO65" s="44"/>
      <c r="GP65" s="44"/>
    </row>
    <row r="66" spans="2:198" ht="18.75" customHeight="1">
      <c r="B66" s="258"/>
      <c r="C66" s="241"/>
      <c r="D66" s="147" t="s">
        <v>87</v>
      </c>
      <c r="E66" s="146"/>
      <c r="F66" s="134"/>
      <c r="G66" s="135"/>
      <c r="H66" s="134"/>
      <c r="I66" s="135"/>
      <c r="J66" s="134"/>
      <c r="K66" s="135"/>
      <c r="L66" s="134"/>
      <c r="M66" s="135"/>
      <c r="N66" s="134"/>
      <c r="O66" s="135"/>
      <c r="P66" s="134"/>
      <c r="Q66" s="135"/>
      <c r="R66" s="134"/>
      <c r="S66" s="135"/>
      <c r="T66" s="134"/>
      <c r="U66" s="135"/>
      <c r="V66" s="134"/>
      <c r="W66" s="135"/>
      <c r="X66" s="134"/>
      <c r="Y66" s="135"/>
      <c r="Z66" s="134"/>
      <c r="AA66" s="135"/>
      <c r="AB66" s="134"/>
      <c r="AC66" s="135"/>
      <c r="AD66" s="134"/>
      <c r="AE66" s="135"/>
      <c r="AF66" s="134"/>
      <c r="AG66" s="135"/>
      <c r="AH66" s="134"/>
      <c r="AI66" s="135"/>
      <c r="AJ66" s="134"/>
      <c r="AK66" s="135"/>
      <c r="AL66" s="134"/>
      <c r="AM66" s="135"/>
      <c r="AN66" s="134"/>
      <c r="AO66" s="135"/>
      <c r="AP66" s="134"/>
      <c r="AQ66" s="135"/>
      <c r="AR66" s="134"/>
      <c r="AS66" s="135"/>
      <c r="AT66" s="134"/>
      <c r="AU66" s="135"/>
      <c r="AV66" s="134"/>
      <c r="AW66" s="135"/>
      <c r="AX66" s="134"/>
      <c r="AY66" s="135"/>
      <c r="AZ66" s="134"/>
      <c r="BA66" s="135"/>
      <c r="BC66" s="62"/>
      <c r="BD66" s="257"/>
      <c r="BE66" s="244"/>
      <c r="BF66" s="232" t="s">
        <v>87</v>
      </c>
      <c r="BG66" s="233"/>
      <c r="BH66" s="46">
        <f t="shared" si="38"/>
        <v>0</v>
      </c>
      <c r="BI66" s="44"/>
      <c r="BJ66" s="44"/>
      <c r="BK66" s="44"/>
      <c r="BL66" s="44"/>
      <c r="BM66" s="44"/>
      <c r="BN66" s="44"/>
      <c r="BO66" s="44"/>
      <c r="BP66" s="44"/>
      <c r="BS66" s="1"/>
      <c r="BV66" s="33"/>
      <c r="BW66" s="44"/>
      <c r="BX66" s="44"/>
      <c r="BY66" s="44"/>
      <c r="BZ66" s="44"/>
      <c r="CA66" s="44"/>
      <c r="CB66" s="44"/>
      <c r="CC66" s="44"/>
      <c r="CD66" s="44"/>
      <c r="CE66" s="44"/>
      <c r="CF66" s="44"/>
      <c r="CG66" s="61"/>
      <c r="CH66" s="257"/>
      <c r="CI66" s="244"/>
      <c r="CJ66" s="232" t="s">
        <v>87</v>
      </c>
      <c r="CK66" s="233"/>
      <c r="CL66" s="46">
        <f t="shared" si="40"/>
        <v>0</v>
      </c>
      <c r="CM66" s="44"/>
      <c r="CN66" s="44"/>
      <c r="CO66" s="44"/>
      <c r="CP66" s="44"/>
      <c r="CQ66" s="44"/>
      <c r="CR66" s="44"/>
      <c r="CS66" s="44"/>
      <c r="CT66" s="44"/>
      <c r="CW66" s="1"/>
      <c r="CZ66" s="33"/>
      <c r="DA66" s="44"/>
      <c r="DB66" s="44"/>
      <c r="DC66" s="44"/>
      <c r="DD66" s="44"/>
      <c r="DE66" s="44"/>
      <c r="DF66" s="44"/>
      <c r="DG66" s="44"/>
      <c r="DH66" s="44"/>
      <c r="DI66" s="44"/>
      <c r="DJ66" s="44"/>
      <c r="DK66" s="12"/>
      <c r="DL66" s="257"/>
      <c r="DM66" s="244"/>
      <c r="DN66" s="232" t="s">
        <v>87</v>
      </c>
      <c r="DO66" s="233"/>
      <c r="DP66" s="46">
        <f>IF($S39="✔",SUM($F66:$BA66)/2/24,0)</f>
        <v>0</v>
      </c>
      <c r="DQ66" s="44"/>
      <c r="DR66" s="44"/>
      <c r="DS66" s="44"/>
      <c r="DT66" s="44"/>
      <c r="DU66" s="44"/>
      <c r="DV66" s="44"/>
      <c r="DW66" s="44"/>
      <c r="DX66" s="44"/>
      <c r="EA66" s="1"/>
      <c r="ED66" s="33"/>
      <c r="EE66" s="44"/>
      <c r="EF66" s="44"/>
      <c r="EG66" s="44"/>
      <c r="EH66" s="44"/>
      <c r="EI66" s="44"/>
      <c r="EJ66" s="44"/>
      <c r="EK66" s="44"/>
      <c r="EL66" s="44"/>
      <c r="EM66" s="15"/>
      <c r="EN66" s="257"/>
      <c r="EO66" s="244"/>
      <c r="EP66" s="232" t="s">
        <v>87</v>
      </c>
      <c r="EQ66" s="233"/>
      <c r="ER66" s="46">
        <f t="shared" si="39"/>
        <v>0</v>
      </c>
      <c r="ES66" s="44"/>
      <c r="ET66" s="44"/>
      <c r="EU66" s="44"/>
      <c r="EV66" s="44"/>
      <c r="EW66" s="44"/>
      <c r="EX66" s="44"/>
      <c r="EY66" s="44"/>
      <c r="EZ66" s="44"/>
      <c r="FC66" s="1"/>
      <c r="FF66" s="33"/>
      <c r="FG66" s="44"/>
      <c r="FH66" s="44"/>
      <c r="FI66" s="44"/>
      <c r="FJ66" s="44"/>
      <c r="FK66" s="44"/>
      <c r="FL66" s="44"/>
      <c r="FM66" s="44"/>
      <c r="FN66" s="44"/>
      <c r="FO66" s="18"/>
      <c r="FP66" s="257"/>
      <c r="FQ66" s="244"/>
      <c r="FR66" s="232" t="s">
        <v>87</v>
      </c>
      <c r="FS66" s="233"/>
      <c r="FT66" s="46">
        <f>SUMIFS(F66:BA66,$F67:$BA67,1)/2/24</f>
        <v>0</v>
      </c>
      <c r="FU66" s="44"/>
      <c r="FV66" s="44"/>
      <c r="FW66" s="44"/>
      <c r="FX66" s="44"/>
      <c r="FY66" s="44"/>
      <c r="FZ66" s="44"/>
      <c r="GA66" s="44"/>
      <c r="GB66" s="44"/>
      <c r="GE66" s="1"/>
      <c r="GH66" s="33"/>
      <c r="GI66" s="44"/>
      <c r="GJ66" s="44"/>
      <c r="GK66" s="44"/>
      <c r="GL66" s="44"/>
      <c r="GM66" s="44"/>
      <c r="GN66" s="44"/>
      <c r="GO66" s="44"/>
      <c r="GP66" s="44"/>
    </row>
    <row r="67" spans="2:198" ht="18.75" customHeight="1">
      <c r="B67" s="258"/>
      <c r="C67" s="155" t="s">
        <v>88</v>
      </c>
      <c r="D67" s="155"/>
      <c r="E67" s="153"/>
      <c r="F67" s="134"/>
      <c r="G67" s="135"/>
      <c r="H67" s="134"/>
      <c r="I67" s="135"/>
      <c r="J67" s="134"/>
      <c r="K67" s="135"/>
      <c r="L67" s="134"/>
      <c r="M67" s="135"/>
      <c r="N67" s="134"/>
      <c r="O67" s="135"/>
      <c r="P67" s="134"/>
      <c r="Q67" s="135"/>
      <c r="R67" s="134"/>
      <c r="S67" s="135"/>
      <c r="T67" s="134"/>
      <c r="U67" s="135"/>
      <c r="V67" s="134"/>
      <c r="W67" s="135"/>
      <c r="X67" s="134"/>
      <c r="Y67" s="135"/>
      <c r="Z67" s="134"/>
      <c r="AA67" s="135"/>
      <c r="AB67" s="134"/>
      <c r="AC67" s="135"/>
      <c r="AD67" s="134"/>
      <c r="AE67" s="135"/>
      <c r="AF67" s="134"/>
      <c r="AG67" s="135"/>
      <c r="AH67" s="134"/>
      <c r="AI67" s="135"/>
      <c r="AJ67" s="134"/>
      <c r="AK67" s="135"/>
      <c r="AL67" s="134"/>
      <c r="AM67" s="135"/>
      <c r="AN67" s="134"/>
      <c r="AO67" s="135"/>
      <c r="AP67" s="134"/>
      <c r="AQ67" s="135"/>
      <c r="AR67" s="134"/>
      <c r="AS67" s="135"/>
      <c r="AT67" s="134"/>
      <c r="AU67" s="135"/>
      <c r="AV67" s="134"/>
      <c r="AW67" s="135"/>
      <c r="AX67" s="134"/>
      <c r="AY67" s="135"/>
      <c r="AZ67" s="134"/>
      <c r="BA67" s="135"/>
      <c r="BC67" s="62"/>
      <c r="BD67" s="257"/>
      <c r="BE67" s="234" t="s">
        <v>88</v>
      </c>
      <c r="BF67" s="234"/>
      <c r="BG67" s="235"/>
      <c r="BH67" s="43">
        <f t="shared" si="38"/>
        <v>0</v>
      </c>
      <c r="BI67" s="44"/>
      <c r="BJ67" s="44"/>
      <c r="BK67" s="44"/>
      <c r="BL67" s="44"/>
      <c r="BM67" s="44"/>
      <c r="BN67" s="44"/>
      <c r="BO67" s="44"/>
      <c r="BP67" s="44"/>
      <c r="BS67" s="1"/>
      <c r="BT67" s="33"/>
      <c r="BU67" s="24"/>
      <c r="BV67" s="33"/>
      <c r="BW67" s="44"/>
      <c r="BX67" s="44"/>
      <c r="BY67" s="44"/>
      <c r="BZ67" s="44"/>
      <c r="CA67" s="44"/>
      <c r="CB67" s="44"/>
      <c r="CC67" s="44"/>
      <c r="CD67" s="44"/>
      <c r="CE67" s="44"/>
      <c r="CF67" s="44"/>
      <c r="CG67" s="61"/>
      <c r="CH67" s="257"/>
      <c r="CI67" s="236" t="s">
        <v>89</v>
      </c>
      <c r="CJ67" s="237"/>
      <c r="CK67" s="238"/>
      <c r="CL67" s="43">
        <f>SUMIFS($F67:$BA67,$F57:$BA57,"&lt;&gt;1",$F58:$BA58,"&lt;&gt;1",$F59:$BA59,"&lt;&gt;1",$F60:$BA60,"&lt;&gt;1",$F61:$BA61,"&lt;&gt;1",$F62:$BA62,"&lt;&gt;1",$F63:$BA63,"&lt;&gt;1",$F64:$BA64,"&lt;&gt;1",$F65:$BA65,"&lt;&gt;1")/2/24 +SUMIF($F66:$BA66,"1",$F67:$BA67)/2/24</f>
        <v>0</v>
      </c>
      <c r="CM67" s="44"/>
      <c r="CN67" s="44"/>
      <c r="CO67" s="44"/>
      <c r="CP67" s="44"/>
      <c r="CQ67" s="44"/>
      <c r="CR67" s="44"/>
      <c r="CS67" s="44"/>
      <c r="CT67" s="44"/>
      <c r="CW67" s="1"/>
      <c r="CX67" s="33"/>
      <c r="CY67" s="24"/>
      <c r="CZ67" s="33"/>
      <c r="DA67" s="44"/>
      <c r="DB67" s="44"/>
      <c r="DC67" s="44"/>
      <c r="DD67" s="44"/>
      <c r="DE67" s="44"/>
      <c r="DF67" s="44"/>
      <c r="DG67" s="44"/>
      <c r="DH67" s="44"/>
      <c r="DI67" s="44"/>
      <c r="DJ67" s="44"/>
      <c r="DK67" s="12"/>
      <c r="DL67" s="257"/>
      <c r="DM67" s="234" t="s">
        <v>88</v>
      </c>
      <c r="DN67" s="234"/>
      <c r="DO67" s="235"/>
      <c r="DP67" s="43">
        <f>IF($S39="✔",SUM($F67:$BA67)/2/24,0)</f>
        <v>0</v>
      </c>
      <c r="DQ67" s="44"/>
      <c r="DR67" s="44"/>
      <c r="DS67" s="44"/>
      <c r="DT67" s="44"/>
      <c r="DU67" s="44"/>
      <c r="DV67" s="44"/>
      <c r="DW67" s="44"/>
      <c r="DX67" s="44"/>
      <c r="EA67" s="1"/>
      <c r="EB67" s="33"/>
      <c r="EC67" s="24"/>
      <c r="ED67" s="33"/>
      <c r="EE67" s="44"/>
      <c r="EF67" s="44"/>
      <c r="EG67" s="44"/>
      <c r="EH67" s="44"/>
      <c r="EI67" s="44"/>
      <c r="EJ67" s="44"/>
      <c r="EK67" s="44"/>
      <c r="EL67" s="44"/>
      <c r="EM67" s="15"/>
      <c r="EN67" s="257"/>
      <c r="EO67" s="236" t="s">
        <v>89</v>
      </c>
      <c r="EP67" s="237"/>
      <c r="EQ67" s="238"/>
      <c r="ER67" s="204">
        <f t="shared" si="39"/>
        <v>0</v>
      </c>
      <c r="ES67" s="44"/>
      <c r="ET67" s="44"/>
      <c r="EU67" s="44"/>
      <c r="EV67" s="44"/>
      <c r="EW67" s="44"/>
      <c r="EX67" s="44"/>
      <c r="EY67" s="44"/>
      <c r="EZ67" s="44"/>
      <c r="FC67" s="1"/>
      <c r="FD67" s="33"/>
      <c r="FE67" s="24"/>
      <c r="FF67" s="33"/>
      <c r="FG67" s="44"/>
      <c r="FH67" s="44"/>
      <c r="FI67" s="44"/>
      <c r="FJ67" s="44"/>
      <c r="FK67" s="44"/>
      <c r="FL67" s="44"/>
      <c r="FM67" s="44"/>
      <c r="FN67" s="44"/>
      <c r="FO67" s="18"/>
      <c r="FP67" s="257"/>
      <c r="FQ67" s="236" t="s">
        <v>89</v>
      </c>
      <c r="FR67" s="237"/>
      <c r="FS67" s="238"/>
      <c r="FT67" s="43">
        <f>SUMIFS($F67:$BA67,$F57:$BA57,"&lt;&gt;1",$F58:$BA58,"&lt;&gt;1",$F59:$BA59,"&lt;&gt;1",$F60:$BA60,"&lt;&gt;1",$F61:$BA61,"&lt;&gt;1",$F62:$BA62,"&lt;&gt;1",$F63:$BA63,"&lt;&gt;1",$F64:$BA64,"&lt;&gt;1",$F65:$BA65,"&lt;&gt;1")/2/24 +SUMIF($F66:$BA66,"1",$F67:$BA67)/2/24</f>
        <v>0</v>
      </c>
      <c r="FU67" s="44"/>
      <c r="FV67" s="44"/>
      <c r="FW67" s="44"/>
      <c r="FX67" s="44"/>
      <c r="FY67" s="44"/>
      <c r="FZ67" s="44"/>
      <c r="GA67" s="44"/>
      <c r="GB67" s="44"/>
      <c r="GE67" s="1"/>
      <c r="GF67" s="33"/>
      <c r="GG67" s="24"/>
      <c r="GH67" s="33"/>
      <c r="GI67" s="44"/>
      <c r="GJ67" s="44"/>
      <c r="GK67" s="44"/>
      <c r="GL67" s="44"/>
      <c r="GM67" s="44"/>
      <c r="GN67" s="44"/>
      <c r="GO67" s="44"/>
      <c r="GP67" s="44"/>
    </row>
    <row r="68" spans="2:198" ht="18.75" customHeight="1">
      <c r="B68" s="258"/>
      <c r="C68" s="138" t="s">
        <v>90</v>
      </c>
      <c r="D68" s="138"/>
      <c r="E68" s="143"/>
      <c r="F68" s="134"/>
      <c r="G68" s="135"/>
      <c r="H68" s="134"/>
      <c r="I68" s="135"/>
      <c r="J68" s="134"/>
      <c r="K68" s="135"/>
      <c r="L68" s="134"/>
      <c r="M68" s="135"/>
      <c r="N68" s="134"/>
      <c r="O68" s="135"/>
      <c r="P68" s="134"/>
      <c r="Q68" s="135"/>
      <c r="R68" s="134"/>
      <c r="S68" s="135"/>
      <c r="T68" s="134"/>
      <c r="U68" s="135"/>
      <c r="V68" s="134"/>
      <c r="W68" s="135"/>
      <c r="X68" s="134"/>
      <c r="Y68" s="135"/>
      <c r="Z68" s="134"/>
      <c r="AA68" s="135"/>
      <c r="AB68" s="134"/>
      <c r="AC68" s="135"/>
      <c r="AD68" s="134"/>
      <c r="AE68" s="135"/>
      <c r="AF68" s="134"/>
      <c r="AG68" s="135"/>
      <c r="AH68" s="134"/>
      <c r="AI68" s="135"/>
      <c r="AJ68" s="134"/>
      <c r="AK68" s="135"/>
      <c r="AL68" s="134"/>
      <c r="AM68" s="135"/>
      <c r="AN68" s="134"/>
      <c r="AO68" s="135"/>
      <c r="AP68" s="134"/>
      <c r="AQ68" s="135"/>
      <c r="AR68" s="134"/>
      <c r="AS68" s="135"/>
      <c r="AT68" s="134"/>
      <c r="AU68" s="135"/>
      <c r="AV68" s="134"/>
      <c r="AW68" s="135"/>
      <c r="AX68" s="134"/>
      <c r="AY68" s="135"/>
      <c r="AZ68" s="134"/>
      <c r="BA68" s="135"/>
      <c r="BC68" s="62"/>
      <c r="BD68" s="257"/>
      <c r="BE68" s="227" t="s">
        <v>90</v>
      </c>
      <c r="BF68" s="227"/>
      <c r="BG68" s="228"/>
      <c r="BH68" s="46">
        <f t="shared" si="38"/>
        <v>0</v>
      </c>
      <c r="BI68" s="44"/>
      <c r="BJ68" s="44"/>
      <c r="BK68" s="44"/>
      <c r="BL68" s="44"/>
      <c r="BM68" s="44"/>
      <c r="BN68" s="44"/>
      <c r="BO68" s="44"/>
      <c r="BP68" s="44"/>
      <c r="BS68" s="1"/>
      <c r="BT68" s="33"/>
      <c r="BU68" s="24"/>
      <c r="BV68" s="33"/>
      <c r="BW68" s="44"/>
      <c r="BX68" s="44"/>
      <c r="BY68" s="44"/>
      <c r="BZ68" s="44"/>
      <c r="CA68" s="44"/>
      <c r="CB68" s="44"/>
      <c r="CC68" s="44"/>
      <c r="CD68" s="44"/>
      <c r="CE68" s="44"/>
      <c r="CF68" s="44"/>
      <c r="CG68" s="61"/>
      <c r="CH68" s="257"/>
      <c r="CI68" s="229" t="s">
        <v>91</v>
      </c>
      <c r="CJ68" s="230"/>
      <c r="CK68" s="231"/>
      <c r="CL68" s="46">
        <f>SUMIFS($F68:$BA68,$F57:$BA57,"&lt;&gt;1",$F58:$BA58,"&lt;&gt;1",$F59:$BA59,"&lt;&gt;1",$F60:$BA60,"&lt;&gt;1",$F61:$BA61,"&lt;&gt;1",$F62:$BA62,"&lt;&gt;1",$F63:$BA63,"&lt;&gt;1",$F64:$BA64,"&lt;&gt;1",$F65:$BA65,"&lt;&gt;1")/2/24 +SUMIF($F66:$BA66,"1",$F68:$BA68)/2/24</f>
        <v>0</v>
      </c>
      <c r="CM68" s="44"/>
      <c r="CN68" s="44"/>
      <c r="CO68" s="44"/>
      <c r="CP68" s="44"/>
      <c r="CQ68" s="44"/>
      <c r="CR68" s="44"/>
      <c r="CS68" s="44"/>
      <c r="CT68" s="44"/>
      <c r="CW68" s="1"/>
      <c r="CX68" s="33"/>
      <c r="CY68" s="24"/>
      <c r="CZ68" s="33"/>
      <c r="DA68" s="44"/>
      <c r="DB68" s="44"/>
      <c r="DC68" s="44"/>
      <c r="DD68" s="44"/>
      <c r="DE68" s="44"/>
      <c r="DF68" s="44"/>
      <c r="DG68" s="44"/>
      <c r="DH68" s="44"/>
      <c r="DI68" s="44"/>
      <c r="DJ68" s="44"/>
      <c r="DK68" s="12"/>
      <c r="DL68" s="257"/>
      <c r="DM68" s="227" t="s">
        <v>90</v>
      </c>
      <c r="DN68" s="227"/>
      <c r="DO68" s="228"/>
      <c r="DP68" s="46">
        <f>IF($S39="✔",SUM($F68:$BA68)/2/24,0)</f>
        <v>0</v>
      </c>
      <c r="DQ68" s="44"/>
      <c r="DR68" s="44"/>
      <c r="DS68" s="44"/>
      <c r="DT68" s="44"/>
      <c r="DU68" s="44"/>
      <c r="DV68" s="44"/>
      <c r="DW68" s="44"/>
      <c r="DX68" s="44"/>
      <c r="EA68" s="1"/>
      <c r="EB68" s="33"/>
      <c r="EC68" s="24"/>
      <c r="ED68" s="33"/>
      <c r="EE68" s="44"/>
      <c r="EF68" s="44"/>
      <c r="EG68" s="44"/>
      <c r="EH68" s="44"/>
      <c r="EI68" s="44"/>
      <c r="EJ68" s="44"/>
      <c r="EK68" s="44"/>
      <c r="EL68" s="44"/>
      <c r="EM68" s="15"/>
      <c r="EN68" s="257"/>
      <c r="EO68" s="229" t="s">
        <v>91</v>
      </c>
      <c r="EP68" s="230"/>
      <c r="EQ68" s="231"/>
      <c r="ER68" s="46">
        <f t="shared" si="39"/>
        <v>0</v>
      </c>
      <c r="ES68" s="44"/>
      <c r="ET68" s="44"/>
      <c r="EU68" s="44"/>
      <c r="EV68" s="44"/>
      <c r="EW68" s="44"/>
      <c r="EX68" s="44"/>
      <c r="EY68" s="44"/>
      <c r="EZ68" s="44"/>
      <c r="FC68" s="1"/>
      <c r="FD68" s="33"/>
      <c r="FE68" s="24"/>
      <c r="FF68" s="33"/>
      <c r="FG68" s="44"/>
      <c r="FH68" s="44"/>
      <c r="FI68" s="44"/>
      <c r="FJ68" s="44"/>
      <c r="FK68" s="44"/>
      <c r="FL68" s="44"/>
      <c r="FM68" s="44"/>
      <c r="FN68" s="44"/>
      <c r="FO68" s="18"/>
      <c r="FP68" s="257"/>
      <c r="FQ68" s="229" t="s">
        <v>90</v>
      </c>
      <c r="FR68" s="230"/>
      <c r="FS68" s="231"/>
      <c r="FT68" s="47" t="s">
        <v>92</v>
      </c>
      <c r="FU68" s="44"/>
      <c r="FV68" s="44"/>
      <c r="FW68" s="44"/>
      <c r="FX68" s="44"/>
      <c r="FY68" s="44"/>
      <c r="FZ68" s="44"/>
      <c r="GA68" s="44"/>
      <c r="GB68" s="44"/>
      <c r="GE68" s="1"/>
      <c r="GF68" s="33"/>
      <c r="GG68" s="24"/>
      <c r="GH68" s="33"/>
      <c r="GI68" s="44"/>
      <c r="GJ68" s="44"/>
      <c r="GK68" s="44"/>
      <c r="GL68" s="44"/>
      <c r="GM68" s="44"/>
      <c r="GN68" s="44"/>
      <c r="GO68" s="44"/>
      <c r="GP68" s="44"/>
    </row>
    <row r="69" spans="2:198" ht="6" customHeight="1">
      <c r="C69" s="55"/>
      <c r="D69" s="55"/>
      <c r="E69" s="56"/>
      <c r="F69" s="57"/>
      <c r="G69" s="56"/>
      <c r="H69" s="57"/>
      <c r="I69" s="56"/>
      <c r="J69" s="57"/>
      <c r="K69" s="56"/>
      <c r="L69" s="57"/>
      <c r="M69" s="56"/>
      <c r="N69" s="57"/>
      <c r="O69" s="56"/>
      <c r="P69" s="57"/>
      <c r="Q69" s="56"/>
      <c r="R69" s="57"/>
      <c r="S69" s="56"/>
      <c r="T69" s="57"/>
      <c r="U69" s="56"/>
      <c r="V69" s="57"/>
      <c r="W69" s="56"/>
      <c r="X69" s="57"/>
      <c r="Y69" s="56"/>
      <c r="Z69" s="57"/>
      <c r="AA69" s="56"/>
      <c r="AB69" s="57"/>
      <c r="AC69" s="56"/>
      <c r="AD69" s="57"/>
      <c r="AE69" s="56"/>
      <c r="AF69" s="57"/>
      <c r="AG69" s="56"/>
      <c r="AH69" s="57"/>
      <c r="AI69" s="56"/>
      <c r="AJ69" s="57"/>
      <c r="AK69" s="56"/>
      <c r="AL69" s="57"/>
      <c r="AM69" s="56"/>
      <c r="AN69" s="57"/>
      <c r="AO69" s="56"/>
      <c r="AP69" s="57"/>
      <c r="AQ69" s="56"/>
      <c r="AR69" s="57"/>
      <c r="AS69" s="56"/>
      <c r="AT69" s="57"/>
      <c r="AU69" s="56"/>
      <c r="AV69" s="57"/>
      <c r="AW69" s="56"/>
      <c r="AX69" s="57"/>
      <c r="AY69" s="56"/>
      <c r="AZ69" s="57"/>
      <c r="BA69" s="56"/>
      <c r="BB69" s="37"/>
      <c r="BC69" s="62"/>
      <c r="BE69" s="55"/>
      <c r="BF69" s="55"/>
      <c r="BG69" s="58"/>
      <c r="BH69" s="58"/>
      <c r="BI69" s="2"/>
      <c r="BJ69" s="2"/>
      <c r="BK69" s="2"/>
      <c r="BL69" s="2"/>
      <c r="BT69" s="33"/>
      <c r="BU69" s="24"/>
      <c r="BV69" s="33"/>
      <c r="BW69" s="2"/>
      <c r="BX69" s="2"/>
      <c r="BY69" s="2"/>
      <c r="BZ69" s="2"/>
      <c r="CA69" s="2"/>
      <c r="CG69" s="61"/>
      <c r="CI69" s="55"/>
      <c r="CJ69" s="55"/>
      <c r="CK69" s="58"/>
      <c r="CL69" s="58"/>
      <c r="CM69" s="2"/>
      <c r="CN69" s="2"/>
      <c r="CO69" s="2"/>
      <c r="CP69" s="2"/>
      <c r="CX69" s="33"/>
      <c r="CY69" s="24"/>
      <c r="CZ69" s="33"/>
      <c r="DA69" s="2"/>
      <c r="DB69" s="2"/>
      <c r="DC69" s="2"/>
      <c r="DD69" s="2"/>
      <c r="DE69" s="2"/>
      <c r="DK69" s="12"/>
      <c r="DM69" s="55"/>
      <c r="DN69" s="55"/>
      <c r="DO69" s="58"/>
      <c r="DP69" s="58"/>
      <c r="DQ69" s="2"/>
      <c r="DR69" s="2"/>
      <c r="DS69" s="2"/>
      <c r="DT69" s="2"/>
      <c r="EB69" s="33"/>
      <c r="EC69" s="24"/>
      <c r="ED69" s="33"/>
      <c r="EE69" s="2"/>
      <c r="EF69" s="2"/>
      <c r="EG69" s="2"/>
      <c r="EH69" s="2"/>
      <c r="EM69" s="15"/>
      <c r="EO69" s="55"/>
      <c r="EP69" s="55"/>
      <c r="EQ69" s="58"/>
      <c r="ER69" s="58"/>
      <c r="ES69" s="2"/>
      <c r="ET69" s="2"/>
      <c r="EU69" s="2"/>
      <c r="EV69" s="2"/>
      <c r="FD69" s="33"/>
      <c r="FE69" s="24"/>
      <c r="FF69" s="33"/>
      <c r="FG69" s="2"/>
      <c r="FH69" s="2"/>
      <c r="FI69" s="2"/>
      <c r="FJ69" s="2"/>
      <c r="FO69" s="18"/>
      <c r="FQ69" s="55"/>
      <c r="FR69" s="55"/>
      <c r="FS69" s="58"/>
      <c r="FT69" s="58"/>
      <c r="FU69" s="2"/>
      <c r="FV69" s="2"/>
      <c r="FW69" s="2"/>
      <c r="FX69" s="2"/>
      <c r="GF69" s="33"/>
      <c r="GG69" s="24"/>
      <c r="GH69" s="33"/>
      <c r="GI69" s="2"/>
      <c r="GJ69" s="2"/>
      <c r="GK69" s="2"/>
      <c r="GL69" s="2"/>
    </row>
    <row r="70" spans="2:198">
      <c r="E70" s="226" t="s">
        <v>71</v>
      </c>
      <c r="F70" s="226"/>
      <c r="G70" s="222">
        <v>0.29166666666666702</v>
      </c>
      <c r="H70" s="223"/>
      <c r="I70" s="222">
        <v>0.33333333333333298</v>
      </c>
      <c r="J70" s="223"/>
      <c r="K70" s="222">
        <v>0.375</v>
      </c>
      <c r="L70" s="223"/>
      <c r="M70" s="222">
        <v>0.41666666666666702</v>
      </c>
      <c r="N70" s="223"/>
      <c r="O70" s="222">
        <v>0.45833333333333298</v>
      </c>
      <c r="P70" s="223"/>
      <c r="Q70" s="222">
        <v>0.5</v>
      </c>
      <c r="R70" s="223"/>
      <c r="S70" s="222">
        <v>0.54166666666666696</v>
      </c>
      <c r="T70" s="223"/>
      <c r="U70" s="222">
        <v>0.58333333333333304</v>
      </c>
      <c r="V70" s="223"/>
      <c r="W70" s="222">
        <v>0.625</v>
      </c>
      <c r="X70" s="223"/>
      <c r="Y70" s="222">
        <v>0.66666666666666696</v>
      </c>
      <c r="Z70" s="223"/>
      <c r="AA70" s="222">
        <v>0.70833333333333304</v>
      </c>
      <c r="AB70" s="223"/>
      <c r="AC70" s="222">
        <v>0.75</v>
      </c>
      <c r="AD70" s="223"/>
      <c r="AE70" s="222">
        <v>0.79166666666666696</v>
      </c>
      <c r="AF70" s="223"/>
      <c r="AG70" s="222">
        <v>0.83333333333333304</v>
      </c>
      <c r="AH70" s="223"/>
      <c r="AI70" s="222">
        <v>0.875</v>
      </c>
      <c r="AJ70" s="223"/>
      <c r="AK70" s="222">
        <v>0.91666666666666696</v>
      </c>
      <c r="AL70" s="223"/>
      <c r="AM70" s="222">
        <v>0.95833333333333304</v>
      </c>
      <c r="AN70" s="223"/>
      <c r="AO70" s="222">
        <v>1</v>
      </c>
      <c r="AP70" s="223"/>
      <c r="AQ70" s="222">
        <v>1.0416666666666701</v>
      </c>
      <c r="AR70" s="223"/>
      <c r="AS70" s="222">
        <v>1.0833333333333399</v>
      </c>
      <c r="AT70" s="223"/>
      <c r="AU70" s="222">
        <v>1.12500000000001</v>
      </c>
      <c r="AV70" s="223"/>
      <c r="AW70" s="222">
        <v>1.1666666666666701</v>
      </c>
      <c r="AX70" s="223"/>
      <c r="AY70" s="222">
        <v>1.2083333333333399</v>
      </c>
      <c r="AZ70" s="223"/>
      <c r="BA70" s="222">
        <v>1.25000000000001</v>
      </c>
      <c r="BB70" s="223"/>
      <c r="BC70" s="63"/>
      <c r="BG70" s="168"/>
      <c r="BH70" s="33"/>
      <c r="BI70" s="33"/>
      <c r="BJ70" s="33"/>
      <c r="BK70" s="33"/>
      <c r="BL70" s="33"/>
      <c r="BM70" s="24"/>
      <c r="BN70" s="24"/>
      <c r="BO70" s="24"/>
      <c r="BP70" s="24"/>
      <c r="BQ70" s="33"/>
      <c r="BR70" s="33"/>
      <c r="BS70" s="24"/>
      <c r="BT70" s="33"/>
      <c r="BU70" s="24"/>
      <c r="BV70" s="33"/>
      <c r="BW70" s="33"/>
      <c r="BX70" s="33"/>
      <c r="BY70" s="33"/>
      <c r="BZ70" s="33"/>
      <c r="CA70" s="33"/>
      <c r="CB70" s="24"/>
      <c r="CC70" s="24"/>
      <c r="CD70" s="24"/>
      <c r="CE70" s="24"/>
      <c r="CF70" s="24"/>
      <c r="CG70" s="64"/>
      <c r="CK70" s="168"/>
      <c r="CL70" s="33"/>
      <c r="CM70" s="33"/>
      <c r="CN70" s="33"/>
      <c r="CO70" s="33"/>
      <c r="CP70" s="33"/>
      <c r="CQ70" s="24"/>
      <c r="CR70" s="24"/>
      <c r="CS70" s="24"/>
      <c r="CT70" s="24"/>
      <c r="CU70" s="33"/>
      <c r="CV70" s="33"/>
      <c r="CW70" s="24"/>
      <c r="CX70" s="33"/>
      <c r="CY70" s="24"/>
      <c r="CZ70" s="33"/>
      <c r="DA70" s="33"/>
      <c r="DB70" s="33"/>
      <c r="DC70" s="33"/>
      <c r="DD70" s="33"/>
      <c r="DE70" s="33"/>
      <c r="DF70" s="24"/>
      <c r="DG70" s="24"/>
      <c r="DH70" s="24"/>
      <c r="DI70" s="24"/>
      <c r="DJ70" s="24"/>
      <c r="DK70" s="65"/>
      <c r="DO70" s="168"/>
      <c r="DP70" s="33"/>
      <c r="DQ70" s="33"/>
      <c r="DR70" s="33"/>
      <c r="DS70" s="33"/>
      <c r="DT70" s="33"/>
      <c r="DU70" s="24"/>
      <c r="DV70" s="24"/>
      <c r="DW70" s="24"/>
      <c r="DX70" s="24"/>
      <c r="DY70" s="33"/>
      <c r="DZ70" s="33"/>
      <c r="EA70" s="24"/>
      <c r="EB70" s="33"/>
      <c r="EC70" s="24"/>
      <c r="ED70" s="33"/>
      <c r="EE70" s="33"/>
      <c r="EF70" s="33"/>
      <c r="EG70" s="33"/>
      <c r="EH70" s="33"/>
      <c r="EI70" s="24"/>
      <c r="EJ70" s="24"/>
      <c r="EK70" s="24"/>
      <c r="EL70" s="24"/>
      <c r="EM70" s="66"/>
      <c r="EQ70" s="168"/>
      <c r="ER70" s="33"/>
      <c r="ES70" s="33"/>
      <c r="ET70" s="33"/>
      <c r="EU70" s="33"/>
      <c r="EV70" s="33"/>
      <c r="EW70" s="24"/>
      <c r="EX70" s="24"/>
      <c r="EY70" s="24"/>
      <c r="EZ70" s="24"/>
      <c r="FA70" s="33"/>
      <c r="FB70" s="33"/>
      <c r="FC70" s="24"/>
      <c r="FD70" s="33"/>
      <c r="FE70" s="24"/>
      <c r="FF70" s="33"/>
      <c r="FG70" s="33"/>
      <c r="FH70" s="33"/>
      <c r="FI70" s="33"/>
      <c r="FJ70" s="33"/>
      <c r="FK70" s="24"/>
      <c r="FL70" s="24"/>
      <c r="FM70" s="24"/>
      <c r="FN70" s="24"/>
      <c r="FO70" s="18"/>
      <c r="FS70" s="168"/>
      <c r="FT70" s="33"/>
      <c r="FU70" s="33"/>
      <c r="FV70" s="33"/>
      <c r="FW70" s="33"/>
      <c r="FX70" s="33"/>
      <c r="FY70" s="24"/>
      <c r="FZ70" s="24"/>
      <c r="GA70" s="24"/>
      <c r="GB70" s="24"/>
      <c r="GC70" s="33"/>
      <c r="GD70" s="33"/>
      <c r="GE70" s="24"/>
      <c r="GF70" s="33"/>
      <c r="GG70" s="24"/>
      <c r="GH70" s="33"/>
      <c r="GI70" s="33"/>
      <c r="GJ70" s="33"/>
      <c r="GK70" s="33"/>
      <c r="GL70" s="33"/>
      <c r="GM70" s="24"/>
      <c r="GN70" s="24"/>
      <c r="GO70" s="24"/>
      <c r="GP70" s="24"/>
    </row>
    <row r="71" spans="2:198" ht="22.5" customHeight="1">
      <c r="BC71" s="62"/>
      <c r="BH71" s="2"/>
      <c r="BI71" s="2"/>
      <c r="BJ71" s="2"/>
      <c r="BK71" s="2"/>
      <c r="BL71" s="2"/>
      <c r="BT71" s="33"/>
      <c r="BU71" s="24"/>
      <c r="BV71" s="33"/>
      <c r="BW71" s="2"/>
      <c r="BX71" s="2"/>
      <c r="BY71" s="2"/>
      <c r="BZ71" s="2"/>
      <c r="CA71" s="2"/>
      <c r="CG71" s="61"/>
      <c r="CL71" s="2"/>
      <c r="CM71" s="2"/>
      <c r="CN71" s="2"/>
      <c r="CO71" s="2"/>
      <c r="CP71" s="2"/>
      <c r="CX71" s="33"/>
      <c r="CY71" s="24"/>
      <c r="CZ71" s="33"/>
      <c r="DA71" s="2"/>
      <c r="DB71" s="2"/>
      <c r="DC71" s="2"/>
      <c r="DD71" s="2"/>
      <c r="DE71" s="2"/>
      <c r="DK71" s="12"/>
      <c r="DP71" s="2"/>
      <c r="DQ71" s="2"/>
      <c r="DR71" s="2"/>
      <c r="DS71" s="2"/>
      <c r="DT71" s="2"/>
      <c r="EB71" s="33"/>
      <c r="EC71" s="24"/>
      <c r="ED71" s="33"/>
      <c r="EE71" s="2"/>
      <c r="EF71" s="2"/>
      <c r="EG71" s="2"/>
      <c r="EH71" s="2"/>
      <c r="EM71" s="15"/>
      <c r="ER71" s="2"/>
      <c r="ES71" s="2"/>
      <c r="ET71" s="2"/>
      <c r="EU71" s="2"/>
      <c r="EV71" s="2"/>
      <c r="FD71" s="33"/>
      <c r="FE71" s="24"/>
      <c r="FF71" s="33"/>
      <c r="FG71" s="2"/>
      <c r="FH71" s="2"/>
      <c r="FI71" s="2"/>
      <c r="FJ71" s="2"/>
      <c r="FO71" s="18"/>
      <c r="FT71" s="2"/>
      <c r="FU71" s="2"/>
      <c r="FV71" s="2"/>
      <c r="FW71" s="2"/>
      <c r="FX71" s="2"/>
      <c r="GF71" s="33"/>
      <c r="GG71" s="24"/>
      <c r="GH71" s="33"/>
      <c r="GI71" s="2"/>
      <c r="GJ71" s="2"/>
      <c r="GK71" s="2"/>
      <c r="GL71" s="2"/>
    </row>
    <row r="72" spans="2:198" ht="19.5" customHeight="1">
      <c r="B72" s="277" t="str">
        <f>IFERROR(B$4+2,"　　　　/　　　/　　（　）")</f>
        <v>　　　　/　　　/　　（　）</v>
      </c>
      <c r="C72" s="277"/>
      <c r="D72" s="277"/>
      <c r="E72" s="151"/>
      <c r="F72" s="3" t="s">
        <v>29</v>
      </c>
      <c r="G72" s="5"/>
      <c r="H72" s="5"/>
      <c r="I72" s="5"/>
      <c r="J72" s="5"/>
      <c r="K72" s="5"/>
      <c r="L72" s="5"/>
      <c r="M72" s="5"/>
      <c r="N72" s="5"/>
      <c r="O72" s="23" t="s">
        <v>30</v>
      </c>
      <c r="P72" s="120" t="s">
        <v>16</v>
      </c>
      <c r="Q72" s="5" t="s">
        <v>31</v>
      </c>
      <c r="R72" s="5"/>
      <c r="S72" s="120" t="s">
        <v>16</v>
      </c>
      <c r="T72" s="5" t="s">
        <v>32</v>
      </c>
      <c r="U72" s="5"/>
      <c r="V72" s="5" t="s">
        <v>33</v>
      </c>
      <c r="W72" s="24" t="s">
        <v>34</v>
      </c>
      <c r="BC72" s="278" t="s">
        <v>37</v>
      </c>
      <c r="BD72" s="30"/>
      <c r="BE72" s="30"/>
      <c r="BF72" s="30"/>
      <c r="BG72" s="30"/>
      <c r="BH72" s="2"/>
      <c r="BI72" s="2"/>
      <c r="BJ72" s="2"/>
      <c r="BK72" s="2"/>
      <c r="BL72" s="2"/>
      <c r="BW72" s="2"/>
      <c r="BX72" s="2"/>
      <c r="BY72" s="2"/>
      <c r="BZ72" s="2"/>
      <c r="CA72" s="2"/>
      <c r="CG72" s="279" t="s">
        <v>50</v>
      </c>
      <c r="CH72" s="30"/>
      <c r="CI72" s="30"/>
      <c r="CJ72" s="30"/>
      <c r="CK72" s="30"/>
      <c r="CL72" s="2"/>
      <c r="CM72" s="2"/>
      <c r="CN72" s="2"/>
      <c r="CO72" s="2"/>
      <c r="CP72" s="2"/>
      <c r="DA72" s="2"/>
      <c r="DB72" s="2"/>
      <c r="DC72" s="2"/>
      <c r="DD72" s="2"/>
      <c r="DE72" s="2"/>
      <c r="DK72" s="280" t="s">
        <v>51</v>
      </c>
      <c r="DL72" s="30"/>
      <c r="DM72" s="30"/>
      <c r="DN72" s="30"/>
      <c r="DO72" s="30"/>
      <c r="DP72" s="2"/>
      <c r="DQ72" s="2"/>
      <c r="DR72" s="2"/>
      <c r="DS72" s="2"/>
      <c r="DT72" s="2"/>
      <c r="EE72" s="2"/>
      <c r="EF72" s="2"/>
      <c r="EG72" s="2"/>
      <c r="EH72" s="2"/>
      <c r="EM72" s="281" t="s">
        <v>60</v>
      </c>
      <c r="EN72" s="30"/>
      <c r="EO72" s="30"/>
      <c r="EP72" s="30"/>
      <c r="EQ72" s="30"/>
      <c r="ER72" s="2"/>
      <c r="ES72" s="2"/>
      <c r="ET72" s="2"/>
      <c r="EU72" s="2"/>
      <c r="EV72" s="2"/>
      <c r="FG72" s="2"/>
      <c r="FH72" s="2"/>
      <c r="FI72" s="2"/>
      <c r="FJ72" s="2"/>
      <c r="FO72" s="276" t="s">
        <v>28</v>
      </c>
      <c r="FP72" s="30"/>
      <c r="FQ72" s="30"/>
      <c r="FR72" s="30"/>
      <c r="FS72" s="30"/>
      <c r="FT72" s="2"/>
      <c r="FU72" s="2"/>
      <c r="FV72" s="2"/>
      <c r="FW72" s="2"/>
      <c r="FX72" s="2"/>
      <c r="GI72" s="2"/>
      <c r="GJ72" s="2"/>
      <c r="GK72" s="2"/>
      <c r="GL72" s="2"/>
    </row>
    <row r="73" spans="2:198" ht="19.5" customHeight="1">
      <c r="B73" s="277"/>
      <c r="C73" s="277"/>
      <c r="D73" s="277"/>
      <c r="E73" s="151"/>
      <c r="F73" s="3" t="s">
        <v>35</v>
      </c>
      <c r="O73" s="23" t="s">
        <v>30</v>
      </c>
      <c r="P73" s="120" t="s">
        <v>16</v>
      </c>
      <c r="Q73" s="5" t="s">
        <v>31</v>
      </c>
      <c r="R73" s="5"/>
      <c r="S73" s="120" t="s">
        <v>16</v>
      </c>
      <c r="T73" s="5" t="s">
        <v>32</v>
      </c>
      <c r="U73" s="5"/>
      <c r="V73" s="5" t="s">
        <v>33</v>
      </c>
      <c r="W73" s="24" t="s">
        <v>36</v>
      </c>
      <c r="BC73" s="278"/>
      <c r="BD73" s="29"/>
      <c r="BE73" s="30"/>
      <c r="BF73" s="30"/>
      <c r="BG73" s="30"/>
      <c r="BI73" s="270" t="s">
        <v>39</v>
      </c>
      <c r="BJ73" s="270" t="s">
        <v>40</v>
      </c>
      <c r="BK73" s="272" t="s">
        <v>96</v>
      </c>
      <c r="BL73" s="177"/>
      <c r="BM73" s="40"/>
      <c r="BN73" s="40"/>
      <c r="BO73" s="40"/>
      <c r="BP73" s="40"/>
      <c r="BV73" s="40"/>
      <c r="BW73" s="270" t="s">
        <v>39</v>
      </c>
      <c r="BX73" s="270" t="s">
        <v>40</v>
      </c>
      <c r="BY73" s="272" t="s">
        <v>96</v>
      </c>
      <c r="BZ73" s="270" t="s">
        <v>47</v>
      </c>
      <c r="CA73" s="177"/>
      <c r="CB73" s="40"/>
      <c r="CC73" s="40"/>
      <c r="CD73" s="40"/>
      <c r="CE73" s="40"/>
      <c r="CF73" s="40"/>
      <c r="CG73" s="279"/>
      <c r="CH73" s="29"/>
      <c r="CI73" s="30"/>
      <c r="CJ73" s="30"/>
      <c r="CK73" s="30"/>
      <c r="CM73" s="270" t="s">
        <v>39</v>
      </c>
      <c r="CN73" s="270" t="s">
        <v>40</v>
      </c>
      <c r="CO73" s="272" t="s">
        <v>41</v>
      </c>
      <c r="CP73" s="177"/>
      <c r="CQ73" s="40"/>
      <c r="CR73" s="40"/>
      <c r="CS73" s="40"/>
      <c r="CT73" s="40"/>
      <c r="CZ73" s="40"/>
      <c r="DA73" s="270" t="s">
        <v>39</v>
      </c>
      <c r="DB73" s="270" t="s">
        <v>40</v>
      </c>
      <c r="DC73" s="272" t="s">
        <v>96</v>
      </c>
      <c r="DD73" s="270" t="s">
        <v>47</v>
      </c>
      <c r="DE73" s="177"/>
      <c r="DF73" s="40"/>
      <c r="DG73" s="40"/>
      <c r="DH73" s="40"/>
      <c r="DI73" s="40"/>
      <c r="DJ73" s="40"/>
      <c r="DK73" s="280"/>
      <c r="DL73" s="29"/>
      <c r="DM73" s="30"/>
      <c r="DN73" s="30"/>
      <c r="DO73" s="30"/>
      <c r="DP73" s="272" t="s">
        <v>52</v>
      </c>
      <c r="DQ73" s="270" t="s">
        <v>53</v>
      </c>
      <c r="DR73" s="270" t="s">
        <v>54</v>
      </c>
      <c r="DS73" s="272" t="s">
        <v>55</v>
      </c>
      <c r="DT73" s="177"/>
      <c r="DU73" s="40"/>
      <c r="DV73" s="40"/>
      <c r="DW73" s="40"/>
      <c r="DX73" s="40"/>
      <c r="ED73" s="272" t="s">
        <v>57</v>
      </c>
      <c r="EE73" s="270" t="s">
        <v>53</v>
      </c>
      <c r="EF73" s="270" t="s">
        <v>58</v>
      </c>
      <c r="EG73" s="272" t="s">
        <v>59</v>
      </c>
      <c r="EH73" s="177"/>
      <c r="EI73" s="40"/>
      <c r="EJ73" s="40"/>
      <c r="EK73" s="40"/>
      <c r="EL73" s="40"/>
      <c r="EM73" s="281"/>
      <c r="EN73" s="29"/>
      <c r="EO73" s="30"/>
      <c r="EP73" s="30"/>
      <c r="EQ73" s="30"/>
      <c r="ER73" s="272" t="s">
        <v>52</v>
      </c>
      <c r="ES73" s="270" t="s">
        <v>53</v>
      </c>
      <c r="ET73" s="270" t="s">
        <v>54</v>
      </c>
      <c r="EU73" s="272" t="s">
        <v>55</v>
      </c>
      <c r="EV73" s="177"/>
      <c r="EW73" s="40"/>
      <c r="EX73" s="40"/>
      <c r="EY73" s="40"/>
      <c r="EZ73" s="40"/>
      <c r="FF73" s="272" t="s">
        <v>57</v>
      </c>
      <c r="FG73" s="270" t="s">
        <v>53</v>
      </c>
      <c r="FH73" s="270" t="s">
        <v>58</v>
      </c>
      <c r="FI73" s="272" t="s">
        <v>59</v>
      </c>
      <c r="FJ73" s="177"/>
      <c r="FK73" s="40"/>
      <c r="FL73" s="40"/>
      <c r="FM73" s="40"/>
      <c r="FN73" s="40"/>
      <c r="FO73" s="276"/>
      <c r="FP73" s="29"/>
      <c r="FQ73" s="30"/>
      <c r="FR73" s="30"/>
      <c r="FS73" s="30"/>
      <c r="FT73" s="273" t="s">
        <v>61</v>
      </c>
      <c r="FU73" s="270" t="s">
        <v>62</v>
      </c>
      <c r="FV73" s="270" t="s">
        <v>63</v>
      </c>
      <c r="FW73" s="272" t="s">
        <v>64</v>
      </c>
      <c r="FX73" s="177"/>
      <c r="FY73" s="40"/>
      <c r="FZ73" s="40"/>
      <c r="GA73" s="40"/>
      <c r="GB73" s="40"/>
      <c r="GH73" s="273" t="s">
        <v>61</v>
      </c>
      <c r="GI73" s="270" t="s">
        <v>62</v>
      </c>
      <c r="GJ73" s="270" t="s">
        <v>63</v>
      </c>
      <c r="GK73" s="272" t="s">
        <v>64</v>
      </c>
      <c r="GL73" s="177"/>
      <c r="GM73" s="40"/>
      <c r="GN73" s="40"/>
      <c r="GO73" s="40"/>
      <c r="GP73" s="40"/>
    </row>
    <row r="74" spans="2:198" ht="7.5" customHeight="1">
      <c r="B74" s="31"/>
      <c r="U74" s="5"/>
      <c r="BC74" s="278"/>
      <c r="BD74" s="31"/>
      <c r="BH74" s="2"/>
      <c r="BI74" s="270"/>
      <c r="BJ74" s="271"/>
      <c r="BK74" s="272"/>
      <c r="BL74" s="178"/>
      <c r="BW74" s="270"/>
      <c r="BX74" s="271"/>
      <c r="BY74" s="272"/>
      <c r="BZ74" s="270"/>
      <c r="CA74" s="178"/>
      <c r="CG74" s="279"/>
      <c r="CH74" s="31"/>
      <c r="CL74" s="2"/>
      <c r="CM74" s="270"/>
      <c r="CN74" s="271"/>
      <c r="CO74" s="272"/>
      <c r="CP74" s="178"/>
      <c r="DA74" s="270"/>
      <c r="DB74" s="271"/>
      <c r="DC74" s="272"/>
      <c r="DD74" s="270"/>
      <c r="DE74" s="178"/>
      <c r="DK74" s="280"/>
      <c r="DL74" s="31"/>
      <c r="DP74" s="274"/>
      <c r="DQ74" s="270"/>
      <c r="DR74" s="271"/>
      <c r="DS74" s="272"/>
      <c r="DT74" s="178"/>
      <c r="ED74" s="274"/>
      <c r="EE74" s="270"/>
      <c r="EF74" s="271"/>
      <c r="EG74" s="272"/>
      <c r="EH74" s="178"/>
      <c r="EM74" s="281"/>
      <c r="EN74" s="31"/>
      <c r="ER74" s="274"/>
      <c r="ES74" s="270"/>
      <c r="ET74" s="271"/>
      <c r="EU74" s="272"/>
      <c r="EV74" s="178"/>
      <c r="FF74" s="274"/>
      <c r="FG74" s="270"/>
      <c r="FH74" s="271"/>
      <c r="FI74" s="272"/>
      <c r="FJ74" s="178"/>
      <c r="FO74" s="276"/>
      <c r="FP74" s="31"/>
      <c r="FT74" s="274"/>
      <c r="FU74" s="270"/>
      <c r="FV74" s="271"/>
      <c r="FW74" s="272"/>
      <c r="FX74" s="178"/>
      <c r="GH74" s="274"/>
      <c r="GI74" s="270"/>
      <c r="GJ74" s="271"/>
      <c r="GK74" s="272"/>
      <c r="GL74" s="178"/>
    </row>
    <row r="75" spans="2:198" ht="14.25">
      <c r="B75" s="3" t="s">
        <v>99</v>
      </c>
      <c r="E75" s="226" t="s">
        <v>71</v>
      </c>
      <c r="F75" s="226"/>
      <c r="G75" s="222">
        <v>0.29166666666666702</v>
      </c>
      <c r="H75" s="223"/>
      <c r="I75" s="222">
        <v>0.33333333333333298</v>
      </c>
      <c r="J75" s="223"/>
      <c r="K75" s="222">
        <v>0.375</v>
      </c>
      <c r="L75" s="223"/>
      <c r="M75" s="222">
        <v>0.41666666666666702</v>
      </c>
      <c r="N75" s="223"/>
      <c r="O75" s="222">
        <v>0.45833333333333298</v>
      </c>
      <c r="P75" s="223"/>
      <c r="Q75" s="222">
        <v>0.5</v>
      </c>
      <c r="R75" s="223"/>
      <c r="S75" s="222">
        <v>0.54166666666666696</v>
      </c>
      <c r="T75" s="223"/>
      <c r="U75" s="222">
        <v>0.58333333333333304</v>
      </c>
      <c r="V75" s="223"/>
      <c r="W75" s="222">
        <v>0.625</v>
      </c>
      <c r="X75" s="223"/>
      <c r="Y75" s="222">
        <v>0.66666666666666696</v>
      </c>
      <c r="Z75" s="223"/>
      <c r="AA75" s="222">
        <v>0.70833333333333304</v>
      </c>
      <c r="AB75" s="223"/>
      <c r="AC75" s="222">
        <v>0.75</v>
      </c>
      <c r="AD75" s="223"/>
      <c r="AE75" s="222">
        <v>0.79166666666666696</v>
      </c>
      <c r="AF75" s="223"/>
      <c r="AG75" s="222">
        <v>0.83333333333333304</v>
      </c>
      <c r="AH75" s="223"/>
      <c r="AI75" s="222">
        <v>0.875</v>
      </c>
      <c r="AJ75" s="223"/>
      <c r="AK75" s="222">
        <v>0.91666666666666696</v>
      </c>
      <c r="AL75" s="223"/>
      <c r="AM75" s="222">
        <v>0.95833333333333304</v>
      </c>
      <c r="AN75" s="223"/>
      <c r="AO75" s="222">
        <v>1</v>
      </c>
      <c r="AP75" s="223"/>
      <c r="AQ75" s="222">
        <v>1.0416666666666701</v>
      </c>
      <c r="AR75" s="223"/>
      <c r="AS75" s="222">
        <v>1.0833333333333399</v>
      </c>
      <c r="AT75" s="223"/>
      <c r="AU75" s="222">
        <v>1.12500000000001</v>
      </c>
      <c r="AV75" s="223"/>
      <c r="AW75" s="222">
        <v>1.1666666666666701</v>
      </c>
      <c r="AX75" s="223"/>
      <c r="AY75" s="222">
        <v>1.2083333333333399</v>
      </c>
      <c r="AZ75" s="223"/>
      <c r="BA75" s="222">
        <v>1.25000000000001</v>
      </c>
      <c r="BB75" s="223"/>
      <c r="BC75" s="278"/>
      <c r="BG75" s="168"/>
      <c r="BH75" s="40" t="s">
        <v>38</v>
      </c>
      <c r="BI75" s="270"/>
      <c r="BJ75" s="271"/>
      <c r="BK75" s="272"/>
      <c r="BL75" s="178"/>
      <c r="BM75" s="24"/>
      <c r="BN75" s="24"/>
      <c r="BO75" s="24"/>
      <c r="BP75" s="24"/>
      <c r="BQ75" s="33"/>
      <c r="BR75" s="33"/>
      <c r="BS75" s="24"/>
      <c r="BT75" s="33"/>
      <c r="BU75" s="24"/>
      <c r="BV75" s="40" t="s">
        <v>38</v>
      </c>
      <c r="BW75" s="270"/>
      <c r="BX75" s="271"/>
      <c r="BY75" s="272"/>
      <c r="BZ75" s="270"/>
      <c r="CA75" s="178"/>
      <c r="CB75" s="24"/>
      <c r="CC75" s="24"/>
      <c r="CD75" s="24"/>
      <c r="CE75" s="24"/>
      <c r="CF75" s="24"/>
      <c r="CG75" s="279"/>
      <c r="CK75" s="168"/>
      <c r="CL75" s="40" t="s">
        <v>38</v>
      </c>
      <c r="CM75" s="270"/>
      <c r="CN75" s="271"/>
      <c r="CO75" s="272"/>
      <c r="CP75" s="178"/>
      <c r="CQ75" s="24"/>
      <c r="CR75" s="24"/>
      <c r="CS75" s="24"/>
      <c r="CT75" s="24"/>
      <c r="CU75" s="33"/>
      <c r="CV75" s="33"/>
      <c r="CW75" s="24"/>
      <c r="CX75" s="33"/>
      <c r="CY75" s="24"/>
      <c r="CZ75" s="40" t="s">
        <v>38</v>
      </c>
      <c r="DA75" s="270"/>
      <c r="DB75" s="271"/>
      <c r="DC75" s="272"/>
      <c r="DD75" s="270"/>
      <c r="DE75" s="178"/>
      <c r="DF75" s="24"/>
      <c r="DG75" s="24"/>
      <c r="DH75" s="24"/>
      <c r="DI75" s="24"/>
      <c r="DJ75" s="24"/>
      <c r="DK75" s="280"/>
      <c r="DO75" s="168"/>
      <c r="DP75" s="274"/>
      <c r="DQ75" s="270"/>
      <c r="DR75" s="271"/>
      <c r="DS75" s="272"/>
      <c r="DT75" s="178"/>
      <c r="DU75" s="24"/>
      <c r="DV75" s="24"/>
      <c r="DW75" s="24"/>
      <c r="DX75" s="24"/>
      <c r="DY75" s="33"/>
      <c r="DZ75" s="33"/>
      <c r="EA75" s="24"/>
      <c r="EB75" s="33"/>
      <c r="EC75" s="24"/>
      <c r="ED75" s="274"/>
      <c r="EE75" s="270"/>
      <c r="EF75" s="271"/>
      <c r="EG75" s="272"/>
      <c r="EH75" s="178"/>
      <c r="EI75" s="24"/>
      <c r="EJ75" s="24"/>
      <c r="EK75" s="24"/>
      <c r="EL75" s="24"/>
      <c r="EM75" s="281"/>
      <c r="EQ75" s="168"/>
      <c r="ER75" s="274"/>
      <c r="ES75" s="270"/>
      <c r="ET75" s="271"/>
      <c r="EU75" s="272"/>
      <c r="EV75" s="178"/>
      <c r="EW75" s="24"/>
      <c r="EX75" s="24"/>
      <c r="EY75" s="24"/>
      <c r="EZ75" s="24"/>
      <c r="FA75" s="33"/>
      <c r="FB75" s="33"/>
      <c r="FC75" s="24"/>
      <c r="FD75" s="33"/>
      <c r="FE75" s="24"/>
      <c r="FF75" s="274"/>
      <c r="FG75" s="270"/>
      <c r="FH75" s="271"/>
      <c r="FI75" s="272"/>
      <c r="FJ75" s="178"/>
      <c r="FK75" s="24"/>
      <c r="FL75" s="24"/>
      <c r="FM75" s="24"/>
      <c r="FN75" s="24"/>
      <c r="FO75" s="276"/>
      <c r="FS75" s="168"/>
      <c r="FT75" s="274"/>
      <c r="FU75" s="270"/>
      <c r="FV75" s="271"/>
      <c r="FW75" s="272"/>
      <c r="FX75" s="178"/>
      <c r="FY75" s="24"/>
      <c r="FZ75" s="24"/>
      <c r="GA75" s="24"/>
      <c r="GB75" s="24"/>
      <c r="GC75" s="33"/>
      <c r="GD75" s="33"/>
      <c r="GE75" s="24"/>
      <c r="GF75" s="33"/>
      <c r="GG75" s="24"/>
      <c r="GH75" s="274"/>
      <c r="GI75" s="270"/>
      <c r="GJ75" s="271"/>
      <c r="GK75" s="272"/>
      <c r="GL75" s="178"/>
      <c r="GM75" s="24"/>
      <c r="GN75" s="24"/>
      <c r="GO75" s="24"/>
      <c r="GP75" s="24"/>
    </row>
    <row r="76" spans="2:198" ht="6" customHeight="1">
      <c r="C76" s="34"/>
      <c r="D76" s="34"/>
      <c r="E76" s="35"/>
      <c r="F76" s="36"/>
      <c r="G76" s="35"/>
      <c r="H76" s="36"/>
      <c r="I76" s="35"/>
      <c r="J76" s="36"/>
      <c r="K76" s="35"/>
      <c r="L76" s="36"/>
      <c r="M76" s="35"/>
      <c r="N76" s="36"/>
      <c r="O76" s="35"/>
      <c r="P76" s="36"/>
      <c r="Q76" s="35"/>
      <c r="R76" s="36"/>
      <c r="S76" s="35"/>
      <c r="T76" s="36"/>
      <c r="U76" s="35"/>
      <c r="V76" s="36"/>
      <c r="W76" s="35"/>
      <c r="X76" s="36"/>
      <c r="Y76" s="35"/>
      <c r="Z76" s="36"/>
      <c r="AA76" s="35"/>
      <c r="AB76" s="36"/>
      <c r="AC76" s="35"/>
      <c r="AD76" s="36"/>
      <c r="AE76" s="35"/>
      <c r="AF76" s="36"/>
      <c r="AG76" s="35"/>
      <c r="AH76" s="36"/>
      <c r="AI76" s="35"/>
      <c r="AJ76" s="36"/>
      <c r="AK76" s="35"/>
      <c r="AL76" s="36"/>
      <c r="AM76" s="35"/>
      <c r="AN76" s="36"/>
      <c r="AO76" s="35"/>
      <c r="AP76" s="36"/>
      <c r="AQ76" s="35"/>
      <c r="AR76" s="36"/>
      <c r="AS76" s="35"/>
      <c r="AT76" s="36"/>
      <c r="AU76" s="35"/>
      <c r="AV76" s="36"/>
      <c r="AW76" s="35"/>
      <c r="AX76" s="36"/>
      <c r="AY76" s="35"/>
      <c r="AZ76" s="36"/>
      <c r="BA76" s="35"/>
      <c r="BB76" s="37"/>
      <c r="BC76" s="278"/>
      <c r="BE76" s="34"/>
      <c r="BF76" s="34"/>
      <c r="BG76" s="35"/>
      <c r="BH76" s="35"/>
      <c r="BI76" s="38"/>
      <c r="BJ76" s="39"/>
      <c r="BT76" s="33"/>
      <c r="BU76" s="24"/>
      <c r="BV76" s="33"/>
      <c r="BW76" s="38"/>
      <c r="BX76" s="39"/>
      <c r="CG76" s="279"/>
      <c r="CI76" s="34"/>
      <c r="CJ76" s="34"/>
      <c r="CK76" s="35"/>
      <c r="CL76" s="35"/>
      <c r="CM76" s="38"/>
      <c r="CN76" s="39"/>
      <c r="CX76" s="33"/>
      <c r="CY76" s="24"/>
      <c r="CZ76" s="33"/>
      <c r="DA76" s="38"/>
      <c r="DB76" s="39"/>
      <c r="DK76" s="280"/>
      <c r="DM76" s="34"/>
      <c r="DN76" s="34"/>
      <c r="DO76" s="35"/>
      <c r="DP76" s="38"/>
      <c r="DQ76" s="38"/>
      <c r="DR76" s="39"/>
      <c r="EB76" s="33"/>
      <c r="EC76" s="24"/>
      <c r="ED76" s="33"/>
      <c r="EE76" s="38"/>
      <c r="EF76" s="39"/>
      <c r="EM76" s="281"/>
      <c r="EO76" s="34"/>
      <c r="EP76" s="34"/>
      <c r="EQ76" s="35"/>
      <c r="ER76" s="38"/>
      <c r="ES76" s="38"/>
      <c r="ET76" s="39"/>
      <c r="FD76" s="33"/>
      <c r="FE76" s="24"/>
      <c r="FF76" s="33"/>
      <c r="FG76" s="38"/>
      <c r="FH76" s="39"/>
      <c r="FO76" s="276"/>
      <c r="FQ76" s="34"/>
      <c r="FR76" s="34"/>
      <c r="FS76" s="35"/>
      <c r="FT76" s="38"/>
      <c r="FU76" s="38"/>
      <c r="FV76" s="39"/>
      <c r="GF76" s="33"/>
      <c r="GG76" s="24"/>
      <c r="GH76" s="33"/>
      <c r="GI76" s="38"/>
      <c r="GJ76" s="39"/>
    </row>
    <row r="77" spans="2:198" ht="18.75" customHeight="1">
      <c r="B77" s="267" t="s">
        <v>72</v>
      </c>
      <c r="C77" s="253" t="s">
        <v>73</v>
      </c>
      <c r="D77" s="136" t="s">
        <v>74</v>
      </c>
      <c r="E77" s="137"/>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c r="AU77" s="134"/>
      <c r="AV77" s="134"/>
      <c r="AW77" s="135"/>
      <c r="AX77" s="134"/>
      <c r="AY77" s="135"/>
      <c r="AZ77" s="134"/>
      <c r="BA77" s="135"/>
      <c r="BB77" s="37"/>
      <c r="BC77" s="278"/>
      <c r="BD77" s="260" t="s">
        <v>72</v>
      </c>
      <c r="BE77" s="253" t="s">
        <v>73</v>
      </c>
      <c r="BF77" s="319" t="s">
        <v>74</v>
      </c>
      <c r="BG77" s="320"/>
      <c r="BH77" s="43">
        <f>SUM(F77:BA77)/2/24</f>
        <v>0</v>
      </c>
      <c r="BI77" s="246"/>
      <c r="BJ77" s="256">
        <f>SUM(BH77:BH81)</f>
        <v>0</v>
      </c>
      <c r="BK77" s="256">
        <f>SUM(BJ77:BJ85)</f>
        <v>0</v>
      </c>
      <c r="BL77" s="173"/>
      <c r="BM77" s="1"/>
      <c r="BN77" s="1"/>
      <c r="BO77" s="1"/>
      <c r="BP77" s="1"/>
      <c r="BR77" s="264" t="s">
        <v>128</v>
      </c>
      <c r="BS77" s="253" t="s">
        <v>73</v>
      </c>
      <c r="BT77" s="319" t="s">
        <v>74</v>
      </c>
      <c r="BU77" s="320"/>
      <c r="BV77" s="43">
        <f t="shared" ref="BV77:BW88" si="43">BH77+BH91</f>
        <v>0</v>
      </c>
      <c r="BW77" s="246"/>
      <c r="BX77" s="256">
        <f>SUM(BV77:BV81)</f>
        <v>0</v>
      </c>
      <c r="BY77" s="256">
        <f>BX77+BX82</f>
        <v>0</v>
      </c>
      <c r="BZ77" s="256">
        <f>IF(BY77-8/24&gt;0,BY77-8/24,0)</f>
        <v>0</v>
      </c>
      <c r="CA77" s="173"/>
      <c r="CB77" s="1"/>
      <c r="CC77" s="1"/>
      <c r="CD77" s="1"/>
      <c r="CE77" s="1"/>
      <c r="CF77" s="1"/>
      <c r="CG77" s="279"/>
      <c r="CH77" s="260" t="s">
        <v>72</v>
      </c>
      <c r="CI77" s="253" t="s">
        <v>73</v>
      </c>
      <c r="CJ77" s="319" t="s">
        <v>74</v>
      </c>
      <c r="CK77" s="320"/>
      <c r="CL77" s="43">
        <f>SUM($F77:$BA77)/2/24</f>
        <v>0</v>
      </c>
      <c r="CM77" s="246"/>
      <c r="CN77" s="256">
        <f>SUM(CL77:CL81)</f>
        <v>0</v>
      </c>
      <c r="CO77" s="256">
        <f>SUM(CN77:CN85)+CL87</f>
        <v>0</v>
      </c>
      <c r="CP77" s="173"/>
      <c r="CQ77" s="1"/>
      <c r="CR77" s="1"/>
      <c r="CS77" s="1"/>
      <c r="CT77" s="1"/>
      <c r="CV77" s="264" t="s">
        <v>128</v>
      </c>
      <c r="CW77" s="253" t="s">
        <v>73</v>
      </c>
      <c r="CX77" s="319" t="s">
        <v>74</v>
      </c>
      <c r="CY77" s="320"/>
      <c r="CZ77" s="43">
        <f t="shared" ref="CZ77:DA88" si="44">CL77+CL91</f>
        <v>0</v>
      </c>
      <c r="DA77" s="246"/>
      <c r="DB77" s="256">
        <f>SUM(CZ77:CZ81)</f>
        <v>0</v>
      </c>
      <c r="DC77" s="256">
        <f>DB77+DB82+CZ87</f>
        <v>0</v>
      </c>
      <c r="DD77" s="256">
        <f>IF(DC77-8/24&gt;0,DC77-8/24,0)</f>
        <v>0</v>
      </c>
      <c r="DE77" s="173"/>
      <c r="DF77" s="1"/>
      <c r="DG77" s="1"/>
      <c r="DH77" s="1"/>
      <c r="DI77" s="1"/>
      <c r="DJ77" s="1"/>
      <c r="DK77" s="280"/>
      <c r="DL77" s="260" t="s">
        <v>72</v>
      </c>
      <c r="DM77" s="253" t="s">
        <v>73</v>
      </c>
      <c r="DN77" s="319" t="s">
        <v>74</v>
      </c>
      <c r="DO77" s="320"/>
      <c r="DP77" s="43">
        <f>IF($S72="✔",SUM($F77:$BA77)/2/24,0)</f>
        <v>0</v>
      </c>
      <c r="DQ77" s="246"/>
      <c r="DR77" s="256">
        <f>SUM(DP77:DP81)</f>
        <v>0</v>
      </c>
      <c r="DS77" s="256">
        <f>DR77+DR82</f>
        <v>0</v>
      </c>
      <c r="DT77" s="173"/>
      <c r="DU77" s="1"/>
      <c r="DV77" s="1"/>
      <c r="DW77" s="1"/>
      <c r="DX77" s="1"/>
      <c r="DZ77" s="264" t="s">
        <v>128</v>
      </c>
      <c r="EA77" s="253" t="s">
        <v>73</v>
      </c>
      <c r="EB77" s="319" t="s">
        <v>74</v>
      </c>
      <c r="EC77" s="320"/>
      <c r="ED77" s="43">
        <f t="shared" ref="ED77:ED88" si="45">DP77+DP91</f>
        <v>0</v>
      </c>
      <c r="EE77" s="246"/>
      <c r="EF77" s="256">
        <f>SUM(ED77:ED81)</f>
        <v>0</v>
      </c>
      <c r="EG77" s="256">
        <f>EF77+EF82</f>
        <v>0</v>
      </c>
      <c r="EH77" s="173"/>
      <c r="EI77" s="1"/>
      <c r="EJ77" s="1"/>
      <c r="EK77" s="1"/>
      <c r="EL77" s="1"/>
      <c r="EM77" s="281"/>
      <c r="EN77" s="260" t="s">
        <v>72</v>
      </c>
      <c r="EO77" s="253" t="s">
        <v>73</v>
      </c>
      <c r="EP77" s="319" t="s">
        <v>74</v>
      </c>
      <c r="EQ77" s="320"/>
      <c r="ER77" s="43">
        <f>IF($S$4="✔",SUM($F77:$BA77)/2/24,0)</f>
        <v>0</v>
      </c>
      <c r="ES77" s="246"/>
      <c r="ET77" s="256">
        <f>SUM(ER77:ER81)</f>
        <v>0</v>
      </c>
      <c r="EU77" s="256">
        <f>ET77+ET82+ER87</f>
        <v>0</v>
      </c>
      <c r="EV77" s="173"/>
      <c r="EW77" s="1"/>
      <c r="EX77" s="1"/>
      <c r="EY77" s="1"/>
      <c r="EZ77" s="1"/>
      <c r="FB77" s="264" t="s">
        <v>128</v>
      </c>
      <c r="FC77" s="253" t="s">
        <v>73</v>
      </c>
      <c r="FD77" s="319" t="s">
        <v>74</v>
      </c>
      <c r="FE77" s="320"/>
      <c r="FF77" s="43">
        <f t="shared" ref="FF77:FF88" si="46">ER77+ER91</f>
        <v>0</v>
      </c>
      <c r="FG77" s="246"/>
      <c r="FH77" s="256">
        <f>SUM(FF77:FF81)</f>
        <v>0</v>
      </c>
      <c r="FI77" s="256">
        <f>FH77+FH82+FF87</f>
        <v>0</v>
      </c>
      <c r="FJ77" s="173"/>
      <c r="FK77" s="1"/>
      <c r="FL77" s="1"/>
      <c r="FM77" s="1"/>
      <c r="FN77" s="1"/>
      <c r="FO77" s="276"/>
      <c r="FP77" s="260" t="s">
        <v>72</v>
      </c>
      <c r="FQ77" s="253" t="s">
        <v>73</v>
      </c>
      <c r="FR77" s="319" t="s">
        <v>74</v>
      </c>
      <c r="FS77" s="320"/>
      <c r="FT77" s="43">
        <f>SUMIFS(F77:BA77,$F87:$BA87,1)/2/24</f>
        <v>0</v>
      </c>
      <c r="FU77" s="246"/>
      <c r="FV77" s="256">
        <f>SUM(FT77:FT81)</f>
        <v>0</v>
      </c>
      <c r="FW77" s="256">
        <f>FV77+FV82</f>
        <v>0</v>
      </c>
      <c r="FX77" s="173"/>
      <c r="FY77" s="1"/>
      <c r="FZ77" s="1"/>
      <c r="GA77" s="1"/>
      <c r="GB77" s="1"/>
      <c r="GD77" s="264" t="s">
        <v>128</v>
      </c>
      <c r="GE77" s="253" t="s">
        <v>73</v>
      </c>
      <c r="GF77" s="319" t="s">
        <v>74</v>
      </c>
      <c r="GG77" s="320"/>
      <c r="GH77" s="43">
        <f t="shared" ref="GH77:GH87" si="47">FT77+FT91</f>
        <v>0</v>
      </c>
      <c r="GI77" s="246"/>
      <c r="GJ77" s="256">
        <f>SUM(GH77:GH81)</f>
        <v>0</v>
      </c>
      <c r="GK77" s="256">
        <f>GJ77+GJ82</f>
        <v>0</v>
      </c>
      <c r="GL77" s="173"/>
      <c r="GM77" s="1"/>
      <c r="GN77" s="1"/>
      <c r="GO77" s="1"/>
      <c r="GP77" s="1"/>
    </row>
    <row r="78" spans="2:198" ht="18.75" customHeight="1">
      <c r="B78" s="268"/>
      <c r="C78" s="254"/>
      <c r="D78" s="138" t="s">
        <v>78</v>
      </c>
      <c r="E78" s="139"/>
      <c r="F78" s="134"/>
      <c r="G78" s="135"/>
      <c r="H78" s="134"/>
      <c r="I78" s="134"/>
      <c r="J78" s="134"/>
      <c r="K78" s="135"/>
      <c r="L78" s="134"/>
      <c r="M78" s="135"/>
      <c r="N78" s="134"/>
      <c r="O78" s="135"/>
      <c r="P78" s="134"/>
      <c r="Q78" s="135"/>
      <c r="R78" s="134"/>
      <c r="S78" s="135"/>
      <c r="T78" s="134"/>
      <c r="U78" s="135"/>
      <c r="V78" s="134"/>
      <c r="W78" s="135"/>
      <c r="X78" s="134"/>
      <c r="Y78" s="135"/>
      <c r="Z78" s="134"/>
      <c r="AA78" s="135"/>
      <c r="AB78" s="134"/>
      <c r="AC78" s="135"/>
      <c r="AD78" s="134"/>
      <c r="AE78" s="135"/>
      <c r="AF78" s="134"/>
      <c r="AG78" s="135"/>
      <c r="AH78" s="134"/>
      <c r="AI78" s="135"/>
      <c r="AJ78" s="134"/>
      <c r="AK78" s="135"/>
      <c r="AL78" s="134"/>
      <c r="AM78" s="135"/>
      <c r="AN78" s="134"/>
      <c r="AO78" s="135"/>
      <c r="AP78" s="134"/>
      <c r="AQ78" s="135"/>
      <c r="AR78" s="134"/>
      <c r="AS78" s="135"/>
      <c r="AT78" s="134"/>
      <c r="AU78" s="135"/>
      <c r="AV78" s="134"/>
      <c r="AW78" s="135"/>
      <c r="AX78" s="134"/>
      <c r="AY78" s="135"/>
      <c r="AZ78" s="134"/>
      <c r="BA78" s="135"/>
      <c r="BC78" s="278"/>
      <c r="BD78" s="261"/>
      <c r="BE78" s="254"/>
      <c r="BF78" s="247" t="s">
        <v>78</v>
      </c>
      <c r="BG78" s="248"/>
      <c r="BH78" s="46">
        <f t="shared" ref="BH78:BH88" si="48">SUM(F78:BA78)/2/24</f>
        <v>0</v>
      </c>
      <c r="BI78" s="246"/>
      <c r="BJ78" s="256"/>
      <c r="BK78" s="256"/>
      <c r="BL78" s="173"/>
      <c r="BM78" s="1"/>
      <c r="BN78" s="1"/>
      <c r="BO78" s="1"/>
      <c r="BP78" s="1"/>
      <c r="BR78" s="265"/>
      <c r="BS78" s="254"/>
      <c r="BT78" s="247" t="s">
        <v>78</v>
      </c>
      <c r="BU78" s="248"/>
      <c r="BV78" s="46">
        <f t="shared" si="43"/>
        <v>0</v>
      </c>
      <c r="BW78" s="246"/>
      <c r="BX78" s="256"/>
      <c r="BY78" s="256"/>
      <c r="BZ78" s="256"/>
      <c r="CA78" s="173"/>
      <c r="CB78" s="1"/>
      <c r="CC78" s="1"/>
      <c r="CD78" s="1"/>
      <c r="CE78" s="1"/>
      <c r="CF78" s="1"/>
      <c r="CG78" s="279"/>
      <c r="CH78" s="261"/>
      <c r="CI78" s="254"/>
      <c r="CJ78" s="247" t="s">
        <v>78</v>
      </c>
      <c r="CK78" s="248"/>
      <c r="CL78" s="46">
        <f t="shared" ref="CL78:CL86" si="49">SUM($F78:$BA78)/2/24</f>
        <v>0</v>
      </c>
      <c r="CM78" s="246"/>
      <c r="CN78" s="256"/>
      <c r="CO78" s="256"/>
      <c r="CP78" s="173"/>
      <c r="CQ78" s="1"/>
      <c r="CR78" s="1"/>
      <c r="CS78" s="1"/>
      <c r="CT78" s="1"/>
      <c r="CV78" s="265"/>
      <c r="CW78" s="254"/>
      <c r="CX78" s="247" t="s">
        <v>78</v>
      </c>
      <c r="CY78" s="248"/>
      <c r="CZ78" s="46">
        <f t="shared" si="44"/>
        <v>0</v>
      </c>
      <c r="DA78" s="246"/>
      <c r="DB78" s="256"/>
      <c r="DC78" s="256"/>
      <c r="DD78" s="256"/>
      <c r="DE78" s="173"/>
      <c r="DF78" s="1"/>
      <c r="DG78" s="1"/>
      <c r="DH78" s="1"/>
      <c r="DI78" s="1"/>
      <c r="DJ78" s="1"/>
      <c r="DK78" s="280"/>
      <c r="DL78" s="261"/>
      <c r="DM78" s="254"/>
      <c r="DN78" s="247" t="s">
        <v>78</v>
      </c>
      <c r="DO78" s="248"/>
      <c r="DP78" s="46">
        <f>IF($S72="✔",SUM($F78:$BA78)/2/24,0)</f>
        <v>0</v>
      </c>
      <c r="DQ78" s="246"/>
      <c r="DR78" s="256"/>
      <c r="DS78" s="256"/>
      <c r="DT78" s="173"/>
      <c r="DU78" s="1"/>
      <c r="DV78" s="1"/>
      <c r="DW78" s="1"/>
      <c r="DX78" s="1"/>
      <c r="DZ78" s="265"/>
      <c r="EA78" s="254"/>
      <c r="EB78" s="247" t="s">
        <v>78</v>
      </c>
      <c r="EC78" s="248"/>
      <c r="ED78" s="46">
        <f t="shared" si="45"/>
        <v>0</v>
      </c>
      <c r="EE78" s="246"/>
      <c r="EF78" s="256"/>
      <c r="EG78" s="256"/>
      <c r="EH78" s="173"/>
      <c r="EI78" s="1"/>
      <c r="EJ78" s="1"/>
      <c r="EK78" s="1"/>
      <c r="EL78" s="1"/>
      <c r="EM78" s="281"/>
      <c r="EN78" s="261"/>
      <c r="EO78" s="254"/>
      <c r="EP78" s="247" t="s">
        <v>78</v>
      </c>
      <c r="EQ78" s="248"/>
      <c r="ER78" s="203">
        <f t="shared" ref="ER78:ER88" si="50">IF($S$4="✔",SUM($F78:$BA78)/2/24,0)</f>
        <v>0</v>
      </c>
      <c r="ES78" s="246"/>
      <c r="ET78" s="256"/>
      <c r="EU78" s="256"/>
      <c r="EV78" s="173"/>
      <c r="EW78" s="1"/>
      <c r="EX78" s="1"/>
      <c r="EY78" s="1"/>
      <c r="EZ78" s="1"/>
      <c r="FB78" s="265"/>
      <c r="FC78" s="254"/>
      <c r="FD78" s="247" t="s">
        <v>78</v>
      </c>
      <c r="FE78" s="248"/>
      <c r="FF78" s="46">
        <f t="shared" si="46"/>
        <v>0</v>
      </c>
      <c r="FG78" s="246"/>
      <c r="FH78" s="256"/>
      <c r="FI78" s="256"/>
      <c r="FJ78" s="173"/>
      <c r="FK78" s="1"/>
      <c r="FL78" s="1"/>
      <c r="FM78" s="1"/>
      <c r="FN78" s="1"/>
      <c r="FO78" s="276"/>
      <c r="FP78" s="261"/>
      <c r="FQ78" s="254"/>
      <c r="FR78" s="247" t="s">
        <v>78</v>
      </c>
      <c r="FS78" s="248"/>
      <c r="FT78" s="46">
        <f>SUMIFS(F78:BA78,$F87:$BA87,1)/2/24</f>
        <v>0</v>
      </c>
      <c r="FU78" s="246"/>
      <c r="FV78" s="256"/>
      <c r="FW78" s="256"/>
      <c r="FX78" s="173"/>
      <c r="FY78" s="1"/>
      <c r="FZ78" s="1"/>
      <c r="GA78" s="1"/>
      <c r="GB78" s="1"/>
      <c r="GD78" s="265"/>
      <c r="GE78" s="254"/>
      <c r="GF78" s="247" t="s">
        <v>78</v>
      </c>
      <c r="GG78" s="248"/>
      <c r="GH78" s="46">
        <f t="shared" si="47"/>
        <v>0</v>
      </c>
      <c r="GI78" s="246"/>
      <c r="GJ78" s="256"/>
      <c r="GK78" s="256"/>
      <c r="GL78" s="173"/>
      <c r="GM78" s="1"/>
      <c r="GN78" s="1"/>
      <c r="GO78" s="1"/>
      <c r="GP78" s="1"/>
    </row>
    <row r="79" spans="2:198" ht="18.75" customHeight="1">
      <c r="B79" s="268"/>
      <c r="C79" s="254"/>
      <c r="D79" s="136" t="s">
        <v>79</v>
      </c>
      <c r="E79" s="137"/>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5"/>
      <c r="AX79" s="134"/>
      <c r="AY79" s="135"/>
      <c r="AZ79" s="134"/>
      <c r="BA79" s="135"/>
      <c r="BC79" s="278"/>
      <c r="BD79" s="261"/>
      <c r="BE79" s="254"/>
      <c r="BF79" s="249" t="s">
        <v>79</v>
      </c>
      <c r="BG79" s="250"/>
      <c r="BH79" s="43">
        <f t="shared" si="48"/>
        <v>0</v>
      </c>
      <c r="BI79" s="246"/>
      <c r="BJ79" s="256"/>
      <c r="BK79" s="256"/>
      <c r="BL79" s="173"/>
      <c r="BM79" s="1"/>
      <c r="BN79" s="1"/>
      <c r="BO79" s="1"/>
      <c r="BP79" s="1"/>
      <c r="BR79" s="265"/>
      <c r="BS79" s="254"/>
      <c r="BT79" s="249" t="s">
        <v>79</v>
      </c>
      <c r="BU79" s="250"/>
      <c r="BV79" s="43">
        <f t="shared" si="43"/>
        <v>0</v>
      </c>
      <c r="BW79" s="246"/>
      <c r="BX79" s="256"/>
      <c r="BY79" s="256"/>
      <c r="BZ79" s="256"/>
      <c r="CA79" s="173"/>
      <c r="CB79" s="1"/>
      <c r="CC79" s="1"/>
      <c r="CD79" s="1"/>
      <c r="CE79" s="1"/>
      <c r="CF79" s="1"/>
      <c r="CG79" s="279"/>
      <c r="CH79" s="261"/>
      <c r="CI79" s="254"/>
      <c r="CJ79" s="249" t="s">
        <v>79</v>
      </c>
      <c r="CK79" s="250"/>
      <c r="CL79" s="43">
        <f t="shared" si="49"/>
        <v>0</v>
      </c>
      <c r="CM79" s="246"/>
      <c r="CN79" s="256"/>
      <c r="CO79" s="256"/>
      <c r="CP79" s="173"/>
      <c r="CQ79" s="1"/>
      <c r="CR79" s="1"/>
      <c r="CS79" s="1"/>
      <c r="CT79" s="1"/>
      <c r="CV79" s="265"/>
      <c r="CW79" s="254"/>
      <c r="CX79" s="249" t="s">
        <v>79</v>
      </c>
      <c r="CY79" s="250"/>
      <c r="CZ79" s="43">
        <f t="shared" si="44"/>
        <v>0</v>
      </c>
      <c r="DA79" s="246"/>
      <c r="DB79" s="256"/>
      <c r="DC79" s="256"/>
      <c r="DD79" s="256"/>
      <c r="DE79" s="173"/>
      <c r="DF79" s="1"/>
      <c r="DG79" s="1"/>
      <c r="DH79" s="1"/>
      <c r="DI79" s="1"/>
      <c r="DJ79" s="1"/>
      <c r="DK79" s="280"/>
      <c r="DL79" s="261"/>
      <c r="DM79" s="254"/>
      <c r="DN79" s="249" t="s">
        <v>79</v>
      </c>
      <c r="DO79" s="250"/>
      <c r="DP79" s="43">
        <f>IF($S72="✔",SUM($F79:$BA79)/2/24,0)</f>
        <v>0</v>
      </c>
      <c r="DQ79" s="246"/>
      <c r="DR79" s="256"/>
      <c r="DS79" s="256"/>
      <c r="DT79" s="173"/>
      <c r="DU79" s="1"/>
      <c r="DV79" s="1"/>
      <c r="DW79" s="1"/>
      <c r="DX79" s="1"/>
      <c r="DZ79" s="265"/>
      <c r="EA79" s="254"/>
      <c r="EB79" s="249" t="s">
        <v>79</v>
      </c>
      <c r="EC79" s="250"/>
      <c r="ED79" s="43">
        <f t="shared" si="45"/>
        <v>0</v>
      </c>
      <c r="EE79" s="246"/>
      <c r="EF79" s="256"/>
      <c r="EG79" s="256"/>
      <c r="EH79" s="173"/>
      <c r="EI79" s="1"/>
      <c r="EJ79" s="1"/>
      <c r="EK79" s="1"/>
      <c r="EL79" s="1"/>
      <c r="EM79" s="281"/>
      <c r="EN79" s="261"/>
      <c r="EO79" s="254"/>
      <c r="EP79" s="249" t="s">
        <v>79</v>
      </c>
      <c r="EQ79" s="250"/>
      <c r="ER79" s="43">
        <f t="shared" si="50"/>
        <v>0</v>
      </c>
      <c r="ES79" s="246"/>
      <c r="ET79" s="256"/>
      <c r="EU79" s="256"/>
      <c r="EV79" s="173"/>
      <c r="EW79" s="1"/>
      <c r="EX79" s="1"/>
      <c r="EY79" s="1"/>
      <c r="EZ79" s="1"/>
      <c r="FB79" s="265"/>
      <c r="FC79" s="254"/>
      <c r="FD79" s="249" t="s">
        <v>79</v>
      </c>
      <c r="FE79" s="250"/>
      <c r="FF79" s="43">
        <f t="shared" si="46"/>
        <v>0</v>
      </c>
      <c r="FG79" s="246"/>
      <c r="FH79" s="256"/>
      <c r="FI79" s="256"/>
      <c r="FJ79" s="173"/>
      <c r="FK79" s="1"/>
      <c r="FL79" s="1"/>
      <c r="FM79" s="1"/>
      <c r="FN79" s="1"/>
      <c r="FO79" s="276"/>
      <c r="FP79" s="261"/>
      <c r="FQ79" s="254"/>
      <c r="FR79" s="249" t="s">
        <v>79</v>
      </c>
      <c r="FS79" s="250"/>
      <c r="FT79" s="43">
        <f>SUMIFS(F79:BA79,$F87:$BA87,1)/2/24</f>
        <v>0</v>
      </c>
      <c r="FU79" s="246"/>
      <c r="FV79" s="256"/>
      <c r="FW79" s="256"/>
      <c r="FX79" s="173"/>
      <c r="FY79" s="1"/>
      <c r="FZ79" s="1"/>
      <c r="GA79" s="1"/>
      <c r="GB79" s="1"/>
      <c r="GD79" s="265"/>
      <c r="GE79" s="254"/>
      <c r="GF79" s="249" t="s">
        <v>79</v>
      </c>
      <c r="GG79" s="250"/>
      <c r="GH79" s="43">
        <f t="shared" si="47"/>
        <v>0</v>
      </c>
      <c r="GI79" s="246"/>
      <c r="GJ79" s="256"/>
      <c r="GK79" s="256"/>
      <c r="GL79" s="173"/>
      <c r="GM79" s="1"/>
      <c r="GN79" s="1"/>
      <c r="GO79" s="1"/>
      <c r="GP79" s="1"/>
    </row>
    <row r="80" spans="2:198" ht="18.75" customHeight="1">
      <c r="B80" s="268"/>
      <c r="C80" s="254"/>
      <c r="D80" s="138" t="s">
        <v>80</v>
      </c>
      <c r="E80" s="139"/>
      <c r="F80" s="134"/>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4"/>
      <c r="AW80" s="135"/>
      <c r="AX80" s="134"/>
      <c r="AY80" s="135"/>
      <c r="AZ80" s="134"/>
      <c r="BA80" s="135"/>
      <c r="BC80" s="278"/>
      <c r="BD80" s="261"/>
      <c r="BE80" s="254"/>
      <c r="BF80" s="247" t="s">
        <v>80</v>
      </c>
      <c r="BG80" s="248"/>
      <c r="BH80" s="46">
        <f t="shared" si="48"/>
        <v>0</v>
      </c>
      <c r="BI80" s="246"/>
      <c r="BJ80" s="256"/>
      <c r="BK80" s="256"/>
      <c r="BL80" s="173"/>
      <c r="BM80" s="1"/>
      <c r="BN80" s="1"/>
      <c r="BO80" s="1"/>
      <c r="BP80" s="1"/>
      <c r="BR80" s="265"/>
      <c r="BS80" s="254"/>
      <c r="BT80" s="247" t="s">
        <v>80</v>
      </c>
      <c r="BU80" s="248"/>
      <c r="BV80" s="46">
        <f t="shared" si="43"/>
        <v>0</v>
      </c>
      <c r="BW80" s="246"/>
      <c r="BX80" s="256"/>
      <c r="BY80" s="256"/>
      <c r="BZ80" s="256"/>
      <c r="CA80" s="173"/>
      <c r="CB80" s="1"/>
      <c r="CC80" s="1"/>
      <c r="CD80" s="1"/>
      <c r="CE80" s="1"/>
      <c r="CF80" s="1"/>
      <c r="CG80" s="279"/>
      <c r="CH80" s="261"/>
      <c r="CI80" s="254"/>
      <c r="CJ80" s="247" t="s">
        <v>80</v>
      </c>
      <c r="CK80" s="248"/>
      <c r="CL80" s="46">
        <f t="shared" si="49"/>
        <v>0</v>
      </c>
      <c r="CM80" s="246"/>
      <c r="CN80" s="256"/>
      <c r="CO80" s="256"/>
      <c r="CP80" s="173"/>
      <c r="CQ80" s="1"/>
      <c r="CR80" s="1"/>
      <c r="CS80" s="1"/>
      <c r="CT80" s="1"/>
      <c r="CV80" s="265"/>
      <c r="CW80" s="254"/>
      <c r="CX80" s="247" t="s">
        <v>80</v>
      </c>
      <c r="CY80" s="248"/>
      <c r="CZ80" s="46">
        <f t="shared" si="44"/>
        <v>0</v>
      </c>
      <c r="DA80" s="246"/>
      <c r="DB80" s="256"/>
      <c r="DC80" s="256"/>
      <c r="DD80" s="256"/>
      <c r="DE80" s="173"/>
      <c r="DF80" s="1"/>
      <c r="DG80" s="1"/>
      <c r="DH80" s="1"/>
      <c r="DI80" s="1"/>
      <c r="DJ80" s="1"/>
      <c r="DK80" s="280"/>
      <c r="DL80" s="261"/>
      <c r="DM80" s="254"/>
      <c r="DN80" s="247" t="s">
        <v>80</v>
      </c>
      <c r="DO80" s="248"/>
      <c r="DP80" s="46">
        <f>IF($S72="✔",SUM($F80:$BA80)/2/24,0)</f>
        <v>0</v>
      </c>
      <c r="DQ80" s="246"/>
      <c r="DR80" s="256"/>
      <c r="DS80" s="256"/>
      <c r="DT80" s="173"/>
      <c r="DU80" s="1"/>
      <c r="DV80" s="1"/>
      <c r="DW80" s="1"/>
      <c r="DX80" s="1"/>
      <c r="DZ80" s="265"/>
      <c r="EA80" s="254"/>
      <c r="EB80" s="247" t="s">
        <v>80</v>
      </c>
      <c r="EC80" s="248"/>
      <c r="ED80" s="46">
        <f t="shared" si="45"/>
        <v>0</v>
      </c>
      <c r="EE80" s="246"/>
      <c r="EF80" s="256"/>
      <c r="EG80" s="256"/>
      <c r="EH80" s="173"/>
      <c r="EI80" s="1"/>
      <c r="EJ80" s="1"/>
      <c r="EK80" s="1"/>
      <c r="EL80" s="1"/>
      <c r="EM80" s="281"/>
      <c r="EN80" s="261"/>
      <c r="EO80" s="254"/>
      <c r="EP80" s="247" t="s">
        <v>80</v>
      </c>
      <c r="EQ80" s="248"/>
      <c r="ER80" s="203">
        <f t="shared" si="50"/>
        <v>0</v>
      </c>
      <c r="ES80" s="246"/>
      <c r="ET80" s="256"/>
      <c r="EU80" s="256"/>
      <c r="EV80" s="173"/>
      <c r="EW80" s="1"/>
      <c r="EX80" s="1"/>
      <c r="EY80" s="1"/>
      <c r="EZ80" s="1"/>
      <c r="FB80" s="265"/>
      <c r="FC80" s="254"/>
      <c r="FD80" s="247" t="s">
        <v>80</v>
      </c>
      <c r="FE80" s="248"/>
      <c r="FF80" s="46">
        <f t="shared" si="46"/>
        <v>0</v>
      </c>
      <c r="FG80" s="246"/>
      <c r="FH80" s="256"/>
      <c r="FI80" s="256"/>
      <c r="FJ80" s="173"/>
      <c r="FK80" s="1"/>
      <c r="FL80" s="1"/>
      <c r="FM80" s="1"/>
      <c r="FN80" s="1"/>
      <c r="FO80" s="276"/>
      <c r="FP80" s="261"/>
      <c r="FQ80" s="254"/>
      <c r="FR80" s="247" t="s">
        <v>80</v>
      </c>
      <c r="FS80" s="248"/>
      <c r="FT80" s="46">
        <f>SUMIFS(F80:BA80,$F87:$BA87,1)/2/24</f>
        <v>0</v>
      </c>
      <c r="FU80" s="246"/>
      <c r="FV80" s="256"/>
      <c r="FW80" s="256"/>
      <c r="FX80" s="173"/>
      <c r="FY80" s="1"/>
      <c r="FZ80" s="1"/>
      <c r="GA80" s="1"/>
      <c r="GB80" s="1"/>
      <c r="GD80" s="265"/>
      <c r="GE80" s="254"/>
      <c r="GF80" s="247" t="s">
        <v>80</v>
      </c>
      <c r="GG80" s="248"/>
      <c r="GH80" s="46">
        <f t="shared" si="47"/>
        <v>0</v>
      </c>
      <c r="GI80" s="246"/>
      <c r="GJ80" s="256"/>
      <c r="GK80" s="256"/>
      <c r="GL80" s="173"/>
      <c r="GM80" s="1"/>
      <c r="GN80" s="1"/>
      <c r="GO80" s="1"/>
      <c r="GP80" s="1"/>
    </row>
    <row r="81" spans="2:198" ht="18.75" customHeight="1">
      <c r="B81" s="268"/>
      <c r="C81" s="255"/>
      <c r="D81" s="136" t="s">
        <v>81</v>
      </c>
      <c r="E81" s="137"/>
      <c r="F81" s="134"/>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4"/>
      <c r="AV81" s="134"/>
      <c r="AW81" s="135"/>
      <c r="AX81" s="134"/>
      <c r="AY81" s="135"/>
      <c r="AZ81" s="134"/>
      <c r="BA81" s="135"/>
      <c r="BC81" s="278"/>
      <c r="BD81" s="261"/>
      <c r="BE81" s="255"/>
      <c r="BF81" s="249" t="s">
        <v>81</v>
      </c>
      <c r="BG81" s="250"/>
      <c r="BH81" s="43">
        <f t="shared" si="48"/>
        <v>0</v>
      </c>
      <c r="BI81" s="246"/>
      <c r="BJ81" s="256"/>
      <c r="BK81" s="256"/>
      <c r="BL81" s="173"/>
      <c r="BM81" s="1"/>
      <c r="BN81" s="1"/>
      <c r="BO81" s="1"/>
      <c r="BP81" s="1"/>
      <c r="BR81" s="265"/>
      <c r="BS81" s="255"/>
      <c r="BT81" s="249" t="s">
        <v>81</v>
      </c>
      <c r="BU81" s="250"/>
      <c r="BV81" s="43">
        <f t="shared" si="43"/>
        <v>0</v>
      </c>
      <c r="BW81" s="246"/>
      <c r="BX81" s="256"/>
      <c r="BY81" s="256"/>
      <c r="BZ81" s="256"/>
      <c r="CA81" s="173"/>
      <c r="CB81" s="1"/>
      <c r="CC81" s="1"/>
      <c r="CD81" s="1"/>
      <c r="CE81" s="1"/>
      <c r="CF81" s="1"/>
      <c r="CG81" s="279"/>
      <c r="CH81" s="261"/>
      <c r="CI81" s="255"/>
      <c r="CJ81" s="251" t="s">
        <v>81</v>
      </c>
      <c r="CK81" s="252"/>
      <c r="CL81" s="43">
        <f t="shared" si="49"/>
        <v>0</v>
      </c>
      <c r="CM81" s="246"/>
      <c r="CN81" s="256"/>
      <c r="CO81" s="256"/>
      <c r="CP81" s="173"/>
      <c r="CQ81" s="1"/>
      <c r="CR81" s="1"/>
      <c r="CS81" s="1"/>
      <c r="CT81" s="1"/>
      <c r="CV81" s="265"/>
      <c r="CW81" s="255"/>
      <c r="CX81" s="249" t="s">
        <v>81</v>
      </c>
      <c r="CY81" s="250"/>
      <c r="CZ81" s="43">
        <f t="shared" si="44"/>
        <v>0</v>
      </c>
      <c r="DA81" s="246"/>
      <c r="DB81" s="256"/>
      <c r="DC81" s="256"/>
      <c r="DD81" s="256"/>
      <c r="DE81" s="173"/>
      <c r="DF81" s="1"/>
      <c r="DG81" s="1"/>
      <c r="DH81" s="1"/>
      <c r="DI81" s="1"/>
      <c r="DJ81" s="1"/>
      <c r="DK81" s="280"/>
      <c r="DL81" s="261"/>
      <c r="DM81" s="255"/>
      <c r="DN81" s="249" t="s">
        <v>81</v>
      </c>
      <c r="DO81" s="250"/>
      <c r="DP81" s="43">
        <f>IF($S72="✔",SUM($F81:$BA81)/2/24,0)</f>
        <v>0</v>
      </c>
      <c r="DQ81" s="246"/>
      <c r="DR81" s="256"/>
      <c r="DS81" s="256"/>
      <c r="DT81" s="173"/>
      <c r="DU81" s="1"/>
      <c r="DV81" s="1"/>
      <c r="DW81" s="1"/>
      <c r="DX81" s="1"/>
      <c r="DZ81" s="265"/>
      <c r="EA81" s="255"/>
      <c r="EB81" s="249" t="s">
        <v>81</v>
      </c>
      <c r="EC81" s="250"/>
      <c r="ED81" s="43">
        <f t="shared" si="45"/>
        <v>0</v>
      </c>
      <c r="EE81" s="246"/>
      <c r="EF81" s="256"/>
      <c r="EG81" s="256"/>
      <c r="EH81" s="173"/>
      <c r="EI81" s="1"/>
      <c r="EJ81" s="1"/>
      <c r="EK81" s="1"/>
      <c r="EL81" s="1"/>
      <c r="EM81" s="281"/>
      <c r="EN81" s="261"/>
      <c r="EO81" s="255"/>
      <c r="EP81" s="249" t="s">
        <v>81</v>
      </c>
      <c r="EQ81" s="250"/>
      <c r="ER81" s="43">
        <f t="shared" si="50"/>
        <v>0</v>
      </c>
      <c r="ES81" s="246"/>
      <c r="ET81" s="256"/>
      <c r="EU81" s="256"/>
      <c r="EV81" s="173"/>
      <c r="EW81" s="1"/>
      <c r="EX81" s="1"/>
      <c r="EY81" s="1"/>
      <c r="EZ81" s="1"/>
      <c r="FB81" s="265"/>
      <c r="FC81" s="255"/>
      <c r="FD81" s="251" t="s">
        <v>81</v>
      </c>
      <c r="FE81" s="252"/>
      <c r="FF81" s="43">
        <f t="shared" si="46"/>
        <v>0</v>
      </c>
      <c r="FG81" s="246"/>
      <c r="FH81" s="256"/>
      <c r="FI81" s="256"/>
      <c r="FJ81" s="173"/>
      <c r="FK81" s="1"/>
      <c r="FL81" s="1"/>
      <c r="FM81" s="1"/>
      <c r="FN81" s="1"/>
      <c r="FO81" s="276"/>
      <c r="FP81" s="261"/>
      <c r="FQ81" s="255"/>
      <c r="FR81" s="249" t="s">
        <v>81</v>
      </c>
      <c r="FS81" s="250"/>
      <c r="FT81" s="43">
        <f>SUMIFS(F81:BA81,$F87:$BA87,1)/2/24</f>
        <v>0</v>
      </c>
      <c r="FU81" s="246"/>
      <c r="FV81" s="256"/>
      <c r="FW81" s="256"/>
      <c r="FX81" s="173"/>
      <c r="FY81" s="1"/>
      <c r="FZ81" s="1"/>
      <c r="GA81" s="1"/>
      <c r="GB81" s="1"/>
      <c r="GD81" s="265"/>
      <c r="GE81" s="255"/>
      <c r="GF81" s="251" t="s">
        <v>81</v>
      </c>
      <c r="GG81" s="252"/>
      <c r="GH81" s="43">
        <f t="shared" si="47"/>
        <v>0</v>
      </c>
      <c r="GI81" s="246"/>
      <c r="GJ81" s="256"/>
      <c r="GK81" s="256"/>
      <c r="GL81" s="173"/>
      <c r="GM81" s="1"/>
      <c r="GN81" s="1"/>
      <c r="GO81" s="1"/>
      <c r="GP81" s="1"/>
    </row>
    <row r="82" spans="2:198" ht="18.600000000000001" customHeight="1">
      <c r="B82" s="268"/>
      <c r="C82" s="239" t="s">
        <v>82</v>
      </c>
      <c r="D82" s="174" t="s">
        <v>83</v>
      </c>
      <c r="E82" s="170"/>
      <c r="F82" s="134"/>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4"/>
      <c r="AW82" s="135"/>
      <c r="AX82" s="134"/>
      <c r="AY82" s="135"/>
      <c r="AZ82" s="134"/>
      <c r="BA82" s="135"/>
      <c r="BC82" s="278"/>
      <c r="BD82" s="261"/>
      <c r="BE82" s="242" t="s">
        <v>82</v>
      </c>
      <c r="BF82" s="169" t="s">
        <v>83</v>
      </c>
      <c r="BG82" s="170"/>
      <c r="BH82" s="46">
        <f t="shared" si="48"/>
        <v>0</v>
      </c>
      <c r="BI82" s="46">
        <f>SUMIF($F$86:$BA$86,"&lt;&gt;1",$F82:$BA82)/2/24</f>
        <v>0</v>
      </c>
      <c r="BJ82" s="245">
        <f>SUM(BI82:BI85)</f>
        <v>0</v>
      </c>
      <c r="BK82" s="256"/>
      <c r="BL82" s="173"/>
      <c r="BM82" s="1"/>
      <c r="BN82" s="1"/>
      <c r="BO82" s="1"/>
      <c r="BP82" s="1"/>
      <c r="BR82" s="265"/>
      <c r="BS82" s="242" t="s">
        <v>82</v>
      </c>
      <c r="BT82" s="227" t="s">
        <v>83</v>
      </c>
      <c r="BU82" s="228"/>
      <c r="BV82" s="46">
        <f t="shared" si="43"/>
        <v>0</v>
      </c>
      <c r="BW82" s="46">
        <f>BI82+BI96</f>
        <v>0</v>
      </c>
      <c r="BX82" s="245">
        <f>SUM(BW82:BW85)</f>
        <v>0</v>
      </c>
      <c r="BY82" s="256"/>
      <c r="BZ82" s="256"/>
      <c r="CA82" s="173"/>
      <c r="CB82" s="1"/>
      <c r="CC82" s="1"/>
      <c r="CD82" s="1"/>
      <c r="CE82" s="1"/>
      <c r="CF82" s="1"/>
      <c r="CG82" s="279"/>
      <c r="CH82" s="261"/>
      <c r="CI82" s="242" t="s">
        <v>82</v>
      </c>
      <c r="CJ82" s="227" t="s">
        <v>83</v>
      </c>
      <c r="CK82" s="228"/>
      <c r="CL82" s="46">
        <f t="shared" si="49"/>
        <v>0</v>
      </c>
      <c r="CM82" s="46">
        <f>SUMIF($F$86:$BA$86,"&lt;&gt;1",$F82:$BA82)/2/24</f>
        <v>0</v>
      </c>
      <c r="CN82" s="245">
        <f>SUM(CM82:CM85)</f>
        <v>0</v>
      </c>
      <c r="CO82" s="256"/>
      <c r="CP82" s="173"/>
      <c r="CQ82" s="1"/>
      <c r="CR82" s="1"/>
      <c r="CS82" s="1"/>
      <c r="CT82" s="1"/>
      <c r="CV82" s="265"/>
      <c r="CW82" s="242" t="s">
        <v>82</v>
      </c>
      <c r="CX82" s="227" t="s">
        <v>83</v>
      </c>
      <c r="CY82" s="228"/>
      <c r="CZ82" s="46">
        <f t="shared" si="44"/>
        <v>0</v>
      </c>
      <c r="DA82" s="46">
        <f>CM82+CM96</f>
        <v>0</v>
      </c>
      <c r="DB82" s="245">
        <f>SUM(DA82:DA85)</f>
        <v>0</v>
      </c>
      <c r="DC82" s="256"/>
      <c r="DD82" s="256"/>
      <c r="DE82" s="173"/>
      <c r="DF82" s="1"/>
      <c r="DG82" s="1"/>
      <c r="DH82" s="1"/>
      <c r="DI82" s="1"/>
      <c r="DJ82" s="1"/>
      <c r="DK82" s="280"/>
      <c r="DL82" s="261"/>
      <c r="DM82" s="242" t="s">
        <v>82</v>
      </c>
      <c r="DN82" s="169" t="s">
        <v>83</v>
      </c>
      <c r="DO82" s="170"/>
      <c r="DP82" s="46">
        <f>IF($S72="✔",SUM($F82:$BA82)/2/24,0)</f>
        <v>0</v>
      </c>
      <c r="DQ82" s="46">
        <f>IF($S72="✔",SUMIF($F86:$BA86,"&lt;&gt;1",$F82:$BA82)/2/24,0)</f>
        <v>0</v>
      </c>
      <c r="DR82" s="245">
        <f>SUM(DQ82:DQ85)</f>
        <v>0</v>
      </c>
      <c r="DS82" s="256"/>
      <c r="DT82" s="173"/>
      <c r="DU82" s="1"/>
      <c r="DV82" s="1"/>
      <c r="DW82" s="1"/>
      <c r="DX82" s="1"/>
      <c r="DZ82" s="265"/>
      <c r="EA82" s="242" t="s">
        <v>82</v>
      </c>
      <c r="EB82" s="227" t="s">
        <v>83</v>
      </c>
      <c r="EC82" s="228"/>
      <c r="ED82" s="46">
        <f t="shared" si="45"/>
        <v>0</v>
      </c>
      <c r="EE82" s="46">
        <f>DQ82+DQ96</f>
        <v>0</v>
      </c>
      <c r="EF82" s="245">
        <f>SUM(EE82:EE85)</f>
        <v>0</v>
      </c>
      <c r="EG82" s="256"/>
      <c r="EH82" s="173"/>
      <c r="EI82" s="1"/>
      <c r="EJ82" s="1"/>
      <c r="EK82" s="1"/>
      <c r="EL82" s="1"/>
      <c r="EM82" s="281"/>
      <c r="EN82" s="261"/>
      <c r="EO82" s="242" t="s">
        <v>82</v>
      </c>
      <c r="EP82" s="169" t="s">
        <v>83</v>
      </c>
      <c r="EQ82" s="170"/>
      <c r="ER82" s="203">
        <f t="shared" si="50"/>
        <v>0</v>
      </c>
      <c r="ES82" s="46">
        <f>IF($S72="✔",SUMIF($F86:$BA86,"&lt;&gt;1",$F82:$BA82)/2/24,0)</f>
        <v>0</v>
      </c>
      <c r="ET82" s="245">
        <f>SUM(ES82:ES85)</f>
        <v>0</v>
      </c>
      <c r="EU82" s="256"/>
      <c r="EV82" s="173"/>
      <c r="EW82" s="1"/>
      <c r="EX82" s="1"/>
      <c r="EY82" s="1"/>
      <c r="EZ82" s="1"/>
      <c r="FB82" s="265"/>
      <c r="FC82" s="242" t="s">
        <v>82</v>
      </c>
      <c r="FD82" s="227" t="s">
        <v>83</v>
      </c>
      <c r="FE82" s="228"/>
      <c r="FF82" s="46">
        <f t="shared" si="46"/>
        <v>0</v>
      </c>
      <c r="FG82" s="46">
        <f>ES82+ES96</f>
        <v>0</v>
      </c>
      <c r="FH82" s="245">
        <f>SUM(FG82:FG85)</f>
        <v>0</v>
      </c>
      <c r="FI82" s="256"/>
      <c r="FJ82" s="173"/>
      <c r="FK82" s="1"/>
      <c r="FL82" s="1"/>
      <c r="FM82" s="1"/>
      <c r="FN82" s="1"/>
      <c r="FO82" s="276"/>
      <c r="FP82" s="261"/>
      <c r="FQ82" s="242" t="s">
        <v>82</v>
      </c>
      <c r="FR82" s="169" t="s">
        <v>83</v>
      </c>
      <c r="FS82" s="170"/>
      <c r="FT82" s="46">
        <f>SUMIFS(F82:BA82,$F87:$BA87,1)/2/24</f>
        <v>0</v>
      </c>
      <c r="FU82" s="46">
        <f>SUMIFS(F82:BA82,$F$86:$BA$86,"&lt;&gt;1",$F$87:$BA$87,1)/2/24</f>
        <v>0</v>
      </c>
      <c r="FV82" s="245">
        <f>SUM(FU82:FU85)</f>
        <v>0</v>
      </c>
      <c r="FW82" s="256"/>
      <c r="FX82" s="173"/>
      <c r="FY82" s="1"/>
      <c r="FZ82" s="1"/>
      <c r="GA82" s="1"/>
      <c r="GB82" s="1"/>
      <c r="GD82" s="265"/>
      <c r="GE82" s="242" t="s">
        <v>82</v>
      </c>
      <c r="GF82" s="227" t="s">
        <v>83</v>
      </c>
      <c r="GG82" s="228"/>
      <c r="GH82" s="46">
        <f t="shared" si="47"/>
        <v>0</v>
      </c>
      <c r="GI82" s="46">
        <f>FU82+FU96</f>
        <v>0</v>
      </c>
      <c r="GJ82" s="245">
        <f>SUM(GI82:GI85)</f>
        <v>0</v>
      </c>
      <c r="GK82" s="256"/>
      <c r="GL82" s="173"/>
      <c r="GM82" s="1"/>
      <c r="GN82" s="1"/>
      <c r="GO82" s="1"/>
      <c r="GP82" s="1"/>
    </row>
    <row r="83" spans="2:198" ht="18.75" customHeight="1">
      <c r="B83" s="268"/>
      <c r="C83" s="240"/>
      <c r="D83" s="176" t="s">
        <v>84</v>
      </c>
      <c r="E83" s="171"/>
      <c r="F83" s="134"/>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4"/>
      <c r="AV83" s="134"/>
      <c r="AW83" s="135"/>
      <c r="AX83" s="134"/>
      <c r="AY83" s="135"/>
      <c r="AZ83" s="134"/>
      <c r="BA83" s="135"/>
      <c r="BC83" s="278"/>
      <c r="BD83" s="261"/>
      <c r="BE83" s="243"/>
      <c r="BF83" s="172" t="s">
        <v>84</v>
      </c>
      <c r="BG83" s="171"/>
      <c r="BH83" s="43">
        <f t="shared" si="48"/>
        <v>0</v>
      </c>
      <c r="BI83" s="43">
        <f>SUMIF($F$86:$BA$86,"&lt;&gt;1",$F83:$BA83)/2/24</f>
        <v>0</v>
      </c>
      <c r="BJ83" s="245"/>
      <c r="BK83" s="256"/>
      <c r="BL83" s="173"/>
      <c r="BM83" s="1"/>
      <c r="BN83" s="1"/>
      <c r="BO83" s="1"/>
      <c r="BP83" s="1"/>
      <c r="BR83" s="265"/>
      <c r="BS83" s="243"/>
      <c r="BT83" s="237" t="s">
        <v>84</v>
      </c>
      <c r="BU83" s="238"/>
      <c r="BV83" s="43">
        <f t="shared" si="43"/>
        <v>0</v>
      </c>
      <c r="BW83" s="43">
        <f t="shared" si="43"/>
        <v>0</v>
      </c>
      <c r="BX83" s="245"/>
      <c r="BY83" s="256"/>
      <c r="BZ83" s="256"/>
      <c r="CA83" s="173"/>
      <c r="CB83" s="1"/>
      <c r="CC83" s="1"/>
      <c r="CD83" s="1"/>
      <c r="CE83" s="1"/>
      <c r="CF83" s="1"/>
      <c r="CG83" s="279"/>
      <c r="CH83" s="261"/>
      <c r="CI83" s="243"/>
      <c r="CJ83" s="237" t="s">
        <v>84</v>
      </c>
      <c r="CK83" s="238"/>
      <c r="CL83" s="43">
        <f t="shared" si="49"/>
        <v>0</v>
      </c>
      <c r="CM83" s="43">
        <f>SUMIF($F$86:$BA$86,"&lt;&gt;1",$F83:$BA83)/2/24</f>
        <v>0</v>
      </c>
      <c r="CN83" s="245"/>
      <c r="CO83" s="256"/>
      <c r="CP83" s="173"/>
      <c r="CQ83" s="1"/>
      <c r="CR83" s="1"/>
      <c r="CS83" s="1"/>
      <c r="CT83" s="1"/>
      <c r="CV83" s="265"/>
      <c r="CW83" s="243"/>
      <c r="CX83" s="237" t="s">
        <v>84</v>
      </c>
      <c r="CY83" s="238"/>
      <c r="CZ83" s="43">
        <f t="shared" si="44"/>
        <v>0</v>
      </c>
      <c r="DA83" s="43">
        <f t="shared" si="44"/>
        <v>0</v>
      </c>
      <c r="DB83" s="245"/>
      <c r="DC83" s="256"/>
      <c r="DD83" s="256"/>
      <c r="DE83" s="173"/>
      <c r="DF83" s="1"/>
      <c r="DG83" s="1"/>
      <c r="DH83" s="1"/>
      <c r="DI83" s="1"/>
      <c r="DJ83" s="1"/>
      <c r="DK83" s="280"/>
      <c r="DL83" s="261"/>
      <c r="DM83" s="243"/>
      <c r="DN83" s="172" t="s">
        <v>84</v>
      </c>
      <c r="DO83" s="171"/>
      <c r="DP83" s="43">
        <f>IF($S72="✔",SUM($F83:$BA83)/2/24,0)</f>
        <v>0</v>
      </c>
      <c r="DQ83" s="43">
        <f t="shared" ref="DQ83:DQ85" si="51">IF($S73="✔",SUMIF($F87:$BA87,"&lt;&gt;1",$F83:$BA83)/2/24,0)</f>
        <v>0</v>
      </c>
      <c r="DR83" s="245"/>
      <c r="DS83" s="256"/>
      <c r="DT83" s="173"/>
      <c r="DU83" s="1"/>
      <c r="DV83" s="1"/>
      <c r="DW83" s="1"/>
      <c r="DX83" s="1"/>
      <c r="DZ83" s="265"/>
      <c r="EA83" s="243"/>
      <c r="EB83" s="237" t="s">
        <v>84</v>
      </c>
      <c r="EC83" s="238"/>
      <c r="ED83" s="43">
        <f t="shared" si="45"/>
        <v>0</v>
      </c>
      <c r="EE83" s="43">
        <f>DQ83+DQ97</f>
        <v>0</v>
      </c>
      <c r="EF83" s="245"/>
      <c r="EG83" s="256"/>
      <c r="EH83" s="173"/>
      <c r="EI83" s="1"/>
      <c r="EJ83" s="1"/>
      <c r="EK83" s="1"/>
      <c r="EL83" s="1"/>
      <c r="EM83" s="281"/>
      <c r="EN83" s="261"/>
      <c r="EO83" s="243"/>
      <c r="EP83" s="172" t="s">
        <v>84</v>
      </c>
      <c r="EQ83" s="171"/>
      <c r="ER83" s="43">
        <f t="shared" si="50"/>
        <v>0</v>
      </c>
      <c r="ES83" s="43">
        <f t="shared" ref="ES83:ES85" si="52">IF($S73="✔",SUMIF($F87:$BA87,"&lt;&gt;1",$F83:$BA83)/2/24,0)</f>
        <v>0</v>
      </c>
      <c r="ET83" s="245"/>
      <c r="EU83" s="256"/>
      <c r="EV83" s="173"/>
      <c r="EW83" s="1"/>
      <c r="EX83" s="1"/>
      <c r="EY83" s="1"/>
      <c r="EZ83" s="1"/>
      <c r="FB83" s="265"/>
      <c r="FC83" s="243"/>
      <c r="FD83" s="237" t="s">
        <v>84</v>
      </c>
      <c r="FE83" s="238"/>
      <c r="FF83" s="43">
        <f t="shared" si="46"/>
        <v>0</v>
      </c>
      <c r="FG83" s="43">
        <f>ES83+ES97</f>
        <v>0</v>
      </c>
      <c r="FH83" s="245"/>
      <c r="FI83" s="256"/>
      <c r="FJ83" s="173"/>
      <c r="FK83" s="1"/>
      <c r="FL83" s="1"/>
      <c r="FM83" s="1"/>
      <c r="FN83" s="1"/>
      <c r="FO83" s="276"/>
      <c r="FP83" s="261"/>
      <c r="FQ83" s="243"/>
      <c r="FR83" s="172" t="s">
        <v>84</v>
      </c>
      <c r="FS83" s="171"/>
      <c r="FT83" s="43">
        <f>SUMIFS(F83:BA83,$F87:$BA87,1)/2/24</f>
        <v>0</v>
      </c>
      <c r="FU83" s="43">
        <f>SUMIFS(F83:BA83,$F$86:$BA$86,"&lt;&gt;1",$F$87:$BA$87,1)/2/24</f>
        <v>0</v>
      </c>
      <c r="FV83" s="245"/>
      <c r="FW83" s="256"/>
      <c r="FX83" s="173"/>
      <c r="FY83" s="1"/>
      <c r="FZ83" s="1"/>
      <c r="GA83" s="1"/>
      <c r="GB83" s="1"/>
      <c r="GD83" s="265"/>
      <c r="GE83" s="243"/>
      <c r="GF83" s="237" t="s">
        <v>84</v>
      </c>
      <c r="GG83" s="238"/>
      <c r="GH83" s="43">
        <f t="shared" si="47"/>
        <v>0</v>
      </c>
      <c r="GI83" s="43">
        <f>FU83+FU97</f>
        <v>0</v>
      </c>
      <c r="GJ83" s="245"/>
      <c r="GK83" s="256"/>
      <c r="GL83" s="173"/>
      <c r="GM83" s="1"/>
      <c r="GN83" s="1"/>
      <c r="GO83" s="1"/>
      <c r="GP83" s="1"/>
    </row>
    <row r="84" spans="2:198" ht="18.75" customHeight="1">
      <c r="B84" s="268"/>
      <c r="C84" s="240"/>
      <c r="D84" s="174" t="s">
        <v>85</v>
      </c>
      <c r="E84" s="170"/>
      <c r="F84" s="134"/>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4"/>
      <c r="AW84" s="135"/>
      <c r="AX84" s="134"/>
      <c r="AY84" s="135"/>
      <c r="AZ84" s="134"/>
      <c r="BA84" s="135"/>
      <c r="BC84" s="278"/>
      <c r="BD84" s="261"/>
      <c r="BE84" s="243"/>
      <c r="BF84" s="169" t="s">
        <v>85</v>
      </c>
      <c r="BG84" s="170"/>
      <c r="BH84" s="46">
        <f t="shared" si="48"/>
        <v>0</v>
      </c>
      <c r="BI84" s="46">
        <f>SUMIF($F$86:$BA$86,"&lt;&gt;1",$F84:$BA84)/2/24</f>
        <v>0</v>
      </c>
      <c r="BJ84" s="245"/>
      <c r="BK84" s="256"/>
      <c r="BL84" s="173"/>
      <c r="BM84" s="1"/>
      <c r="BN84" s="1"/>
      <c r="BO84" s="1"/>
      <c r="BP84" s="1"/>
      <c r="BR84" s="265"/>
      <c r="BS84" s="243"/>
      <c r="BT84" s="227" t="s">
        <v>85</v>
      </c>
      <c r="BU84" s="228"/>
      <c r="BV84" s="46">
        <f t="shared" si="43"/>
        <v>0</v>
      </c>
      <c r="BW84" s="46">
        <f t="shared" si="43"/>
        <v>0</v>
      </c>
      <c r="BX84" s="245"/>
      <c r="BY84" s="256"/>
      <c r="BZ84" s="256"/>
      <c r="CA84" s="173"/>
      <c r="CB84" s="1"/>
      <c r="CC84" s="1"/>
      <c r="CD84" s="1"/>
      <c r="CE84" s="1"/>
      <c r="CF84" s="1"/>
      <c r="CG84" s="279"/>
      <c r="CH84" s="261"/>
      <c r="CI84" s="243"/>
      <c r="CJ84" s="227" t="s">
        <v>85</v>
      </c>
      <c r="CK84" s="228"/>
      <c r="CL84" s="46">
        <f t="shared" si="49"/>
        <v>0</v>
      </c>
      <c r="CM84" s="46">
        <f>SUMIF($F$86:$BA$86,"&lt;&gt;1",$F84:$BA84)/2/24</f>
        <v>0</v>
      </c>
      <c r="CN84" s="245"/>
      <c r="CO84" s="256"/>
      <c r="CP84" s="173"/>
      <c r="CQ84" s="1"/>
      <c r="CR84" s="1"/>
      <c r="CS84" s="1"/>
      <c r="CT84" s="1"/>
      <c r="CV84" s="265"/>
      <c r="CW84" s="243"/>
      <c r="CX84" s="227" t="s">
        <v>85</v>
      </c>
      <c r="CY84" s="228"/>
      <c r="CZ84" s="46">
        <f t="shared" si="44"/>
        <v>0</v>
      </c>
      <c r="DA84" s="46">
        <f t="shared" si="44"/>
        <v>0</v>
      </c>
      <c r="DB84" s="245"/>
      <c r="DC84" s="256"/>
      <c r="DD84" s="256"/>
      <c r="DE84" s="173"/>
      <c r="DF84" s="1"/>
      <c r="DG84" s="1"/>
      <c r="DH84" s="1"/>
      <c r="DI84" s="1"/>
      <c r="DJ84" s="1"/>
      <c r="DK84" s="280"/>
      <c r="DL84" s="261"/>
      <c r="DM84" s="243"/>
      <c r="DN84" s="169" t="s">
        <v>85</v>
      </c>
      <c r="DO84" s="170"/>
      <c r="DP84" s="46">
        <f>IF($S72="✔",SUM($F84:$BA84)/2/24,0)</f>
        <v>0</v>
      </c>
      <c r="DQ84" s="46">
        <f t="shared" si="51"/>
        <v>0</v>
      </c>
      <c r="DR84" s="245"/>
      <c r="DS84" s="256"/>
      <c r="DT84" s="173"/>
      <c r="DU84" s="1"/>
      <c r="DV84" s="1"/>
      <c r="DW84" s="1"/>
      <c r="DX84" s="1"/>
      <c r="DZ84" s="265"/>
      <c r="EA84" s="243"/>
      <c r="EB84" s="227" t="s">
        <v>85</v>
      </c>
      <c r="EC84" s="228"/>
      <c r="ED84" s="46">
        <f t="shared" si="45"/>
        <v>0</v>
      </c>
      <c r="EE84" s="46">
        <f>DQ84+DQ98</f>
        <v>0</v>
      </c>
      <c r="EF84" s="245"/>
      <c r="EG84" s="256"/>
      <c r="EH84" s="173"/>
      <c r="EI84" s="1"/>
      <c r="EJ84" s="1"/>
      <c r="EK84" s="1"/>
      <c r="EL84" s="1"/>
      <c r="EM84" s="281"/>
      <c r="EN84" s="261"/>
      <c r="EO84" s="243"/>
      <c r="EP84" s="169" t="s">
        <v>85</v>
      </c>
      <c r="EQ84" s="170"/>
      <c r="ER84" s="203">
        <f t="shared" si="50"/>
        <v>0</v>
      </c>
      <c r="ES84" s="46">
        <f t="shared" si="52"/>
        <v>0</v>
      </c>
      <c r="ET84" s="245"/>
      <c r="EU84" s="256"/>
      <c r="EV84" s="173"/>
      <c r="EW84" s="1"/>
      <c r="EX84" s="1"/>
      <c r="EY84" s="1"/>
      <c r="EZ84" s="1"/>
      <c r="FB84" s="265"/>
      <c r="FC84" s="243"/>
      <c r="FD84" s="227" t="s">
        <v>85</v>
      </c>
      <c r="FE84" s="228"/>
      <c r="FF84" s="46">
        <f t="shared" si="46"/>
        <v>0</v>
      </c>
      <c r="FG84" s="46">
        <f>ES84+ES98</f>
        <v>0</v>
      </c>
      <c r="FH84" s="245"/>
      <c r="FI84" s="256"/>
      <c r="FJ84" s="173"/>
      <c r="FK84" s="1"/>
      <c r="FL84" s="1"/>
      <c r="FM84" s="1"/>
      <c r="FN84" s="1"/>
      <c r="FO84" s="276"/>
      <c r="FP84" s="261"/>
      <c r="FQ84" s="243"/>
      <c r="FR84" s="169" t="s">
        <v>85</v>
      </c>
      <c r="FS84" s="170"/>
      <c r="FT84" s="46">
        <f>SUMIFS(F84:BA84,$F87:$BA87,1)/2/24</f>
        <v>0</v>
      </c>
      <c r="FU84" s="46">
        <f>SUMIFS(F84:BA84,$F$86:$BA$86,"&lt;&gt;1",$F$87:$BA$87,1)/2/24</f>
        <v>0</v>
      </c>
      <c r="FV84" s="245"/>
      <c r="FW84" s="256"/>
      <c r="FX84" s="173"/>
      <c r="FY84" s="1"/>
      <c r="FZ84" s="1"/>
      <c r="GA84" s="1"/>
      <c r="GB84" s="1"/>
      <c r="GD84" s="265"/>
      <c r="GE84" s="243"/>
      <c r="GF84" s="227" t="s">
        <v>85</v>
      </c>
      <c r="GG84" s="228"/>
      <c r="GH84" s="46">
        <f t="shared" si="47"/>
        <v>0</v>
      </c>
      <c r="GI84" s="46">
        <f>FU84+FU98</f>
        <v>0</v>
      </c>
      <c r="GJ84" s="245"/>
      <c r="GK84" s="256"/>
      <c r="GL84" s="173"/>
      <c r="GM84" s="1"/>
      <c r="GN84" s="1"/>
      <c r="GO84" s="1"/>
      <c r="GP84" s="1"/>
    </row>
    <row r="85" spans="2:198" ht="18.75" customHeight="1">
      <c r="B85" s="268"/>
      <c r="C85" s="240"/>
      <c r="D85" s="136" t="s">
        <v>86</v>
      </c>
      <c r="E85" s="145"/>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5"/>
      <c r="AX85" s="134"/>
      <c r="AY85" s="135"/>
      <c r="AZ85" s="134"/>
      <c r="BA85" s="135"/>
      <c r="BC85" s="278"/>
      <c r="BD85" s="261"/>
      <c r="BE85" s="243"/>
      <c r="BF85" s="237" t="s">
        <v>86</v>
      </c>
      <c r="BG85" s="238"/>
      <c r="BH85" s="43">
        <f t="shared" si="48"/>
        <v>0</v>
      </c>
      <c r="BI85" s="43">
        <f>SUMIF($F$86:$BA$86,"&lt;&gt;1",$F85:$BA85)/2/24</f>
        <v>0</v>
      </c>
      <c r="BJ85" s="245"/>
      <c r="BK85" s="256"/>
      <c r="BL85" s="173"/>
      <c r="BM85" s="1"/>
      <c r="BN85" s="1"/>
      <c r="BO85" s="1"/>
      <c r="BP85" s="1"/>
      <c r="BR85" s="265"/>
      <c r="BS85" s="243"/>
      <c r="BT85" s="237" t="s">
        <v>86</v>
      </c>
      <c r="BU85" s="238"/>
      <c r="BV85" s="43">
        <f t="shared" si="43"/>
        <v>0</v>
      </c>
      <c r="BW85" s="43">
        <f t="shared" si="43"/>
        <v>0</v>
      </c>
      <c r="BX85" s="245"/>
      <c r="BY85" s="256"/>
      <c r="BZ85" s="256"/>
      <c r="CA85" s="173"/>
      <c r="CB85" s="1"/>
      <c r="CC85" s="1"/>
      <c r="CD85" s="1"/>
      <c r="CE85" s="1"/>
      <c r="CF85" s="1"/>
      <c r="CG85" s="279"/>
      <c r="CH85" s="261"/>
      <c r="CI85" s="243"/>
      <c r="CJ85" s="237" t="s">
        <v>86</v>
      </c>
      <c r="CK85" s="238"/>
      <c r="CL85" s="43">
        <f t="shared" si="49"/>
        <v>0</v>
      </c>
      <c r="CM85" s="43">
        <f>SUMIF($F$86:$BA$86,"&lt;&gt;1",$F85:$BA85)/2/24</f>
        <v>0</v>
      </c>
      <c r="CN85" s="245"/>
      <c r="CO85" s="256"/>
      <c r="CP85" s="173"/>
      <c r="CQ85" s="1"/>
      <c r="CR85" s="1"/>
      <c r="CS85" s="1"/>
      <c r="CT85" s="1"/>
      <c r="CV85" s="265"/>
      <c r="CW85" s="243"/>
      <c r="CX85" s="237" t="s">
        <v>86</v>
      </c>
      <c r="CY85" s="238"/>
      <c r="CZ85" s="43">
        <f t="shared" si="44"/>
        <v>0</v>
      </c>
      <c r="DA85" s="43">
        <f t="shared" si="44"/>
        <v>0</v>
      </c>
      <c r="DB85" s="245"/>
      <c r="DC85" s="256"/>
      <c r="DD85" s="256"/>
      <c r="DE85" s="173"/>
      <c r="DF85" s="1"/>
      <c r="DG85" s="1"/>
      <c r="DH85" s="1"/>
      <c r="DI85" s="1"/>
      <c r="DJ85" s="1"/>
      <c r="DK85" s="280"/>
      <c r="DL85" s="261"/>
      <c r="DM85" s="243"/>
      <c r="DN85" s="172" t="s">
        <v>98</v>
      </c>
      <c r="DO85" s="171"/>
      <c r="DP85" s="43">
        <f>IF($S72="✔",SUM($F85:$BA85)/2/24,0)</f>
        <v>0</v>
      </c>
      <c r="DQ85" s="43">
        <f t="shared" si="51"/>
        <v>0</v>
      </c>
      <c r="DR85" s="245"/>
      <c r="DS85" s="256"/>
      <c r="DT85" s="173"/>
      <c r="DU85" s="1"/>
      <c r="DV85" s="1"/>
      <c r="DW85" s="1"/>
      <c r="DX85" s="1"/>
      <c r="DZ85" s="265"/>
      <c r="EA85" s="243"/>
      <c r="EB85" s="237" t="s">
        <v>86</v>
      </c>
      <c r="EC85" s="238"/>
      <c r="ED85" s="43">
        <f t="shared" si="45"/>
        <v>0</v>
      </c>
      <c r="EE85" s="43">
        <f>DQ85+DQ99</f>
        <v>0</v>
      </c>
      <c r="EF85" s="245"/>
      <c r="EG85" s="256"/>
      <c r="EH85" s="173"/>
      <c r="EI85" s="1"/>
      <c r="EJ85" s="1"/>
      <c r="EK85" s="1"/>
      <c r="EL85" s="1"/>
      <c r="EM85" s="281"/>
      <c r="EN85" s="261"/>
      <c r="EO85" s="243"/>
      <c r="EP85" s="172" t="s">
        <v>98</v>
      </c>
      <c r="EQ85" s="171"/>
      <c r="ER85" s="43">
        <f t="shared" si="50"/>
        <v>0</v>
      </c>
      <c r="ES85" s="43">
        <f t="shared" si="52"/>
        <v>0</v>
      </c>
      <c r="ET85" s="245"/>
      <c r="EU85" s="256"/>
      <c r="EV85" s="173"/>
      <c r="EW85" s="1"/>
      <c r="EX85" s="1"/>
      <c r="EY85" s="1"/>
      <c r="EZ85" s="1"/>
      <c r="FB85" s="265"/>
      <c r="FC85" s="243"/>
      <c r="FD85" s="237" t="s">
        <v>86</v>
      </c>
      <c r="FE85" s="238"/>
      <c r="FF85" s="43">
        <f t="shared" si="46"/>
        <v>0</v>
      </c>
      <c r="FG85" s="43">
        <f>ES85+ES99</f>
        <v>0</v>
      </c>
      <c r="FH85" s="245"/>
      <c r="FI85" s="256"/>
      <c r="FJ85" s="173"/>
      <c r="FK85" s="1"/>
      <c r="FL85" s="1"/>
      <c r="FM85" s="1"/>
      <c r="FN85" s="1"/>
      <c r="FO85" s="276"/>
      <c r="FP85" s="261"/>
      <c r="FQ85" s="243"/>
      <c r="FR85" s="172" t="s">
        <v>98</v>
      </c>
      <c r="FS85" s="171"/>
      <c r="FT85" s="43">
        <f>SUMIFS(F85:BA85,$F87:$BA87,1)/2/24</f>
        <v>0</v>
      </c>
      <c r="FU85" s="43">
        <f>SUMIFS(F85:BA85,$F$86:$BA$86,"&lt;&gt;1",$F$87:$BA$87,1)/2/24</f>
        <v>0</v>
      </c>
      <c r="FV85" s="245"/>
      <c r="FW85" s="256"/>
      <c r="FX85" s="173"/>
      <c r="FY85" s="1"/>
      <c r="FZ85" s="1"/>
      <c r="GA85" s="1"/>
      <c r="GB85" s="1"/>
      <c r="GD85" s="265"/>
      <c r="GE85" s="243"/>
      <c r="GF85" s="237" t="s">
        <v>86</v>
      </c>
      <c r="GG85" s="238"/>
      <c r="GH85" s="43">
        <f t="shared" si="47"/>
        <v>0</v>
      </c>
      <c r="GI85" s="43">
        <f>FU85+FU99</f>
        <v>0</v>
      </c>
      <c r="GJ85" s="245"/>
      <c r="GK85" s="256"/>
      <c r="GL85" s="173"/>
      <c r="GM85" s="1"/>
      <c r="GN85" s="1"/>
      <c r="GO85" s="1"/>
      <c r="GP85" s="1"/>
    </row>
    <row r="86" spans="2:198" ht="18.75" customHeight="1">
      <c r="B86" s="268"/>
      <c r="C86" s="241"/>
      <c r="D86" s="147" t="s">
        <v>87</v>
      </c>
      <c r="E86" s="146"/>
      <c r="F86" s="134"/>
      <c r="G86" s="135"/>
      <c r="H86" s="134"/>
      <c r="I86" s="134"/>
      <c r="J86" s="134"/>
      <c r="K86" s="134"/>
      <c r="L86" s="134"/>
      <c r="M86" s="134"/>
      <c r="N86" s="134"/>
      <c r="O86" s="134"/>
      <c r="P86" s="134"/>
      <c r="Q86" s="134"/>
      <c r="R86" s="134"/>
      <c r="S86" s="134"/>
      <c r="T86" s="134"/>
      <c r="U86" s="134"/>
      <c r="V86" s="134"/>
      <c r="W86" s="134"/>
      <c r="X86" s="134"/>
      <c r="Y86" s="134"/>
      <c r="Z86" s="134"/>
      <c r="AA86" s="135"/>
      <c r="AB86" s="134"/>
      <c r="AC86" s="135"/>
      <c r="AD86" s="134"/>
      <c r="AE86" s="135"/>
      <c r="AF86" s="134"/>
      <c r="AG86" s="135"/>
      <c r="AH86" s="134"/>
      <c r="AI86" s="135"/>
      <c r="AJ86" s="134"/>
      <c r="AK86" s="135"/>
      <c r="AL86" s="134"/>
      <c r="AM86" s="135"/>
      <c r="AN86" s="134"/>
      <c r="AO86" s="135"/>
      <c r="AP86" s="134"/>
      <c r="AQ86" s="135"/>
      <c r="AR86" s="134"/>
      <c r="AS86" s="135"/>
      <c r="AT86" s="134"/>
      <c r="AU86" s="135"/>
      <c r="AV86" s="134"/>
      <c r="AW86" s="135"/>
      <c r="AX86" s="134"/>
      <c r="AY86" s="135"/>
      <c r="AZ86" s="134"/>
      <c r="BA86" s="135"/>
      <c r="BC86" s="278"/>
      <c r="BD86" s="261"/>
      <c r="BE86" s="244"/>
      <c r="BF86" s="232" t="s">
        <v>87</v>
      </c>
      <c r="BG86" s="233"/>
      <c r="BH86" s="46">
        <f t="shared" si="48"/>
        <v>0</v>
      </c>
      <c r="BI86" s="44"/>
      <c r="BJ86" s="44"/>
      <c r="BK86" s="44"/>
      <c r="BL86" s="173"/>
      <c r="BM86" s="1"/>
      <c r="BN86" s="1"/>
      <c r="BO86" s="1"/>
      <c r="BP86" s="1"/>
      <c r="BR86" s="265"/>
      <c r="BS86" s="244"/>
      <c r="BT86" s="232" t="s">
        <v>87</v>
      </c>
      <c r="BU86" s="233"/>
      <c r="BV86" s="46">
        <f t="shared" si="43"/>
        <v>0</v>
      </c>
      <c r="BW86" s="44"/>
      <c r="BX86" s="44"/>
      <c r="BY86" s="44"/>
      <c r="BZ86" s="44"/>
      <c r="CA86" s="173"/>
      <c r="CB86" s="1"/>
      <c r="CC86" s="1"/>
      <c r="CD86" s="1"/>
      <c r="CE86" s="1"/>
      <c r="CF86" s="1"/>
      <c r="CG86" s="279"/>
      <c r="CH86" s="261"/>
      <c r="CI86" s="244"/>
      <c r="CJ86" s="232" t="s">
        <v>87</v>
      </c>
      <c r="CK86" s="233"/>
      <c r="CL86" s="46">
        <f t="shared" si="49"/>
        <v>0</v>
      </c>
      <c r="CM86" s="44"/>
      <c r="CN86" s="44"/>
      <c r="CO86" s="44"/>
      <c r="CP86" s="173"/>
      <c r="CQ86" s="1"/>
      <c r="CR86" s="1"/>
      <c r="CS86" s="1"/>
      <c r="CT86" s="1"/>
      <c r="CV86" s="265"/>
      <c r="CW86" s="244"/>
      <c r="CX86" s="232" t="s">
        <v>87</v>
      </c>
      <c r="CY86" s="233"/>
      <c r="CZ86" s="46">
        <f t="shared" si="44"/>
        <v>0</v>
      </c>
      <c r="DA86" s="44"/>
      <c r="DB86" s="44"/>
      <c r="DC86" s="44"/>
      <c r="DD86" s="44"/>
      <c r="DE86" s="173"/>
      <c r="DF86" s="1"/>
      <c r="DG86" s="1"/>
      <c r="DH86" s="1"/>
      <c r="DI86" s="1"/>
      <c r="DJ86" s="1"/>
      <c r="DK86" s="280"/>
      <c r="DL86" s="261"/>
      <c r="DM86" s="244"/>
      <c r="DN86" s="232" t="s">
        <v>87</v>
      </c>
      <c r="DO86" s="233"/>
      <c r="DP86" s="46">
        <f>IF($S72="✔",SUM($F86:$BA86)/2/24,0)</f>
        <v>0</v>
      </c>
      <c r="DQ86" s="44"/>
      <c r="DR86" s="44"/>
      <c r="DS86" s="44"/>
      <c r="DT86" s="173"/>
      <c r="DU86" s="1"/>
      <c r="DV86" s="1"/>
      <c r="DW86" s="1"/>
      <c r="DX86" s="1"/>
      <c r="DZ86" s="265"/>
      <c r="EA86" s="244"/>
      <c r="EB86" s="232" t="s">
        <v>87</v>
      </c>
      <c r="EC86" s="233"/>
      <c r="ED86" s="46">
        <f t="shared" si="45"/>
        <v>0</v>
      </c>
      <c r="EE86" s="44"/>
      <c r="EF86" s="44"/>
      <c r="EG86" s="44"/>
      <c r="EH86" s="173"/>
      <c r="EI86" s="1"/>
      <c r="EJ86" s="1"/>
      <c r="EK86" s="1"/>
      <c r="EL86" s="1"/>
      <c r="EM86" s="281"/>
      <c r="EN86" s="261"/>
      <c r="EO86" s="244"/>
      <c r="EP86" s="232" t="s">
        <v>87</v>
      </c>
      <c r="EQ86" s="233"/>
      <c r="ER86" s="203">
        <f t="shared" si="50"/>
        <v>0</v>
      </c>
      <c r="ES86" s="44"/>
      <c r="ET86" s="44"/>
      <c r="EU86" s="44"/>
      <c r="EV86" s="173"/>
      <c r="EW86" s="1"/>
      <c r="EX86" s="1"/>
      <c r="EY86" s="1"/>
      <c r="EZ86" s="1"/>
      <c r="FB86" s="265"/>
      <c r="FC86" s="244"/>
      <c r="FD86" s="232" t="s">
        <v>87</v>
      </c>
      <c r="FE86" s="233"/>
      <c r="FF86" s="46">
        <f t="shared" si="46"/>
        <v>0</v>
      </c>
      <c r="FG86" s="44"/>
      <c r="FH86" s="44"/>
      <c r="FI86" s="44"/>
      <c r="FJ86" s="173"/>
      <c r="FK86" s="1"/>
      <c r="FL86" s="1"/>
      <c r="FM86" s="1"/>
      <c r="FN86" s="1"/>
      <c r="FO86" s="276"/>
      <c r="FP86" s="261"/>
      <c r="FQ86" s="244"/>
      <c r="FR86" s="232" t="s">
        <v>87</v>
      </c>
      <c r="FS86" s="233"/>
      <c r="FT86" s="46">
        <f>SUMIFS(F86:BA86,$F87:$BA87,1)/2/24</f>
        <v>0</v>
      </c>
      <c r="FU86" s="44"/>
      <c r="FV86" s="44"/>
      <c r="FW86" s="44"/>
      <c r="FX86" s="173"/>
      <c r="FY86" s="1"/>
      <c r="FZ86" s="1"/>
      <c r="GA86" s="1"/>
      <c r="GB86" s="1"/>
      <c r="GD86" s="265"/>
      <c r="GE86" s="244"/>
      <c r="GF86" s="232" t="s">
        <v>87</v>
      </c>
      <c r="GG86" s="233"/>
      <c r="GH86" s="46">
        <f t="shared" si="47"/>
        <v>0</v>
      </c>
      <c r="GI86" s="44"/>
      <c r="GJ86" s="44"/>
      <c r="GK86" s="44"/>
      <c r="GL86" s="173"/>
      <c r="GM86" s="1"/>
      <c r="GN86" s="1"/>
      <c r="GO86" s="1"/>
      <c r="GP86" s="1"/>
    </row>
    <row r="87" spans="2:198" ht="18.75" customHeight="1">
      <c r="B87" s="268"/>
      <c r="C87" s="154" t="s">
        <v>88</v>
      </c>
      <c r="D87" s="155"/>
      <c r="E87" s="153"/>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5"/>
      <c r="AX87" s="134"/>
      <c r="AY87" s="135"/>
      <c r="AZ87" s="134"/>
      <c r="BA87" s="135"/>
      <c r="BC87" s="278"/>
      <c r="BD87" s="261"/>
      <c r="BE87" s="263" t="s">
        <v>88</v>
      </c>
      <c r="BF87" s="234"/>
      <c r="BG87" s="235"/>
      <c r="BH87" s="43">
        <f t="shared" si="48"/>
        <v>0</v>
      </c>
      <c r="BI87" s="44"/>
      <c r="BJ87" s="44"/>
      <c r="BK87" s="44"/>
      <c r="BL87" s="173"/>
      <c r="BM87" s="1"/>
      <c r="BN87" s="1"/>
      <c r="BO87" s="1"/>
      <c r="BP87" s="1"/>
      <c r="BR87" s="265"/>
      <c r="BS87" s="236" t="s">
        <v>88</v>
      </c>
      <c r="BT87" s="237"/>
      <c r="BU87" s="238"/>
      <c r="BV87" s="43">
        <f t="shared" si="43"/>
        <v>0</v>
      </c>
      <c r="BW87" s="44"/>
      <c r="BX87" s="44"/>
      <c r="BY87" s="44"/>
      <c r="BZ87" s="44"/>
      <c r="CA87" s="173"/>
      <c r="CB87" s="1"/>
      <c r="CC87" s="1"/>
      <c r="CD87" s="1"/>
      <c r="CE87" s="1"/>
      <c r="CF87" s="1"/>
      <c r="CG87" s="279"/>
      <c r="CH87" s="261"/>
      <c r="CI87" s="236" t="s">
        <v>89</v>
      </c>
      <c r="CJ87" s="237"/>
      <c r="CK87" s="238"/>
      <c r="CL87" s="43">
        <f>SUMIFS($F87:$BA87,$F77:$BA77,"&lt;&gt;1",$F78:$BA78,"&lt;&gt;1",$F79:$BA79,"&lt;&gt;1",$F80:$BA80,"&lt;&gt;1",$F81:$BA81,"&lt;&gt;1",$F82:$BA82,"&lt;&gt;1",$F83:$BA83,"&lt;&gt;1",$F84:$BA84,"&lt;&gt;1",$F85:$BA85,"&lt;&gt;1")/2/24 +SUMIF($F86:$BA86,"1",$F87:$BA87)/2/24</f>
        <v>0</v>
      </c>
      <c r="CM87" s="44"/>
      <c r="CN87" s="44"/>
      <c r="CO87" s="44"/>
      <c r="CP87" s="173"/>
      <c r="CQ87" s="1"/>
      <c r="CR87" s="1"/>
      <c r="CS87" s="1"/>
      <c r="CT87" s="1"/>
      <c r="CV87" s="265"/>
      <c r="CW87" s="236" t="s">
        <v>88</v>
      </c>
      <c r="CX87" s="237"/>
      <c r="CY87" s="238"/>
      <c r="CZ87" s="43">
        <f t="shared" si="44"/>
        <v>0</v>
      </c>
      <c r="DA87" s="44"/>
      <c r="DB87" s="44"/>
      <c r="DC87" s="44"/>
      <c r="DD87" s="44"/>
      <c r="DE87" s="173"/>
      <c r="DF87" s="1"/>
      <c r="DG87" s="1"/>
      <c r="DH87" s="1"/>
      <c r="DI87" s="1"/>
      <c r="DJ87" s="1"/>
      <c r="DK87" s="280"/>
      <c r="DL87" s="261"/>
      <c r="DM87" s="263" t="s">
        <v>88</v>
      </c>
      <c r="DN87" s="234"/>
      <c r="DO87" s="235"/>
      <c r="DP87" s="43">
        <f>IF($S72="✔",SUM($F87:$BA87)/2/24,0)</f>
        <v>0</v>
      </c>
      <c r="DQ87" s="44"/>
      <c r="DR87" s="44"/>
      <c r="DS87" s="44"/>
      <c r="DT87" s="173"/>
      <c r="DU87" s="1"/>
      <c r="DV87" s="1"/>
      <c r="DW87" s="1"/>
      <c r="DX87" s="1"/>
      <c r="DZ87" s="265"/>
      <c r="EA87" s="236" t="s">
        <v>88</v>
      </c>
      <c r="EB87" s="237"/>
      <c r="EC87" s="238"/>
      <c r="ED87" s="43">
        <f t="shared" si="45"/>
        <v>0</v>
      </c>
      <c r="EE87" s="44"/>
      <c r="EF87" s="44"/>
      <c r="EG87" s="44"/>
      <c r="EH87" s="173"/>
      <c r="EI87" s="1"/>
      <c r="EJ87" s="1"/>
      <c r="EK87" s="1"/>
      <c r="EL87" s="1"/>
      <c r="EM87" s="281"/>
      <c r="EN87" s="261"/>
      <c r="EO87" s="236" t="s">
        <v>89</v>
      </c>
      <c r="EP87" s="237"/>
      <c r="EQ87" s="238"/>
      <c r="ER87" s="43">
        <f t="shared" si="50"/>
        <v>0</v>
      </c>
      <c r="ES87" s="44"/>
      <c r="ET87" s="44"/>
      <c r="EU87" s="44"/>
      <c r="EV87" s="173"/>
      <c r="EW87" s="1"/>
      <c r="EX87" s="1"/>
      <c r="EY87" s="1"/>
      <c r="EZ87" s="1"/>
      <c r="FB87" s="265"/>
      <c r="FC87" s="236" t="s">
        <v>89</v>
      </c>
      <c r="FD87" s="237"/>
      <c r="FE87" s="238"/>
      <c r="FF87" s="43">
        <f t="shared" si="46"/>
        <v>0</v>
      </c>
      <c r="FG87" s="44"/>
      <c r="FH87" s="44"/>
      <c r="FI87" s="44"/>
      <c r="FJ87" s="173"/>
      <c r="FK87" s="1"/>
      <c r="FL87" s="1"/>
      <c r="FM87" s="1"/>
      <c r="FN87" s="1"/>
      <c r="FO87" s="276"/>
      <c r="FP87" s="261"/>
      <c r="FQ87" s="236" t="s">
        <v>89</v>
      </c>
      <c r="FR87" s="237"/>
      <c r="FS87" s="238"/>
      <c r="FT87" s="43">
        <f>SUMIFS($F87:$BA87,$F77:$BA77,"&lt;&gt;1",$F78:$BA78,"&lt;&gt;1",$F79:$BA79,"&lt;&gt;1",$F80:$BA80,"&lt;&gt;1",$F81:$BA81,"&lt;&gt;1",$F82:$BA82,"&lt;&gt;1",$F83:$BA83,"&lt;&gt;1",$F84:$BA84,"&lt;&gt;1",$F85:$BA85,"&lt;&gt;1")/2/24 +SUMIF($F86:$BA86,"1",$F87:$BA87)/2/24</f>
        <v>0</v>
      </c>
      <c r="FU87" s="44"/>
      <c r="FV87" s="44"/>
      <c r="FW87" s="44"/>
      <c r="FX87" s="173"/>
      <c r="FY87" s="1"/>
      <c r="FZ87" s="1"/>
      <c r="GA87" s="1"/>
      <c r="GB87" s="1"/>
      <c r="GD87" s="265"/>
      <c r="GE87" s="236" t="s">
        <v>89</v>
      </c>
      <c r="GF87" s="237"/>
      <c r="GG87" s="238"/>
      <c r="GH87" s="43">
        <f t="shared" si="47"/>
        <v>0</v>
      </c>
      <c r="GI87" s="44"/>
      <c r="GJ87" s="44"/>
      <c r="GK87" s="44"/>
      <c r="GL87" s="173"/>
      <c r="GM87" s="1"/>
      <c r="GN87" s="1"/>
      <c r="GO87" s="1"/>
      <c r="GP87" s="1"/>
    </row>
    <row r="88" spans="2:198" ht="18.75" customHeight="1">
      <c r="B88" s="269"/>
      <c r="C88" s="149" t="s">
        <v>90</v>
      </c>
      <c r="D88" s="138"/>
      <c r="E88" s="143"/>
      <c r="F88" s="134"/>
      <c r="G88" s="135"/>
      <c r="H88" s="134"/>
      <c r="I88" s="134"/>
      <c r="J88" s="134"/>
      <c r="K88" s="135"/>
      <c r="L88" s="134"/>
      <c r="M88" s="135"/>
      <c r="N88" s="134"/>
      <c r="O88" s="135"/>
      <c r="P88" s="134"/>
      <c r="Q88" s="135"/>
      <c r="R88" s="134"/>
      <c r="S88" s="135"/>
      <c r="T88" s="134"/>
      <c r="U88" s="135"/>
      <c r="V88" s="134"/>
      <c r="W88" s="135"/>
      <c r="X88" s="134"/>
      <c r="Y88" s="135"/>
      <c r="Z88" s="134"/>
      <c r="AA88" s="135"/>
      <c r="AB88" s="134"/>
      <c r="AC88" s="135"/>
      <c r="AD88" s="134"/>
      <c r="AE88" s="135"/>
      <c r="AF88" s="134"/>
      <c r="AG88" s="135"/>
      <c r="AH88" s="134"/>
      <c r="AI88" s="135"/>
      <c r="AJ88" s="134"/>
      <c r="AK88" s="135"/>
      <c r="AL88" s="134"/>
      <c r="AM88" s="135"/>
      <c r="AN88" s="134"/>
      <c r="AO88" s="135"/>
      <c r="AP88" s="134"/>
      <c r="AQ88" s="135"/>
      <c r="AR88" s="134"/>
      <c r="AS88" s="135"/>
      <c r="AT88" s="134"/>
      <c r="AU88" s="135"/>
      <c r="AV88" s="134"/>
      <c r="AW88" s="135"/>
      <c r="AX88" s="134"/>
      <c r="AY88" s="135"/>
      <c r="AZ88" s="134"/>
      <c r="BA88" s="135"/>
      <c r="BC88" s="278"/>
      <c r="BD88" s="262"/>
      <c r="BE88" s="266" t="s">
        <v>90</v>
      </c>
      <c r="BF88" s="227"/>
      <c r="BG88" s="228"/>
      <c r="BH88" s="46">
        <f t="shared" si="48"/>
        <v>0</v>
      </c>
      <c r="BI88" s="44"/>
      <c r="BJ88" s="44"/>
      <c r="BK88" s="44"/>
      <c r="BL88" s="173"/>
      <c r="BM88" s="1"/>
      <c r="BN88" s="1"/>
      <c r="BO88" s="1"/>
      <c r="BP88" s="1"/>
      <c r="BR88" s="265"/>
      <c r="BS88" s="266" t="s">
        <v>90</v>
      </c>
      <c r="BT88" s="227"/>
      <c r="BU88" s="228"/>
      <c r="BV88" s="46">
        <f t="shared" si="43"/>
        <v>0</v>
      </c>
      <c r="BW88" s="44"/>
      <c r="BX88" s="44"/>
      <c r="BY88" s="44"/>
      <c r="BZ88" s="44"/>
      <c r="CA88" s="173"/>
      <c r="CB88" s="1"/>
      <c r="CC88" s="1"/>
      <c r="CD88" s="1"/>
      <c r="CE88" s="1"/>
      <c r="CF88" s="1"/>
      <c r="CG88" s="279"/>
      <c r="CH88" s="262"/>
      <c r="CI88" s="229" t="s">
        <v>91</v>
      </c>
      <c r="CJ88" s="230"/>
      <c r="CK88" s="231"/>
      <c r="CL88" s="46">
        <f>SUMIFS($F88:$BA88,$F77:$BA77,"&lt;&gt;1",$F78:$BA78,"&lt;&gt;1",$F79:$BA79,"&lt;&gt;1",$F80:$BA80,"&lt;&gt;1",$F81:$BA81,"&lt;&gt;1",$F82:$BA82,"&lt;&gt;1",$F83:$BA83,"&lt;&gt;1",$F84:$BA84,"&lt;&gt;1",$F85:$BA85,"&lt;&gt;1")/2/24 +SUMIF($F86:$BA86,"1",$F88:$BA88)/2/24</f>
        <v>0</v>
      </c>
      <c r="CM88" s="44"/>
      <c r="CN88" s="44"/>
      <c r="CO88" s="44"/>
      <c r="CP88" s="173"/>
      <c r="CQ88" s="1"/>
      <c r="CR88" s="1"/>
      <c r="CS88" s="1"/>
      <c r="CT88" s="1"/>
      <c r="CV88" s="265"/>
      <c r="CW88" s="266" t="s">
        <v>90</v>
      </c>
      <c r="CX88" s="227"/>
      <c r="CY88" s="228"/>
      <c r="CZ88" s="46">
        <f t="shared" si="44"/>
        <v>0</v>
      </c>
      <c r="DA88" s="44"/>
      <c r="DB88" s="44"/>
      <c r="DC88" s="44"/>
      <c r="DD88" s="44"/>
      <c r="DE88" s="173"/>
      <c r="DF88" s="1"/>
      <c r="DG88" s="1"/>
      <c r="DH88" s="1"/>
      <c r="DI88" s="1"/>
      <c r="DJ88" s="1"/>
      <c r="DK88" s="280"/>
      <c r="DL88" s="262"/>
      <c r="DM88" s="266" t="s">
        <v>90</v>
      </c>
      <c r="DN88" s="227"/>
      <c r="DO88" s="228"/>
      <c r="DP88" s="46">
        <f>IF($S72="✔",SUM($F88:$BA88)/2/24,0)</f>
        <v>0</v>
      </c>
      <c r="DQ88" s="44"/>
      <c r="DR88" s="44"/>
      <c r="DS88" s="44"/>
      <c r="DT88" s="173"/>
      <c r="DU88" s="1"/>
      <c r="DV88" s="1"/>
      <c r="DW88" s="1"/>
      <c r="DX88" s="1"/>
      <c r="DZ88" s="265"/>
      <c r="EA88" s="266" t="s">
        <v>90</v>
      </c>
      <c r="EB88" s="227"/>
      <c r="EC88" s="228"/>
      <c r="ED88" s="46">
        <f t="shared" si="45"/>
        <v>0</v>
      </c>
      <c r="EE88" s="44"/>
      <c r="EF88" s="44"/>
      <c r="EG88" s="44"/>
      <c r="EH88" s="173"/>
      <c r="EI88" s="1"/>
      <c r="EJ88" s="1"/>
      <c r="EK88" s="1"/>
      <c r="EL88" s="1"/>
      <c r="EM88" s="281"/>
      <c r="EN88" s="262"/>
      <c r="EO88" s="229" t="s">
        <v>91</v>
      </c>
      <c r="EP88" s="230"/>
      <c r="EQ88" s="231"/>
      <c r="ER88" s="203">
        <f t="shared" si="50"/>
        <v>0</v>
      </c>
      <c r="ES88" s="44"/>
      <c r="ET88" s="44"/>
      <c r="EU88" s="44"/>
      <c r="EV88" s="173"/>
      <c r="EW88" s="1"/>
      <c r="EX88" s="1"/>
      <c r="EY88" s="1"/>
      <c r="EZ88" s="1"/>
      <c r="FB88" s="265"/>
      <c r="FC88" s="229" t="s">
        <v>91</v>
      </c>
      <c r="FD88" s="230"/>
      <c r="FE88" s="231"/>
      <c r="FF88" s="46">
        <f t="shared" si="46"/>
        <v>0</v>
      </c>
      <c r="FG88" s="44"/>
      <c r="FH88" s="44"/>
      <c r="FI88" s="44"/>
      <c r="FJ88" s="173"/>
      <c r="FK88" s="1"/>
      <c r="FL88" s="1"/>
      <c r="FM88" s="1"/>
      <c r="FN88" s="1"/>
      <c r="FO88" s="276"/>
      <c r="FP88" s="262"/>
      <c r="FQ88" s="229" t="s">
        <v>90</v>
      </c>
      <c r="FR88" s="230"/>
      <c r="FS88" s="231"/>
      <c r="FT88" s="47" t="s">
        <v>92</v>
      </c>
      <c r="FU88" s="44"/>
      <c r="FV88" s="44"/>
      <c r="FW88" s="44"/>
      <c r="FX88" s="173"/>
      <c r="FY88" s="1"/>
      <c r="FZ88" s="1"/>
      <c r="GA88" s="1"/>
      <c r="GB88" s="1"/>
      <c r="GD88" s="265"/>
      <c r="GE88" s="229" t="s">
        <v>90</v>
      </c>
      <c r="GF88" s="230"/>
      <c r="GG88" s="231"/>
      <c r="GH88" s="47" t="s">
        <v>92</v>
      </c>
      <c r="GI88" s="44"/>
      <c r="GJ88" s="44"/>
      <c r="GK88" s="44"/>
      <c r="GL88" s="173"/>
      <c r="GM88" s="1"/>
      <c r="GN88" s="1"/>
      <c r="GO88" s="1"/>
      <c r="GP88" s="1"/>
    </row>
    <row r="89" spans="2:198" ht="12" customHeight="1">
      <c r="B89" s="48"/>
      <c r="C89" s="49"/>
      <c r="D89" s="49"/>
      <c r="E89" s="49"/>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2"/>
      <c r="AI89" s="182"/>
      <c r="AJ89" s="182"/>
      <c r="AK89" s="182"/>
      <c r="AL89" s="182"/>
      <c r="AM89" s="182"/>
      <c r="AN89" s="182"/>
      <c r="AO89" s="182"/>
      <c r="AP89" s="182"/>
      <c r="AQ89" s="182"/>
      <c r="AR89" s="182"/>
      <c r="AS89" s="182"/>
      <c r="AT89" s="182"/>
      <c r="AU89" s="182"/>
      <c r="AV89" s="182"/>
      <c r="AW89" s="182"/>
      <c r="AX89" s="182"/>
      <c r="AY89" s="182"/>
      <c r="AZ89" s="182"/>
      <c r="BA89" s="182"/>
      <c r="BC89" s="278"/>
      <c r="BD89" s="48"/>
      <c r="BE89" s="49"/>
      <c r="BF89" s="49"/>
      <c r="BG89" s="49"/>
      <c r="BH89" s="2"/>
      <c r="BI89" s="1"/>
      <c r="BJ89" s="2"/>
      <c r="BK89" s="2"/>
      <c r="BL89" s="173"/>
      <c r="BM89" s="1"/>
      <c r="BN89" s="1"/>
      <c r="BO89" s="1"/>
      <c r="BP89" s="1"/>
      <c r="BS89" s="1"/>
      <c r="BT89" s="33"/>
      <c r="BU89" s="24"/>
      <c r="BV89" s="33"/>
      <c r="BW89" s="1"/>
      <c r="BX89" s="2"/>
      <c r="BY89" s="2"/>
      <c r="BZ89" s="2"/>
      <c r="CA89" s="173"/>
      <c r="CB89" s="1"/>
      <c r="CC89" s="1"/>
      <c r="CD89" s="1"/>
      <c r="CE89" s="1"/>
      <c r="CF89" s="1"/>
      <c r="CG89" s="279"/>
      <c r="CH89" s="48"/>
      <c r="CI89" s="49"/>
      <c r="CJ89" s="49"/>
      <c r="CK89" s="49"/>
      <c r="CL89" s="2"/>
      <c r="CM89" s="1"/>
      <c r="CN89" s="2"/>
      <c r="CO89" s="2"/>
      <c r="CP89" s="173"/>
      <c r="CQ89" s="1"/>
      <c r="CR89" s="1"/>
      <c r="CS89" s="1"/>
      <c r="CT89" s="1"/>
      <c r="CW89" s="1"/>
      <c r="CX89" s="33"/>
      <c r="CY89" s="24"/>
      <c r="CZ89" s="33"/>
      <c r="DA89" s="1"/>
      <c r="DB89" s="2"/>
      <c r="DC89" s="2"/>
      <c r="DD89" s="2"/>
      <c r="DE89" s="173"/>
      <c r="DF89" s="1"/>
      <c r="DG89" s="1"/>
      <c r="DH89" s="1"/>
      <c r="DI89" s="1"/>
      <c r="DJ89" s="1"/>
      <c r="DK89" s="280"/>
      <c r="DL89" s="48"/>
      <c r="DM89" s="49"/>
      <c r="DN89" s="49"/>
      <c r="DO89" s="49"/>
      <c r="DP89" s="2"/>
      <c r="DQ89" s="1"/>
      <c r="DR89" s="2"/>
      <c r="DS89" s="2"/>
      <c r="DT89" s="173"/>
      <c r="DU89" s="1"/>
      <c r="DV89" s="1"/>
      <c r="DW89" s="1"/>
      <c r="DX89" s="1"/>
      <c r="EA89" s="1"/>
      <c r="EB89" s="33"/>
      <c r="EC89" s="24"/>
      <c r="ED89" s="33"/>
      <c r="EE89" s="1"/>
      <c r="EF89" s="2"/>
      <c r="EG89" s="2"/>
      <c r="EH89" s="173"/>
      <c r="EI89" s="1"/>
      <c r="EJ89" s="1"/>
      <c r="EK89" s="1"/>
      <c r="EL89" s="1"/>
      <c r="EM89" s="281"/>
      <c r="EN89" s="48"/>
      <c r="EO89" s="49"/>
      <c r="EP89" s="49"/>
      <c r="EQ89" s="49"/>
      <c r="ER89" s="2"/>
      <c r="ES89" s="1"/>
      <c r="ET89" s="2"/>
      <c r="EU89" s="2"/>
      <c r="EV89" s="173"/>
      <c r="EW89" s="1"/>
      <c r="EX89" s="1"/>
      <c r="EY89" s="1"/>
      <c r="EZ89" s="1"/>
      <c r="FC89" s="1"/>
      <c r="FD89" s="33"/>
      <c r="FE89" s="24"/>
      <c r="FF89" s="33"/>
      <c r="FG89" s="1"/>
      <c r="FH89" s="2"/>
      <c r="FI89" s="2"/>
      <c r="FJ89" s="173"/>
      <c r="FK89" s="1"/>
      <c r="FL89" s="1"/>
      <c r="FM89" s="1"/>
      <c r="FN89" s="1"/>
      <c r="FO89" s="276"/>
      <c r="FP89" s="48"/>
      <c r="FQ89" s="49"/>
      <c r="FR89" s="49"/>
      <c r="FS89" s="49"/>
      <c r="FT89" s="2"/>
      <c r="FU89" s="1"/>
      <c r="FV89" s="2"/>
      <c r="FW89" s="2"/>
      <c r="FX89" s="173"/>
      <c r="FY89" s="1"/>
      <c r="FZ89" s="1"/>
      <c r="GA89" s="1"/>
      <c r="GB89" s="1"/>
      <c r="GE89" s="1"/>
      <c r="GF89" s="33"/>
      <c r="GG89" s="24"/>
      <c r="GH89" s="33"/>
      <c r="GI89" s="1"/>
      <c r="GJ89" s="2"/>
      <c r="GK89" s="2"/>
      <c r="GL89" s="173"/>
      <c r="GM89" s="1"/>
      <c r="GN89" s="1"/>
      <c r="GO89" s="1"/>
      <c r="GP89" s="1"/>
    </row>
    <row r="90" spans="2:198" ht="18.75" customHeight="1">
      <c r="B90" s="258" t="s">
        <v>93</v>
      </c>
      <c r="C90" s="138" t="s">
        <v>94</v>
      </c>
      <c r="D90" s="138"/>
      <c r="E90" s="139"/>
      <c r="F90" s="134"/>
      <c r="G90" s="135"/>
      <c r="H90" s="134"/>
      <c r="I90" s="135"/>
      <c r="J90" s="134"/>
      <c r="K90" s="135"/>
      <c r="L90" s="134"/>
      <c r="M90" s="135"/>
      <c r="N90" s="134"/>
      <c r="O90" s="135"/>
      <c r="P90" s="134"/>
      <c r="Q90" s="135"/>
      <c r="R90" s="134"/>
      <c r="S90" s="135"/>
      <c r="T90" s="134"/>
      <c r="U90" s="135"/>
      <c r="V90" s="134"/>
      <c r="W90" s="135"/>
      <c r="X90" s="134"/>
      <c r="Y90" s="135"/>
      <c r="Z90" s="134"/>
      <c r="AA90" s="135"/>
      <c r="AB90" s="134"/>
      <c r="AC90" s="135"/>
      <c r="AD90" s="134"/>
      <c r="AE90" s="135"/>
      <c r="AF90" s="134"/>
      <c r="AG90" s="135"/>
      <c r="AH90" s="134"/>
      <c r="AI90" s="135"/>
      <c r="AJ90" s="134"/>
      <c r="AK90" s="135"/>
      <c r="AL90" s="134"/>
      <c r="AM90" s="135"/>
      <c r="AN90" s="134"/>
      <c r="AO90" s="135"/>
      <c r="AP90" s="134"/>
      <c r="AQ90" s="135"/>
      <c r="AR90" s="134"/>
      <c r="AS90" s="135"/>
      <c r="AT90" s="134"/>
      <c r="AU90" s="135"/>
      <c r="AV90" s="134"/>
      <c r="AW90" s="135"/>
      <c r="AX90" s="134"/>
      <c r="AY90" s="135"/>
      <c r="AZ90" s="134"/>
      <c r="BA90" s="135"/>
      <c r="BC90" s="278"/>
      <c r="BD90" s="257" t="s">
        <v>93</v>
      </c>
      <c r="BE90" s="247" t="s">
        <v>94</v>
      </c>
      <c r="BF90" s="247"/>
      <c r="BG90" s="248"/>
      <c r="BH90" s="46">
        <f>SUM(F90:BA90)/2/24</f>
        <v>0</v>
      </c>
      <c r="BI90" s="44"/>
      <c r="BJ90" s="44"/>
      <c r="BK90" s="44"/>
      <c r="BL90" s="173"/>
      <c r="BM90" s="1"/>
      <c r="BN90" s="1"/>
      <c r="BO90" s="1"/>
      <c r="BP90" s="1"/>
      <c r="BS90" s="1"/>
      <c r="BT90" s="33"/>
      <c r="BU90" s="24"/>
      <c r="BV90" s="33"/>
      <c r="BW90" s="44"/>
      <c r="BX90" s="44"/>
      <c r="BY90" s="44"/>
      <c r="BZ90" s="44"/>
      <c r="CA90" s="173"/>
      <c r="CB90" s="1"/>
      <c r="CC90" s="1"/>
      <c r="CD90" s="1"/>
      <c r="CE90" s="1"/>
      <c r="CF90" s="1"/>
      <c r="CG90" s="279"/>
      <c r="CH90" s="257" t="s">
        <v>93</v>
      </c>
      <c r="CI90" s="259" t="s">
        <v>94</v>
      </c>
      <c r="CJ90" s="247"/>
      <c r="CK90" s="248"/>
      <c r="CL90" s="46">
        <f>SUM($F90:$BA90)/2/24</f>
        <v>0</v>
      </c>
      <c r="CM90" s="44"/>
      <c r="CN90" s="44"/>
      <c r="CO90" s="44"/>
      <c r="CP90" s="173"/>
      <c r="CQ90" s="1"/>
      <c r="CR90" s="1"/>
      <c r="CS90" s="1"/>
      <c r="CT90" s="1"/>
      <c r="CW90" s="1"/>
      <c r="CX90" s="33"/>
      <c r="CY90" s="24"/>
      <c r="CZ90" s="33"/>
      <c r="DA90" s="44"/>
      <c r="DB90" s="44"/>
      <c r="DC90" s="44"/>
      <c r="DD90" s="44"/>
      <c r="DE90" s="173"/>
      <c r="DF90" s="1"/>
      <c r="DG90" s="1"/>
      <c r="DH90" s="1"/>
      <c r="DI90" s="1"/>
      <c r="DJ90" s="1"/>
      <c r="DK90" s="280"/>
      <c r="DL90" s="257" t="s">
        <v>93</v>
      </c>
      <c r="DM90" s="247" t="s">
        <v>94</v>
      </c>
      <c r="DN90" s="247"/>
      <c r="DO90" s="248"/>
      <c r="DP90" s="46">
        <f>IF($S73="✔",SUM($F90:$BA90)/2/24,0)</f>
        <v>0</v>
      </c>
      <c r="DQ90" s="44"/>
      <c r="DR90" s="44"/>
      <c r="DS90" s="44"/>
      <c r="DT90" s="173"/>
      <c r="DU90" s="1"/>
      <c r="DV90" s="1"/>
      <c r="DW90" s="1"/>
      <c r="DX90" s="1"/>
      <c r="EA90" s="1"/>
      <c r="EB90" s="33"/>
      <c r="EC90" s="24"/>
      <c r="ED90" s="33"/>
      <c r="EE90" s="44"/>
      <c r="EF90" s="44"/>
      <c r="EG90" s="44"/>
      <c r="EH90" s="173"/>
      <c r="EI90" s="1"/>
      <c r="EJ90" s="1"/>
      <c r="EK90" s="1"/>
      <c r="EL90" s="1"/>
      <c r="EM90" s="281"/>
      <c r="EN90" s="257" t="s">
        <v>93</v>
      </c>
      <c r="EO90" s="247" t="s">
        <v>94</v>
      </c>
      <c r="EP90" s="247"/>
      <c r="EQ90" s="248"/>
      <c r="ER90" s="46">
        <f>IF($S$5="✔",SUM($F90:$BA90)/2/24,0)</f>
        <v>0</v>
      </c>
      <c r="ES90" s="44"/>
      <c r="ET90" s="44"/>
      <c r="EU90" s="44"/>
      <c r="EV90" s="173"/>
      <c r="EW90" s="1"/>
      <c r="EX90" s="1"/>
      <c r="EY90" s="1"/>
      <c r="EZ90" s="1"/>
      <c r="FC90" s="1"/>
      <c r="FD90" s="33"/>
      <c r="FE90" s="24"/>
      <c r="FF90" s="33"/>
      <c r="FG90" s="44"/>
      <c r="FH90" s="44"/>
      <c r="FI90" s="44"/>
      <c r="FJ90" s="173"/>
      <c r="FK90" s="1"/>
      <c r="FL90" s="1"/>
      <c r="FM90" s="1"/>
      <c r="FN90" s="1"/>
      <c r="FO90" s="276"/>
      <c r="FP90" s="257" t="s">
        <v>93</v>
      </c>
      <c r="FQ90" s="247" t="s">
        <v>94</v>
      </c>
      <c r="FR90" s="247"/>
      <c r="FS90" s="248"/>
      <c r="FT90" s="47" t="s">
        <v>92</v>
      </c>
      <c r="FU90" s="44"/>
      <c r="FV90" s="44"/>
      <c r="FW90" s="44"/>
      <c r="FX90" s="173"/>
      <c r="FY90" s="1"/>
      <c r="FZ90" s="1"/>
      <c r="GA90" s="1"/>
      <c r="GB90" s="1"/>
      <c r="GE90" s="1"/>
      <c r="GF90" s="33"/>
      <c r="GG90" s="24"/>
      <c r="GH90" s="33"/>
      <c r="GI90" s="44"/>
      <c r="GJ90" s="44"/>
      <c r="GK90" s="44"/>
      <c r="GL90" s="173"/>
      <c r="GM90" s="1"/>
      <c r="GN90" s="1"/>
      <c r="GO90" s="1"/>
      <c r="GP90" s="1"/>
    </row>
    <row r="91" spans="2:198" ht="18.75" customHeight="1">
      <c r="B91" s="258"/>
      <c r="C91" s="253" t="s">
        <v>73</v>
      </c>
      <c r="D91" s="136" t="s">
        <v>74</v>
      </c>
      <c r="E91" s="137"/>
      <c r="F91" s="134"/>
      <c r="G91" s="134"/>
      <c r="H91" s="134"/>
      <c r="I91" s="134"/>
      <c r="J91" s="134"/>
      <c r="K91" s="134"/>
      <c r="L91" s="134"/>
      <c r="M91" s="134"/>
      <c r="N91" s="134"/>
      <c r="O91" s="134"/>
      <c r="P91" s="134"/>
      <c r="Q91" s="134"/>
      <c r="R91" s="134"/>
      <c r="S91" s="134"/>
      <c r="T91" s="134"/>
      <c r="U91" s="134"/>
      <c r="V91" s="134"/>
      <c r="W91" s="135"/>
      <c r="X91" s="134"/>
      <c r="Y91" s="135"/>
      <c r="Z91" s="134"/>
      <c r="AA91" s="135"/>
      <c r="AB91" s="134"/>
      <c r="AC91" s="135"/>
      <c r="AD91" s="134"/>
      <c r="AE91" s="135"/>
      <c r="AF91" s="134"/>
      <c r="AG91" s="135"/>
      <c r="AH91" s="134"/>
      <c r="AI91" s="135"/>
      <c r="AJ91" s="134"/>
      <c r="AK91" s="135"/>
      <c r="AL91" s="134"/>
      <c r="AM91" s="135"/>
      <c r="AN91" s="134"/>
      <c r="AO91" s="135"/>
      <c r="AP91" s="134"/>
      <c r="AQ91" s="135"/>
      <c r="AR91" s="134"/>
      <c r="AS91" s="135"/>
      <c r="AT91" s="134"/>
      <c r="AU91" s="135"/>
      <c r="AV91" s="134"/>
      <c r="AW91" s="135"/>
      <c r="AX91" s="134"/>
      <c r="AY91" s="135"/>
      <c r="AZ91" s="134"/>
      <c r="BA91" s="135"/>
      <c r="BB91" s="37"/>
      <c r="BC91" s="278"/>
      <c r="BD91" s="257"/>
      <c r="BE91" s="253" t="s">
        <v>73</v>
      </c>
      <c r="BF91" s="319" t="s">
        <v>74</v>
      </c>
      <c r="BG91" s="320"/>
      <c r="BH91" s="43">
        <f t="shared" ref="BH91:BH102" si="53">SUM(F91:BA91)/2/24</f>
        <v>0</v>
      </c>
      <c r="BI91" s="44"/>
      <c r="BJ91" s="256">
        <f>SUM(BH91:BH95)</f>
        <v>0</v>
      </c>
      <c r="BK91" s="256">
        <f>SUM(BJ91:BJ99)</f>
        <v>0</v>
      </c>
      <c r="BL91" s="173"/>
      <c r="BM91" s="1"/>
      <c r="BN91" s="1"/>
      <c r="BO91" s="1"/>
      <c r="BP91" s="1"/>
      <c r="BS91" s="1"/>
      <c r="BT91" s="33"/>
      <c r="BU91" s="24"/>
      <c r="BV91" s="32"/>
      <c r="BW91" s="44"/>
      <c r="BX91" s="246"/>
      <c r="BY91" s="246"/>
      <c r="BZ91" s="173"/>
      <c r="CA91" s="173"/>
      <c r="CB91" s="1"/>
      <c r="CC91" s="1"/>
      <c r="CD91" s="1"/>
      <c r="CE91" s="1"/>
      <c r="CF91" s="1"/>
      <c r="CG91" s="279"/>
      <c r="CH91" s="257"/>
      <c r="CI91" s="253" t="s">
        <v>73</v>
      </c>
      <c r="CJ91" s="319" t="s">
        <v>74</v>
      </c>
      <c r="CK91" s="320"/>
      <c r="CL91" s="43">
        <f>SUM($F91:$BA91)/2/24</f>
        <v>0</v>
      </c>
      <c r="CM91" s="44"/>
      <c r="CN91" s="256">
        <f>SUM(CL91:CL95)</f>
        <v>0</v>
      </c>
      <c r="CO91" s="256">
        <f>SUM(CN91:CN99)+CL101</f>
        <v>0</v>
      </c>
      <c r="CP91" s="173"/>
      <c r="CQ91" s="1"/>
      <c r="CR91" s="1"/>
      <c r="CS91" s="1"/>
      <c r="CT91" s="1"/>
      <c r="CW91" s="1"/>
      <c r="CX91" s="33"/>
      <c r="CY91" s="24"/>
      <c r="CZ91" s="32"/>
      <c r="DA91" s="44"/>
      <c r="DB91" s="246"/>
      <c r="DC91" s="246"/>
      <c r="DD91" s="173"/>
      <c r="DE91" s="173"/>
      <c r="DF91" s="1"/>
      <c r="DG91" s="1"/>
      <c r="DH91" s="1"/>
      <c r="DI91" s="1"/>
      <c r="DJ91" s="1"/>
      <c r="DK91" s="280"/>
      <c r="DL91" s="257"/>
      <c r="DM91" s="253" t="s">
        <v>73</v>
      </c>
      <c r="DN91" s="319" t="s">
        <v>74</v>
      </c>
      <c r="DO91" s="320"/>
      <c r="DP91" s="43">
        <f>IF($S73="✔",SUM($F91:$BA91)/2/24,0)</f>
        <v>0</v>
      </c>
      <c r="DQ91" s="44"/>
      <c r="DR91" s="256">
        <f>SUM(DP91:DP95)</f>
        <v>0</v>
      </c>
      <c r="DS91" s="256">
        <f>DR91+DR96</f>
        <v>0</v>
      </c>
      <c r="DT91" s="173"/>
      <c r="DU91" s="1"/>
      <c r="DV91" s="1"/>
      <c r="DW91" s="1"/>
      <c r="DX91" s="1"/>
      <c r="EA91" s="1"/>
      <c r="EB91" s="33"/>
      <c r="EC91" s="24"/>
      <c r="ED91" s="32"/>
      <c r="EE91" s="44"/>
      <c r="EF91" s="246"/>
      <c r="EG91" s="246"/>
      <c r="EH91" s="173"/>
      <c r="EI91" s="1"/>
      <c r="EJ91" s="1"/>
      <c r="EK91" s="1"/>
      <c r="EL91" s="1"/>
      <c r="EM91" s="281"/>
      <c r="EN91" s="257"/>
      <c r="EO91" s="253" t="s">
        <v>73</v>
      </c>
      <c r="EP91" s="319" t="s">
        <v>74</v>
      </c>
      <c r="EQ91" s="320"/>
      <c r="ER91" s="204">
        <f t="shared" ref="ER91:ER102" si="54">IF($S$5="✔",SUM($F91:$BA91)/2/24,0)</f>
        <v>0</v>
      </c>
      <c r="ES91" s="44"/>
      <c r="ET91" s="256">
        <f>SUM(ER91:ER95)</f>
        <v>0</v>
      </c>
      <c r="EU91" s="256">
        <f>ET91+ET96+ER101</f>
        <v>0</v>
      </c>
      <c r="EV91" s="173"/>
      <c r="EW91" s="1"/>
      <c r="EX91" s="1"/>
      <c r="EY91" s="1"/>
      <c r="EZ91" s="1"/>
      <c r="FC91" s="1"/>
      <c r="FD91" s="33"/>
      <c r="FE91" s="24"/>
      <c r="FF91" s="32"/>
      <c r="FG91" s="44"/>
      <c r="FH91" s="246"/>
      <c r="FI91" s="246"/>
      <c r="FJ91" s="173"/>
      <c r="FK91" s="1"/>
      <c r="FL91" s="1"/>
      <c r="FM91" s="1"/>
      <c r="FN91" s="1"/>
      <c r="FO91" s="18"/>
      <c r="FP91" s="257"/>
      <c r="FQ91" s="253" t="s">
        <v>73</v>
      </c>
      <c r="FR91" s="319" t="s">
        <v>74</v>
      </c>
      <c r="FS91" s="320"/>
      <c r="FT91" s="43">
        <f>SUMIFS(F91:BA91,$F101:$BA101,1)/2/24</f>
        <v>0</v>
      </c>
      <c r="FU91" s="44"/>
      <c r="FV91" s="256">
        <f>SUM(FT91:FT95)</f>
        <v>0</v>
      </c>
      <c r="FW91" s="256">
        <f>FV91+FV96</f>
        <v>0</v>
      </c>
      <c r="FX91" s="173"/>
      <c r="FY91" s="1"/>
      <c r="FZ91" s="1"/>
      <c r="GA91" s="1"/>
      <c r="GB91" s="1"/>
      <c r="GE91" s="1"/>
      <c r="GF91" s="33"/>
      <c r="GG91" s="24"/>
      <c r="GH91" s="32"/>
      <c r="GI91" s="44"/>
      <c r="GJ91" s="246"/>
      <c r="GK91" s="246"/>
      <c r="GL91" s="173"/>
      <c r="GM91" s="1"/>
      <c r="GN91" s="1"/>
      <c r="GO91" s="1"/>
      <c r="GP91" s="1"/>
    </row>
    <row r="92" spans="2:198" ht="18.75" customHeight="1">
      <c r="B92" s="258"/>
      <c r="C92" s="254"/>
      <c r="D92" s="138" t="s">
        <v>78</v>
      </c>
      <c r="E92" s="139"/>
      <c r="F92" s="134"/>
      <c r="G92" s="134"/>
      <c r="H92" s="134"/>
      <c r="I92" s="134"/>
      <c r="J92" s="134"/>
      <c r="K92" s="134"/>
      <c r="L92" s="134"/>
      <c r="M92" s="134"/>
      <c r="N92" s="134"/>
      <c r="O92" s="134"/>
      <c r="P92" s="134"/>
      <c r="Q92" s="134"/>
      <c r="R92" s="134"/>
      <c r="S92" s="134"/>
      <c r="T92" s="134"/>
      <c r="U92" s="134"/>
      <c r="V92" s="134"/>
      <c r="W92" s="135"/>
      <c r="X92" s="134"/>
      <c r="Y92" s="135"/>
      <c r="Z92" s="134"/>
      <c r="AA92" s="135"/>
      <c r="AB92" s="134"/>
      <c r="AC92" s="135"/>
      <c r="AD92" s="134"/>
      <c r="AE92" s="135"/>
      <c r="AF92" s="134"/>
      <c r="AG92" s="135"/>
      <c r="AH92" s="134"/>
      <c r="AI92" s="135"/>
      <c r="AJ92" s="134"/>
      <c r="AK92" s="135"/>
      <c r="AL92" s="134"/>
      <c r="AM92" s="135"/>
      <c r="AN92" s="134"/>
      <c r="AO92" s="135"/>
      <c r="AP92" s="134"/>
      <c r="AQ92" s="135"/>
      <c r="AR92" s="134"/>
      <c r="AS92" s="135"/>
      <c r="AT92" s="134"/>
      <c r="AU92" s="135"/>
      <c r="AV92" s="134"/>
      <c r="AW92" s="135"/>
      <c r="AX92" s="134"/>
      <c r="AY92" s="135"/>
      <c r="AZ92" s="134"/>
      <c r="BA92" s="135"/>
      <c r="BC92" s="278"/>
      <c r="BD92" s="257"/>
      <c r="BE92" s="254"/>
      <c r="BF92" s="247" t="s">
        <v>78</v>
      </c>
      <c r="BG92" s="248"/>
      <c r="BH92" s="46">
        <f t="shared" si="53"/>
        <v>0</v>
      </c>
      <c r="BI92" s="44"/>
      <c r="BJ92" s="256"/>
      <c r="BK92" s="256"/>
      <c r="BL92" s="173"/>
      <c r="BM92" s="1"/>
      <c r="BN92" s="1"/>
      <c r="BO92" s="1"/>
      <c r="BP92" s="1"/>
      <c r="BS92" s="1"/>
      <c r="BT92" s="33"/>
      <c r="BU92" s="24"/>
      <c r="BV92" s="32"/>
      <c r="BW92" s="44"/>
      <c r="BX92" s="246"/>
      <c r="BY92" s="246"/>
      <c r="BZ92" s="173"/>
      <c r="CA92" s="173"/>
      <c r="CB92" s="1"/>
      <c r="CC92" s="1"/>
      <c r="CD92" s="1"/>
      <c r="CE92" s="1"/>
      <c r="CF92" s="1"/>
      <c r="CG92" s="279"/>
      <c r="CH92" s="257"/>
      <c r="CI92" s="254"/>
      <c r="CJ92" s="247" t="s">
        <v>78</v>
      </c>
      <c r="CK92" s="248"/>
      <c r="CL92" s="46">
        <f t="shared" ref="CL92:CL100" si="55">SUM($F92:$BA92)/2/24</f>
        <v>0</v>
      </c>
      <c r="CM92" s="44"/>
      <c r="CN92" s="256"/>
      <c r="CO92" s="256"/>
      <c r="CP92" s="173"/>
      <c r="CQ92" s="1"/>
      <c r="CR92" s="1"/>
      <c r="CS92" s="1"/>
      <c r="CT92" s="1"/>
      <c r="CW92" s="1"/>
      <c r="CX92" s="33"/>
      <c r="CY92" s="24"/>
      <c r="CZ92" s="32"/>
      <c r="DA92" s="44"/>
      <c r="DB92" s="246"/>
      <c r="DC92" s="246"/>
      <c r="DD92" s="173"/>
      <c r="DE92" s="173"/>
      <c r="DF92" s="1"/>
      <c r="DG92" s="1"/>
      <c r="DH92" s="1"/>
      <c r="DI92" s="1"/>
      <c r="DJ92" s="1"/>
      <c r="DK92" s="280"/>
      <c r="DL92" s="257"/>
      <c r="DM92" s="254"/>
      <c r="DN92" s="247" t="s">
        <v>78</v>
      </c>
      <c r="DO92" s="248"/>
      <c r="DP92" s="46">
        <f>IF($S73="✔",SUM($F92:$BA92)/2/24,0)</f>
        <v>0</v>
      </c>
      <c r="DQ92" s="44"/>
      <c r="DR92" s="256"/>
      <c r="DS92" s="256"/>
      <c r="DT92" s="173"/>
      <c r="DU92" s="1"/>
      <c r="DV92" s="1"/>
      <c r="DW92" s="1"/>
      <c r="DX92" s="1"/>
      <c r="EA92" s="1"/>
      <c r="EB92" s="33"/>
      <c r="EC92" s="24"/>
      <c r="ED92" s="32"/>
      <c r="EE92" s="44"/>
      <c r="EF92" s="246"/>
      <c r="EG92" s="246"/>
      <c r="EH92" s="173"/>
      <c r="EI92" s="1"/>
      <c r="EJ92" s="1"/>
      <c r="EK92" s="1"/>
      <c r="EL92" s="1"/>
      <c r="EM92" s="281"/>
      <c r="EN92" s="257"/>
      <c r="EO92" s="254"/>
      <c r="EP92" s="247" t="s">
        <v>78</v>
      </c>
      <c r="EQ92" s="248"/>
      <c r="ER92" s="46">
        <f t="shared" si="54"/>
        <v>0</v>
      </c>
      <c r="ES92" s="44"/>
      <c r="ET92" s="256"/>
      <c r="EU92" s="256"/>
      <c r="EV92" s="173"/>
      <c r="EW92" s="1"/>
      <c r="EX92" s="1"/>
      <c r="EY92" s="1"/>
      <c r="EZ92" s="1"/>
      <c r="FC92" s="1"/>
      <c r="FD92" s="33"/>
      <c r="FE92" s="24"/>
      <c r="FF92" s="32"/>
      <c r="FG92" s="44"/>
      <c r="FH92" s="246"/>
      <c r="FI92" s="246"/>
      <c r="FJ92" s="173"/>
      <c r="FK92" s="1"/>
      <c r="FL92" s="1"/>
      <c r="FM92" s="1"/>
      <c r="FN92" s="1"/>
      <c r="FO92" s="18"/>
      <c r="FP92" s="257"/>
      <c r="FQ92" s="254"/>
      <c r="FR92" s="247" t="s">
        <v>78</v>
      </c>
      <c r="FS92" s="248"/>
      <c r="FT92" s="46">
        <f>SUMIFS(F92:BA92,$F101:$BA101,1)/2/24</f>
        <v>0</v>
      </c>
      <c r="FU92" s="44"/>
      <c r="FV92" s="256"/>
      <c r="FW92" s="256"/>
      <c r="FX92" s="173"/>
      <c r="FY92" s="1"/>
      <c r="FZ92" s="1"/>
      <c r="GA92" s="1"/>
      <c r="GB92" s="1"/>
      <c r="GE92" s="1"/>
      <c r="GF92" s="33"/>
      <c r="GG92" s="24"/>
      <c r="GH92" s="32"/>
      <c r="GI92" s="44"/>
      <c r="GJ92" s="246"/>
      <c r="GK92" s="246"/>
      <c r="GL92" s="173"/>
      <c r="GM92" s="1"/>
      <c r="GN92" s="1"/>
      <c r="GO92" s="1"/>
      <c r="GP92" s="1"/>
    </row>
    <row r="93" spans="2:198" ht="18.75" customHeight="1">
      <c r="B93" s="258"/>
      <c r="C93" s="254"/>
      <c r="D93" s="136" t="s">
        <v>79</v>
      </c>
      <c r="E93" s="137"/>
      <c r="F93" s="134"/>
      <c r="G93" s="135"/>
      <c r="H93" s="134"/>
      <c r="I93" s="135"/>
      <c r="J93" s="134"/>
      <c r="K93" s="135"/>
      <c r="L93" s="134"/>
      <c r="M93" s="135"/>
      <c r="N93" s="134"/>
      <c r="O93" s="135"/>
      <c r="P93" s="134"/>
      <c r="Q93" s="135"/>
      <c r="R93" s="134"/>
      <c r="S93" s="135"/>
      <c r="T93" s="134"/>
      <c r="U93" s="135"/>
      <c r="V93" s="134"/>
      <c r="W93" s="135"/>
      <c r="X93" s="134"/>
      <c r="Y93" s="135"/>
      <c r="Z93" s="134"/>
      <c r="AA93" s="135"/>
      <c r="AB93" s="134"/>
      <c r="AC93" s="135"/>
      <c r="AD93" s="134"/>
      <c r="AE93" s="135"/>
      <c r="AF93" s="134"/>
      <c r="AG93" s="135"/>
      <c r="AH93" s="134"/>
      <c r="AI93" s="135"/>
      <c r="AJ93" s="134"/>
      <c r="AK93" s="135"/>
      <c r="AL93" s="134"/>
      <c r="AM93" s="135"/>
      <c r="AN93" s="134"/>
      <c r="AO93" s="135"/>
      <c r="AP93" s="134"/>
      <c r="AQ93" s="135"/>
      <c r="AR93" s="134"/>
      <c r="AS93" s="135"/>
      <c r="AT93" s="134"/>
      <c r="AU93" s="135"/>
      <c r="AV93" s="134"/>
      <c r="AW93" s="135"/>
      <c r="AX93" s="134"/>
      <c r="AY93" s="135"/>
      <c r="AZ93" s="134"/>
      <c r="BA93" s="135"/>
      <c r="BC93" s="278"/>
      <c r="BD93" s="257"/>
      <c r="BE93" s="254"/>
      <c r="BF93" s="249" t="s">
        <v>79</v>
      </c>
      <c r="BG93" s="250"/>
      <c r="BH93" s="43">
        <f t="shared" si="53"/>
        <v>0</v>
      </c>
      <c r="BI93" s="44"/>
      <c r="BJ93" s="256"/>
      <c r="BK93" s="256"/>
      <c r="BL93" s="173"/>
      <c r="BM93" s="1"/>
      <c r="BN93" s="1"/>
      <c r="BO93" s="1"/>
      <c r="BP93" s="1"/>
      <c r="BS93" s="1"/>
      <c r="BT93" s="33"/>
      <c r="BU93" s="24"/>
      <c r="BV93" s="32"/>
      <c r="BW93" s="44"/>
      <c r="BX93" s="246"/>
      <c r="BY93" s="246"/>
      <c r="BZ93" s="173"/>
      <c r="CA93" s="173"/>
      <c r="CB93" s="1"/>
      <c r="CC93" s="1"/>
      <c r="CD93" s="1"/>
      <c r="CE93" s="1"/>
      <c r="CF93" s="1"/>
      <c r="CG93" s="279"/>
      <c r="CH93" s="257"/>
      <c r="CI93" s="254"/>
      <c r="CJ93" s="249" t="s">
        <v>79</v>
      </c>
      <c r="CK93" s="250"/>
      <c r="CL93" s="43">
        <f t="shared" si="55"/>
        <v>0</v>
      </c>
      <c r="CM93" s="44"/>
      <c r="CN93" s="256"/>
      <c r="CO93" s="256"/>
      <c r="CP93" s="173"/>
      <c r="CQ93" s="1"/>
      <c r="CR93" s="1"/>
      <c r="CS93" s="1"/>
      <c r="CT93" s="1"/>
      <c r="CW93" s="1"/>
      <c r="CX93" s="33"/>
      <c r="CY93" s="24"/>
      <c r="CZ93" s="32"/>
      <c r="DA93" s="44"/>
      <c r="DB93" s="246"/>
      <c r="DC93" s="246"/>
      <c r="DD93" s="173"/>
      <c r="DE93" s="173"/>
      <c r="DF93" s="1"/>
      <c r="DG93" s="1"/>
      <c r="DH93" s="1"/>
      <c r="DI93" s="1"/>
      <c r="DJ93" s="1"/>
      <c r="DK93" s="280"/>
      <c r="DL93" s="257"/>
      <c r="DM93" s="254"/>
      <c r="DN93" s="249" t="s">
        <v>79</v>
      </c>
      <c r="DO93" s="250"/>
      <c r="DP93" s="43">
        <f>IF($S73="✔",SUM($F93:$BA93)/2/24,0)</f>
        <v>0</v>
      </c>
      <c r="DQ93" s="44"/>
      <c r="DR93" s="256"/>
      <c r="DS93" s="256"/>
      <c r="DT93" s="173"/>
      <c r="DU93" s="1"/>
      <c r="DV93" s="1"/>
      <c r="DW93" s="1"/>
      <c r="DX93" s="1"/>
      <c r="EA93" s="1"/>
      <c r="EB93" s="33"/>
      <c r="EC93" s="24"/>
      <c r="ED93" s="32"/>
      <c r="EE93" s="44"/>
      <c r="EF93" s="246"/>
      <c r="EG93" s="246"/>
      <c r="EH93" s="173"/>
      <c r="EI93" s="1"/>
      <c r="EJ93" s="1"/>
      <c r="EK93" s="1"/>
      <c r="EL93" s="1"/>
      <c r="EM93" s="281"/>
      <c r="EN93" s="257"/>
      <c r="EO93" s="254"/>
      <c r="EP93" s="249" t="s">
        <v>79</v>
      </c>
      <c r="EQ93" s="250"/>
      <c r="ER93" s="204">
        <f t="shared" si="54"/>
        <v>0</v>
      </c>
      <c r="ES93" s="44"/>
      <c r="ET93" s="256"/>
      <c r="EU93" s="256"/>
      <c r="EV93" s="173"/>
      <c r="EW93" s="1"/>
      <c r="EX93" s="1"/>
      <c r="EY93" s="1"/>
      <c r="EZ93" s="1"/>
      <c r="FC93" s="1"/>
      <c r="FD93" s="33"/>
      <c r="FE93" s="24"/>
      <c r="FF93" s="32"/>
      <c r="FG93" s="44"/>
      <c r="FH93" s="246"/>
      <c r="FI93" s="246"/>
      <c r="FJ93" s="173"/>
      <c r="FK93" s="1"/>
      <c r="FL93" s="1"/>
      <c r="FM93" s="1"/>
      <c r="FN93" s="1"/>
      <c r="FO93" s="18"/>
      <c r="FP93" s="257"/>
      <c r="FQ93" s="254"/>
      <c r="FR93" s="249" t="s">
        <v>79</v>
      </c>
      <c r="FS93" s="250"/>
      <c r="FT93" s="43">
        <f>SUMIFS(F93:BA93,$F101:$BA101,1)/2/24</f>
        <v>0</v>
      </c>
      <c r="FU93" s="44"/>
      <c r="FV93" s="256"/>
      <c r="FW93" s="256"/>
      <c r="FX93" s="173"/>
      <c r="FY93" s="1"/>
      <c r="FZ93" s="1"/>
      <c r="GA93" s="1"/>
      <c r="GB93" s="1"/>
      <c r="GE93" s="1"/>
      <c r="GF93" s="33"/>
      <c r="GG93" s="24"/>
      <c r="GH93" s="32"/>
      <c r="GI93" s="44"/>
      <c r="GJ93" s="246"/>
      <c r="GK93" s="246"/>
      <c r="GL93" s="173"/>
      <c r="GM93" s="1"/>
      <c r="GN93" s="1"/>
      <c r="GO93" s="1"/>
      <c r="GP93" s="1"/>
    </row>
    <row r="94" spans="2:198" ht="18.75" customHeight="1">
      <c r="B94" s="258"/>
      <c r="C94" s="254"/>
      <c r="D94" s="138" t="s">
        <v>80</v>
      </c>
      <c r="E94" s="139"/>
      <c r="F94" s="134"/>
      <c r="G94" s="135"/>
      <c r="H94" s="134"/>
      <c r="I94" s="135"/>
      <c r="J94" s="134"/>
      <c r="K94" s="135"/>
      <c r="L94" s="134"/>
      <c r="M94" s="135"/>
      <c r="N94" s="134"/>
      <c r="O94" s="135"/>
      <c r="P94" s="134"/>
      <c r="Q94" s="135"/>
      <c r="R94" s="134"/>
      <c r="S94" s="135"/>
      <c r="T94" s="134"/>
      <c r="U94" s="135"/>
      <c r="V94" s="134"/>
      <c r="W94" s="135"/>
      <c r="X94" s="134"/>
      <c r="Y94" s="135"/>
      <c r="Z94" s="134"/>
      <c r="AA94" s="135"/>
      <c r="AB94" s="134"/>
      <c r="AC94" s="135"/>
      <c r="AD94" s="134"/>
      <c r="AE94" s="135"/>
      <c r="AF94" s="134"/>
      <c r="AG94" s="135"/>
      <c r="AH94" s="134"/>
      <c r="AI94" s="135"/>
      <c r="AJ94" s="134"/>
      <c r="AK94" s="135"/>
      <c r="AL94" s="134"/>
      <c r="AM94" s="135"/>
      <c r="AN94" s="134"/>
      <c r="AO94" s="135"/>
      <c r="AP94" s="134"/>
      <c r="AQ94" s="135"/>
      <c r="AR94" s="134"/>
      <c r="AS94" s="135"/>
      <c r="AT94" s="134"/>
      <c r="AU94" s="135"/>
      <c r="AV94" s="134"/>
      <c r="AW94" s="135"/>
      <c r="AX94" s="134"/>
      <c r="AY94" s="135"/>
      <c r="AZ94" s="134"/>
      <c r="BA94" s="135"/>
      <c r="BC94" s="62"/>
      <c r="BD94" s="257"/>
      <c r="BE94" s="254"/>
      <c r="BF94" s="247" t="s">
        <v>80</v>
      </c>
      <c r="BG94" s="248"/>
      <c r="BH94" s="46">
        <f t="shared" si="53"/>
        <v>0</v>
      </c>
      <c r="BI94" s="44"/>
      <c r="BJ94" s="256"/>
      <c r="BK94" s="256"/>
      <c r="BL94" s="173"/>
      <c r="BM94" s="1"/>
      <c r="BN94" s="1"/>
      <c r="BO94" s="1"/>
      <c r="BP94" s="1"/>
      <c r="BS94" s="1"/>
      <c r="BT94" s="33"/>
      <c r="BU94" s="24"/>
      <c r="BV94" s="32"/>
      <c r="BW94" s="44"/>
      <c r="BX94" s="246"/>
      <c r="BY94" s="246"/>
      <c r="BZ94" s="173"/>
      <c r="CA94" s="173"/>
      <c r="CB94" s="1"/>
      <c r="CC94" s="1"/>
      <c r="CD94" s="1"/>
      <c r="CE94" s="1"/>
      <c r="CF94" s="1"/>
      <c r="CG94" s="279"/>
      <c r="CH94" s="257"/>
      <c r="CI94" s="254"/>
      <c r="CJ94" s="247" t="s">
        <v>80</v>
      </c>
      <c r="CK94" s="248"/>
      <c r="CL94" s="46">
        <f t="shared" si="55"/>
        <v>0</v>
      </c>
      <c r="CM94" s="44"/>
      <c r="CN94" s="256"/>
      <c r="CO94" s="256"/>
      <c r="CP94" s="173"/>
      <c r="CQ94" s="1"/>
      <c r="CR94" s="1"/>
      <c r="CS94" s="1"/>
      <c r="CT94" s="1"/>
      <c r="CW94" s="1"/>
      <c r="CX94" s="33"/>
      <c r="CY94" s="24"/>
      <c r="CZ94" s="32"/>
      <c r="DA94" s="44"/>
      <c r="DB94" s="246"/>
      <c r="DC94" s="246"/>
      <c r="DD94" s="173"/>
      <c r="DE94" s="173"/>
      <c r="DF94" s="1"/>
      <c r="DG94" s="1"/>
      <c r="DH94" s="1"/>
      <c r="DI94" s="1"/>
      <c r="DJ94" s="1"/>
      <c r="DK94" s="280"/>
      <c r="DL94" s="257"/>
      <c r="DM94" s="254"/>
      <c r="DN94" s="247" t="s">
        <v>80</v>
      </c>
      <c r="DO94" s="248"/>
      <c r="DP94" s="46">
        <f>IF($S73="✔",SUM($F94:$BA94)/2/24,0)</f>
        <v>0</v>
      </c>
      <c r="DQ94" s="44"/>
      <c r="DR94" s="256"/>
      <c r="DS94" s="256"/>
      <c r="DT94" s="173"/>
      <c r="DU94" s="1"/>
      <c r="DV94" s="1"/>
      <c r="DW94" s="1"/>
      <c r="DX94" s="1"/>
      <c r="EA94" s="1"/>
      <c r="EB94" s="33"/>
      <c r="EC94" s="24"/>
      <c r="ED94" s="32"/>
      <c r="EE94" s="44"/>
      <c r="EF94" s="246"/>
      <c r="EG94" s="246"/>
      <c r="EH94" s="173"/>
      <c r="EI94" s="1"/>
      <c r="EJ94" s="1"/>
      <c r="EK94" s="1"/>
      <c r="EL94" s="1"/>
      <c r="EM94" s="281"/>
      <c r="EN94" s="257"/>
      <c r="EO94" s="254"/>
      <c r="EP94" s="247" t="s">
        <v>80</v>
      </c>
      <c r="EQ94" s="248"/>
      <c r="ER94" s="46">
        <f t="shared" si="54"/>
        <v>0</v>
      </c>
      <c r="ES94" s="44"/>
      <c r="ET94" s="256"/>
      <c r="EU94" s="256"/>
      <c r="EV94" s="173"/>
      <c r="EW94" s="1"/>
      <c r="EX94" s="1"/>
      <c r="EY94" s="1"/>
      <c r="EZ94" s="1"/>
      <c r="FC94" s="1"/>
      <c r="FD94" s="33"/>
      <c r="FE94" s="24"/>
      <c r="FF94" s="32"/>
      <c r="FG94" s="44"/>
      <c r="FH94" s="246"/>
      <c r="FI94" s="246"/>
      <c r="FJ94" s="173"/>
      <c r="FK94" s="1"/>
      <c r="FL94" s="1"/>
      <c r="FM94" s="1"/>
      <c r="FN94" s="1"/>
      <c r="FO94" s="18"/>
      <c r="FP94" s="257"/>
      <c r="FQ94" s="254"/>
      <c r="FR94" s="247" t="s">
        <v>80</v>
      </c>
      <c r="FS94" s="248"/>
      <c r="FT94" s="46">
        <f>SUMIFS(F94:BA94,$F101:$BA101,1)/2/24</f>
        <v>0</v>
      </c>
      <c r="FU94" s="44"/>
      <c r="FV94" s="256"/>
      <c r="FW94" s="256"/>
      <c r="FX94" s="173"/>
      <c r="FY94" s="1"/>
      <c r="FZ94" s="1"/>
      <c r="GA94" s="1"/>
      <c r="GB94" s="1"/>
      <c r="GE94" s="1"/>
      <c r="GF94" s="33"/>
      <c r="GG94" s="24"/>
      <c r="GH94" s="32"/>
      <c r="GI94" s="44"/>
      <c r="GJ94" s="246"/>
      <c r="GK94" s="246"/>
      <c r="GL94" s="173"/>
      <c r="GM94" s="1"/>
      <c r="GN94" s="1"/>
      <c r="GO94" s="1"/>
      <c r="GP94" s="1"/>
    </row>
    <row r="95" spans="2:198" ht="18.75" customHeight="1">
      <c r="B95" s="258"/>
      <c r="C95" s="255"/>
      <c r="D95" s="136" t="s">
        <v>81</v>
      </c>
      <c r="E95" s="137"/>
      <c r="F95" s="134"/>
      <c r="G95" s="135"/>
      <c r="H95" s="134"/>
      <c r="I95" s="135"/>
      <c r="J95" s="134"/>
      <c r="K95" s="135"/>
      <c r="L95" s="134"/>
      <c r="M95" s="135"/>
      <c r="N95" s="134"/>
      <c r="O95" s="135"/>
      <c r="P95" s="134"/>
      <c r="Q95" s="135"/>
      <c r="R95" s="134"/>
      <c r="S95" s="135"/>
      <c r="T95" s="134"/>
      <c r="U95" s="135"/>
      <c r="V95" s="134"/>
      <c r="W95" s="135"/>
      <c r="X95" s="134"/>
      <c r="Y95" s="135"/>
      <c r="Z95" s="134"/>
      <c r="AA95" s="135"/>
      <c r="AB95" s="134"/>
      <c r="AC95" s="135"/>
      <c r="AD95" s="134"/>
      <c r="AE95" s="135"/>
      <c r="AF95" s="134"/>
      <c r="AG95" s="135"/>
      <c r="AH95" s="134"/>
      <c r="AI95" s="135"/>
      <c r="AJ95" s="134"/>
      <c r="AK95" s="135"/>
      <c r="AL95" s="134"/>
      <c r="AM95" s="135"/>
      <c r="AN95" s="134"/>
      <c r="AO95" s="135"/>
      <c r="AP95" s="134"/>
      <c r="AQ95" s="135"/>
      <c r="AR95" s="134"/>
      <c r="AS95" s="135"/>
      <c r="AT95" s="134"/>
      <c r="AU95" s="135"/>
      <c r="AV95" s="134"/>
      <c r="AW95" s="135"/>
      <c r="AX95" s="134"/>
      <c r="AY95" s="135"/>
      <c r="AZ95" s="134"/>
      <c r="BA95" s="135"/>
      <c r="BC95" s="62"/>
      <c r="BD95" s="257"/>
      <c r="BE95" s="255"/>
      <c r="BF95" s="249" t="s">
        <v>81</v>
      </c>
      <c r="BG95" s="250"/>
      <c r="BH95" s="43">
        <f t="shared" si="53"/>
        <v>0</v>
      </c>
      <c r="BI95" s="44"/>
      <c r="BJ95" s="256"/>
      <c r="BK95" s="256"/>
      <c r="BL95" s="173"/>
      <c r="BM95" s="1"/>
      <c r="BN95" s="1"/>
      <c r="BO95" s="1"/>
      <c r="BP95" s="1"/>
      <c r="BS95" s="1"/>
      <c r="BT95" s="33"/>
      <c r="BU95" s="24"/>
      <c r="BV95" s="32"/>
      <c r="BW95" s="44"/>
      <c r="BX95" s="246"/>
      <c r="BY95" s="246"/>
      <c r="BZ95" s="173"/>
      <c r="CA95" s="173"/>
      <c r="CB95" s="1"/>
      <c r="CC95" s="1"/>
      <c r="CD95" s="1"/>
      <c r="CE95" s="1"/>
      <c r="CF95" s="1"/>
      <c r="CG95" s="61"/>
      <c r="CH95" s="257"/>
      <c r="CI95" s="255"/>
      <c r="CJ95" s="251" t="s">
        <v>81</v>
      </c>
      <c r="CK95" s="252"/>
      <c r="CL95" s="43">
        <f t="shared" si="55"/>
        <v>0</v>
      </c>
      <c r="CM95" s="44"/>
      <c r="CN95" s="256"/>
      <c r="CO95" s="256"/>
      <c r="CP95" s="173"/>
      <c r="CQ95" s="1"/>
      <c r="CR95" s="1"/>
      <c r="CS95" s="1"/>
      <c r="CT95" s="1"/>
      <c r="CW95" s="1"/>
      <c r="CX95" s="33"/>
      <c r="CY95" s="24"/>
      <c r="CZ95" s="32"/>
      <c r="DA95" s="44"/>
      <c r="DB95" s="246"/>
      <c r="DC95" s="246"/>
      <c r="DD95" s="173"/>
      <c r="DE95" s="173"/>
      <c r="DF95" s="1"/>
      <c r="DG95" s="1"/>
      <c r="DH95" s="1"/>
      <c r="DI95" s="1"/>
      <c r="DJ95" s="1"/>
      <c r="DK95" s="280"/>
      <c r="DL95" s="257"/>
      <c r="DM95" s="255"/>
      <c r="DN95" s="249" t="s">
        <v>81</v>
      </c>
      <c r="DO95" s="250"/>
      <c r="DP95" s="43">
        <f>IF($S73="✔",SUM($F95:$BA95)/2/24,0)</f>
        <v>0</v>
      </c>
      <c r="DQ95" s="44"/>
      <c r="DR95" s="256"/>
      <c r="DS95" s="256"/>
      <c r="DT95" s="173"/>
      <c r="DU95" s="1"/>
      <c r="DV95" s="1"/>
      <c r="DW95" s="1"/>
      <c r="DX95" s="1"/>
      <c r="EA95" s="1"/>
      <c r="EB95" s="33"/>
      <c r="EC95" s="24"/>
      <c r="ED95" s="32"/>
      <c r="EE95" s="44"/>
      <c r="EF95" s="246"/>
      <c r="EG95" s="246"/>
      <c r="EH95" s="173"/>
      <c r="EI95" s="1"/>
      <c r="EJ95" s="1"/>
      <c r="EK95" s="1"/>
      <c r="EL95" s="1"/>
      <c r="EM95" s="281"/>
      <c r="EN95" s="257"/>
      <c r="EO95" s="255"/>
      <c r="EP95" s="249" t="s">
        <v>81</v>
      </c>
      <c r="EQ95" s="250"/>
      <c r="ER95" s="204">
        <f t="shared" si="54"/>
        <v>0</v>
      </c>
      <c r="ES95" s="44"/>
      <c r="ET95" s="256"/>
      <c r="EU95" s="256"/>
      <c r="EV95" s="173"/>
      <c r="EW95" s="1"/>
      <c r="EX95" s="1"/>
      <c r="EY95" s="1"/>
      <c r="EZ95" s="1"/>
      <c r="FC95" s="1"/>
      <c r="FD95" s="33"/>
      <c r="FE95" s="24"/>
      <c r="FF95" s="32"/>
      <c r="FG95" s="44"/>
      <c r="FH95" s="246"/>
      <c r="FI95" s="246"/>
      <c r="FJ95" s="173"/>
      <c r="FK95" s="1"/>
      <c r="FL95" s="1"/>
      <c r="FM95" s="1"/>
      <c r="FN95" s="1"/>
      <c r="FO95" s="18"/>
      <c r="FP95" s="257"/>
      <c r="FQ95" s="255"/>
      <c r="FR95" s="249" t="s">
        <v>81</v>
      </c>
      <c r="FS95" s="250"/>
      <c r="FT95" s="43">
        <f>SUMIFS(F95:BA95,$F101:$BA101,1)/2/24</f>
        <v>0</v>
      </c>
      <c r="FU95" s="44"/>
      <c r="FV95" s="256"/>
      <c r="FW95" s="256"/>
      <c r="FX95" s="173"/>
      <c r="FY95" s="1"/>
      <c r="FZ95" s="1"/>
      <c r="GA95" s="1"/>
      <c r="GB95" s="1"/>
      <c r="GE95" s="1"/>
      <c r="GF95" s="33"/>
      <c r="GG95" s="24"/>
      <c r="GH95" s="32"/>
      <c r="GI95" s="44"/>
      <c r="GJ95" s="246"/>
      <c r="GK95" s="246"/>
      <c r="GL95" s="173"/>
      <c r="GM95" s="1"/>
      <c r="GN95" s="1"/>
      <c r="GO95" s="1"/>
      <c r="GP95" s="1"/>
    </row>
    <row r="96" spans="2:198" ht="18.75" customHeight="1">
      <c r="B96" s="258"/>
      <c r="C96" s="239" t="s">
        <v>82</v>
      </c>
      <c r="D96" s="174" t="s">
        <v>83</v>
      </c>
      <c r="E96" s="170"/>
      <c r="F96" s="134"/>
      <c r="G96" s="135"/>
      <c r="H96" s="134"/>
      <c r="I96" s="135"/>
      <c r="J96" s="134"/>
      <c r="K96" s="135"/>
      <c r="L96" s="134"/>
      <c r="M96" s="135"/>
      <c r="N96" s="134"/>
      <c r="O96" s="135"/>
      <c r="P96" s="134"/>
      <c r="Q96" s="135"/>
      <c r="R96" s="134"/>
      <c r="S96" s="135"/>
      <c r="T96" s="134"/>
      <c r="U96" s="135"/>
      <c r="V96" s="134"/>
      <c r="W96" s="135"/>
      <c r="X96" s="134"/>
      <c r="Y96" s="135"/>
      <c r="Z96" s="134"/>
      <c r="AA96" s="135"/>
      <c r="AB96" s="134"/>
      <c r="AC96" s="135"/>
      <c r="AD96" s="134"/>
      <c r="AE96" s="135"/>
      <c r="AF96" s="134"/>
      <c r="AG96" s="135"/>
      <c r="AH96" s="134"/>
      <c r="AI96" s="135"/>
      <c r="AJ96" s="134"/>
      <c r="AK96" s="135"/>
      <c r="AL96" s="134"/>
      <c r="AM96" s="135"/>
      <c r="AN96" s="134"/>
      <c r="AO96" s="135"/>
      <c r="AP96" s="134"/>
      <c r="AQ96" s="135"/>
      <c r="AR96" s="134"/>
      <c r="AS96" s="135"/>
      <c r="AT96" s="134"/>
      <c r="AU96" s="135"/>
      <c r="AV96" s="134"/>
      <c r="AW96" s="135"/>
      <c r="AX96" s="134"/>
      <c r="AY96" s="135"/>
      <c r="AZ96" s="134"/>
      <c r="BA96" s="135"/>
      <c r="BC96" s="62"/>
      <c r="BD96" s="257"/>
      <c r="BE96" s="242" t="s">
        <v>82</v>
      </c>
      <c r="BF96" s="169" t="s">
        <v>83</v>
      </c>
      <c r="BG96" s="170"/>
      <c r="BH96" s="46">
        <f t="shared" si="53"/>
        <v>0</v>
      </c>
      <c r="BI96" s="51">
        <f>SUMIF($F$100:$BA$100,"&lt;&gt;1",$F96:$BA96)/2/24</f>
        <v>0</v>
      </c>
      <c r="BJ96" s="245">
        <f>SUM(BI96:BI99)</f>
        <v>0</v>
      </c>
      <c r="BK96" s="256"/>
      <c r="BL96" s="173"/>
      <c r="BM96" s="1"/>
      <c r="BN96" s="1"/>
      <c r="BO96" s="1"/>
      <c r="BP96" s="1"/>
      <c r="BS96" s="1"/>
      <c r="BT96" s="33"/>
      <c r="BU96" s="24"/>
      <c r="BV96" s="32"/>
      <c r="BW96" s="44"/>
      <c r="BX96" s="246"/>
      <c r="BY96" s="246"/>
      <c r="BZ96" s="173"/>
      <c r="CA96" s="173"/>
      <c r="CB96" s="1"/>
      <c r="CC96" s="1"/>
      <c r="CD96" s="1"/>
      <c r="CE96" s="1"/>
      <c r="CF96" s="1"/>
      <c r="CG96" s="61"/>
      <c r="CH96" s="257"/>
      <c r="CI96" s="242" t="s">
        <v>82</v>
      </c>
      <c r="CJ96" s="227" t="s">
        <v>83</v>
      </c>
      <c r="CK96" s="228"/>
      <c r="CL96" s="46">
        <f t="shared" si="55"/>
        <v>0</v>
      </c>
      <c r="CM96" s="51">
        <f>SUMIF($F$100:$BA$100,"&lt;&gt;1",$F96:$BA96)/2/24</f>
        <v>0</v>
      </c>
      <c r="CN96" s="245">
        <f>SUM(CM96:CM99)</f>
        <v>0</v>
      </c>
      <c r="CO96" s="256"/>
      <c r="CP96" s="173"/>
      <c r="CQ96" s="1"/>
      <c r="CR96" s="1"/>
      <c r="CS96" s="1"/>
      <c r="CT96" s="1"/>
      <c r="CW96" s="1"/>
      <c r="CX96" s="33"/>
      <c r="CY96" s="24"/>
      <c r="CZ96" s="32"/>
      <c r="DA96" s="44"/>
      <c r="DB96" s="246"/>
      <c r="DC96" s="246"/>
      <c r="DD96" s="173"/>
      <c r="DE96" s="173"/>
      <c r="DF96" s="1"/>
      <c r="DG96" s="1"/>
      <c r="DH96" s="1"/>
      <c r="DI96" s="1"/>
      <c r="DJ96" s="1"/>
      <c r="DK96" s="280"/>
      <c r="DL96" s="257"/>
      <c r="DM96" s="242" t="s">
        <v>82</v>
      </c>
      <c r="DN96" s="169" t="s">
        <v>83</v>
      </c>
      <c r="DO96" s="170"/>
      <c r="DP96" s="46">
        <f>IF($S73="✔",SUM($F96:$BA96)/2/24,0)</f>
        <v>0</v>
      </c>
      <c r="DQ96" s="46">
        <f>IF($S73="✔",SUMIF($F100:$BA100,"&lt;&gt;1",$F96:$BA96)/2/24,0)</f>
        <v>0</v>
      </c>
      <c r="DR96" s="245">
        <f>SUM(DQ96:DQ99)</f>
        <v>0</v>
      </c>
      <c r="DS96" s="256"/>
      <c r="DT96" s="173"/>
      <c r="DU96" s="1"/>
      <c r="DV96" s="1"/>
      <c r="DW96" s="1"/>
      <c r="DX96" s="1"/>
      <c r="EA96" s="1"/>
      <c r="EB96" s="33"/>
      <c r="EC96" s="24"/>
      <c r="ED96" s="32"/>
      <c r="EE96" s="44"/>
      <c r="EF96" s="246"/>
      <c r="EG96" s="246"/>
      <c r="EH96" s="173"/>
      <c r="EI96" s="1"/>
      <c r="EJ96" s="1"/>
      <c r="EK96" s="1"/>
      <c r="EL96" s="1"/>
      <c r="EM96" s="281"/>
      <c r="EN96" s="257"/>
      <c r="EO96" s="242" t="s">
        <v>82</v>
      </c>
      <c r="EP96" s="169" t="s">
        <v>83</v>
      </c>
      <c r="EQ96" s="170"/>
      <c r="ER96" s="46">
        <f t="shared" si="54"/>
        <v>0</v>
      </c>
      <c r="ES96" s="46">
        <f>IF($S73="✔",SUMIF($F100:$BA100,"&lt;&gt;1",$F96:$BA96)/2/24,0)</f>
        <v>0</v>
      </c>
      <c r="ET96" s="245">
        <f>SUM(ES96:ES99)</f>
        <v>0</v>
      </c>
      <c r="EU96" s="256"/>
      <c r="EV96" s="173"/>
      <c r="EW96" s="1"/>
      <c r="EX96" s="1"/>
      <c r="EY96" s="1"/>
      <c r="EZ96" s="1"/>
      <c r="FC96" s="1"/>
      <c r="FD96" s="33"/>
      <c r="FE96" s="24"/>
      <c r="FF96" s="32"/>
      <c r="FG96" s="44"/>
      <c r="FH96" s="246"/>
      <c r="FI96" s="246"/>
      <c r="FJ96" s="173"/>
      <c r="FK96" s="1"/>
      <c r="FL96" s="1"/>
      <c r="FM96" s="1"/>
      <c r="FN96" s="1"/>
      <c r="FO96" s="18"/>
      <c r="FP96" s="257"/>
      <c r="FQ96" s="242" t="s">
        <v>82</v>
      </c>
      <c r="FR96" s="169" t="s">
        <v>83</v>
      </c>
      <c r="FS96" s="170"/>
      <c r="FT96" s="46">
        <f>SUMIFS(F96:BA96,$F101:$BA101,1)/2/24</f>
        <v>0</v>
      </c>
      <c r="FU96" s="46">
        <f>SUMIFS(F96:BA96,$F$100:$BA$100,"&lt;&gt;1",$F$101:$BA$101,1)/2/24</f>
        <v>0</v>
      </c>
      <c r="FV96" s="245">
        <f>SUM(FU96:FU99)</f>
        <v>0</v>
      </c>
      <c r="FW96" s="256"/>
      <c r="FX96" s="173"/>
      <c r="FY96" s="1"/>
      <c r="FZ96" s="1"/>
      <c r="GA96" s="1"/>
      <c r="GB96" s="1"/>
      <c r="GE96" s="1"/>
      <c r="GF96" s="33"/>
      <c r="GG96" s="24"/>
      <c r="GH96" s="32"/>
      <c r="GI96" s="44"/>
      <c r="GJ96" s="246"/>
      <c r="GK96" s="246"/>
      <c r="GL96" s="173"/>
      <c r="GM96" s="1"/>
      <c r="GN96" s="1"/>
      <c r="GO96" s="1"/>
      <c r="GP96" s="1"/>
    </row>
    <row r="97" spans="2:198" ht="18.75" customHeight="1">
      <c r="B97" s="258"/>
      <c r="C97" s="240"/>
      <c r="D97" s="176" t="s">
        <v>84</v>
      </c>
      <c r="E97" s="171"/>
      <c r="F97" s="134"/>
      <c r="G97" s="135"/>
      <c r="H97" s="134"/>
      <c r="I97" s="135"/>
      <c r="J97" s="134"/>
      <c r="K97" s="135"/>
      <c r="L97" s="134"/>
      <c r="M97" s="135"/>
      <c r="N97" s="134"/>
      <c r="O97" s="135"/>
      <c r="P97" s="134"/>
      <c r="Q97" s="135"/>
      <c r="R97" s="134"/>
      <c r="S97" s="135"/>
      <c r="T97" s="134"/>
      <c r="U97" s="135"/>
      <c r="V97" s="134"/>
      <c r="W97" s="135"/>
      <c r="X97" s="134"/>
      <c r="Y97" s="135"/>
      <c r="Z97" s="134"/>
      <c r="AA97" s="135"/>
      <c r="AB97" s="134"/>
      <c r="AC97" s="135"/>
      <c r="AD97" s="134"/>
      <c r="AE97" s="135"/>
      <c r="AF97" s="134"/>
      <c r="AG97" s="135"/>
      <c r="AH97" s="134"/>
      <c r="AI97" s="135"/>
      <c r="AJ97" s="134"/>
      <c r="AK97" s="135"/>
      <c r="AL97" s="134"/>
      <c r="AM97" s="135"/>
      <c r="AN97" s="134"/>
      <c r="AO97" s="135"/>
      <c r="AP97" s="134"/>
      <c r="AQ97" s="135"/>
      <c r="AR97" s="134"/>
      <c r="AS97" s="135"/>
      <c r="AT97" s="134"/>
      <c r="AU97" s="135"/>
      <c r="AV97" s="134"/>
      <c r="AW97" s="135"/>
      <c r="AX97" s="134"/>
      <c r="AY97" s="135"/>
      <c r="AZ97" s="134"/>
      <c r="BA97" s="135"/>
      <c r="BC97" s="62"/>
      <c r="BD97" s="257"/>
      <c r="BE97" s="243"/>
      <c r="BF97" s="172" t="s">
        <v>84</v>
      </c>
      <c r="BG97" s="171"/>
      <c r="BH97" s="43">
        <f t="shared" si="53"/>
        <v>0</v>
      </c>
      <c r="BI97" s="53">
        <f>SUMIF($F$100:$BA$100,"&lt;&gt;1",$F97:$BA97)/2/24</f>
        <v>0</v>
      </c>
      <c r="BJ97" s="245"/>
      <c r="BK97" s="256"/>
      <c r="BL97" s="173"/>
      <c r="BM97" s="1"/>
      <c r="BN97" s="1"/>
      <c r="BO97" s="1"/>
      <c r="BP97" s="1"/>
      <c r="BS97" s="1"/>
      <c r="BT97" s="33"/>
      <c r="BU97" s="24"/>
      <c r="BV97" s="32"/>
      <c r="BW97" s="44"/>
      <c r="BX97" s="246"/>
      <c r="BY97" s="246"/>
      <c r="BZ97" s="173"/>
      <c r="CA97" s="173"/>
      <c r="CB97" s="1"/>
      <c r="CC97" s="1"/>
      <c r="CD97" s="1"/>
      <c r="CE97" s="1"/>
      <c r="CF97" s="1"/>
      <c r="CG97" s="61"/>
      <c r="CH97" s="257"/>
      <c r="CI97" s="243"/>
      <c r="CJ97" s="237" t="s">
        <v>84</v>
      </c>
      <c r="CK97" s="238"/>
      <c r="CL97" s="43">
        <f t="shared" si="55"/>
        <v>0</v>
      </c>
      <c r="CM97" s="53">
        <f>SUMIF($F$100:$BA$100,"&lt;&gt;1",$F97:$BA97)/2/24</f>
        <v>0</v>
      </c>
      <c r="CN97" s="245"/>
      <c r="CO97" s="256"/>
      <c r="CP97" s="173"/>
      <c r="CQ97" s="1"/>
      <c r="CR97" s="1"/>
      <c r="CS97" s="1"/>
      <c r="CT97" s="1"/>
      <c r="CW97" s="1"/>
      <c r="CX97" s="33"/>
      <c r="CY97" s="24"/>
      <c r="CZ97" s="32"/>
      <c r="DA97" s="44"/>
      <c r="DB97" s="246"/>
      <c r="DC97" s="246"/>
      <c r="DD97" s="173"/>
      <c r="DE97" s="173"/>
      <c r="DF97" s="1"/>
      <c r="DG97" s="1"/>
      <c r="DH97" s="1"/>
      <c r="DI97" s="1"/>
      <c r="DJ97" s="1"/>
      <c r="DK97" s="280"/>
      <c r="DL97" s="257"/>
      <c r="DM97" s="243"/>
      <c r="DN97" s="172" t="s">
        <v>84</v>
      </c>
      <c r="DO97" s="171"/>
      <c r="DP97" s="43">
        <f>IF($S73="✔",SUM($F97:$BA97)/2/24,0)</f>
        <v>0</v>
      </c>
      <c r="DQ97" s="53">
        <f t="shared" ref="DQ97:DQ99" si="56">IF($S74="✔",SUMIF($F101:$BA101,"&lt;&gt;1",$F97:$BA97)/2/24,0)</f>
        <v>0</v>
      </c>
      <c r="DR97" s="245"/>
      <c r="DS97" s="256"/>
      <c r="DT97" s="173"/>
      <c r="DU97" s="1"/>
      <c r="DV97" s="1"/>
      <c r="DW97" s="1"/>
      <c r="DX97" s="1"/>
      <c r="EA97" s="1"/>
      <c r="EB97" s="33"/>
      <c r="EC97" s="24"/>
      <c r="ED97" s="32"/>
      <c r="EE97" s="44"/>
      <c r="EF97" s="246"/>
      <c r="EG97" s="246"/>
      <c r="EH97" s="173"/>
      <c r="EI97" s="1"/>
      <c r="EJ97" s="1"/>
      <c r="EK97" s="1"/>
      <c r="EL97" s="1"/>
      <c r="EM97" s="281"/>
      <c r="EN97" s="257"/>
      <c r="EO97" s="243"/>
      <c r="EP97" s="172" t="s">
        <v>84</v>
      </c>
      <c r="EQ97" s="171"/>
      <c r="ER97" s="204">
        <f t="shared" si="54"/>
        <v>0</v>
      </c>
      <c r="ES97" s="43">
        <f t="shared" ref="ES97:ES99" si="57">IF($S74="✔",SUMIF($F101:$BA101,"&lt;&gt;1",$F97:$BA97)/2/24,0)</f>
        <v>0</v>
      </c>
      <c r="ET97" s="245"/>
      <c r="EU97" s="256"/>
      <c r="EV97" s="173"/>
      <c r="EW97" s="1"/>
      <c r="EX97" s="1"/>
      <c r="EY97" s="1"/>
      <c r="EZ97" s="1"/>
      <c r="FC97" s="1"/>
      <c r="FD97" s="33"/>
      <c r="FE97" s="24"/>
      <c r="FF97" s="32"/>
      <c r="FG97" s="44"/>
      <c r="FH97" s="246"/>
      <c r="FI97" s="246"/>
      <c r="FJ97" s="173"/>
      <c r="FK97" s="1"/>
      <c r="FL97" s="1"/>
      <c r="FM97" s="1"/>
      <c r="FN97" s="1"/>
      <c r="FO97" s="18"/>
      <c r="FP97" s="257"/>
      <c r="FQ97" s="243"/>
      <c r="FR97" s="172" t="s">
        <v>84</v>
      </c>
      <c r="FS97" s="171"/>
      <c r="FT97" s="43">
        <f>SUMIFS(F97:BA97,$F101:$BA101,1)/2/24</f>
        <v>0</v>
      </c>
      <c r="FU97" s="43">
        <f>SUMIFS(F97:BA97,$F$100:$BA$100,"&lt;&gt;1",$F$101:$BA$101,1)/2/24</f>
        <v>0</v>
      </c>
      <c r="FV97" s="245"/>
      <c r="FW97" s="256"/>
      <c r="FX97" s="173"/>
      <c r="FY97" s="1"/>
      <c r="FZ97" s="1"/>
      <c r="GA97" s="1"/>
      <c r="GB97" s="1"/>
      <c r="GE97" s="1"/>
      <c r="GF97" s="33"/>
      <c r="GG97" s="24"/>
      <c r="GH97" s="32"/>
      <c r="GI97" s="44"/>
      <c r="GJ97" s="246"/>
      <c r="GK97" s="246"/>
      <c r="GL97" s="173"/>
      <c r="GM97" s="1"/>
      <c r="GN97" s="1"/>
      <c r="GO97" s="1"/>
      <c r="GP97" s="1"/>
    </row>
    <row r="98" spans="2:198" ht="18.75" customHeight="1">
      <c r="B98" s="258"/>
      <c r="C98" s="240"/>
      <c r="D98" s="174" t="s">
        <v>85</v>
      </c>
      <c r="E98" s="170"/>
      <c r="F98" s="134"/>
      <c r="G98" s="135"/>
      <c r="H98" s="134"/>
      <c r="I98" s="135"/>
      <c r="J98" s="134"/>
      <c r="K98" s="135"/>
      <c r="L98" s="134"/>
      <c r="M98" s="135"/>
      <c r="N98" s="134"/>
      <c r="O98" s="135"/>
      <c r="P98" s="134"/>
      <c r="Q98" s="135"/>
      <c r="R98" s="134"/>
      <c r="S98" s="135"/>
      <c r="T98" s="134"/>
      <c r="U98" s="135"/>
      <c r="V98" s="134"/>
      <c r="W98" s="135"/>
      <c r="X98" s="134"/>
      <c r="Y98" s="135"/>
      <c r="Z98" s="134"/>
      <c r="AA98" s="135"/>
      <c r="AB98" s="134"/>
      <c r="AC98" s="135"/>
      <c r="AD98" s="134"/>
      <c r="AE98" s="135"/>
      <c r="AF98" s="134"/>
      <c r="AG98" s="135"/>
      <c r="AH98" s="134"/>
      <c r="AI98" s="135"/>
      <c r="AJ98" s="134"/>
      <c r="AK98" s="135"/>
      <c r="AL98" s="134"/>
      <c r="AM98" s="135"/>
      <c r="AN98" s="134"/>
      <c r="AO98" s="135"/>
      <c r="AP98" s="134"/>
      <c r="AQ98" s="135"/>
      <c r="AR98" s="134"/>
      <c r="AS98" s="135"/>
      <c r="AT98" s="134"/>
      <c r="AU98" s="135"/>
      <c r="AV98" s="134"/>
      <c r="AW98" s="135"/>
      <c r="AX98" s="134"/>
      <c r="AY98" s="135"/>
      <c r="AZ98" s="134"/>
      <c r="BA98" s="135"/>
      <c r="BC98" s="62"/>
      <c r="BD98" s="257"/>
      <c r="BE98" s="243"/>
      <c r="BF98" s="169" t="s">
        <v>85</v>
      </c>
      <c r="BG98" s="170"/>
      <c r="BH98" s="46">
        <f t="shared" si="53"/>
        <v>0</v>
      </c>
      <c r="BI98" s="51">
        <f>SUMIF($F$100:$BA$100,"&lt;&gt;1",$F98:$BA98)/2/24</f>
        <v>0</v>
      </c>
      <c r="BJ98" s="245"/>
      <c r="BK98" s="256"/>
      <c r="BL98" s="173"/>
      <c r="BM98" s="1"/>
      <c r="BN98" s="1"/>
      <c r="BO98" s="1"/>
      <c r="BP98" s="1"/>
      <c r="BS98" s="1"/>
      <c r="BV98" s="32"/>
      <c r="BW98" s="44"/>
      <c r="BX98" s="246"/>
      <c r="BY98" s="246"/>
      <c r="BZ98" s="173"/>
      <c r="CA98" s="173"/>
      <c r="CB98" s="1"/>
      <c r="CC98" s="1"/>
      <c r="CD98" s="1"/>
      <c r="CE98" s="1"/>
      <c r="CF98" s="1"/>
      <c r="CG98" s="61"/>
      <c r="CH98" s="257"/>
      <c r="CI98" s="243"/>
      <c r="CJ98" s="227" t="s">
        <v>85</v>
      </c>
      <c r="CK98" s="228"/>
      <c r="CL98" s="46">
        <f t="shared" si="55"/>
        <v>0</v>
      </c>
      <c r="CM98" s="51">
        <f>SUMIF($F$100:$BA$100,"&lt;&gt;1",$F98:$BA98)/2/24</f>
        <v>0</v>
      </c>
      <c r="CN98" s="245"/>
      <c r="CO98" s="256"/>
      <c r="CP98" s="173"/>
      <c r="CQ98" s="1"/>
      <c r="CR98" s="1"/>
      <c r="CS98" s="1"/>
      <c r="CT98" s="1"/>
      <c r="CW98" s="1"/>
      <c r="CZ98" s="32"/>
      <c r="DA98" s="44"/>
      <c r="DB98" s="246"/>
      <c r="DC98" s="246"/>
      <c r="DD98" s="173"/>
      <c r="DE98" s="173"/>
      <c r="DF98" s="1"/>
      <c r="DG98" s="1"/>
      <c r="DH98" s="1"/>
      <c r="DI98" s="1"/>
      <c r="DJ98" s="1"/>
      <c r="DK98" s="280"/>
      <c r="DL98" s="257"/>
      <c r="DM98" s="243"/>
      <c r="DN98" s="169" t="s">
        <v>85</v>
      </c>
      <c r="DO98" s="170"/>
      <c r="DP98" s="46">
        <f>IF($S73="✔",SUM($F98:$BA98)/2/24,0)</f>
        <v>0</v>
      </c>
      <c r="DQ98" s="51">
        <f t="shared" si="56"/>
        <v>0</v>
      </c>
      <c r="DR98" s="245"/>
      <c r="DS98" s="256"/>
      <c r="DT98" s="173"/>
      <c r="DU98" s="1"/>
      <c r="DV98" s="1"/>
      <c r="DW98" s="1"/>
      <c r="DX98" s="1"/>
      <c r="EA98" s="1"/>
      <c r="ED98" s="32"/>
      <c r="EE98" s="44"/>
      <c r="EF98" s="246"/>
      <c r="EG98" s="246"/>
      <c r="EH98" s="173"/>
      <c r="EI98" s="1"/>
      <c r="EJ98" s="1"/>
      <c r="EK98" s="1"/>
      <c r="EL98" s="1"/>
      <c r="EM98" s="281"/>
      <c r="EN98" s="257"/>
      <c r="EO98" s="243"/>
      <c r="EP98" s="169" t="s">
        <v>85</v>
      </c>
      <c r="EQ98" s="170"/>
      <c r="ER98" s="46">
        <f t="shared" si="54"/>
        <v>0</v>
      </c>
      <c r="ES98" s="46">
        <f t="shared" si="57"/>
        <v>0</v>
      </c>
      <c r="ET98" s="245"/>
      <c r="EU98" s="256"/>
      <c r="EV98" s="173"/>
      <c r="EW98" s="1"/>
      <c r="EX98" s="1"/>
      <c r="EY98" s="1"/>
      <c r="EZ98" s="1"/>
      <c r="FC98" s="1"/>
      <c r="FF98" s="32"/>
      <c r="FG98" s="44"/>
      <c r="FH98" s="246"/>
      <c r="FI98" s="246"/>
      <c r="FJ98" s="173"/>
      <c r="FK98" s="1"/>
      <c r="FL98" s="1"/>
      <c r="FM98" s="1"/>
      <c r="FN98" s="1"/>
      <c r="FO98" s="18"/>
      <c r="FP98" s="257"/>
      <c r="FQ98" s="243"/>
      <c r="FR98" s="169" t="s">
        <v>85</v>
      </c>
      <c r="FS98" s="170"/>
      <c r="FT98" s="46">
        <f>SUMIFS(F98:BA98,$F101:$BA101,1)/2/24</f>
        <v>0</v>
      </c>
      <c r="FU98" s="46">
        <f>SUMIFS(F98:BA98,$F$100:$BA$100,"&lt;&gt;1",$F$101:$BA$101,1)/2/24</f>
        <v>0</v>
      </c>
      <c r="FV98" s="245"/>
      <c r="FW98" s="256"/>
      <c r="FX98" s="173"/>
      <c r="FY98" s="1"/>
      <c r="FZ98" s="1"/>
      <c r="GA98" s="1"/>
      <c r="GB98" s="1"/>
      <c r="GE98" s="1"/>
      <c r="GH98" s="32"/>
      <c r="GI98" s="44"/>
      <c r="GJ98" s="246"/>
      <c r="GK98" s="246"/>
      <c r="GL98" s="173"/>
      <c r="GM98" s="1"/>
      <c r="GN98" s="1"/>
      <c r="GO98" s="1"/>
      <c r="GP98" s="1"/>
    </row>
    <row r="99" spans="2:198" ht="18.75" customHeight="1">
      <c r="B99" s="258"/>
      <c r="C99" s="240"/>
      <c r="D99" s="136" t="s">
        <v>86</v>
      </c>
      <c r="E99" s="145"/>
      <c r="F99" s="134"/>
      <c r="G99" s="135"/>
      <c r="H99" s="134"/>
      <c r="I99" s="135"/>
      <c r="J99" s="134"/>
      <c r="K99" s="135"/>
      <c r="L99" s="134"/>
      <c r="M99" s="135"/>
      <c r="N99" s="134"/>
      <c r="O99" s="135"/>
      <c r="P99" s="134"/>
      <c r="Q99" s="135"/>
      <c r="R99" s="134"/>
      <c r="S99" s="135"/>
      <c r="T99" s="134"/>
      <c r="U99" s="135"/>
      <c r="V99" s="134"/>
      <c r="W99" s="135"/>
      <c r="X99" s="134"/>
      <c r="Y99" s="135"/>
      <c r="Z99" s="134"/>
      <c r="AA99" s="135"/>
      <c r="AB99" s="134"/>
      <c r="AC99" s="135"/>
      <c r="AD99" s="134"/>
      <c r="AE99" s="135"/>
      <c r="AF99" s="134"/>
      <c r="AG99" s="135"/>
      <c r="AH99" s="134"/>
      <c r="AI99" s="135"/>
      <c r="AJ99" s="134"/>
      <c r="AK99" s="135"/>
      <c r="AL99" s="134"/>
      <c r="AM99" s="135"/>
      <c r="AN99" s="134"/>
      <c r="AO99" s="135"/>
      <c r="AP99" s="134"/>
      <c r="AQ99" s="135"/>
      <c r="AR99" s="134"/>
      <c r="AS99" s="135"/>
      <c r="AT99" s="134"/>
      <c r="AU99" s="135"/>
      <c r="AV99" s="134"/>
      <c r="AW99" s="135"/>
      <c r="AX99" s="134"/>
      <c r="AY99" s="135"/>
      <c r="AZ99" s="134"/>
      <c r="BA99" s="135"/>
      <c r="BC99" s="62"/>
      <c r="BD99" s="257"/>
      <c r="BE99" s="243"/>
      <c r="BF99" s="237" t="s">
        <v>86</v>
      </c>
      <c r="BG99" s="238"/>
      <c r="BH99" s="43">
        <f t="shared" si="53"/>
        <v>0</v>
      </c>
      <c r="BI99" s="53">
        <f>SUMIF($F$100:$BA$100,"&lt;&gt;1",$F99:$BA99)/2/24</f>
        <v>0</v>
      </c>
      <c r="BJ99" s="245"/>
      <c r="BK99" s="256"/>
      <c r="BL99" s="173"/>
      <c r="BM99" s="1"/>
      <c r="BN99" s="1"/>
      <c r="BO99" s="1"/>
      <c r="BP99" s="1"/>
      <c r="BS99" s="1"/>
      <c r="BV99" s="32"/>
      <c r="BW99" s="44"/>
      <c r="BX99" s="246"/>
      <c r="BY99" s="246"/>
      <c r="BZ99" s="173"/>
      <c r="CA99" s="173"/>
      <c r="CB99" s="1"/>
      <c r="CC99" s="1"/>
      <c r="CD99" s="1"/>
      <c r="CE99" s="1"/>
      <c r="CF99" s="1"/>
      <c r="CG99" s="61"/>
      <c r="CH99" s="257"/>
      <c r="CI99" s="243"/>
      <c r="CJ99" s="237" t="s">
        <v>86</v>
      </c>
      <c r="CK99" s="238"/>
      <c r="CL99" s="43">
        <f t="shared" si="55"/>
        <v>0</v>
      </c>
      <c r="CM99" s="53">
        <f>SUMIF($F$100:$BA$100,"&lt;&gt;1",$F99:$BA99)/2/24</f>
        <v>0</v>
      </c>
      <c r="CN99" s="245"/>
      <c r="CO99" s="256"/>
      <c r="CP99" s="173"/>
      <c r="CQ99" s="1"/>
      <c r="CR99" s="1"/>
      <c r="CS99" s="1"/>
      <c r="CT99" s="1"/>
      <c r="CW99" s="1"/>
      <c r="CZ99" s="32"/>
      <c r="DA99" s="44"/>
      <c r="DB99" s="246"/>
      <c r="DC99" s="246"/>
      <c r="DD99" s="173"/>
      <c r="DE99" s="173"/>
      <c r="DF99" s="1"/>
      <c r="DG99" s="1"/>
      <c r="DH99" s="1"/>
      <c r="DI99" s="1"/>
      <c r="DJ99" s="1"/>
      <c r="DK99" s="280"/>
      <c r="DL99" s="257"/>
      <c r="DM99" s="243"/>
      <c r="DN99" s="172" t="s">
        <v>98</v>
      </c>
      <c r="DO99" s="171"/>
      <c r="DP99" s="43">
        <f>IF($S73="✔",SUM($F99:$BA99)/2/24,0)</f>
        <v>0</v>
      </c>
      <c r="DQ99" s="53">
        <f t="shared" si="56"/>
        <v>0</v>
      </c>
      <c r="DR99" s="245"/>
      <c r="DS99" s="256"/>
      <c r="DT99" s="173"/>
      <c r="DU99" s="1"/>
      <c r="DV99" s="1"/>
      <c r="DW99" s="1"/>
      <c r="DX99" s="1"/>
      <c r="EA99" s="1"/>
      <c r="ED99" s="32"/>
      <c r="EE99" s="44"/>
      <c r="EF99" s="246"/>
      <c r="EG99" s="246"/>
      <c r="EH99" s="173"/>
      <c r="EI99" s="1"/>
      <c r="EJ99" s="1"/>
      <c r="EK99" s="1"/>
      <c r="EL99" s="1"/>
      <c r="EM99" s="281"/>
      <c r="EN99" s="257"/>
      <c r="EO99" s="243"/>
      <c r="EP99" s="172" t="s">
        <v>98</v>
      </c>
      <c r="EQ99" s="171"/>
      <c r="ER99" s="204">
        <f t="shared" si="54"/>
        <v>0</v>
      </c>
      <c r="ES99" s="43">
        <f t="shared" si="57"/>
        <v>0</v>
      </c>
      <c r="ET99" s="245"/>
      <c r="EU99" s="256"/>
      <c r="EV99" s="173"/>
      <c r="EW99" s="1"/>
      <c r="EX99" s="1"/>
      <c r="EY99" s="1"/>
      <c r="EZ99" s="1"/>
      <c r="FC99" s="1"/>
      <c r="FF99" s="32"/>
      <c r="FG99" s="44"/>
      <c r="FH99" s="246"/>
      <c r="FI99" s="246"/>
      <c r="FJ99" s="173"/>
      <c r="FK99" s="1"/>
      <c r="FL99" s="1"/>
      <c r="FM99" s="1"/>
      <c r="FN99" s="1"/>
      <c r="FO99" s="18"/>
      <c r="FP99" s="257"/>
      <c r="FQ99" s="243"/>
      <c r="FR99" s="172" t="s">
        <v>98</v>
      </c>
      <c r="FS99" s="171"/>
      <c r="FT99" s="43">
        <f>SUMIFS(F99:BA99,$F101:$BA101,1)/2/24</f>
        <v>0</v>
      </c>
      <c r="FU99" s="43">
        <f>SUMIFS(F99:BA99,$F$100:$BA$100,"&lt;&gt;1",$F$101:$BA$101,1)/2/24</f>
        <v>0</v>
      </c>
      <c r="FV99" s="245"/>
      <c r="FW99" s="256"/>
      <c r="FX99" s="173"/>
      <c r="FY99" s="1"/>
      <c r="FZ99" s="1"/>
      <c r="GA99" s="1"/>
      <c r="GB99" s="1"/>
      <c r="GE99" s="1"/>
      <c r="GH99" s="32"/>
      <c r="GI99" s="44"/>
      <c r="GJ99" s="246"/>
      <c r="GK99" s="246"/>
      <c r="GL99" s="173"/>
      <c r="GM99" s="1"/>
      <c r="GN99" s="1"/>
      <c r="GO99" s="1"/>
      <c r="GP99" s="1"/>
    </row>
    <row r="100" spans="2:198" ht="18.75" customHeight="1">
      <c r="B100" s="258"/>
      <c r="C100" s="241"/>
      <c r="D100" s="147" t="s">
        <v>87</v>
      </c>
      <c r="E100" s="146"/>
      <c r="F100" s="134"/>
      <c r="G100" s="135"/>
      <c r="H100" s="134"/>
      <c r="I100" s="135"/>
      <c r="J100" s="134"/>
      <c r="K100" s="135"/>
      <c r="L100" s="134"/>
      <c r="M100" s="135"/>
      <c r="N100" s="134"/>
      <c r="O100" s="135"/>
      <c r="P100" s="134"/>
      <c r="Q100" s="135"/>
      <c r="R100" s="134"/>
      <c r="S100" s="135"/>
      <c r="T100" s="134"/>
      <c r="U100" s="135"/>
      <c r="V100" s="134"/>
      <c r="W100" s="135"/>
      <c r="X100" s="134"/>
      <c r="Y100" s="135"/>
      <c r="Z100" s="134"/>
      <c r="AA100" s="135"/>
      <c r="AB100" s="134"/>
      <c r="AC100" s="135"/>
      <c r="AD100" s="134"/>
      <c r="AE100" s="135"/>
      <c r="AF100" s="134"/>
      <c r="AG100" s="135"/>
      <c r="AH100" s="134"/>
      <c r="AI100" s="135"/>
      <c r="AJ100" s="134"/>
      <c r="AK100" s="135"/>
      <c r="AL100" s="134"/>
      <c r="AM100" s="135"/>
      <c r="AN100" s="134"/>
      <c r="AO100" s="135"/>
      <c r="AP100" s="134"/>
      <c r="AQ100" s="135"/>
      <c r="AR100" s="134"/>
      <c r="AS100" s="135"/>
      <c r="AT100" s="134"/>
      <c r="AU100" s="135"/>
      <c r="AV100" s="134"/>
      <c r="AW100" s="135"/>
      <c r="AX100" s="134"/>
      <c r="AY100" s="135"/>
      <c r="AZ100" s="134"/>
      <c r="BA100" s="135"/>
      <c r="BC100" s="62"/>
      <c r="BD100" s="257"/>
      <c r="BE100" s="244"/>
      <c r="BF100" s="232" t="s">
        <v>87</v>
      </c>
      <c r="BG100" s="233"/>
      <c r="BH100" s="46">
        <f t="shared" si="53"/>
        <v>0</v>
      </c>
      <c r="BI100" s="44"/>
      <c r="BJ100" s="44"/>
      <c r="BK100" s="44"/>
      <c r="BL100" s="44"/>
      <c r="BM100" s="1"/>
      <c r="BN100" s="1"/>
      <c r="BO100" s="1"/>
      <c r="BP100" s="1"/>
      <c r="BS100" s="1"/>
      <c r="BV100" s="33"/>
      <c r="BW100" s="44"/>
      <c r="BX100" s="44"/>
      <c r="BY100" s="44"/>
      <c r="BZ100" s="44"/>
      <c r="CA100" s="44"/>
      <c r="CB100" s="1"/>
      <c r="CC100" s="1"/>
      <c r="CD100" s="1"/>
      <c r="CE100" s="1"/>
      <c r="CF100" s="1"/>
      <c r="CG100" s="61"/>
      <c r="CH100" s="257"/>
      <c r="CI100" s="244"/>
      <c r="CJ100" s="232" t="s">
        <v>87</v>
      </c>
      <c r="CK100" s="233"/>
      <c r="CL100" s="46">
        <f t="shared" si="55"/>
        <v>0</v>
      </c>
      <c r="CM100" s="44"/>
      <c r="CN100" s="44"/>
      <c r="CO100" s="44"/>
      <c r="CP100" s="44"/>
      <c r="CQ100" s="1"/>
      <c r="CR100" s="1"/>
      <c r="CS100" s="1"/>
      <c r="CT100" s="1"/>
      <c r="CW100" s="1"/>
      <c r="CZ100" s="33"/>
      <c r="DA100" s="44"/>
      <c r="DB100" s="44"/>
      <c r="DC100" s="44"/>
      <c r="DD100" s="44"/>
      <c r="DE100" s="44"/>
      <c r="DF100" s="1"/>
      <c r="DG100" s="1"/>
      <c r="DH100" s="1"/>
      <c r="DI100" s="1"/>
      <c r="DJ100" s="1"/>
      <c r="DK100" s="280"/>
      <c r="DL100" s="257"/>
      <c r="DM100" s="244"/>
      <c r="DN100" s="232" t="s">
        <v>87</v>
      </c>
      <c r="DO100" s="233"/>
      <c r="DP100" s="46">
        <f>IF($S73="✔",SUM($F100:$BA100)/2/24,0)</f>
        <v>0</v>
      </c>
      <c r="DQ100" s="44"/>
      <c r="DR100" s="44"/>
      <c r="DS100" s="44"/>
      <c r="DT100" s="44"/>
      <c r="DU100" s="1"/>
      <c r="DV100" s="1"/>
      <c r="DW100" s="1"/>
      <c r="DX100" s="1"/>
      <c r="EA100" s="1"/>
      <c r="ED100" s="33"/>
      <c r="EE100" s="44"/>
      <c r="EF100" s="44"/>
      <c r="EG100" s="44"/>
      <c r="EH100" s="44"/>
      <c r="EI100" s="1"/>
      <c r="EJ100" s="1"/>
      <c r="EK100" s="1"/>
      <c r="EL100" s="1"/>
      <c r="EM100" s="281"/>
      <c r="EN100" s="257"/>
      <c r="EO100" s="244"/>
      <c r="EP100" s="232" t="s">
        <v>87</v>
      </c>
      <c r="EQ100" s="233"/>
      <c r="ER100" s="46">
        <f t="shared" si="54"/>
        <v>0</v>
      </c>
      <c r="ES100" s="44"/>
      <c r="ET100" s="44"/>
      <c r="EU100" s="44"/>
      <c r="EV100" s="44"/>
      <c r="EW100" s="1"/>
      <c r="EX100" s="1"/>
      <c r="EY100" s="1"/>
      <c r="EZ100" s="1"/>
      <c r="FC100" s="1"/>
      <c r="FF100" s="33"/>
      <c r="FG100" s="44"/>
      <c r="FH100" s="44"/>
      <c r="FI100" s="44"/>
      <c r="FJ100" s="44"/>
      <c r="FK100" s="1"/>
      <c r="FL100" s="1"/>
      <c r="FM100" s="1"/>
      <c r="FN100" s="1"/>
      <c r="FO100" s="18"/>
      <c r="FP100" s="257"/>
      <c r="FQ100" s="244"/>
      <c r="FR100" s="232" t="s">
        <v>87</v>
      </c>
      <c r="FS100" s="233"/>
      <c r="FT100" s="46">
        <f>SUMIFS(F100:BA100,$F101:$BA101,1)/2/24</f>
        <v>0</v>
      </c>
      <c r="FU100" s="44"/>
      <c r="FV100" s="44"/>
      <c r="FW100" s="44"/>
      <c r="FX100" s="44"/>
      <c r="FY100" s="1"/>
      <c r="FZ100" s="1"/>
      <c r="GA100" s="1"/>
      <c r="GB100" s="1"/>
      <c r="GE100" s="1"/>
      <c r="GH100" s="33"/>
      <c r="GI100" s="44"/>
      <c r="GJ100" s="44"/>
      <c r="GK100" s="44"/>
      <c r="GL100" s="44"/>
      <c r="GM100" s="1"/>
      <c r="GN100" s="1"/>
      <c r="GO100" s="1"/>
      <c r="GP100" s="1"/>
    </row>
    <row r="101" spans="2:198" ht="18.75" customHeight="1">
      <c r="B101" s="258"/>
      <c r="C101" s="155" t="s">
        <v>88</v>
      </c>
      <c r="D101" s="155"/>
      <c r="E101" s="153"/>
      <c r="F101" s="134"/>
      <c r="G101" s="135"/>
      <c r="H101" s="134"/>
      <c r="I101" s="135"/>
      <c r="J101" s="134"/>
      <c r="K101" s="135"/>
      <c r="L101" s="134"/>
      <c r="M101" s="135"/>
      <c r="N101" s="134"/>
      <c r="O101" s="135"/>
      <c r="P101" s="134"/>
      <c r="Q101" s="135"/>
      <c r="R101" s="134"/>
      <c r="S101" s="135"/>
      <c r="T101" s="134"/>
      <c r="U101" s="135"/>
      <c r="V101" s="134"/>
      <c r="W101" s="135"/>
      <c r="X101" s="134"/>
      <c r="Y101" s="135"/>
      <c r="Z101" s="134"/>
      <c r="AA101" s="135"/>
      <c r="AB101" s="134"/>
      <c r="AC101" s="135"/>
      <c r="AD101" s="134"/>
      <c r="AE101" s="135"/>
      <c r="AF101" s="134"/>
      <c r="AG101" s="135"/>
      <c r="AH101" s="134"/>
      <c r="AI101" s="135"/>
      <c r="AJ101" s="134"/>
      <c r="AK101" s="135"/>
      <c r="AL101" s="134"/>
      <c r="AM101" s="135"/>
      <c r="AN101" s="134"/>
      <c r="AO101" s="135"/>
      <c r="AP101" s="134"/>
      <c r="AQ101" s="135"/>
      <c r="AR101" s="134"/>
      <c r="AS101" s="135"/>
      <c r="AT101" s="134"/>
      <c r="AU101" s="135"/>
      <c r="AV101" s="134"/>
      <c r="AW101" s="135"/>
      <c r="AX101" s="134"/>
      <c r="AY101" s="135"/>
      <c r="AZ101" s="134"/>
      <c r="BA101" s="135"/>
      <c r="BC101" s="62"/>
      <c r="BD101" s="257"/>
      <c r="BE101" s="234" t="s">
        <v>88</v>
      </c>
      <c r="BF101" s="234"/>
      <c r="BG101" s="235"/>
      <c r="BH101" s="43">
        <f t="shared" si="53"/>
        <v>0</v>
      </c>
      <c r="BI101" s="44"/>
      <c r="BJ101" s="44"/>
      <c r="BK101" s="44"/>
      <c r="BL101" s="44"/>
      <c r="BM101" s="1"/>
      <c r="BN101" s="1"/>
      <c r="BO101" s="1"/>
      <c r="BP101" s="1"/>
      <c r="BS101" s="1"/>
      <c r="BT101" s="33"/>
      <c r="BU101" s="24"/>
      <c r="BV101" s="33"/>
      <c r="BW101" s="44"/>
      <c r="BX101" s="44"/>
      <c r="BY101" s="44"/>
      <c r="BZ101" s="44"/>
      <c r="CA101" s="44"/>
      <c r="CB101" s="1"/>
      <c r="CC101" s="1"/>
      <c r="CD101" s="1"/>
      <c r="CE101" s="1"/>
      <c r="CF101" s="1"/>
      <c r="CG101" s="61"/>
      <c r="CH101" s="257"/>
      <c r="CI101" s="236" t="s">
        <v>89</v>
      </c>
      <c r="CJ101" s="237"/>
      <c r="CK101" s="238"/>
      <c r="CL101" s="43">
        <f>SUMIFS($F101:$BA101,$F91:$BA91,"&lt;&gt;1",$F92:$BA92,"&lt;&gt;1",$F93:$BA93,"&lt;&gt;1",$F94:$BA94,"&lt;&gt;1",$F95:$BA95,"&lt;&gt;1",$F96:$BA96,"&lt;&gt;1",$F97:$BA97,"&lt;&gt;1",$F98:$BA98,"&lt;&gt;1",$F99:$BA99,"&lt;&gt;1")/2/24 +SUMIF($F100:$BA100,"1",$F101:$BA101)/2/24</f>
        <v>0</v>
      </c>
      <c r="CM101" s="44"/>
      <c r="CN101" s="44"/>
      <c r="CO101" s="44"/>
      <c r="CP101" s="44"/>
      <c r="CQ101" s="1"/>
      <c r="CR101" s="1"/>
      <c r="CS101" s="1"/>
      <c r="CT101" s="1"/>
      <c r="CW101" s="1"/>
      <c r="CX101" s="33"/>
      <c r="CY101" s="24"/>
      <c r="CZ101" s="33"/>
      <c r="DA101" s="44"/>
      <c r="DB101" s="44"/>
      <c r="DC101" s="44"/>
      <c r="DD101" s="44"/>
      <c r="DE101" s="44"/>
      <c r="DF101" s="1"/>
      <c r="DG101" s="1"/>
      <c r="DH101" s="1"/>
      <c r="DI101" s="1"/>
      <c r="DJ101" s="1"/>
      <c r="DK101" s="280"/>
      <c r="DL101" s="257"/>
      <c r="DM101" s="234" t="s">
        <v>88</v>
      </c>
      <c r="DN101" s="234"/>
      <c r="DO101" s="235"/>
      <c r="DP101" s="43">
        <f>IF($S73="✔",SUM($F101:$BA101)/2/24,0)</f>
        <v>0</v>
      </c>
      <c r="DQ101" s="44"/>
      <c r="DR101" s="44"/>
      <c r="DS101" s="44"/>
      <c r="DT101" s="44"/>
      <c r="DU101" s="1"/>
      <c r="DV101" s="1"/>
      <c r="DW101" s="1"/>
      <c r="DX101" s="1"/>
      <c r="EA101" s="1"/>
      <c r="EB101" s="33"/>
      <c r="EC101" s="24"/>
      <c r="ED101" s="33"/>
      <c r="EE101" s="44"/>
      <c r="EF101" s="44"/>
      <c r="EG101" s="44"/>
      <c r="EH101" s="44"/>
      <c r="EI101" s="1"/>
      <c r="EJ101" s="1"/>
      <c r="EK101" s="1"/>
      <c r="EL101" s="1"/>
      <c r="EM101" s="281"/>
      <c r="EN101" s="257"/>
      <c r="EO101" s="236" t="s">
        <v>89</v>
      </c>
      <c r="EP101" s="237"/>
      <c r="EQ101" s="238"/>
      <c r="ER101" s="204">
        <f t="shared" si="54"/>
        <v>0</v>
      </c>
      <c r="ES101" s="44"/>
      <c r="ET101" s="44"/>
      <c r="EU101" s="44"/>
      <c r="EV101" s="44"/>
      <c r="EW101" s="1"/>
      <c r="EX101" s="1"/>
      <c r="EY101" s="1"/>
      <c r="EZ101" s="1"/>
      <c r="FC101" s="1"/>
      <c r="FD101" s="33"/>
      <c r="FE101" s="24"/>
      <c r="FF101" s="33"/>
      <c r="FG101" s="44"/>
      <c r="FH101" s="44"/>
      <c r="FI101" s="44"/>
      <c r="FJ101" s="44"/>
      <c r="FK101" s="1"/>
      <c r="FL101" s="1"/>
      <c r="FM101" s="1"/>
      <c r="FN101" s="1"/>
      <c r="FO101" s="18"/>
      <c r="FP101" s="257"/>
      <c r="FQ101" s="236" t="s">
        <v>89</v>
      </c>
      <c r="FR101" s="237"/>
      <c r="FS101" s="238"/>
      <c r="FT101" s="43">
        <f>SUMIFS($F101:$BA101,$F91:$BA91,"&lt;&gt;1",$F92:$BA92,"&lt;&gt;1",$F93:$BA93,"&lt;&gt;1",$F94:$BA94,"&lt;&gt;1",$F95:$BA95,"&lt;&gt;1",$F96:$BA96,"&lt;&gt;1",$F97:$BA97,"&lt;&gt;1",$F98:$BA98,"&lt;&gt;1",$F99:$BA99,"&lt;&gt;1")/2/24 +SUMIF($F100:$BA100,"1",$F101:$BA101)/2/24</f>
        <v>0</v>
      </c>
      <c r="FU101" s="44"/>
      <c r="FV101" s="44"/>
      <c r="FW101" s="44"/>
      <c r="FX101" s="44"/>
      <c r="FY101" s="1"/>
      <c r="FZ101" s="1"/>
      <c r="GA101" s="1"/>
      <c r="GB101" s="1"/>
      <c r="GE101" s="1"/>
      <c r="GF101" s="33"/>
      <c r="GG101" s="24"/>
      <c r="GH101" s="33"/>
      <c r="GI101" s="44"/>
      <c r="GJ101" s="44"/>
      <c r="GK101" s="44"/>
      <c r="GL101" s="44"/>
      <c r="GM101" s="1"/>
      <c r="GN101" s="1"/>
      <c r="GO101" s="1"/>
      <c r="GP101" s="1"/>
    </row>
    <row r="102" spans="2:198" ht="18.75" customHeight="1">
      <c r="B102" s="258"/>
      <c r="C102" s="138" t="s">
        <v>90</v>
      </c>
      <c r="D102" s="138"/>
      <c r="E102" s="143"/>
      <c r="F102" s="134"/>
      <c r="G102" s="135"/>
      <c r="H102" s="134"/>
      <c r="I102" s="135"/>
      <c r="J102" s="134"/>
      <c r="K102" s="135"/>
      <c r="L102" s="134"/>
      <c r="M102" s="135"/>
      <c r="N102" s="134"/>
      <c r="O102" s="135"/>
      <c r="P102" s="134"/>
      <c r="Q102" s="135"/>
      <c r="R102" s="134"/>
      <c r="S102" s="135"/>
      <c r="T102" s="134"/>
      <c r="U102" s="135"/>
      <c r="V102" s="134"/>
      <c r="W102" s="135"/>
      <c r="X102" s="134"/>
      <c r="Y102" s="135"/>
      <c r="Z102" s="134"/>
      <c r="AA102" s="135"/>
      <c r="AB102" s="134"/>
      <c r="AC102" s="135"/>
      <c r="AD102" s="134"/>
      <c r="AE102" s="135"/>
      <c r="AF102" s="134"/>
      <c r="AG102" s="135"/>
      <c r="AH102" s="134"/>
      <c r="AI102" s="135"/>
      <c r="AJ102" s="134"/>
      <c r="AK102" s="135"/>
      <c r="AL102" s="134"/>
      <c r="AM102" s="135"/>
      <c r="AN102" s="134"/>
      <c r="AO102" s="135"/>
      <c r="AP102" s="134"/>
      <c r="AQ102" s="135"/>
      <c r="AR102" s="134"/>
      <c r="AS102" s="135"/>
      <c r="AT102" s="134"/>
      <c r="AU102" s="135"/>
      <c r="AV102" s="134"/>
      <c r="AW102" s="135"/>
      <c r="AX102" s="134"/>
      <c r="AY102" s="135"/>
      <c r="AZ102" s="134"/>
      <c r="BA102" s="135"/>
      <c r="BC102" s="62"/>
      <c r="BD102" s="257"/>
      <c r="BE102" s="227" t="s">
        <v>90</v>
      </c>
      <c r="BF102" s="227"/>
      <c r="BG102" s="228"/>
      <c r="BH102" s="46">
        <f t="shared" si="53"/>
        <v>0</v>
      </c>
      <c r="BI102" s="44"/>
      <c r="BJ102" s="44"/>
      <c r="BK102" s="44"/>
      <c r="BL102" s="44"/>
      <c r="BM102" s="1"/>
      <c r="BN102" s="1"/>
      <c r="BO102" s="1"/>
      <c r="BP102" s="1"/>
      <c r="BS102" s="1"/>
      <c r="BT102" s="33"/>
      <c r="BU102" s="24"/>
      <c r="BV102" s="33"/>
      <c r="BW102" s="44"/>
      <c r="BX102" s="44"/>
      <c r="BY102" s="44"/>
      <c r="BZ102" s="44"/>
      <c r="CA102" s="44"/>
      <c r="CB102" s="1"/>
      <c r="CC102" s="1"/>
      <c r="CD102" s="1"/>
      <c r="CE102" s="1"/>
      <c r="CF102" s="1"/>
      <c r="CG102" s="61"/>
      <c r="CH102" s="257"/>
      <c r="CI102" s="229" t="s">
        <v>91</v>
      </c>
      <c r="CJ102" s="230"/>
      <c r="CK102" s="231"/>
      <c r="CL102" s="46">
        <f>SUMIFS($F102:$BA102,$F91:$BA91,"&lt;&gt;1",$F92:$BA92,"&lt;&gt;1",$F93:$BA93,"&lt;&gt;1",$F94:$BA94,"&lt;&gt;1",$F95:$BA95,"&lt;&gt;1",$F96:$BA96,"&lt;&gt;1",$F97:$BA97,"&lt;&gt;1",$F98:$BA98,"&lt;&gt;1",$F99:$BA99,"&lt;&gt;1")/2/24 +SUMIF($F100:$BA100,"1",$F102:$BA102)/2/24</f>
        <v>0</v>
      </c>
      <c r="CM102" s="44"/>
      <c r="CN102" s="44"/>
      <c r="CO102" s="44"/>
      <c r="CP102" s="44"/>
      <c r="CQ102" s="1"/>
      <c r="CR102" s="1"/>
      <c r="CS102" s="1"/>
      <c r="CT102" s="1"/>
      <c r="CW102" s="1"/>
      <c r="CX102" s="33"/>
      <c r="CY102" s="24"/>
      <c r="CZ102" s="33"/>
      <c r="DA102" s="44"/>
      <c r="DB102" s="44"/>
      <c r="DC102" s="44"/>
      <c r="DD102" s="44"/>
      <c r="DE102" s="44"/>
      <c r="DF102" s="1"/>
      <c r="DG102" s="1"/>
      <c r="DH102" s="1"/>
      <c r="DI102" s="1"/>
      <c r="DJ102" s="1"/>
      <c r="DK102" s="280"/>
      <c r="DL102" s="257"/>
      <c r="DM102" s="227" t="s">
        <v>90</v>
      </c>
      <c r="DN102" s="227"/>
      <c r="DO102" s="228"/>
      <c r="DP102" s="46">
        <f>IF($S73="✔",SUM($F102:$BA102)/2/24,0)</f>
        <v>0</v>
      </c>
      <c r="DQ102" s="44"/>
      <c r="DR102" s="44"/>
      <c r="DS102" s="44"/>
      <c r="DT102" s="44"/>
      <c r="DU102" s="1"/>
      <c r="DV102" s="1"/>
      <c r="DW102" s="1"/>
      <c r="DX102" s="1"/>
      <c r="EA102" s="1"/>
      <c r="EB102" s="33"/>
      <c r="EC102" s="24"/>
      <c r="ED102" s="33"/>
      <c r="EE102" s="44"/>
      <c r="EF102" s="44"/>
      <c r="EG102" s="44"/>
      <c r="EH102" s="44"/>
      <c r="EI102" s="1"/>
      <c r="EJ102" s="1"/>
      <c r="EK102" s="1"/>
      <c r="EL102" s="1"/>
      <c r="EM102" s="281"/>
      <c r="EN102" s="257"/>
      <c r="EO102" s="229" t="s">
        <v>91</v>
      </c>
      <c r="EP102" s="230"/>
      <c r="EQ102" s="231"/>
      <c r="ER102" s="46">
        <f t="shared" si="54"/>
        <v>0</v>
      </c>
      <c r="ES102" s="44"/>
      <c r="ET102" s="44"/>
      <c r="EU102" s="44"/>
      <c r="EV102" s="44"/>
      <c r="EW102" s="1"/>
      <c r="EX102" s="1"/>
      <c r="EY102" s="1"/>
      <c r="EZ102" s="1"/>
      <c r="FC102" s="1"/>
      <c r="FD102" s="33"/>
      <c r="FE102" s="24"/>
      <c r="FF102" s="33"/>
      <c r="FG102" s="44"/>
      <c r="FH102" s="44"/>
      <c r="FI102" s="44"/>
      <c r="FJ102" s="44"/>
      <c r="FK102" s="1"/>
      <c r="FL102" s="1"/>
      <c r="FM102" s="1"/>
      <c r="FN102" s="1"/>
      <c r="FO102" s="18"/>
      <c r="FP102" s="257"/>
      <c r="FQ102" s="229" t="s">
        <v>90</v>
      </c>
      <c r="FR102" s="230"/>
      <c r="FS102" s="231"/>
      <c r="FT102" s="47" t="s">
        <v>92</v>
      </c>
      <c r="FU102" s="44"/>
      <c r="FV102" s="44"/>
      <c r="FW102" s="44"/>
      <c r="FX102" s="44"/>
      <c r="FY102" s="1"/>
      <c r="FZ102" s="1"/>
      <c r="GA102" s="1"/>
      <c r="GB102" s="1"/>
      <c r="GE102" s="1"/>
      <c r="GF102" s="33"/>
      <c r="GG102" s="24"/>
      <c r="GH102" s="33"/>
      <c r="GI102" s="44"/>
      <c r="GJ102" s="44"/>
      <c r="GK102" s="44"/>
      <c r="GL102" s="44"/>
      <c r="GM102" s="1"/>
      <c r="GN102" s="1"/>
      <c r="GO102" s="1"/>
      <c r="GP102" s="1"/>
    </row>
    <row r="103" spans="2:198" ht="6" customHeight="1">
      <c r="C103" s="55"/>
      <c r="D103" s="55"/>
      <c r="E103" s="56"/>
      <c r="F103" s="57"/>
      <c r="G103" s="56"/>
      <c r="H103" s="57"/>
      <c r="I103" s="56"/>
      <c r="J103" s="57"/>
      <c r="K103" s="56"/>
      <c r="L103" s="57"/>
      <c r="M103" s="56"/>
      <c r="N103" s="57"/>
      <c r="O103" s="56"/>
      <c r="P103" s="57"/>
      <c r="Q103" s="56"/>
      <c r="R103" s="57"/>
      <c r="S103" s="56"/>
      <c r="T103" s="57"/>
      <c r="U103" s="56"/>
      <c r="V103" s="57"/>
      <c r="W103" s="56"/>
      <c r="X103" s="57"/>
      <c r="Y103" s="56"/>
      <c r="Z103" s="57"/>
      <c r="AA103" s="56"/>
      <c r="AB103" s="57"/>
      <c r="AC103" s="56"/>
      <c r="AD103" s="57"/>
      <c r="AE103" s="56"/>
      <c r="AF103" s="57"/>
      <c r="AG103" s="56"/>
      <c r="AH103" s="57"/>
      <c r="AI103" s="56"/>
      <c r="AJ103" s="57"/>
      <c r="AK103" s="56"/>
      <c r="AL103" s="57"/>
      <c r="AM103" s="56"/>
      <c r="AN103" s="57"/>
      <c r="AO103" s="56"/>
      <c r="AP103" s="57"/>
      <c r="AQ103" s="56"/>
      <c r="AR103" s="57"/>
      <c r="AS103" s="56"/>
      <c r="AT103" s="57"/>
      <c r="AU103" s="56"/>
      <c r="AV103" s="57"/>
      <c r="AW103" s="56"/>
      <c r="AX103" s="57"/>
      <c r="AY103" s="56"/>
      <c r="AZ103" s="57"/>
      <c r="BA103" s="56"/>
      <c r="BB103" s="37"/>
      <c r="BC103" s="62"/>
      <c r="BE103" s="55"/>
      <c r="BF103" s="55"/>
      <c r="BG103" s="58"/>
      <c r="BH103" s="58"/>
      <c r="BI103" s="2"/>
      <c r="BJ103" s="2"/>
      <c r="BK103" s="2"/>
      <c r="BL103" s="2"/>
      <c r="BT103" s="33"/>
      <c r="BU103" s="24"/>
      <c r="BV103" s="33"/>
      <c r="BW103" s="2"/>
      <c r="BX103" s="2"/>
      <c r="BY103" s="2"/>
      <c r="BZ103" s="2"/>
      <c r="CA103" s="2"/>
      <c r="CG103" s="61"/>
      <c r="CI103" s="55"/>
      <c r="CJ103" s="55"/>
      <c r="CK103" s="58"/>
      <c r="CL103" s="58"/>
      <c r="CM103" s="2"/>
      <c r="CN103" s="2"/>
      <c r="CO103" s="2"/>
      <c r="CP103" s="2"/>
      <c r="CX103" s="33"/>
      <c r="CY103" s="24"/>
      <c r="CZ103" s="33"/>
      <c r="DA103" s="2"/>
      <c r="DB103" s="2"/>
      <c r="DC103" s="2"/>
      <c r="DD103" s="2"/>
      <c r="DE103" s="2"/>
      <c r="DK103" s="280"/>
      <c r="DM103" s="55"/>
      <c r="DN103" s="55"/>
      <c r="DO103" s="58"/>
      <c r="DP103" s="58"/>
      <c r="DQ103" s="2"/>
      <c r="DR103" s="2"/>
      <c r="DS103" s="2"/>
      <c r="DT103" s="2"/>
      <c r="EB103" s="33"/>
      <c r="EC103" s="24"/>
      <c r="ED103" s="33"/>
      <c r="EE103" s="2"/>
      <c r="EF103" s="2"/>
      <c r="EG103" s="2"/>
      <c r="EH103" s="2"/>
      <c r="EM103" s="281"/>
      <c r="EO103" s="55"/>
      <c r="EP103" s="55"/>
      <c r="EQ103" s="58"/>
      <c r="ER103" s="58"/>
      <c r="ES103" s="2"/>
      <c r="ET103" s="2"/>
      <c r="EU103" s="2"/>
      <c r="EV103" s="2"/>
      <c r="FD103" s="33"/>
      <c r="FE103" s="24"/>
      <c r="FF103" s="33"/>
      <c r="FG103" s="2"/>
      <c r="FH103" s="2"/>
      <c r="FI103" s="2"/>
      <c r="FJ103" s="2"/>
      <c r="FO103" s="18"/>
      <c r="FQ103" s="55"/>
      <c r="FR103" s="55"/>
      <c r="FS103" s="58"/>
      <c r="FT103" s="58"/>
      <c r="FU103" s="2"/>
      <c r="FV103" s="2"/>
      <c r="FW103" s="2"/>
      <c r="FX103" s="2"/>
      <c r="GF103" s="33"/>
      <c r="GG103" s="24"/>
      <c r="GH103" s="33"/>
      <c r="GI103" s="2"/>
      <c r="GJ103" s="2"/>
      <c r="GK103" s="2"/>
      <c r="GL103" s="2"/>
    </row>
    <row r="104" spans="2:198">
      <c r="E104" s="226" t="s">
        <v>71</v>
      </c>
      <c r="F104" s="226"/>
      <c r="G104" s="222">
        <v>0.29166666666666702</v>
      </c>
      <c r="H104" s="223"/>
      <c r="I104" s="222">
        <v>0.33333333333333298</v>
      </c>
      <c r="J104" s="223"/>
      <c r="K104" s="222">
        <v>0.375</v>
      </c>
      <c r="L104" s="223"/>
      <c r="M104" s="222">
        <v>0.41666666666666702</v>
      </c>
      <c r="N104" s="223"/>
      <c r="O104" s="222">
        <v>0.45833333333333298</v>
      </c>
      <c r="P104" s="223"/>
      <c r="Q104" s="222">
        <v>0.5</v>
      </c>
      <c r="R104" s="223"/>
      <c r="S104" s="222">
        <v>0.54166666666666696</v>
      </c>
      <c r="T104" s="223"/>
      <c r="U104" s="222">
        <v>0.58333333333333304</v>
      </c>
      <c r="V104" s="223"/>
      <c r="W104" s="222">
        <v>0.625</v>
      </c>
      <c r="X104" s="223"/>
      <c r="Y104" s="222">
        <v>0.66666666666666696</v>
      </c>
      <c r="Z104" s="223"/>
      <c r="AA104" s="222">
        <v>0.70833333333333304</v>
      </c>
      <c r="AB104" s="223"/>
      <c r="AC104" s="222">
        <v>0.75</v>
      </c>
      <c r="AD104" s="223"/>
      <c r="AE104" s="222">
        <v>0.79166666666666696</v>
      </c>
      <c r="AF104" s="223"/>
      <c r="AG104" s="222">
        <v>0.83333333333333304</v>
      </c>
      <c r="AH104" s="223"/>
      <c r="AI104" s="222">
        <v>0.875</v>
      </c>
      <c r="AJ104" s="223"/>
      <c r="AK104" s="222">
        <v>0.91666666666666696</v>
      </c>
      <c r="AL104" s="223"/>
      <c r="AM104" s="222">
        <v>0.95833333333333304</v>
      </c>
      <c r="AN104" s="223"/>
      <c r="AO104" s="222">
        <v>1</v>
      </c>
      <c r="AP104" s="223"/>
      <c r="AQ104" s="222">
        <v>1.0416666666666701</v>
      </c>
      <c r="AR104" s="223"/>
      <c r="AS104" s="222">
        <v>1.0833333333333399</v>
      </c>
      <c r="AT104" s="223"/>
      <c r="AU104" s="222">
        <v>1.12500000000001</v>
      </c>
      <c r="AV104" s="223"/>
      <c r="AW104" s="222">
        <v>1.1666666666666701</v>
      </c>
      <c r="AX104" s="223"/>
      <c r="AY104" s="222">
        <v>1.2083333333333399</v>
      </c>
      <c r="AZ104" s="223"/>
      <c r="BA104" s="222">
        <v>1.25000000000001</v>
      </c>
      <c r="BB104" s="223"/>
      <c r="BC104" s="63"/>
      <c r="BG104" s="168"/>
      <c r="BH104" s="33"/>
      <c r="BI104" s="33"/>
      <c r="BJ104" s="33"/>
      <c r="BK104" s="33"/>
      <c r="BL104" s="33"/>
      <c r="BM104" s="24"/>
      <c r="BN104" s="24"/>
      <c r="BO104" s="24"/>
      <c r="BP104" s="24"/>
      <c r="BQ104" s="33"/>
      <c r="BR104" s="33"/>
      <c r="BS104" s="24"/>
      <c r="BT104" s="33"/>
      <c r="BU104" s="24"/>
      <c r="BV104" s="33"/>
      <c r="BW104" s="33"/>
      <c r="BX104" s="33"/>
      <c r="BY104" s="33"/>
      <c r="BZ104" s="33"/>
      <c r="CA104" s="33"/>
      <c r="CB104" s="24"/>
      <c r="CC104" s="24"/>
      <c r="CD104" s="24"/>
      <c r="CE104" s="24"/>
      <c r="CF104" s="24"/>
      <c r="CG104" s="64"/>
      <c r="CK104" s="168"/>
      <c r="CL104" s="33"/>
      <c r="CM104" s="33"/>
      <c r="CN104" s="33"/>
      <c r="CO104" s="33"/>
      <c r="CP104" s="33"/>
      <c r="CQ104" s="24"/>
      <c r="CR104" s="24"/>
      <c r="CS104" s="24"/>
      <c r="CT104" s="24"/>
      <c r="CU104" s="33"/>
      <c r="CV104" s="33"/>
      <c r="CW104" s="24"/>
      <c r="CX104" s="33"/>
      <c r="CY104" s="24"/>
      <c r="CZ104" s="33"/>
      <c r="DA104" s="33"/>
      <c r="DB104" s="33"/>
      <c r="DC104" s="33"/>
      <c r="DD104" s="33"/>
      <c r="DE104" s="33"/>
      <c r="DF104" s="24"/>
      <c r="DG104" s="24"/>
      <c r="DH104" s="24"/>
      <c r="DI104" s="24"/>
      <c r="DJ104" s="24"/>
      <c r="DK104" s="280"/>
      <c r="DO104" s="168"/>
      <c r="DP104" s="33"/>
      <c r="DQ104" s="33"/>
      <c r="DR104" s="33"/>
      <c r="DS104" s="33"/>
      <c r="DT104" s="33"/>
      <c r="DU104" s="24"/>
      <c r="DV104" s="24"/>
      <c r="DW104" s="24"/>
      <c r="DX104" s="24"/>
      <c r="DY104" s="33"/>
      <c r="DZ104" s="33"/>
      <c r="EA104" s="24"/>
      <c r="EB104" s="33"/>
      <c r="EC104" s="24"/>
      <c r="ED104" s="33"/>
      <c r="EE104" s="33"/>
      <c r="EF104" s="33"/>
      <c r="EG104" s="33"/>
      <c r="EH104" s="33"/>
      <c r="EI104" s="24"/>
      <c r="EJ104" s="24"/>
      <c r="EK104" s="24"/>
      <c r="EL104" s="24"/>
      <c r="EM104" s="281"/>
      <c r="EQ104" s="168"/>
      <c r="ER104" s="33"/>
      <c r="ES104" s="33"/>
      <c r="ET104" s="33"/>
      <c r="EU104" s="33"/>
      <c r="EV104" s="33"/>
      <c r="EW104" s="24"/>
      <c r="EX104" s="24"/>
      <c r="EY104" s="24"/>
      <c r="EZ104" s="24"/>
      <c r="FA104" s="33"/>
      <c r="FB104" s="33"/>
      <c r="FC104" s="24"/>
      <c r="FD104" s="33"/>
      <c r="FE104" s="24"/>
      <c r="FF104" s="33"/>
      <c r="FG104" s="33"/>
      <c r="FH104" s="33"/>
      <c r="FI104" s="33"/>
      <c r="FJ104" s="33"/>
      <c r="FK104" s="24"/>
      <c r="FL104" s="24"/>
      <c r="FM104" s="24"/>
      <c r="FN104" s="24"/>
      <c r="FO104" s="18"/>
      <c r="FS104" s="168"/>
      <c r="FT104" s="33"/>
      <c r="FU104" s="33"/>
      <c r="FV104" s="33"/>
      <c r="FW104" s="33"/>
      <c r="FX104" s="33"/>
      <c r="FY104" s="24"/>
      <c r="FZ104" s="24"/>
      <c r="GA104" s="24"/>
      <c r="GB104" s="24"/>
      <c r="GC104" s="33"/>
      <c r="GD104" s="33"/>
      <c r="GE104" s="24"/>
      <c r="GF104" s="33"/>
      <c r="GG104" s="24"/>
      <c r="GH104" s="33"/>
      <c r="GI104" s="33"/>
      <c r="GJ104" s="33"/>
      <c r="GK104" s="33"/>
      <c r="GL104" s="33"/>
      <c r="GM104" s="24"/>
      <c r="GN104" s="24"/>
      <c r="GO104" s="24"/>
      <c r="GP104" s="24"/>
    </row>
    <row r="105" spans="2:198" ht="22.5" customHeight="1">
      <c r="BC105" s="62"/>
      <c r="BH105" s="2"/>
      <c r="BI105" s="2"/>
      <c r="BJ105" s="2"/>
      <c r="BK105" s="2"/>
      <c r="BL105" s="2"/>
      <c r="BT105" s="33"/>
      <c r="BU105" s="24"/>
      <c r="BV105" s="33"/>
      <c r="BW105" s="2"/>
      <c r="BX105" s="2"/>
      <c r="BY105" s="2"/>
      <c r="BZ105" s="2"/>
      <c r="CA105" s="2"/>
      <c r="CG105" s="61"/>
      <c r="CL105" s="2"/>
      <c r="CM105" s="2"/>
      <c r="CN105" s="2"/>
      <c r="CO105" s="2"/>
      <c r="CP105" s="2"/>
      <c r="CX105" s="33"/>
      <c r="CY105" s="24"/>
      <c r="CZ105" s="33"/>
      <c r="DA105" s="2"/>
      <c r="DB105" s="2"/>
      <c r="DC105" s="2"/>
      <c r="DD105" s="2"/>
      <c r="DE105" s="2"/>
      <c r="DK105" s="280"/>
      <c r="DP105" s="2"/>
      <c r="DQ105" s="2"/>
      <c r="DR105" s="2"/>
      <c r="DS105" s="2"/>
      <c r="DT105" s="2"/>
      <c r="EB105" s="33"/>
      <c r="EC105" s="24"/>
      <c r="ED105" s="33"/>
      <c r="EE105" s="2"/>
      <c r="EF105" s="2"/>
      <c r="EG105" s="2"/>
      <c r="EH105" s="2"/>
      <c r="EM105" s="281"/>
      <c r="ER105" s="2"/>
      <c r="ES105" s="2"/>
      <c r="ET105" s="2"/>
      <c r="EU105" s="2"/>
      <c r="EV105" s="2"/>
      <c r="FD105" s="33"/>
      <c r="FE105" s="24"/>
      <c r="FF105" s="33"/>
      <c r="FG105" s="2"/>
      <c r="FH105" s="2"/>
      <c r="FI105" s="2"/>
      <c r="FJ105" s="2"/>
      <c r="FO105" s="18"/>
      <c r="FT105" s="2"/>
      <c r="FU105" s="2"/>
      <c r="FV105" s="2"/>
      <c r="FW105" s="2"/>
      <c r="FX105" s="2"/>
      <c r="GF105" s="33"/>
      <c r="GG105" s="24"/>
      <c r="GH105" s="33"/>
      <c r="GI105" s="2"/>
      <c r="GJ105" s="2"/>
      <c r="GK105" s="2"/>
      <c r="GL105" s="2"/>
    </row>
    <row r="106" spans="2:198" ht="19.5" customHeight="1">
      <c r="B106" s="277" t="str">
        <f>IFERROR(B$4+3,"　　　　/　　　/　　（　）")</f>
        <v>　　　　/　　　/　　（　）</v>
      </c>
      <c r="C106" s="277"/>
      <c r="D106" s="277"/>
      <c r="E106" s="151"/>
      <c r="F106" s="3" t="s">
        <v>29</v>
      </c>
      <c r="G106" s="5"/>
      <c r="H106" s="5"/>
      <c r="I106" s="5"/>
      <c r="J106" s="5"/>
      <c r="K106" s="5"/>
      <c r="L106" s="5"/>
      <c r="M106" s="5"/>
      <c r="N106" s="5"/>
      <c r="O106" s="23" t="s">
        <v>30</v>
      </c>
      <c r="P106" s="120" t="s">
        <v>16</v>
      </c>
      <c r="Q106" s="5" t="s">
        <v>31</v>
      </c>
      <c r="R106" s="5"/>
      <c r="S106" s="120" t="s">
        <v>16</v>
      </c>
      <c r="T106" s="5" t="s">
        <v>32</v>
      </c>
      <c r="U106" s="5"/>
      <c r="V106" s="5" t="s">
        <v>33</v>
      </c>
      <c r="W106" s="24" t="s">
        <v>34</v>
      </c>
      <c r="BC106" s="62"/>
      <c r="BD106" s="30"/>
      <c r="BE106" s="30"/>
      <c r="BF106" s="30"/>
      <c r="BG106" s="30"/>
      <c r="BH106" s="2"/>
      <c r="BI106" s="2"/>
      <c r="BJ106" s="2"/>
      <c r="BK106" s="2"/>
      <c r="BL106" s="2"/>
      <c r="BW106" s="2"/>
      <c r="BX106" s="2"/>
      <c r="BY106" s="2"/>
      <c r="BZ106" s="2"/>
      <c r="CA106" s="2"/>
      <c r="CG106" s="61"/>
      <c r="CH106" s="30"/>
      <c r="CI106" s="30"/>
      <c r="CJ106" s="30"/>
      <c r="CK106" s="30"/>
      <c r="CL106" s="2"/>
      <c r="CM106" s="2"/>
      <c r="CN106" s="2"/>
      <c r="CO106" s="2"/>
      <c r="CP106" s="2"/>
      <c r="DA106" s="2"/>
      <c r="DB106" s="2"/>
      <c r="DC106" s="2"/>
      <c r="DD106" s="2"/>
      <c r="DE106" s="2"/>
      <c r="DK106" s="280"/>
      <c r="DL106" s="30"/>
      <c r="DM106" s="30"/>
      <c r="DN106" s="30"/>
      <c r="DO106" s="30"/>
      <c r="DP106" s="2"/>
      <c r="DQ106" s="2"/>
      <c r="DR106" s="2"/>
      <c r="DS106" s="2"/>
      <c r="DT106" s="2"/>
      <c r="EE106" s="2"/>
      <c r="EF106" s="2"/>
      <c r="EG106" s="2"/>
      <c r="EH106" s="2"/>
      <c r="EM106" s="281"/>
      <c r="EN106" s="30"/>
      <c r="EO106" s="30"/>
      <c r="EP106" s="30"/>
      <c r="EQ106" s="30"/>
      <c r="ER106" s="2"/>
      <c r="ES106" s="2"/>
      <c r="ET106" s="2"/>
      <c r="EU106" s="2"/>
      <c r="EV106" s="2"/>
      <c r="FG106" s="2"/>
      <c r="FH106" s="2"/>
      <c r="FI106" s="2"/>
      <c r="FJ106" s="2"/>
      <c r="FO106" s="18"/>
      <c r="FP106" s="30"/>
      <c r="FQ106" s="30"/>
      <c r="FR106" s="30"/>
      <c r="FS106" s="30"/>
      <c r="FT106" s="2"/>
      <c r="FU106" s="2"/>
      <c r="FV106" s="2"/>
      <c r="FW106" s="2"/>
      <c r="FX106" s="2"/>
      <c r="GI106" s="2"/>
      <c r="GJ106" s="2"/>
      <c r="GK106" s="2"/>
      <c r="GL106" s="2"/>
    </row>
    <row r="107" spans="2:198" ht="19.5" customHeight="1">
      <c r="B107" s="277"/>
      <c r="C107" s="277"/>
      <c r="D107" s="277"/>
      <c r="E107" s="151"/>
      <c r="F107" s="3" t="s">
        <v>35</v>
      </c>
      <c r="O107" s="23" t="s">
        <v>30</v>
      </c>
      <c r="P107" s="120" t="s">
        <v>16</v>
      </c>
      <c r="Q107" s="5" t="s">
        <v>31</v>
      </c>
      <c r="R107" s="5"/>
      <c r="S107" s="120" t="s">
        <v>16</v>
      </c>
      <c r="T107" s="5" t="s">
        <v>32</v>
      </c>
      <c r="U107" s="5"/>
      <c r="V107" s="5" t="s">
        <v>33</v>
      </c>
      <c r="W107" s="24" t="s">
        <v>36</v>
      </c>
      <c r="BC107" s="62"/>
      <c r="BD107" s="29"/>
      <c r="BE107" s="30"/>
      <c r="BF107" s="30"/>
      <c r="BG107" s="30"/>
      <c r="BI107" s="270" t="s">
        <v>39</v>
      </c>
      <c r="BJ107" s="270" t="s">
        <v>40</v>
      </c>
      <c r="BK107" s="272" t="s">
        <v>96</v>
      </c>
      <c r="BL107" s="177"/>
      <c r="BM107" s="40"/>
      <c r="BN107" s="40"/>
      <c r="BO107" s="40"/>
      <c r="BP107" s="40"/>
      <c r="BV107" s="40"/>
      <c r="BW107" s="270" t="s">
        <v>39</v>
      </c>
      <c r="BX107" s="270" t="s">
        <v>40</v>
      </c>
      <c r="BY107" s="272" t="s">
        <v>96</v>
      </c>
      <c r="BZ107" s="270" t="s">
        <v>47</v>
      </c>
      <c r="CA107" s="177"/>
      <c r="CB107" s="40"/>
      <c r="CC107" s="40"/>
      <c r="CD107" s="40"/>
      <c r="CE107" s="40"/>
      <c r="CF107" s="40"/>
      <c r="CG107" s="61"/>
      <c r="CH107" s="29"/>
      <c r="CI107" s="30"/>
      <c r="CJ107" s="30"/>
      <c r="CK107" s="30"/>
      <c r="CM107" s="270" t="s">
        <v>39</v>
      </c>
      <c r="CN107" s="270" t="s">
        <v>40</v>
      </c>
      <c r="CO107" s="272" t="s">
        <v>41</v>
      </c>
      <c r="CP107" s="177"/>
      <c r="CQ107" s="40"/>
      <c r="CR107" s="40"/>
      <c r="CS107" s="40"/>
      <c r="CT107" s="40"/>
      <c r="CZ107" s="40"/>
      <c r="DA107" s="270" t="s">
        <v>39</v>
      </c>
      <c r="DB107" s="270" t="s">
        <v>40</v>
      </c>
      <c r="DC107" s="272" t="s">
        <v>96</v>
      </c>
      <c r="DD107" s="270" t="s">
        <v>47</v>
      </c>
      <c r="DE107" s="177"/>
      <c r="DF107" s="40"/>
      <c r="DG107" s="40"/>
      <c r="DH107" s="40"/>
      <c r="DI107" s="40"/>
      <c r="DJ107" s="40"/>
      <c r="DK107" s="280"/>
      <c r="DL107" s="29"/>
      <c r="DM107" s="30"/>
      <c r="DN107" s="30"/>
      <c r="DO107" s="30"/>
      <c r="DP107" s="272" t="s">
        <v>52</v>
      </c>
      <c r="DQ107" s="270" t="s">
        <v>53</v>
      </c>
      <c r="DR107" s="270" t="s">
        <v>54</v>
      </c>
      <c r="DS107" s="272" t="s">
        <v>55</v>
      </c>
      <c r="DT107" s="177"/>
      <c r="DU107" s="40"/>
      <c r="DV107" s="40"/>
      <c r="DW107" s="40"/>
      <c r="DX107" s="40"/>
      <c r="ED107" s="272" t="s">
        <v>57</v>
      </c>
      <c r="EE107" s="270" t="s">
        <v>53</v>
      </c>
      <c r="EF107" s="270" t="s">
        <v>58</v>
      </c>
      <c r="EG107" s="272" t="s">
        <v>59</v>
      </c>
      <c r="EH107" s="177"/>
      <c r="EI107" s="40"/>
      <c r="EJ107" s="40"/>
      <c r="EK107" s="40"/>
      <c r="EL107" s="40"/>
      <c r="EM107" s="281"/>
      <c r="EN107" s="29"/>
      <c r="EO107" s="30"/>
      <c r="EP107" s="30"/>
      <c r="EQ107" s="30"/>
      <c r="ER107" s="272" t="s">
        <v>52</v>
      </c>
      <c r="ES107" s="270" t="s">
        <v>53</v>
      </c>
      <c r="ET107" s="270" t="s">
        <v>54</v>
      </c>
      <c r="EU107" s="272" t="s">
        <v>55</v>
      </c>
      <c r="EV107" s="177"/>
      <c r="EW107" s="40"/>
      <c r="EX107" s="40"/>
      <c r="EY107" s="40"/>
      <c r="EZ107" s="40"/>
      <c r="FF107" s="272" t="s">
        <v>57</v>
      </c>
      <c r="FG107" s="270" t="s">
        <v>53</v>
      </c>
      <c r="FH107" s="270" t="s">
        <v>58</v>
      </c>
      <c r="FI107" s="272" t="s">
        <v>59</v>
      </c>
      <c r="FJ107" s="177"/>
      <c r="FK107" s="40"/>
      <c r="FL107" s="40"/>
      <c r="FM107" s="40"/>
      <c r="FN107" s="40"/>
      <c r="FO107" s="18"/>
      <c r="FP107" s="29"/>
      <c r="FQ107" s="30"/>
      <c r="FR107" s="30"/>
      <c r="FS107" s="30"/>
      <c r="FT107" s="273" t="s">
        <v>61</v>
      </c>
      <c r="FU107" s="270" t="s">
        <v>62</v>
      </c>
      <c r="FV107" s="270" t="s">
        <v>63</v>
      </c>
      <c r="FW107" s="272" t="s">
        <v>64</v>
      </c>
      <c r="FX107" s="177"/>
      <c r="FY107" s="40"/>
      <c r="FZ107" s="40"/>
      <c r="GA107" s="40"/>
      <c r="GB107" s="40"/>
      <c r="GH107" s="273" t="s">
        <v>61</v>
      </c>
      <c r="GI107" s="270" t="s">
        <v>62</v>
      </c>
      <c r="GJ107" s="270" t="s">
        <v>63</v>
      </c>
      <c r="GK107" s="272" t="s">
        <v>64</v>
      </c>
      <c r="GL107" s="177"/>
      <c r="GM107" s="40"/>
      <c r="GN107" s="40"/>
      <c r="GO107" s="40"/>
      <c r="GP107" s="40"/>
    </row>
    <row r="108" spans="2:198" ht="7.5" customHeight="1">
      <c r="B108" s="31"/>
      <c r="U108" s="5"/>
      <c r="BC108" s="62"/>
      <c r="BD108" s="31"/>
      <c r="BH108" s="2"/>
      <c r="BI108" s="270"/>
      <c r="BJ108" s="271"/>
      <c r="BK108" s="272"/>
      <c r="BL108" s="178"/>
      <c r="BW108" s="270"/>
      <c r="BX108" s="271"/>
      <c r="BY108" s="272"/>
      <c r="BZ108" s="270"/>
      <c r="CA108" s="178"/>
      <c r="CG108" s="61"/>
      <c r="CH108" s="31"/>
      <c r="CL108" s="2"/>
      <c r="CM108" s="270"/>
      <c r="CN108" s="271"/>
      <c r="CO108" s="272"/>
      <c r="CP108" s="178"/>
      <c r="DA108" s="270"/>
      <c r="DB108" s="271"/>
      <c r="DC108" s="272"/>
      <c r="DD108" s="270"/>
      <c r="DE108" s="178"/>
      <c r="DK108" s="280"/>
      <c r="DL108" s="31"/>
      <c r="DP108" s="274"/>
      <c r="DQ108" s="270"/>
      <c r="DR108" s="271"/>
      <c r="DS108" s="272"/>
      <c r="DT108" s="178"/>
      <c r="ED108" s="274"/>
      <c r="EE108" s="270"/>
      <c r="EF108" s="271"/>
      <c r="EG108" s="272"/>
      <c r="EH108" s="178"/>
      <c r="EM108" s="281"/>
      <c r="EN108" s="31"/>
      <c r="ER108" s="274"/>
      <c r="ES108" s="270"/>
      <c r="ET108" s="271"/>
      <c r="EU108" s="272"/>
      <c r="EV108" s="178"/>
      <c r="FF108" s="274"/>
      <c r="FG108" s="270"/>
      <c r="FH108" s="271"/>
      <c r="FI108" s="272"/>
      <c r="FJ108" s="178"/>
      <c r="FO108" s="18"/>
      <c r="FP108" s="31"/>
      <c r="FT108" s="274"/>
      <c r="FU108" s="270"/>
      <c r="FV108" s="271"/>
      <c r="FW108" s="272"/>
      <c r="FX108" s="178"/>
      <c r="GH108" s="274"/>
      <c r="GI108" s="270"/>
      <c r="GJ108" s="271"/>
      <c r="GK108" s="272"/>
      <c r="GL108" s="178"/>
    </row>
    <row r="109" spans="2:198" ht="14.25">
      <c r="B109" s="3" t="s">
        <v>100</v>
      </c>
      <c r="E109" s="226" t="s">
        <v>71</v>
      </c>
      <c r="F109" s="226"/>
      <c r="G109" s="222">
        <v>0.29166666666666702</v>
      </c>
      <c r="H109" s="223"/>
      <c r="I109" s="222">
        <v>0.33333333333333298</v>
      </c>
      <c r="J109" s="223"/>
      <c r="K109" s="222">
        <v>0.375</v>
      </c>
      <c r="L109" s="223"/>
      <c r="M109" s="222">
        <v>0.41666666666666702</v>
      </c>
      <c r="N109" s="223"/>
      <c r="O109" s="222">
        <v>0.45833333333333298</v>
      </c>
      <c r="P109" s="223"/>
      <c r="Q109" s="222">
        <v>0.5</v>
      </c>
      <c r="R109" s="223"/>
      <c r="S109" s="222">
        <v>0.54166666666666696</v>
      </c>
      <c r="T109" s="223"/>
      <c r="U109" s="222">
        <v>0.58333333333333304</v>
      </c>
      <c r="V109" s="223"/>
      <c r="W109" s="222">
        <v>0.625</v>
      </c>
      <c r="X109" s="223"/>
      <c r="Y109" s="222">
        <v>0.66666666666666696</v>
      </c>
      <c r="Z109" s="223"/>
      <c r="AA109" s="222">
        <v>0.70833333333333304</v>
      </c>
      <c r="AB109" s="223"/>
      <c r="AC109" s="222">
        <v>0.75</v>
      </c>
      <c r="AD109" s="223"/>
      <c r="AE109" s="222">
        <v>0.79166666666666696</v>
      </c>
      <c r="AF109" s="223"/>
      <c r="AG109" s="222">
        <v>0.83333333333333304</v>
      </c>
      <c r="AH109" s="223"/>
      <c r="AI109" s="222">
        <v>0.875</v>
      </c>
      <c r="AJ109" s="223"/>
      <c r="AK109" s="222">
        <v>0.91666666666666696</v>
      </c>
      <c r="AL109" s="223"/>
      <c r="AM109" s="222">
        <v>0.95833333333333304</v>
      </c>
      <c r="AN109" s="223"/>
      <c r="AO109" s="222">
        <v>1</v>
      </c>
      <c r="AP109" s="223"/>
      <c r="AQ109" s="222">
        <v>1.0416666666666701</v>
      </c>
      <c r="AR109" s="223"/>
      <c r="AS109" s="222">
        <v>1.0833333333333399</v>
      </c>
      <c r="AT109" s="223"/>
      <c r="AU109" s="222">
        <v>1.12500000000001</v>
      </c>
      <c r="AV109" s="223"/>
      <c r="AW109" s="222">
        <v>1.1666666666666701</v>
      </c>
      <c r="AX109" s="223"/>
      <c r="AY109" s="222">
        <v>1.2083333333333399</v>
      </c>
      <c r="AZ109" s="223"/>
      <c r="BA109" s="222">
        <v>1.25000000000001</v>
      </c>
      <c r="BB109" s="223"/>
      <c r="BC109" s="63"/>
      <c r="BG109" s="168"/>
      <c r="BH109" s="40" t="s">
        <v>38</v>
      </c>
      <c r="BI109" s="270"/>
      <c r="BJ109" s="271"/>
      <c r="BK109" s="272"/>
      <c r="BL109" s="178"/>
      <c r="BM109" s="24"/>
      <c r="BN109" s="24"/>
      <c r="BO109" s="24"/>
      <c r="BP109" s="24"/>
      <c r="BQ109" s="33"/>
      <c r="BR109" s="33"/>
      <c r="BS109" s="24"/>
      <c r="BT109" s="33"/>
      <c r="BU109" s="24"/>
      <c r="BV109" s="40" t="s">
        <v>38</v>
      </c>
      <c r="BW109" s="270"/>
      <c r="BX109" s="271"/>
      <c r="BY109" s="272"/>
      <c r="BZ109" s="270"/>
      <c r="CA109" s="178"/>
      <c r="CB109" s="24"/>
      <c r="CC109" s="24"/>
      <c r="CD109" s="24"/>
      <c r="CE109" s="24"/>
      <c r="CF109" s="24"/>
      <c r="CG109" s="64"/>
      <c r="CK109" s="168"/>
      <c r="CL109" s="40" t="s">
        <v>38</v>
      </c>
      <c r="CM109" s="270"/>
      <c r="CN109" s="271"/>
      <c r="CO109" s="272"/>
      <c r="CP109" s="178"/>
      <c r="CQ109" s="24"/>
      <c r="CR109" s="24"/>
      <c r="CS109" s="24"/>
      <c r="CT109" s="24"/>
      <c r="CU109" s="33"/>
      <c r="CV109" s="33"/>
      <c r="CW109" s="24"/>
      <c r="CX109" s="33"/>
      <c r="CY109" s="24"/>
      <c r="CZ109" s="40" t="s">
        <v>38</v>
      </c>
      <c r="DA109" s="270"/>
      <c r="DB109" s="271"/>
      <c r="DC109" s="272"/>
      <c r="DD109" s="270"/>
      <c r="DE109" s="178"/>
      <c r="DF109" s="24"/>
      <c r="DG109" s="24"/>
      <c r="DH109" s="24"/>
      <c r="DI109" s="24"/>
      <c r="DJ109" s="24"/>
      <c r="DK109" s="280"/>
      <c r="DO109" s="168"/>
      <c r="DP109" s="274"/>
      <c r="DQ109" s="270"/>
      <c r="DR109" s="271"/>
      <c r="DS109" s="272"/>
      <c r="DT109" s="178"/>
      <c r="DU109" s="24"/>
      <c r="DV109" s="24"/>
      <c r="DW109" s="24"/>
      <c r="DX109" s="24"/>
      <c r="DY109" s="33"/>
      <c r="DZ109" s="33"/>
      <c r="EA109" s="24"/>
      <c r="EB109" s="33"/>
      <c r="EC109" s="24"/>
      <c r="ED109" s="274"/>
      <c r="EE109" s="270"/>
      <c r="EF109" s="271"/>
      <c r="EG109" s="272"/>
      <c r="EH109" s="178"/>
      <c r="EI109" s="24"/>
      <c r="EJ109" s="24"/>
      <c r="EK109" s="24"/>
      <c r="EL109" s="24"/>
      <c r="EM109" s="281"/>
      <c r="EQ109" s="168"/>
      <c r="ER109" s="274"/>
      <c r="ES109" s="270"/>
      <c r="ET109" s="271"/>
      <c r="EU109" s="272"/>
      <c r="EV109" s="178"/>
      <c r="EW109" s="24"/>
      <c r="EX109" s="24"/>
      <c r="EY109" s="24"/>
      <c r="EZ109" s="24"/>
      <c r="FA109" s="33"/>
      <c r="FB109" s="33"/>
      <c r="FC109" s="24"/>
      <c r="FD109" s="33"/>
      <c r="FE109" s="24"/>
      <c r="FF109" s="274"/>
      <c r="FG109" s="270"/>
      <c r="FH109" s="271"/>
      <c r="FI109" s="272"/>
      <c r="FJ109" s="178"/>
      <c r="FK109" s="24"/>
      <c r="FL109" s="24"/>
      <c r="FM109" s="24"/>
      <c r="FN109" s="24"/>
      <c r="FO109" s="18"/>
      <c r="FS109" s="168"/>
      <c r="FT109" s="274"/>
      <c r="FU109" s="270"/>
      <c r="FV109" s="271"/>
      <c r="FW109" s="272"/>
      <c r="FX109" s="178"/>
      <c r="FY109" s="24"/>
      <c r="FZ109" s="24"/>
      <c r="GA109" s="24"/>
      <c r="GB109" s="24"/>
      <c r="GC109" s="33"/>
      <c r="GD109" s="33"/>
      <c r="GE109" s="24"/>
      <c r="GF109" s="33"/>
      <c r="GG109" s="24"/>
      <c r="GH109" s="274"/>
      <c r="GI109" s="270"/>
      <c r="GJ109" s="271"/>
      <c r="GK109" s="272"/>
      <c r="GL109" s="178"/>
      <c r="GM109" s="24"/>
      <c r="GN109" s="24"/>
      <c r="GO109" s="24"/>
      <c r="GP109" s="24"/>
    </row>
    <row r="110" spans="2:198" ht="6" customHeight="1">
      <c r="C110" s="34"/>
      <c r="D110" s="34"/>
      <c r="E110" s="35"/>
      <c r="F110" s="36"/>
      <c r="G110" s="35"/>
      <c r="H110" s="36"/>
      <c r="I110" s="35"/>
      <c r="J110" s="36"/>
      <c r="K110" s="35"/>
      <c r="L110" s="36"/>
      <c r="M110" s="35"/>
      <c r="N110" s="36"/>
      <c r="O110" s="35"/>
      <c r="P110" s="36"/>
      <c r="Q110" s="35"/>
      <c r="R110" s="36"/>
      <c r="S110" s="35"/>
      <c r="T110" s="36"/>
      <c r="U110" s="35"/>
      <c r="V110" s="36"/>
      <c r="W110" s="35"/>
      <c r="X110" s="36"/>
      <c r="Y110" s="35"/>
      <c r="Z110" s="36"/>
      <c r="AA110" s="35"/>
      <c r="AB110" s="36"/>
      <c r="AC110" s="35"/>
      <c r="AD110" s="36"/>
      <c r="AE110" s="35"/>
      <c r="AF110" s="36"/>
      <c r="AG110" s="35"/>
      <c r="AH110" s="36"/>
      <c r="AI110" s="35"/>
      <c r="AJ110" s="36"/>
      <c r="AK110" s="35"/>
      <c r="AL110" s="36"/>
      <c r="AM110" s="35"/>
      <c r="AN110" s="36"/>
      <c r="AO110" s="35"/>
      <c r="AP110" s="36"/>
      <c r="AQ110" s="35"/>
      <c r="AR110" s="36"/>
      <c r="AS110" s="35"/>
      <c r="AT110" s="36"/>
      <c r="AU110" s="35"/>
      <c r="AV110" s="36"/>
      <c r="AW110" s="35"/>
      <c r="AX110" s="36"/>
      <c r="AY110" s="35"/>
      <c r="AZ110" s="36"/>
      <c r="BA110" s="35"/>
      <c r="BB110" s="37"/>
      <c r="BC110" s="62"/>
      <c r="BE110" s="34"/>
      <c r="BF110" s="34"/>
      <c r="BG110" s="35"/>
      <c r="BH110" s="35"/>
      <c r="BI110" s="38"/>
      <c r="BJ110" s="39"/>
      <c r="BT110" s="33"/>
      <c r="BU110" s="24"/>
      <c r="BV110" s="33"/>
      <c r="BW110" s="38"/>
      <c r="BX110" s="39"/>
      <c r="CG110" s="61"/>
      <c r="CI110" s="34"/>
      <c r="CJ110" s="34"/>
      <c r="CK110" s="35"/>
      <c r="CL110" s="35"/>
      <c r="CM110" s="38"/>
      <c r="CN110" s="39"/>
      <c r="CX110" s="33"/>
      <c r="CY110" s="24"/>
      <c r="CZ110" s="33"/>
      <c r="DA110" s="38"/>
      <c r="DB110" s="39"/>
      <c r="DK110" s="280"/>
      <c r="DM110" s="34"/>
      <c r="DN110" s="34"/>
      <c r="DO110" s="35"/>
      <c r="DP110" s="38"/>
      <c r="DQ110" s="38"/>
      <c r="DR110" s="39"/>
      <c r="EB110" s="33"/>
      <c r="EC110" s="24"/>
      <c r="ED110" s="33"/>
      <c r="EE110" s="38"/>
      <c r="EF110" s="39"/>
      <c r="EM110" s="281"/>
      <c r="EO110" s="34"/>
      <c r="EP110" s="34"/>
      <c r="EQ110" s="35"/>
      <c r="ER110" s="38"/>
      <c r="ES110" s="38"/>
      <c r="ET110" s="39"/>
      <c r="FD110" s="33"/>
      <c r="FE110" s="24"/>
      <c r="FF110" s="33"/>
      <c r="FG110" s="38"/>
      <c r="FH110" s="39"/>
      <c r="FO110" s="18"/>
      <c r="FQ110" s="34"/>
      <c r="FR110" s="34"/>
      <c r="FS110" s="35"/>
      <c r="FT110" s="38"/>
      <c r="FU110" s="38"/>
      <c r="FV110" s="39"/>
      <c r="GF110" s="33"/>
      <c r="GG110" s="24"/>
      <c r="GH110" s="33"/>
      <c r="GI110" s="38"/>
      <c r="GJ110" s="39"/>
    </row>
    <row r="111" spans="2:198" ht="18.75" customHeight="1">
      <c r="B111" s="267" t="s">
        <v>72</v>
      </c>
      <c r="C111" s="253" t="s">
        <v>73</v>
      </c>
      <c r="D111" s="136" t="s">
        <v>74</v>
      </c>
      <c r="E111" s="137"/>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5"/>
      <c r="AX111" s="134"/>
      <c r="AY111" s="135"/>
      <c r="AZ111" s="134"/>
      <c r="BA111" s="135"/>
      <c r="BB111" s="37"/>
      <c r="BC111" s="62"/>
      <c r="BD111" s="260" t="s">
        <v>72</v>
      </c>
      <c r="BE111" s="253" t="s">
        <v>73</v>
      </c>
      <c r="BF111" s="319" t="s">
        <v>74</v>
      </c>
      <c r="BG111" s="320"/>
      <c r="BH111" s="43">
        <f>SUM(F111:BA111)/2/24</f>
        <v>0</v>
      </c>
      <c r="BI111" s="246"/>
      <c r="BJ111" s="256">
        <f>SUM(BH111:BH115)</f>
        <v>0</v>
      </c>
      <c r="BK111" s="256">
        <f>SUM(BJ111:BJ119)</f>
        <v>0</v>
      </c>
      <c r="BL111" s="173"/>
      <c r="BM111" s="1"/>
      <c r="BN111" s="1"/>
      <c r="BO111" s="1"/>
      <c r="BP111" s="1"/>
      <c r="BR111" s="264" t="s">
        <v>128</v>
      </c>
      <c r="BS111" s="253" t="s">
        <v>73</v>
      </c>
      <c r="BT111" s="319" t="s">
        <v>74</v>
      </c>
      <c r="BU111" s="320"/>
      <c r="BV111" s="43">
        <f t="shared" ref="BV111:BW122" si="58">BH111+BH125</f>
        <v>0</v>
      </c>
      <c r="BW111" s="246"/>
      <c r="BX111" s="256">
        <f>SUM(BV111:BV115)</f>
        <v>0</v>
      </c>
      <c r="BY111" s="256">
        <f>BX111+BX116</f>
        <v>0</v>
      </c>
      <c r="BZ111" s="256">
        <f>IF(BY111-8/24&gt;0,BY111-8/24,0)</f>
        <v>0</v>
      </c>
      <c r="CA111" s="173"/>
      <c r="CB111" s="1"/>
      <c r="CC111" s="1"/>
      <c r="CD111" s="1"/>
      <c r="CE111" s="1"/>
      <c r="CF111" s="1"/>
      <c r="CG111" s="61"/>
      <c r="CH111" s="260" t="s">
        <v>72</v>
      </c>
      <c r="CI111" s="253" t="s">
        <v>73</v>
      </c>
      <c r="CJ111" s="319" t="s">
        <v>74</v>
      </c>
      <c r="CK111" s="320"/>
      <c r="CL111" s="43">
        <f>SUM($F111:$BA111)/2/24</f>
        <v>0</v>
      </c>
      <c r="CM111" s="246"/>
      <c r="CN111" s="256">
        <f>SUM(CL111:CL115)</f>
        <v>0</v>
      </c>
      <c r="CO111" s="256">
        <f>SUM(CN111:CN119)+CL121</f>
        <v>0</v>
      </c>
      <c r="CP111" s="173"/>
      <c r="CQ111" s="1"/>
      <c r="CR111" s="1"/>
      <c r="CS111" s="1"/>
      <c r="CT111" s="1"/>
      <c r="CV111" s="264" t="s">
        <v>128</v>
      </c>
      <c r="CW111" s="253" t="s">
        <v>73</v>
      </c>
      <c r="CX111" s="319" t="s">
        <v>74</v>
      </c>
      <c r="CY111" s="320"/>
      <c r="CZ111" s="43">
        <f t="shared" ref="CZ111:DA122" si="59">CL111+CL125</f>
        <v>0</v>
      </c>
      <c r="DA111" s="246"/>
      <c r="DB111" s="256">
        <f>SUM(CZ111:CZ115)</f>
        <v>0</v>
      </c>
      <c r="DC111" s="256">
        <f>DB111+DB116+CZ121</f>
        <v>0</v>
      </c>
      <c r="DD111" s="256">
        <f>IF(DC111-8/24&gt;0,DC111-8/24,0)</f>
        <v>0</v>
      </c>
      <c r="DE111" s="173"/>
      <c r="DF111" s="1"/>
      <c r="DG111" s="1"/>
      <c r="DH111" s="1"/>
      <c r="DI111" s="1"/>
      <c r="DJ111" s="1"/>
      <c r="DK111" s="280"/>
      <c r="DL111" s="260" t="s">
        <v>72</v>
      </c>
      <c r="DM111" s="253" t="s">
        <v>73</v>
      </c>
      <c r="DN111" s="319" t="s">
        <v>74</v>
      </c>
      <c r="DO111" s="320"/>
      <c r="DP111" s="43">
        <f>IF($S106="✔",SUM($F111:$BA111)/2/24,0)</f>
        <v>0</v>
      </c>
      <c r="DQ111" s="246"/>
      <c r="DR111" s="256">
        <f>SUM(DP111:DP115)</f>
        <v>0</v>
      </c>
      <c r="DS111" s="256">
        <f>DR111+DR116</f>
        <v>0</v>
      </c>
      <c r="DT111" s="173"/>
      <c r="DU111" s="1"/>
      <c r="DV111" s="1"/>
      <c r="DW111" s="1"/>
      <c r="DX111" s="1"/>
      <c r="DZ111" s="264" t="s">
        <v>128</v>
      </c>
      <c r="EA111" s="253" t="s">
        <v>73</v>
      </c>
      <c r="EB111" s="319" t="s">
        <v>74</v>
      </c>
      <c r="EC111" s="320"/>
      <c r="ED111" s="43">
        <f t="shared" ref="ED111:ED122" si="60">DP111+DP125</f>
        <v>0</v>
      </c>
      <c r="EE111" s="246"/>
      <c r="EF111" s="256">
        <f>SUM(ED111:ED115)</f>
        <v>0</v>
      </c>
      <c r="EG111" s="256">
        <f>EF111+EF116</f>
        <v>0</v>
      </c>
      <c r="EH111" s="173"/>
      <c r="EI111" s="1"/>
      <c r="EJ111" s="1"/>
      <c r="EK111" s="1"/>
      <c r="EL111" s="1"/>
      <c r="EM111" s="281"/>
      <c r="EN111" s="260" t="s">
        <v>72</v>
      </c>
      <c r="EO111" s="253" t="s">
        <v>73</v>
      </c>
      <c r="EP111" s="319" t="s">
        <v>74</v>
      </c>
      <c r="EQ111" s="320"/>
      <c r="ER111" s="43">
        <f>IF($S$4="✔",SUM($F111:$BA111)/2/24,0)</f>
        <v>0</v>
      </c>
      <c r="ES111" s="246"/>
      <c r="ET111" s="256">
        <f>SUM(ER111:ER115)</f>
        <v>0</v>
      </c>
      <c r="EU111" s="256">
        <f>ET111+ET116+ER121</f>
        <v>0</v>
      </c>
      <c r="EV111" s="173"/>
      <c r="EW111" s="1"/>
      <c r="EX111" s="1"/>
      <c r="EY111" s="1"/>
      <c r="EZ111" s="1"/>
      <c r="FB111" s="264" t="s">
        <v>128</v>
      </c>
      <c r="FC111" s="253" t="s">
        <v>73</v>
      </c>
      <c r="FD111" s="319" t="s">
        <v>74</v>
      </c>
      <c r="FE111" s="320"/>
      <c r="FF111" s="43">
        <f t="shared" ref="FF111:FF122" si="61">ER111+ER125</f>
        <v>0</v>
      </c>
      <c r="FG111" s="246"/>
      <c r="FH111" s="256">
        <f>SUM(FF111:FF115)</f>
        <v>0</v>
      </c>
      <c r="FI111" s="256">
        <f>FH111+FH116+FF121</f>
        <v>0</v>
      </c>
      <c r="FJ111" s="173"/>
      <c r="FK111" s="1"/>
      <c r="FL111" s="1"/>
      <c r="FM111" s="1"/>
      <c r="FN111" s="1"/>
      <c r="FO111" s="18"/>
      <c r="FP111" s="260" t="s">
        <v>72</v>
      </c>
      <c r="FQ111" s="253" t="s">
        <v>73</v>
      </c>
      <c r="FR111" s="319" t="s">
        <v>74</v>
      </c>
      <c r="FS111" s="320"/>
      <c r="FT111" s="43">
        <f>SUMIFS(F111:BA111,$F121:$BA121,1)/2/24</f>
        <v>0</v>
      </c>
      <c r="FU111" s="246"/>
      <c r="FV111" s="256">
        <f>SUM(FT111:FT115)</f>
        <v>0</v>
      </c>
      <c r="FW111" s="256">
        <f>FV111+FV116</f>
        <v>0</v>
      </c>
      <c r="FX111" s="173"/>
      <c r="FY111" s="1"/>
      <c r="FZ111" s="1"/>
      <c r="GA111" s="1"/>
      <c r="GB111" s="1"/>
      <c r="GD111" s="264" t="s">
        <v>128</v>
      </c>
      <c r="GE111" s="253" t="s">
        <v>73</v>
      </c>
      <c r="GF111" s="319" t="s">
        <v>74</v>
      </c>
      <c r="GG111" s="320"/>
      <c r="GH111" s="43">
        <f t="shared" ref="GH111:GH121" si="62">FT111+FT125</f>
        <v>0</v>
      </c>
      <c r="GI111" s="246"/>
      <c r="GJ111" s="256">
        <f>SUM(GH111:GH115)</f>
        <v>0</v>
      </c>
      <c r="GK111" s="256">
        <f>GJ111+GJ116</f>
        <v>0</v>
      </c>
      <c r="GL111" s="173"/>
      <c r="GM111" s="1"/>
      <c r="GN111" s="1"/>
      <c r="GO111" s="1"/>
      <c r="GP111" s="1"/>
    </row>
    <row r="112" spans="2:198" ht="18.75" customHeight="1">
      <c r="B112" s="268"/>
      <c r="C112" s="254"/>
      <c r="D112" s="138" t="s">
        <v>78</v>
      </c>
      <c r="E112" s="139"/>
      <c r="F112" s="134"/>
      <c r="G112" s="135"/>
      <c r="H112" s="134"/>
      <c r="I112" s="134"/>
      <c r="J112" s="134"/>
      <c r="K112" s="135"/>
      <c r="L112" s="134"/>
      <c r="M112" s="135"/>
      <c r="N112" s="134"/>
      <c r="O112" s="135"/>
      <c r="P112" s="134"/>
      <c r="Q112" s="135"/>
      <c r="R112" s="134"/>
      <c r="S112" s="135"/>
      <c r="T112" s="134"/>
      <c r="U112" s="135"/>
      <c r="V112" s="134"/>
      <c r="W112" s="135"/>
      <c r="X112" s="134"/>
      <c r="Y112" s="135"/>
      <c r="Z112" s="134"/>
      <c r="AA112" s="135"/>
      <c r="AB112" s="134"/>
      <c r="AC112" s="135"/>
      <c r="AD112" s="134"/>
      <c r="AE112" s="135"/>
      <c r="AF112" s="134"/>
      <c r="AG112" s="135"/>
      <c r="AH112" s="134"/>
      <c r="AI112" s="135"/>
      <c r="AJ112" s="134"/>
      <c r="AK112" s="135"/>
      <c r="AL112" s="134"/>
      <c r="AM112" s="135"/>
      <c r="AN112" s="134"/>
      <c r="AO112" s="135"/>
      <c r="AP112" s="134"/>
      <c r="AQ112" s="135"/>
      <c r="AR112" s="134"/>
      <c r="AS112" s="135"/>
      <c r="AT112" s="134"/>
      <c r="AU112" s="135"/>
      <c r="AV112" s="134"/>
      <c r="AW112" s="135"/>
      <c r="AX112" s="134"/>
      <c r="AY112" s="135"/>
      <c r="AZ112" s="134"/>
      <c r="BA112" s="135"/>
      <c r="BC112" s="62"/>
      <c r="BD112" s="261"/>
      <c r="BE112" s="254"/>
      <c r="BF112" s="247" t="s">
        <v>78</v>
      </c>
      <c r="BG112" s="248"/>
      <c r="BH112" s="46">
        <f t="shared" ref="BH112:BH122" si="63">SUM(F112:BA112)/2/24</f>
        <v>0</v>
      </c>
      <c r="BI112" s="246"/>
      <c r="BJ112" s="256"/>
      <c r="BK112" s="256"/>
      <c r="BL112" s="173"/>
      <c r="BM112" s="1"/>
      <c r="BN112" s="1"/>
      <c r="BO112" s="1"/>
      <c r="BP112" s="1"/>
      <c r="BR112" s="265"/>
      <c r="BS112" s="254"/>
      <c r="BT112" s="247" t="s">
        <v>78</v>
      </c>
      <c r="BU112" s="248"/>
      <c r="BV112" s="46">
        <f t="shared" si="58"/>
        <v>0</v>
      </c>
      <c r="BW112" s="246"/>
      <c r="BX112" s="256"/>
      <c r="BY112" s="256"/>
      <c r="BZ112" s="256"/>
      <c r="CA112" s="173"/>
      <c r="CB112" s="1"/>
      <c r="CC112" s="1"/>
      <c r="CD112" s="1"/>
      <c r="CE112" s="1"/>
      <c r="CF112" s="1"/>
      <c r="CG112" s="61"/>
      <c r="CH112" s="261"/>
      <c r="CI112" s="254"/>
      <c r="CJ112" s="247" t="s">
        <v>78</v>
      </c>
      <c r="CK112" s="248"/>
      <c r="CL112" s="46">
        <f t="shared" ref="CL112:CL120" si="64">SUM($F112:$BA112)/2/24</f>
        <v>0</v>
      </c>
      <c r="CM112" s="246"/>
      <c r="CN112" s="256"/>
      <c r="CO112" s="256"/>
      <c r="CP112" s="173"/>
      <c r="CQ112" s="1"/>
      <c r="CR112" s="1"/>
      <c r="CS112" s="1"/>
      <c r="CT112" s="1"/>
      <c r="CV112" s="265"/>
      <c r="CW112" s="254"/>
      <c r="CX112" s="247" t="s">
        <v>78</v>
      </c>
      <c r="CY112" s="248"/>
      <c r="CZ112" s="46">
        <f t="shared" si="59"/>
        <v>0</v>
      </c>
      <c r="DA112" s="246"/>
      <c r="DB112" s="256"/>
      <c r="DC112" s="256"/>
      <c r="DD112" s="256"/>
      <c r="DE112" s="173"/>
      <c r="DF112" s="1"/>
      <c r="DG112" s="1"/>
      <c r="DH112" s="1"/>
      <c r="DI112" s="1"/>
      <c r="DJ112" s="1"/>
      <c r="DK112" s="280"/>
      <c r="DL112" s="261"/>
      <c r="DM112" s="254"/>
      <c r="DN112" s="247" t="s">
        <v>78</v>
      </c>
      <c r="DO112" s="248"/>
      <c r="DP112" s="46">
        <f>IF($S106="✔",SUM($F112:$BA112)/2/24,0)</f>
        <v>0</v>
      </c>
      <c r="DQ112" s="246"/>
      <c r="DR112" s="256"/>
      <c r="DS112" s="256"/>
      <c r="DT112" s="173"/>
      <c r="DU112" s="1"/>
      <c r="DV112" s="1"/>
      <c r="DW112" s="1"/>
      <c r="DX112" s="1"/>
      <c r="DZ112" s="265"/>
      <c r="EA112" s="254"/>
      <c r="EB112" s="247" t="s">
        <v>78</v>
      </c>
      <c r="EC112" s="248"/>
      <c r="ED112" s="46">
        <f t="shared" si="60"/>
        <v>0</v>
      </c>
      <c r="EE112" s="246"/>
      <c r="EF112" s="256"/>
      <c r="EG112" s="256"/>
      <c r="EH112" s="173"/>
      <c r="EI112" s="1"/>
      <c r="EJ112" s="1"/>
      <c r="EK112" s="1"/>
      <c r="EL112" s="1"/>
      <c r="EM112" s="281"/>
      <c r="EN112" s="261"/>
      <c r="EO112" s="254"/>
      <c r="EP112" s="247" t="s">
        <v>78</v>
      </c>
      <c r="EQ112" s="248"/>
      <c r="ER112" s="203">
        <f t="shared" ref="ER112:ER122" si="65">IF($S$4="✔",SUM($F112:$BA112)/2/24,0)</f>
        <v>0</v>
      </c>
      <c r="ES112" s="246"/>
      <c r="ET112" s="256"/>
      <c r="EU112" s="256"/>
      <c r="EV112" s="173"/>
      <c r="EW112" s="1"/>
      <c r="EX112" s="1"/>
      <c r="EY112" s="1"/>
      <c r="EZ112" s="1"/>
      <c r="FB112" s="265"/>
      <c r="FC112" s="254"/>
      <c r="FD112" s="247" t="s">
        <v>78</v>
      </c>
      <c r="FE112" s="248"/>
      <c r="FF112" s="46">
        <f t="shared" si="61"/>
        <v>0</v>
      </c>
      <c r="FG112" s="246"/>
      <c r="FH112" s="256"/>
      <c r="FI112" s="256"/>
      <c r="FJ112" s="173"/>
      <c r="FK112" s="1"/>
      <c r="FL112" s="1"/>
      <c r="FM112" s="1"/>
      <c r="FN112" s="1"/>
      <c r="FO112" s="18"/>
      <c r="FP112" s="261"/>
      <c r="FQ112" s="254"/>
      <c r="FR112" s="247" t="s">
        <v>78</v>
      </c>
      <c r="FS112" s="248"/>
      <c r="FT112" s="46">
        <f>SUMIFS(F112:BA112,$F121:$BA121,1)/2/24</f>
        <v>0</v>
      </c>
      <c r="FU112" s="246"/>
      <c r="FV112" s="256"/>
      <c r="FW112" s="256"/>
      <c r="FX112" s="173"/>
      <c r="FY112" s="1"/>
      <c r="FZ112" s="1"/>
      <c r="GA112" s="1"/>
      <c r="GB112" s="1"/>
      <c r="GD112" s="265"/>
      <c r="GE112" s="254"/>
      <c r="GF112" s="247" t="s">
        <v>78</v>
      </c>
      <c r="GG112" s="248"/>
      <c r="GH112" s="46">
        <f t="shared" si="62"/>
        <v>0</v>
      </c>
      <c r="GI112" s="246"/>
      <c r="GJ112" s="256"/>
      <c r="GK112" s="256"/>
      <c r="GL112" s="173"/>
      <c r="GM112" s="1"/>
      <c r="GN112" s="1"/>
      <c r="GO112" s="1"/>
      <c r="GP112" s="1"/>
    </row>
    <row r="113" spans="2:198" ht="18.75" customHeight="1">
      <c r="B113" s="268"/>
      <c r="C113" s="254"/>
      <c r="D113" s="136" t="s">
        <v>79</v>
      </c>
      <c r="E113" s="137"/>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134"/>
      <c r="AX113" s="134"/>
      <c r="AY113" s="134"/>
      <c r="AZ113" s="134"/>
      <c r="BA113" s="134"/>
      <c r="BC113" s="62"/>
      <c r="BD113" s="261"/>
      <c r="BE113" s="254"/>
      <c r="BF113" s="249" t="s">
        <v>79</v>
      </c>
      <c r="BG113" s="250"/>
      <c r="BH113" s="43">
        <f t="shared" si="63"/>
        <v>0</v>
      </c>
      <c r="BI113" s="246"/>
      <c r="BJ113" s="256"/>
      <c r="BK113" s="256"/>
      <c r="BL113" s="173"/>
      <c r="BM113" s="1"/>
      <c r="BN113" s="1"/>
      <c r="BO113" s="1"/>
      <c r="BP113" s="1"/>
      <c r="BR113" s="265"/>
      <c r="BS113" s="254"/>
      <c r="BT113" s="249" t="s">
        <v>79</v>
      </c>
      <c r="BU113" s="250"/>
      <c r="BV113" s="43">
        <f t="shared" si="58"/>
        <v>0</v>
      </c>
      <c r="BW113" s="246"/>
      <c r="BX113" s="256"/>
      <c r="BY113" s="256"/>
      <c r="BZ113" s="256"/>
      <c r="CA113" s="173"/>
      <c r="CB113" s="1"/>
      <c r="CC113" s="1"/>
      <c r="CD113" s="1"/>
      <c r="CE113" s="1"/>
      <c r="CF113" s="1"/>
      <c r="CG113" s="61"/>
      <c r="CH113" s="261"/>
      <c r="CI113" s="254"/>
      <c r="CJ113" s="249" t="s">
        <v>79</v>
      </c>
      <c r="CK113" s="250"/>
      <c r="CL113" s="43">
        <f t="shared" si="64"/>
        <v>0</v>
      </c>
      <c r="CM113" s="246"/>
      <c r="CN113" s="256"/>
      <c r="CO113" s="256"/>
      <c r="CP113" s="173"/>
      <c r="CQ113" s="1"/>
      <c r="CR113" s="1"/>
      <c r="CS113" s="1"/>
      <c r="CT113" s="1"/>
      <c r="CV113" s="265"/>
      <c r="CW113" s="254"/>
      <c r="CX113" s="249" t="s">
        <v>79</v>
      </c>
      <c r="CY113" s="250"/>
      <c r="CZ113" s="43">
        <f t="shared" si="59"/>
        <v>0</v>
      </c>
      <c r="DA113" s="246"/>
      <c r="DB113" s="256"/>
      <c r="DC113" s="256"/>
      <c r="DD113" s="256"/>
      <c r="DE113" s="173"/>
      <c r="DF113" s="1"/>
      <c r="DG113" s="1"/>
      <c r="DH113" s="1"/>
      <c r="DI113" s="1"/>
      <c r="DJ113" s="1"/>
      <c r="DK113" s="280"/>
      <c r="DL113" s="261"/>
      <c r="DM113" s="254"/>
      <c r="DN113" s="249" t="s">
        <v>79</v>
      </c>
      <c r="DO113" s="250"/>
      <c r="DP113" s="43">
        <f>IF($S106="✔",SUM($F113:$BA113)/2/24,0)</f>
        <v>0</v>
      </c>
      <c r="DQ113" s="246"/>
      <c r="DR113" s="256"/>
      <c r="DS113" s="256"/>
      <c r="DT113" s="173"/>
      <c r="DU113" s="1"/>
      <c r="DV113" s="1"/>
      <c r="DW113" s="1"/>
      <c r="DX113" s="1"/>
      <c r="DZ113" s="265"/>
      <c r="EA113" s="254"/>
      <c r="EB113" s="249" t="s">
        <v>79</v>
      </c>
      <c r="EC113" s="250"/>
      <c r="ED113" s="43">
        <f t="shared" si="60"/>
        <v>0</v>
      </c>
      <c r="EE113" s="246"/>
      <c r="EF113" s="256"/>
      <c r="EG113" s="256"/>
      <c r="EH113" s="173"/>
      <c r="EI113" s="1"/>
      <c r="EJ113" s="1"/>
      <c r="EK113" s="1"/>
      <c r="EL113" s="1"/>
      <c r="EM113" s="281"/>
      <c r="EN113" s="261"/>
      <c r="EO113" s="254"/>
      <c r="EP113" s="249" t="s">
        <v>79</v>
      </c>
      <c r="EQ113" s="250"/>
      <c r="ER113" s="43">
        <f t="shared" si="65"/>
        <v>0</v>
      </c>
      <c r="ES113" s="246"/>
      <c r="ET113" s="256"/>
      <c r="EU113" s="256"/>
      <c r="EV113" s="173"/>
      <c r="EW113" s="1"/>
      <c r="EX113" s="1"/>
      <c r="EY113" s="1"/>
      <c r="EZ113" s="1"/>
      <c r="FB113" s="265"/>
      <c r="FC113" s="254"/>
      <c r="FD113" s="249" t="s">
        <v>79</v>
      </c>
      <c r="FE113" s="250"/>
      <c r="FF113" s="43">
        <f t="shared" si="61"/>
        <v>0</v>
      </c>
      <c r="FG113" s="246"/>
      <c r="FH113" s="256"/>
      <c r="FI113" s="256"/>
      <c r="FJ113" s="173"/>
      <c r="FK113" s="1"/>
      <c r="FL113" s="1"/>
      <c r="FM113" s="1"/>
      <c r="FN113" s="1"/>
      <c r="FO113" s="18"/>
      <c r="FP113" s="261"/>
      <c r="FQ113" s="254"/>
      <c r="FR113" s="249" t="s">
        <v>79</v>
      </c>
      <c r="FS113" s="250"/>
      <c r="FT113" s="43">
        <f>SUMIFS(F113:BA113,$F121:$BA121,1)/2/24</f>
        <v>0</v>
      </c>
      <c r="FU113" s="246"/>
      <c r="FV113" s="256"/>
      <c r="FW113" s="256"/>
      <c r="FX113" s="173"/>
      <c r="FY113" s="1"/>
      <c r="FZ113" s="1"/>
      <c r="GA113" s="1"/>
      <c r="GB113" s="1"/>
      <c r="GD113" s="265"/>
      <c r="GE113" s="254"/>
      <c r="GF113" s="249" t="s">
        <v>79</v>
      </c>
      <c r="GG113" s="250"/>
      <c r="GH113" s="43">
        <f t="shared" si="62"/>
        <v>0</v>
      </c>
      <c r="GI113" s="246"/>
      <c r="GJ113" s="256"/>
      <c r="GK113" s="256"/>
      <c r="GL113" s="173"/>
      <c r="GM113" s="1"/>
      <c r="GN113" s="1"/>
      <c r="GO113" s="1"/>
      <c r="GP113" s="1"/>
    </row>
    <row r="114" spans="2:198" ht="18.75" customHeight="1">
      <c r="B114" s="268"/>
      <c r="C114" s="254"/>
      <c r="D114" s="138" t="s">
        <v>80</v>
      </c>
      <c r="E114" s="139"/>
      <c r="F114" s="134"/>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5"/>
      <c r="AQ114" s="135"/>
      <c r="AR114" s="135"/>
      <c r="AS114" s="135"/>
      <c r="AT114" s="135"/>
      <c r="AU114" s="135"/>
      <c r="AV114" s="134"/>
      <c r="AW114" s="135"/>
      <c r="AX114" s="134"/>
      <c r="AY114" s="135"/>
      <c r="AZ114" s="134"/>
      <c r="BA114" s="135"/>
      <c r="BC114" s="62"/>
      <c r="BD114" s="261"/>
      <c r="BE114" s="254"/>
      <c r="BF114" s="247" t="s">
        <v>80</v>
      </c>
      <c r="BG114" s="248"/>
      <c r="BH114" s="46">
        <f t="shared" si="63"/>
        <v>0</v>
      </c>
      <c r="BI114" s="246"/>
      <c r="BJ114" s="256"/>
      <c r="BK114" s="256"/>
      <c r="BL114" s="173"/>
      <c r="BM114" s="1"/>
      <c r="BN114" s="1"/>
      <c r="BO114" s="1"/>
      <c r="BP114" s="1"/>
      <c r="BR114" s="265"/>
      <c r="BS114" s="254"/>
      <c r="BT114" s="247" t="s">
        <v>80</v>
      </c>
      <c r="BU114" s="248"/>
      <c r="BV114" s="46">
        <f t="shared" si="58"/>
        <v>0</v>
      </c>
      <c r="BW114" s="246"/>
      <c r="BX114" s="256"/>
      <c r="BY114" s="256"/>
      <c r="BZ114" s="256"/>
      <c r="CA114" s="173"/>
      <c r="CB114" s="1"/>
      <c r="CC114" s="1"/>
      <c r="CD114" s="1"/>
      <c r="CE114" s="1"/>
      <c r="CF114" s="1"/>
      <c r="CG114" s="61"/>
      <c r="CH114" s="261"/>
      <c r="CI114" s="254"/>
      <c r="CJ114" s="247" t="s">
        <v>80</v>
      </c>
      <c r="CK114" s="248"/>
      <c r="CL114" s="46">
        <f t="shared" si="64"/>
        <v>0</v>
      </c>
      <c r="CM114" s="246"/>
      <c r="CN114" s="256"/>
      <c r="CO114" s="256"/>
      <c r="CP114" s="173"/>
      <c r="CQ114" s="1"/>
      <c r="CR114" s="1"/>
      <c r="CS114" s="1"/>
      <c r="CT114" s="1"/>
      <c r="CV114" s="265"/>
      <c r="CW114" s="254"/>
      <c r="CX114" s="247" t="s">
        <v>80</v>
      </c>
      <c r="CY114" s="248"/>
      <c r="CZ114" s="46">
        <f t="shared" si="59"/>
        <v>0</v>
      </c>
      <c r="DA114" s="246"/>
      <c r="DB114" s="256"/>
      <c r="DC114" s="256"/>
      <c r="DD114" s="256"/>
      <c r="DE114" s="173"/>
      <c r="DF114" s="1"/>
      <c r="DG114" s="1"/>
      <c r="DH114" s="1"/>
      <c r="DI114" s="1"/>
      <c r="DJ114" s="1"/>
      <c r="DK114" s="280"/>
      <c r="DL114" s="261"/>
      <c r="DM114" s="254"/>
      <c r="DN114" s="247" t="s">
        <v>80</v>
      </c>
      <c r="DO114" s="248"/>
      <c r="DP114" s="46">
        <f>IF($S106="✔",SUM($F114:$BA114)/2/24,0)</f>
        <v>0</v>
      </c>
      <c r="DQ114" s="246"/>
      <c r="DR114" s="256"/>
      <c r="DS114" s="256"/>
      <c r="DT114" s="173"/>
      <c r="DU114" s="1"/>
      <c r="DV114" s="1"/>
      <c r="DW114" s="1"/>
      <c r="DX114" s="1"/>
      <c r="DZ114" s="265"/>
      <c r="EA114" s="254"/>
      <c r="EB114" s="247" t="s">
        <v>80</v>
      </c>
      <c r="EC114" s="248"/>
      <c r="ED114" s="46">
        <f t="shared" si="60"/>
        <v>0</v>
      </c>
      <c r="EE114" s="246"/>
      <c r="EF114" s="256"/>
      <c r="EG114" s="256"/>
      <c r="EH114" s="173"/>
      <c r="EI114" s="1"/>
      <c r="EJ114" s="1"/>
      <c r="EK114" s="1"/>
      <c r="EL114" s="1"/>
      <c r="EM114" s="281"/>
      <c r="EN114" s="261"/>
      <c r="EO114" s="254"/>
      <c r="EP114" s="247" t="s">
        <v>80</v>
      </c>
      <c r="EQ114" s="248"/>
      <c r="ER114" s="203">
        <f t="shared" si="65"/>
        <v>0</v>
      </c>
      <c r="ES114" s="246"/>
      <c r="ET114" s="256"/>
      <c r="EU114" s="256"/>
      <c r="EV114" s="173"/>
      <c r="EW114" s="1"/>
      <c r="EX114" s="1"/>
      <c r="EY114" s="1"/>
      <c r="EZ114" s="1"/>
      <c r="FB114" s="265"/>
      <c r="FC114" s="254"/>
      <c r="FD114" s="247" t="s">
        <v>80</v>
      </c>
      <c r="FE114" s="248"/>
      <c r="FF114" s="46">
        <f t="shared" si="61"/>
        <v>0</v>
      </c>
      <c r="FG114" s="246"/>
      <c r="FH114" s="256"/>
      <c r="FI114" s="256"/>
      <c r="FJ114" s="173"/>
      <c r="FK114" s="1"/>
      <c r="FL114" s="1"/>
      <c r="FM114" s="1"/>
      <c r="FN114" s="1"/>
      <c r="FO114" s="18"/>
      <c r="FP114" s="261"/>
      <c r="FQ114" s="254"/>
      <c r="FR114" s="247" t="s">
        <v>80</v>
      </c>
      <c r="FS114" s="248"/>
      <c r="FT114" s="46">
        <f>SUMIFS(F114:BA114,$F121:$BA121,1)/2/24</f>
        <v>0</v>
      </c>
      <c r="FU114" s="246"/>
      <c r="FV114" s="256"/>
      <c r="FW114" s="256"/>
      <c r="FX114" s="173"/>
      <c r="FY114" s="1"/>
      <c r="FZ114" s="1"/>
      <c r="GA114" s="1"/>
      <c r="GB114" s="1"/>
      <c r="GD114" s="265"/>
      <c r="GE114" s="254"/>
      <c r="GF114" s="247" t="s">
        <v>80</v>
      </c>
      <c r="GG114" s="248"/>
      <c r="GH114" s="46">
        <f t="shared" si="62"/>
        <v>0</v>
      </c>
      <c r="GI114" s="246"/>
      <c r="GJ114" s="256"/>
      <c r="GK114" s="256"/>
      <c r="GL114" s="173"/>
      <c r="GM114" s="1"/>
      <c r="GN114" s="1"/>
      <c r="GO114" s="1"/>
      <c r="GP114" s="1"/>
    </row>
    <row r="115" spans="2:198" ht="18.75" customHeight="1">
      <c r="B115" s="268"/>
      <c r="C115" s="255"/>
      <c r="D115" s="136" t="s">
        <v>81</v>
      </c>
      <c r="E115" s="137"/>
      <c r="F115" s="134"/>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135"/>
      <c r="AP115" s="135"/>
      <c r="AQ115" s="135"/>
      <c r="AR115" s="135"/>
      <c r="AS115" s="135"/>
      <c r="AT115" s="135"/>
      <c r="AU115" s="134"/>
      <c r="AV115" s="134"/>
      <c r="AW115" s="135"/>
      <c r="AX115" s="134"/>
      <c r="AY115" s="135"/>
      <c r="AZ115" s="134"/>
      <c r="BA115" s="135"/>
      <c r="BC115" s="62"/>
      <c r="BD115" s="261"/>
      <c r="BE115" s="255"/>
      <c r="BF115" s="249" t="s">
        <v>81</v>
      </c>
      <c r="BG115" s="250"/>
      <c r="BH115" s="43">
        <f t="shared" si="63"/>
        <v>0</v>
      </c>
      <c r="BI115" s="246"/>
      <c r="BJ115" s="256"/>
      <c r="BK115" s="256"/>
      <c r="BL115" s="173"/>
      <c r="BM115" s="1"/>
      <c r="BN115" s="1"/>
      <c r="BO115" s="1"/>
      <c r="BP115" s="1"/>
      <c r="BR115" s="265"/>
      <c r="BS115" s="255"/>
      <c r="BT115" s="249" t="s">
        <v>81</v>
      </c>
      <c r="BU115" s="250"/>
      <c r="BV115" s="43">
        <f t="shared" si="58"/>
        <v>0</v>
      </c>
      <c r="BW115" s="246"/>
      <c r="BX115" s="256"/>
      <c r="BY115" s="256"/>
      <c r="BZ115" s="256"/>
      <c r="CA115" s="173"/>
      <c r="CB115" s="1"/>
      <c r="CC115" s="1"/>
      <c r="CD115" s="1"/>
      <c r="CE115" s="1"/>
      <c r="CF115" s="1"/>
      <c r="CG115" s="61"/>
      <c r="CH115" s="261"/>
      <c r="CI115" s="255"/>
      <c r="CJ115" s="251" t="s">
        <v>81</v>
      </c>
      <c r="CK115" s="252"/>
      <c r="CL115" s="43">
        <f t="shared" si="64"/>
        <v>0</v>
      </c>
      <c r="CM115" s="246"/>
      <c r="CN115" s="256"/>
      <c r="CO115" s="256"/>
      <c r="CP115" s="173"/>
      <c r="CQ115" s="1"/>
      <c r="CR115" s="1"/>
      <c r="CS115" s="1"/>
      <c r="CT115" s="1"/>
      <c r="CV115" s="265"/>
      <c r="CW115" s="255"/>
      <c r="CX115" s="249" t="s">
        <v>81</v>
      </c>
      <c r="CY115" s="250"/>
      <c r="CZ115" s="43">
        <f t="shared" si="59"/>
        <v>0</v>
      </c>
      <c r="DA115" s="246"/>
      <c r="DB115" s="256"/>
      <c r="DC115" s="256"/>
      <c r="DD115" s="256"/>
      <c r="DE115" s="173"/>
      <c r="DF115" s="1"/>
      <c r="DG115" s="1"/>
      <c r="DH115" s="1"/>
      <c r="DI115" s="1"/>
      <c r="DJ115" s="1"/>
      <c r="DK115" s="280"/>
      <c r="DL115" s="261"/>
      <c r="DM115" s="255"/>
      <c r="DN115" s="249" t="s">
        <v>81</v>
      </c>
      <c r="DO115" s="250"/>
      <c r="DP115" s="43">
        <f>IF($S106="✔",SUM($F115:$BA115)/2/24,0)</f>
        <v>0</v>
      </c>
      <c r="DQ115" s="246"/>
      <c r="DR115" s="256"/>
      <c r="DS115" s="256"/>
      <c r="DT115" s="173"/>
      <c r="DU115" s="1"/>
      <c r="DV115" s="1"/>
      <c r="DW115" s="1"/>
      <c r="DX115" s="1"/>
      <c r="DZ115" s="265"/>
      <c r="EA115" s="255"/>
      <c r="EB115" s="249" t="s">
        <v>81</v>
      </c>
      <c r="EC115" s="250"/>
      <c r="ED115" s="43">
        <f t="shared" si="60"/>
        <v>0</v>
      </c>
      <c r="EE115" s="246"/>
      <c r="EF115" s="256"/>
      <c r="EG115" s="256"/>
      <c r="EH115" s="173"/>
      <c r="EI115" s="1"/>
      <c r="EJ115" s="1"/>
      <c r="EK115" s="1"/>
      <c r="EL115" s="1"/>
      <c r="EM115" s="281"/>
      <c r="EN115" s="261"/>
      <c r="EO115" s="255"/>
      <c r="EP115" s="249" t="s">
        <v>81</v>
      </c>
      <c r="EQ115" s="250"/>
      <c r="ER115" s="43">
        <f t="shared" si="65"/>
        <v>0</v>
      </c>
      <c r="ES115" s="246"/>
      <c r="ET115" s="256"/>
      <c r="EU115" s="256"/>
      <c r="EV115" s="173"/>
      <c r="EW115" s="1"/>
      <c r="EX115" s="1"/>
      <c r="EY115" s="1"/>
      <c r="EZ115" s="1"/>
      <c r="FB115" s="265"/>
      <c r="FC115" s="255"/>
      <c r="FD115" s="251" t="s">
        <v>81</v>
      </c>
      <c r="FE115" s="252"/>
      <c r="FF115" s="43">
        <f t="shared" si="61"/>
        <v>0</v>
      </c>
      <c r="FG115" s="246"/>
      <c r="FH115" s="256"/>
      <c r="FI115" s="256"/>
      <c r="FJ115" s="173"/>
      <c r="FK115" s="1"/>
      <c r="FL115" s="1"/>
      <c r="FM115" s="1"/>
      <c r="FN115" s="1"/>
      <c r="FO115" s="18"/>
      <c r="FP115" s="261"/>
      <c r="FQ115" s="255"/>
      <c r="FR115" s="249" t="s">
        <v>81</v>
      </c>
      <c r="FS115" s="250"/>
      <c r="FT115" s="43">
        <f>SUMIFS(F115:BA115,$F121:$BA121,1)/2/24</f>
        <v>0</v>
      </c>
      <c r="FU115" s="246"/>
      <c r="FV115" s="256"/>
      <c r="FW115" s="256"/>
      <c r="FX115" s="173"/>
      <c r="FY115" s="1"/>
      <c r="FZ115" s="1"/>
      <c r="GA115" s="1"/>
      <c r="GB115" s="1"/>
      <c r="GD115" s="265"/>
      <c r="GE115" s="255"/>
      <c r="GF115" s="251" t="s">
        <v>81</v>
      </c>
      <c r="GG115" s="252"/>
      <c r="GH115" s="43">
        <f t="shared" si="62"/>
        <v>0</v>
      </c>
      <c r="GI115" s="246"/>
      <c r="GJ115" s="256"/>
      <c r="GK115" s="256"/>
      <c r="GL115" s="173"/>
      <c r="GM115" s="1"/>
      <c r="GN115" s="1"/>
      <c r="GO115" s="1"/>
      <c r="GP115" s="1"/>
    </row>
    <row r="116" spans="2:198" ht="18.75" customHeight="1">
      <c r="B116" s="268"/>
      <c r="C116" s="239" t="s">
        <v>82</v>
      </c>
      <c r="D116" s="174" t="s">
        <v>83</v>
      </c>
      <c r="E116" s="175"/>
      <c r="F116" s="134"/>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4"/>
      <c r="AW116" s="135"/>
      <c r="AX116" s="134"/>
      <c r="AY116" s="135"/>
      <c r="AZ116" s="134"/>
      <c r="BA116" s="135"/>
      <c r="BC116" s="62"/>
      <c r="BD116" s="261"/>
      <c r="BE116" s="242" t="s">
        <v>82</v>
      </c>
      <c r="BF116" s="169" t="s">
        <v>83</v>
      </c>
      <c r="BG116" s="170"/>
      <c r="BH116" s="46">
        <f t="shared" si="63"/>
        <v>0</v>
      </c>
      <c r="BI116" s="46">
        <f>SUMIF($F$120:$BA$120,"&lt;&gt;1",$F116:$BA116)/2/24</f>
        <v>0</v>
      </c>
      <c r="BJ116" s="245">
        <f>SUM(BI116:BI119)</f>
        <v>0</v>
      </c>
      <c r="BK116" s="256"/>
      <c r="BL116" s="173"/>
      <c r="BM116" s="1"/>
      <c r="BN116" s="1"/>
      <c r="BO116" s="1"/>
      <c r="BP116" s="1"/>
      <c r="BR116" s="265"/>
      <c r="BS116" s="242" t="s">
        <v>82</v>
      </c>
      <c r="BT116" s="227" t="s">
        <v>83</v>
      </c>
      <c r="BU116" s="228"/>
      <c r="BV116" s="46">
        <f t="shared" si="58"/>
        <v>0</v>
      </c>
      <c r="BW116" s="46">
        <f>BI116+BI130</f>
        <v>0</v>
      </c>
      <c r="BX116" s="245">
        <f>SUM(BW116:BW119)</f>
        <v>0</v>
      </c>
      <c r="BY116" s="256"/>
      <c r="BZ116" s="256"/>
      <c r="CA116" s="173"/>
      <c r="CB116" s="1"/>
      <c r="CC116" s="1"/>
      <c r="CD116" s="1"/>
      <c r="CE116" s="1"/>
      <c r="CF116" s="1"/>
      <c r="CG116" s="61"/>
      <c r="CH116" s="261"/>
      <c r="CI116" s="242" t="s">
        <v>82</v>
      </c>
      <c r="CJ116" s="227" t="s">
        <v>83</v>
      </c>
      <c r="CK116" s="228"/>
      <c r="CL116" s="46">
        <f t="shared" si="64"/>
        <v>0</v>
      </c>
      <c r="CM116" s="46">
        <f>SUMIF($F$120:$BA$120,"&lt;&gt;1",$F116:$BA116)/2/24</f>
        <v>0</v>
      </c>
      <c r="CN116" s="245">
        <f>SUM(CM116:CM119)</f>
        <v>0</v>
      </c>
      <c r="CO116" s="256"/>
      <c r="CP116" s="173"/>
      <c r="CQ116" s="1"/>
      <c r="CR116" s="1"/>
      <c r="CS116" s="1"/>
      <c r="CT116" s="1"/>
      <c r="CV116" s="265"/>
      <c r="CW116" s="242" t="s">
        <v>82</v>
      </c>
      <c r="CX116" s="227" t="s">
        <v>83</v>
      </c>
      <c r="CY116" s="228"/>
      <c r="CZ116" s="46">
        <f t="shared" si="59"/>
        <v>0</v>
      </c>
      <c r="DA116" s="46">
        <f>CM116+CM130</f>
        <v>0</v>
      </c>
      <c r="DB116" s="245">
        <f>SUM(DA116:DA119)</f>
        <v>0</v>
      </c>
      <c r="DC116" s="256"/>
      <c r="DD116" s="256"/>
      <c r="DE116" s="173"/>
      <c r="DF116" s="1"/>
      <c r="DG116" s="1"/>
      <c r="DH116" s="1"/>
      <c r="DI116" s="1"/>
      <c r="DJ116" s="1"/>
      <c r="DK116" s="280"/>
      <c r="DL116" s="261"/>
      <c r="DM116" s="242" t="s">
        <v>82</v>
      </c>
      <c r="DN116" s="169" t="s">
        <v>83</v>
      </c>
      <c r="DO116" s="170"/>
      <c r="DP116" s="46">
        <f>IF($S106="✔",SUM($F116:$BA116)/2/24,0)</f>
        <v>0</v>
      </c>
      <c r="DQ116" s="46">
        <f>IF($S106="✔",SUMIF($F120:$BA120,"&lt;&gt;1",$F116:$BA116)/2/24,0)</f>
        <v>0</v>
      </c>
      <c r="DR116" s="245">
        <f>SUM(DQ116:DQ119)</f>
        <v>0</v>
      </c>
      <c r="DS116" s="256"/>
      <c r="DT116" s="173"/>
      <c r="DU116" s="1"/>
      <c r="DV116" s="1"/>
      <c r="DW116" s="1"/>
      <c r="DX116" s="1"/>
      <c r="DZ116" s="265"/>
      <c r="EA116" s="242" t="s">
        <v>82</v>
      </c>
      <c r="EB116" s="227" t="s">
        <v>83</v>
      </c>
      <c r="EC116" s="228"/>
      <c r="ED116" s="46">
        <f t="shared" si="60"/>
        <v>0</v>
      </c>
      <c r="EE116" s="46">
        <f>DQ116+DQ130</f>
        <v>0</v>
      </c>
      <c r="EF116" s="245">
        <f>SUM(EE116:EE119)</f>
        <v>0</v>
      </c>
      <c r="EG116" s="256"/>
      <c r="EH116" s="173"/>
      <c r="EI116" s="1"/>
      <c r="EJ116" s="1"/>
      <c r="EK116" s="1"/>
      <c r="EL116" s="1"/>
      <c r="EM116" s="281"/>
      <c r="EN116" s="261"/>
      <c r="EO116" s="242" t="s">
        <v>82</v>
      </c>
      <c r="EP116" s="169" t="s">
        <v>83</v>
      </c>
      <c r="EQ116" s="170"/>
      <c r="ER116" s="203">
        <f t="shared" si="65"/>
        <v>0</v>
      </c>
      <c r="ES116" s="46">
        <f>IF($S106="✔",SUMIF($F120:$BA120,"&lt;&gt;1",$F116:$BA116)/2/24,0)</f>
        <v>0</v>
      </c>
      <c r="ET116" s="245">
        <f>SUM(ES116:ES119)</f>
        <v>0</v>
      </c>
      <c r="EU116" s="256"/>
      <c r="EV116" s="173"/>
      <c r="EW116" s="1"/>
      <c r="EX116" s="1"/>
      <c r="EY116" s="1"/>
      <c r="EZ116" s="1"/>
      <c r="FB116" s="265"/>
      <c r="FC116" s="242" t="s">
        <v>82</v>
      </c>
      <c r="FD116" s="227" t="s">
        <v>83</v>
      </c>
      <c r="FE116" s="228"/>
      <c r="FF116" s="46">
        <f t="shared" si="61"/>
        <v>0</v>
      </c>
      <c r="FG116" s="46">
        <f>ES116+ES130</f>
        <v>0</v>
      </c>
      <c r="FH116" s="245">
        <f>SUM(FG116:FG119)</f>
        <v>0</v>
      </c>
      <c r="FI116" s="256"/>
      <c r="FJ116" s="173"/>
      <c r="FK116" s="1"/>
      <c r="FL116" s="1"/>
      <c r="FM116" s="1"/>
      <c r="FN116" s="1"/>
      <c r="FO116" s="18"/>
      <c r="FP116" s="261"/>
      <c r="FQ116" s="242" t="s">
        <v>82</v>
      </c>
      <c r="FR116" s="169" t="s">
        <v>83</v>
      </c>
      <c r="FS116" s="170"/>
      <c r="FT116" s="46">
        <f>SUMIFS(F116:BA116,$F121:$BA121,1)/2/24</f>
        <v>0</v>
      </c>
      <c r="FU116" s="46">
        <f>SUMIFS(F116:BA116,$F$18:$BA$18,"&lt;&gt;1",$F121:$BA121,1)/2/24</f>
        <v>0</v>
      </c>
      <c r="FV116" s="245">
        <f>SUM(FU116:FU119)</f>
        <v>0</v>
      </c>
      <c r="FW116" s="256"/>
      <c r="FX116" s="173"/>
      <c r="FY116" s="1"/>
      <c r="FZ116" s="1"/>
      <c r="GA116" s="1"/>
      <c r="GB116" s="1"/>
      <c r="GD116" s="265"/>
      <c r="GE116" s="242" t="s">
        <v>82</v>
      </c>
      <c r="GF116" s="227" t="s">
        <v>83</v>
      </c>
      <c r="GG116" s="228"/>
      <c r="GH116" s="46">
        <f t="shared" si="62"/>
        <v>0</v>
      </c>
      <c r="GI116" s="46">
        <f>FU116+FU130</f>
        <v>0</v>
      </c>
      <c r="GJ116" s="245">
        <f>SUM(GI116:GI119)</f>
        <v>0</v>
      </c>
      <c r="GK116" s="256"/>
      <c r="GL116" s="173"/>
      <c r="GM116" s="1"/>
      <c r="GN116" s="1"/>
      <c r="GO116" s="1"/>
      <c r="GP116" s="1"/>
    </row>
    <row r="117" spans="2:198" ht="18.75" customHeight="1">
      <c r="B117" s="268"/>
      <c r="C117" s="240"/>
      <c r="D117" s="176" t="s">
        <v>84</v>
      </c>
      <c r="E117" s="156"/>
      <c r="F117" s="134"/>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4"/>
      <c r="AV117" s="134"/>
      <c r="AW117" s="135"/>
      <c r="AX117" s="134"/>
      <c r="AY117" s="135"/>
      <c r="AZ117" s="134"/>
      <c r="BA117" s="135"/>
      <c r="BC117" s="62"/>
      <c r="BD117" s="261"/>
      <c r="BE117" s="243"/>
      <c r="BF117" s="172" t="s">
        <v>84</v>
      </c>
      <c r="BG117" s="171"/>
      <c r="BH117" s="43">
        <f t="shared" si="63"/>
        <v>0</v>
      </c>
      <c r="BI117" s="43">
        <f>SUMIF($F$120:$BA$120,"&lt;&gt;1",$F117:$BA117)/2/24</f>
        <v>0</v>
      </c>
      <c r="BJ117" s="245"/>
      <c r="BK117" s="256"/>
      <c r="BL117" s="173"/>
      <c r="BM117" s="1"/>
      <c r="BN117" s="1"/>
      <c r="BO117" s="1"/>
      <c r="BP117" s="1"/>
      <c r="BR117" s="265"/>
      <c r="BS117" s="243"/>
      <c r="BT117" s="237" t="s">
        <v>84</v>
      </c>
      <c r="BU117" s="238"/>
      <c r="BV117" s="43">
        <f t="shared" si="58"/>
        <v>0</v>
      </c>
      <c r="BW117" s="43">
        <f t="shared" si="58"/>
        <v>0</v>
      </c>
      <c r="BX117" s="245"/>
      <c r="BY117" s="256"/>
      <c r="BZ117" s="256"/>
      <c r="CA117" s="173"/>
      <c r="CB117" s="1"/>
      <c r="CC117" s="1"/>
      <c r="CD117" s="1"/>
      <c r="CE117" s="1"/>
      <c r="CF117" s="1"/>
      <c r="CG117" s="61"/>
      <c r="CH117" s="261"/>
      <c r="CI117" s="243"/>
      <c r="CJ117" s="237" t="s">
        <v>84</v>
      </c>
      <c r="CK117" s="238"/>
      <c r="CL117" s="43">
        <f t="shared" si="64"/>
        <v>0</v>
      </c>
      <c r="CM117" s="43">
        <f>SUMIF($F$120:$BA$120,"&lt;&gt;1",$F117:$BA117)/2/24</f>
        <v>0</v>
      </c>
      <c r="CN117" s="245"/>
      <c r="CO117" s="256"/>
      <c r="CP117" s="173"/>
      <c r="CQ117" s="1"/>
      <c r="CR117" s="1"/>
      <c r="CS117" s="1"/>
      <c r="CT117" s="1"/>
      <c r="CV117" s="265"/>
      <c r="CW117" s="243"/>
      <c r="CX117" s="237" t="s">
        <v>84</v>
      </c>
      <c r="CY117" s="238"/>
      <c r="CZ117" s="43">
        <f t="shared" si="59"/>
        <v>0</v>
      </c>
      <c r="DA117" s="43">
        <f t="shared" si="59"/>
        <v>0</v>
      </c>
      <c r="DB117" s="245"/>
      <c r="DC117" s="256"/>
      <c r="DD117" s="256"/>
      <c r="DE117" s="173"/>
      <c r="DF117" s="1"/>
      <c r="DG117" s="1"/>
      <c r="DH117" s="1"/>
      <c r="DI117" s="1"/>
      <c r="DJ117" s="1"/>
      <c r="DK117" s="280"/>
      <c r="DL117" s="261"/>
      <c r="DM117" s="243"/>
      <c r="DN117" s="172" t="s">
        <v>84</v>
      </c>
      <c r="DO117" s="171"/>
      <c r="DP117" s="43">
        <f>IF($S106="✔",SUM($F117:$BA117)/2/24,0)</f>
        <v>0</v>
      </c>
      <c r="DQ117" s="43">
        <f t="shared" ref="DQ117:DQ119" si="66">IF($S107="✔",SUMIF($F121:$BA121,"&lt;&gt;1",$F117:$BA117)/2/24,0)</f>
        <v>0</v>
      </c>
      <c r="DR117" s="245"/>
      <c r="DS117" s="256"/>
      <c r="DT117" s="173"/>
      <c r="DU117" s="1"/>
      <c r="DV117" s="1"/>
      <c r="DW117" s="1"/>
      <c r="DX117" s="1"/>
      <c r="DZ117" s="265"/>
      <c r="EA117" s="243"/>
      <c r="EB117" s="237" t="s">
        <v>84</v>
      </c>
      <c r="EC117" s="238"/>
      <c r="ED117" s="43">
        <f t="shared" si="60"/>
        <v>0</v>
      </c>
      <c r="EE117" s="43">
        <f>DQ117+DQ131</f>
        <v>0</v>
      </c>
      <c r="EF117" s="245"/>
      <c r="EG117" s="256"/>
      <c r="EH117" s="173"/>
      <c r="EI117" s="1"/>
      <c r="EJ117" s="1"/>
      <c r="EK117" s="1"/>
      <c r="EL117" s="1"/>
      <c r="EM117" s="281"/>
      <c r="EN117" s="261"/>
      <c r="EO117" s="243"/>
      <c r="EP117" s="172" t="s">
        <v>84</v>
      </c>
      <c r="EQ117" s="171"/>
      <c r="ER117" s="43">
        <f t="shared" si="65"/>
        <v>0</v>
      </c>
      <c r="ES117" s="43">
        <f t="shared" ref="ES117:ES119" si="67">IF($S107="✔",SUMIF($F121:$BA121,"&lt;&gt;1",$F117:$BA117)/2/24,0)</f>
        <v>0</v>
      </c>
      <c r="ET117" s="245"/>
      <c r="EU117" s="256"/>
      <c r="EV117" s="173"/>
      <c r="EW117" s="1"/>
      <c r="EX117" s="1"/>
      <c r="EY117" s="1"/>
      <c r="EZ117" s="1"/>
      <c r="FB117" s="265"/>
      <c r="FC117" s="243"/>
      <c r="FD117" s="237" t="s">
        <v>84</v>
      </c>
      <c r="FE117" s="238"/>
      <c r="FF117" s="43">
        <f t="shared" si="61"/>
        <v>0</v>
      </c>
      <c r="FG117" s="43">
        <f>ES117+ES131</f>
        <v>0</v>
      </c>
      <c r="FH117" s="245"/>
      <c r="FI117" s="256"/>
      <c r="FJ117" s="173"/>
      <c r="FK117" s="1"/>
      <c r="FL117" s="1"/>
      <c r="FM117" s="1"/>
      <c r="FN117" s="1"/>
      <c r="FO117" s="18"/>
      <c r="FP117" s="261"/>
      <c r="FQ117" s="243"/>
      <c r="FR117" s="172" t="s">
        <v>84</v>
      </c>
      <c r="FS117" s="171"/>
      <c r="FT117" s="43">
        <f>SUMIFS(F117:BA117,$F121:$BA121,1)/2/24</f>
        <v>0</v>
      </c>
      <c r="FU117" s="43">
        <f>SUMIFS(F117:BA117,$F$18:$BA$18,"&lt;&gt;1",$F121:$BA121,1)/2/24</f>
        <v>0</v>
      </c>
      <c r="FV117" s="245"/>
      <c r="FW117" s="256"/>
      <c r="FX117" s="173"/>
      <c r="FY117" s="1"/>
      <c r="FZ117" s="1"/>
      <c r="GA117" s="1"/>
      <c r="GB117" s="1"/>
      <c r="GD117" s="265"/>
      <c r="GE117" s="243"/>
      <c r="GF117" s="237" t="s">
        <v>84</v>
      </c>
      <c r="GG117" s="238"/>
      <c r="GH117" s="43">
        <f t="shared" si="62"/>
        <v>0</v>
      </c>
      <c r="GI117" s="43">
        <f>FU117+FU131</f>
        <v>0</v>
      </c>
      <c r="GJ117" s="245"/>
      <c r="GK117" s="256"/>
      <c r="GL117" s="173"/>
      <c r="GM117" s="1"/>
      <c r="GN117" s="1"/>
      <c r="GO117" s="1"/>
      <c r="GP117" s="1"/>
    </row>
    <row r="118" spans="2:198" ht="18.75" customHeight="1">
      <c r="B118" s="268"/>
      <c r="C118" s="240"/>
      <c r="D118" s="174" t="s">
        <v>85</v>
      </c>
      <c r="E118" s="175"/>
      <c r="F118" s="134"/>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c r="AL118" s="135"/>
      <c r="AM118" s="135"/>
      <c r="AN118" s="135"/>
      <c r="AO118" s="135"/>
      <c r="AP118" s="135"/>
      <c r="AQ118" s="135"/>
      <c r="AR118" s="135"/>
      <c r="AS118" s="135"/>
      <c r="AT118" s="135"/>
      <c r="AU118" s="135"/>
      <c r="AV118" s="134"/>
      <c r="AW118" s="135"/>
      <c r="AX118" s="134"/>
      <c r="AY118" s="135"/>
      <c r="AZ118" s="134"/>
      <c r="BA118" s="135"/>
      <c r="BC118" s="62"/>
      <c r="BD118" s="261"/>
      <c r="BE118" s="243"/>
      <c r="BF118" s="169" t="s">
        <v>85</v>
      </c>
      <c r="BG118" s="170"/>
      <c r="BH118" s="46">
        <f t="shared" si="63"/>
        <v>0</v>
      </c>
      <c r="BI118" s="46">
        <f>SUMIF($F$120:$BA$120,"&lt;&gt;1",$F118:$BA118)/2/24</f>
        <v>0</v>
      </c>
      <c r="BJ118" s="245"/>
      <c r="BK118" s="256"/>
      <c r="BL118" s="173"/>
      <c r="BM118" s="1"/>
      <c r="BN118" s="1"/>
      <c r="BO118" s="1"/>
      <c r="BP118" s="1"/>
      <c r="BR118" s="265"/>
      <c r="BS118" s="243"/>
      <c r="BT118" s="227" t="s">
        <v>85</v>
      </c>
      <c r="BU118" s="228"/>
      <c r="BV118" s="46">
        <f t="shared" si="58"/>
        <v>0</v>
      </c>
      <c r="BW118" s="46">
        <f t="shared" si="58"/>
        <v>0</v>
      </c>
      <c r="BX118" s="245"/>
      <c r="BY118" s="256"/>
      <c r="BZ118" s="256"/>
      <c r="CA118" s="173"/>
      <c r="CB118" s="1"/>
      <c r="CC118" s="1"/>
      <c r="CD118" s="1"/>
      <c r="CE118" s="1"/>
      <c r="CF118" s="1"/>
      <c r="CG118" s="61"/>
      <c r="CH118" s="261"/>
      <c r="CI118" s="243"/>
      <c r="CJ118" s="227" t="s">
        <v>85</v>
      </c>
      <c r="CK118" s="228"/>
      <c r="CL118" s="46">
        <f t="shared" si="64"/>
        <v>0</v>
      </c>
      <c r="CM118" s="46">
        <f>SUMIF($F$120:$BA$120,"&lt;&gt;1",$F118:$BA118)/2/24</f>
        <v>0</v>
      </c>
      <c r="CN118" s="245"/>
      <c r="CO118" s="256"/>
      <c r="CP118" s="173"/>
      <c r="CQ118" s="1"/>
      <c r="CR118" s="1"/>
      <c r="CS118" s="1"/>
      <c r="CT118" s="1"/>
      <c r="CV118" s="265"/>
      <c r="CW118" s="243"/>
      <c r="CX118" s="227" t="s">
        <v>85</v>
      </c>
      <c r="CY118" s="228"/>
      <c r="CZ118" s="46">
        <f t="shared" si="59"/>
        <v>0</v>
      </c>
      <c r="DA118" s="46">
        <f t="shared" si="59"/>
        <v>0</v>
      </c>
      <c r="DB118" s="245"/>
      <c r="DC118" s="256"/>
      <c r="DD118" s="256"/>
      <c r="DE118" s="173"/>
      <c r="DF118" s="1"/>
      <c r="DG118" s="1"/>
      <c r="DH118" s="1"/>
      <c r="DI118" s="1"/>
      <c r="DJ118" s="1"/>
      <c r="DK118" s="280"/>
      <c r="DL118" s="261"/>
      <c r="DM118" s="243"/>
      <c r="DN118" s="169" t="s">
        <v>85</v>
      </c>
      <c r="DO118" s="170"/>
      <c r="DP118" s="46">
        <f>IF($S106="✔",SUM($F118:$BA118)/2/24,0)</f>
        <v>0</v>
      </c>
      <c r="DQ118" s="46">
        <f t="shared" si="66"/>
        <v>0</v>
      </c>
      <c r="DR118" s="245"/>
      <c r="DS118" s="256"/>
      <c r="DT118" s="173"/>
      <c r="DU118" s="1"/>
      <c r="DV118" s="1"/>
      <c r="DW118" s="1"/>
      <c r="DX118" s="1"/>
      <c r="DZ118" s="265"/>
      <c r="EA118" s="243"/>
      <c r="EB118" s="227" t="s">
        <v>85</v>
      </c>
      <c r="EC118" s="228"/>
      <c r="ED118" s="46">
        <f t="shared" si="60"/>
        <v>0</v>
      </c>
      <c r="EE118" s="46">
        <f>DQ118+DQ132</f>
        <v>0</v>
      </c>
      <c r="EF118" s="245"/>
      <c r="EG118" s="256"/>
      <c r="EH118" s="173"/>
      <c r="EI118" s="1"/>
      <c r="EJ118" s="1"/>
      <c r="EK118" s="1"/>
      <c r="EL118" s="1"/>
      <c r="EM118" s="281"/>
      <c r="EN118" s="261"/>
      <c r="EO118" s="243"/>
      <c r="EP118" s="169" t="s">
        <v>85</v>
      </c>
      <c r="EQ118" s="170"/>
      <c r="ER118" s="203">
        <f t="shared" si="65"/>
        <v>0</v>
      </c>
      <c r="ES118" s="46">
        <f t="shared" si="67"/>
        <v>0</v>
      </c>
      <c r="ET118" s="245"/>
      <c r="EU118" s="256"/>
      <c r="EV118" s="173"/>
      <c r="EW118" s="1"/>
      <c r="EX118" s="1"/>
      <c r="EY118" s="1"/>
      <c r="EZ118" s="1"/>
      <c r="FB118" s="265"/>
      <c r="FC118" s="243"/>
      <c r="FD118" s="227" t="s">
        <v>85</v>
      </c>
      <c r="FE118" s="228"/>
      <c r="FF118" s="46">
        <f t="shared" si="61"/>
        <v>0</v>
      </c>
      <c r="FG118" s="46">
        <f>ES118+ES132</f>
        <v>0</v>
      </c>
      <c r="FH118" s="245"/>
      <c r="FI118" s="256"/>
      <c r="FJ118" s="173"/>
      <c r="FK118" s="1"/>
      <c r="FL118" s="1"/>
      <c r="FM118" s="1"/>
      <c r="FN118" s="1"/>
      <c r="FO118" s="18"/>
      <c r="FP118" s="261"/>
      <c r="FQ118" s="243"/>
      <c r="FR118" s="169" t="s">
        <v>85</v>
      </c>
      <c r="FS118" s="170"/>
      <c r="FT118" s="46">
        <f>SUMIFS(F118:BA118,$F121:$BA121,1)/2/24</f>
        <v>0</v>
      </c>
      <c r="FU118" s="46">
        <f>SUMIFS(F118:BA118,$F$18:$BA$18,"",$F121:$BA121,1)/2/24</f>
        <v>0</v>
      </c>
      <c r="FV118" s="245"/>
      <c r="FW118" s="256"/>
      <c r="FX118" s="173"/>
      <c r="FY118" s="1"/>
      <c r="FZ118" s="1"/>
      <c r="GA118" s="1"/>
      <c r="GB118" s="1"/>
      <c r="GD118" s="265"/>
      <c r="GE118" s="243"/>
      <c r="GF118" s="227" t="s">
        <v>85</v>
      </c>
      <c r="GG118" s="228"/>
      <c r="GH118" s="46">
        <f t="shared" si="62"/>
        <v>0</v>
      </c>
      <c r="GI118" s="46">
        <f>FU118+FU132</f>
        <v>0</v>
      </c>
      <c r="GJ118" s="245"/>
      <c r="GK118" s="256"/>
      <c r="GL118" s="173"/>
      <c r="GM118" s="1"/>
      <c r="GN118" s="1"/>
      <c r="GO118" s="1"/>
      <c r="GP118" s="1"/>
    </row>
    <row r="119" spans="2:198" ht="18.75" customHeight="1">
      <c r="B119" s="268"/>
      <c r="C119" s="240"/>
      <c r="D119" s="136" t="s">
        <v>86</v>
      </c>
      <c r="E119" s="137"/>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5"/>
      <c r="AX119" s="134"/>
      <c r="AY119" s="135"/>
      <c r="AZ119" s="134"/>
      <c r="BA119" s="135"/>
      <c r="BC119" s="62"/>
      <c r="BD119" s="261"/>
      <c r="BE119" s="243"/>
      <c r="BF119" s="237" t="s">
        <v>86</v>
      </c>
      <c r="BG119" s="238"/>
      <c r="BH119" s="43">
        <f t="shared" si="63"/>
        <v>0</v>
      </c>
      <c r="BI119" s="43">
        <f>SUMIF($F$120:$BA$120,"&lt;&gt;1",$F119:$BA119)/2/24</f>
        <v>0</v>
      </c>
      <c r="BJ119" s="245"/>
      <c r="BK119" s="256"/>
      <c r="BL119" s="173"/>
      <c r="BM119" s="1"/>
      <c r="BN119" s="1"/>
      <c r="BO119" s="1"/>
      <c r="BP119" s="1"/>
      <c r="BR119" s="265"/>
      <c r="BS119" s="243"/>
      <c r="BT119" s="237" t="s">
        <v>86</v>
      </c>
      <c r="BU119" s="238"/>
      <c r="BV119" s="43">
        <f t="shared" si="58"/>
        <v>0</v>
      </c>
      <c r="BW119" s="43">
        <f t="shared" si="58"/>
        <v>0</v>
      </c>
      <c r="BX119" s="245"/>
      <c r="BY119" s="256"/>
      <c r="BZ119" s="256"/>
      <c r="CA119" s="173"/>
      <c r="CB119" s="1"/>
      <c r="CC119" s="1"/>
      <c r="CD119" s="1"/>
      <c r="CE119" s="1"/>
      <c r="CF119" s="1"/>
      <c r="CG119" s="61"/>
      <c r="CH119" s="261"/>
      <c r="CI119" s="243"/>
      <c r="CJ119" s="237" t="s">
        <v>86</v>
      </c>
      <c r="CK119" s="238"/>
      <c r="CL119" s="43">
        <f t="shared" si="64"/>
        <v>0</v>
      </c>
      <c r="CM119" s="43">
        <f>SUMIF($F$120:$BA$120,"&lt;&gt;1",$F119:$BA119)/2/24</f>
        <v>0</v>
      </c>
      <c r="CN119" s="245"/>
      <c r="CO119" s="256"/>
      <c r="CP119" s="173"/>
      <c r="CQ119" s="1"/>
      <c r="CR119" s="1"/>
      <c r="CS119" s="1"/>
      <c r="CT119" s="1"/>
      <c r="CV119" s="265"/>
      <c r="CW119" s="243"/>
      <c r="CX119" s="237" t="s">
        <v>86</v>
      </c>
      <c r="CY119" s="238"/>
      <c r="CZ119" s="43">
        <f t="shared" si="59"/>
        <v>0</v>
      </c>
      <c r="DA119" s="43">
        <f t="shared" si="59"/>
        <v>0</v>
      </c>
      <c r="DB119" s="245"/>
      <c r="DC119" s="256"/>
      <c r="DD119" s="256"/>
      <c r="DE119" s="173"/>
      <c r="DF119" s="1"/>
      <c r="DG119" s="1"/>
      <c r="DH119" s="1"/>
      <c r="DI119" s="1"/>
      <c r="DJ119" s="1"/>
      <c r="DK119" s="280"/>
      <c r="DL119" s="261"/>
      <c r="DM119" s="243"/>
      <c r="DN119" s="172" t="s">
        <v>98</v>
      </c>
      <c r="DO119" s="171"/>
      <c r="DP119" s="43">
        <f>IF($S106="✔",SUM($F119:$BA119)/2/24,0)</f>
        <v>0</v>
      </c>
      <c r="DQ119" s="43">
        <f t="shared" si="66"/>
        <v>0</v>
      </c>
      <c r="DR119" s="245"/>
      <c r="DS119" s="256"/>
      <c r="DT119" s="173"/>
      <c r="DU119" s="1"/>
      <c r="DV119" s="1"/>
      <c r="DW119" s="1"/>
      <c r="DX119" s="1"/>
      <c r="DZ119" s="265"/>
      <c r="EA119" s="243"/>
      <c r="EB119" s="237" t="s">
        <v>86</v>
      </c>
      <c r="EC119" s="238"/>
      <c r="ED119" s="43">
        <f t="shared" si="60"/>
        <v>0</v>
      </c>
      <c r="EE119" s="43">
        <f>DQ119+DQ133</f>
        <v>0</v>
      </c>
      <c r="EF119" s="245"/>
      <c r="EG119" s="256"/>
      <c r="EH119" s="173"/>
      <c r="EI119" s="1"/>
      <c r="EJ119" s="1"/>
      <c r="EK119" s="1"/>
      <c r="EL119" s="1"/>
      <c r="EM119" s="281"/>
      <c r="EN119" s="261"/>
      <c r="EO119" s="243"/>
      <c r="EP119" s="172" t="s">
        <v>98</v>
      </c>
      <c r="EQ119" s="171"/>
      <c r="ER119" s="43">
        <f t="shared" si="65"/>
        <v>0</v>
      </c>
      <c r="ES119" s="43">
        <f t="shared" si="67"/>
        <v>0</v>
      </c>
      <c r="ET119" s="245"/>
      <c r="EU119" s="256"/>
      <c r="EV119" s="173"/>
      <c r="EW119" s="1"/>
      <c r="EX119" s="1"/>
      <c r="EY119" s="1"/>
      <c r="EZ119" s="1"/>
      <c r="FB119" s="265"/>
      <c r="FC119" s="243"/>
      <c r="FD119" s="237" t="s">
        <v>86</v>
      </c>
      <c r="FE119" s="238"/>
      <c r="FF119" s="43">
        <f t="shared" si="61"/>
        <v>0</v>
      </c>
      <c r="FG119" s="43">
        <f>ES119+ES133</f>
        <v>0</v>
      </c>
      <c r="FH119" s="245"/>
      <c r="FI119" s="256"/>
      <c r="FJ119" s="173"/>
      <c r="FK119" s="1"/>
      <c r="FL119" s="1"/>
      <c r="FM119" s="1"/>
      <c r="FN119" s="1"/>
      <c r="FO119" s="18"/>
      <c r="FP119" s="261"/>
      <c r="FQ119" s="243"/>
      <c r="FR119" s="172" t="s">
        <v>98</v>
      </c>
      <c r="FS119" s="171"/>
      <c r="FT119" s="43">
        <f>SUMIFS(F119:BA119,$F121:$BA121,1)/2/24</f>
        <v>0</v>
      </c>
      <c r="FU119" s="43">
        <f>SUMIFS(F119:BA119,$F$18:$BA$18,"&lt;&gt;1",$F121:$BA121,1)/2/24</f>
        <v>0</v>
      </c>
      <c r="FV119" s="245"/>
      <c r="FW119" s="256"/>
      <c r="FX119" s="173"/>
      <c r="FY119" s="1"/>
      <c r="FZ119" s="1"/>
      <c r="GA119" s="1"/>
      <c r="GB119" s="1"/>
      <c r="GD119" s="265"/>
      <c r="GE119" s="243"/>
      <c r="GF119" s="237" t="s">
        <v>86</v>
      </c>
      <c r="GG119" s="238"/>
      <c r="GH119" s="43">
        <f t="shared" si="62"/>
        <v>0</v>
      </c>
      <c r="GI119" s="43">
        <f>FU119+FU133</f>
        <v>0</v>
      </c>
      <c r="GJ119" s="245"/>
      <c r="GK119" s="256"/>
      <c r="GL119" s="173"/>
      <c r="GM119" s="1"/>
      <c r="GN119" s="1"/>
      <c r="GO119" s="1"/>
      <c r="GP119" s="1"/>
    </row>
    <row r="120" spans="2:198" ht="18.75" customHeight="1">
      <c r="B120" s="268"/>
      <c r="C120" s="241"/>
      <c r="D120" s="147" t="s">
        <v>87</v>
      </c>
      <c r="E120" s="148"/>
      <c r="F120" s="134"/>
      <c r="G120" s="135"/>
      <c r="H120" s="134"/>
      <c r="I120" s="134"/>
      <c r="J120" s="134"/>
      <c r="K120" s="134"/>
      <c r="L120" s="134"/>
      <c r="M120" s="134"/>
      <c r="N120" s="134"/>
      <c r="O120" s="134"/>
      <c r="P120" s="134"/>
      <c r="Q120" s="134"/>
      <c r="R120" s="134"/>
      <c r="S120" s="134"/>
      <c r="T120" s="134"/>
      <c r="U120" s="134"/>
      <c r="V120" s="134"/>
      <c r="W120" s="134"/>
      <c r="X120" s="134"/>
      <c r="Y120" s="134"/>
      <c r="Z120" s="134"/>
      <c r="AA120" s="135"/>
      <c r="AB120" s="134"/>
      <c r="AC120" s="135"/>
      <c r="AD120" s="134"/>
      <c r="AE120" s="135"/>
      <c r="AF120" s="134"/>
      <c r="AG120" s="135"/>
      <c r="AH120" s="134"/>
      <c r="AI120" s="135"/>
      <c r="AJ120" s="134"/>
      <c r="AK120" s="135"/>
      <c r="AL120" s="134"/>
      <c r="AM120" s="135"/>
      <c r="AN120" s="134"/>
      <c r="AO120" s="135"/>
      <c r="AP120" s="134"/>
      <c r="AQ120" s="135"/>
      <c r="AR120" s="134"/>
      <c r="AS120" s="135"/>
      <c r="AT120" s="134"/>
      <c r="AU120" s="135"/>
      <c r="AV120" s="134"/>
      <c r="AW120" s="135"/>
      <c r="AX120" s="134"/>
      <c r="AY120" s="135"/>
      <c r="AZ120" s="134"/>
      <c r="BA120" s="135"/>
      <c r="BC120" s="62"/>
      <c r="BD120" s="261"/>
      <c r="BE120" s="244"/>
      <c r="BF120" s="232" t="s">
        <v>87</v>
      </c>
      <c r="BG120" s="233"/>
      <c r="BH120" s="46">
        <f t="shared" si="63"/>
        <v>0</v>
      </c>
      <c r="BI120" s="44"/>
      <c r="BJ120" s="44"/>
      <c r="BK120" s="44"/>
      <c r="BL120" s="173"/>
      <c r="BM120" s="1"/>
      <c r="BN120" s="1"/>
      <c r="BO120" s="1"/>
      <c r="BP120" s="1"/>
      <c r="BR120" s="265"/>
      <c r="BS120" s="244"/>
      <c r="BT120" s="232" t="s">
        <v>87</v>
      </c>
      <c r="BU120" s="233"/>
      <c r="BV120" s="46">
        <f t="shared" si="58"/>
        <v>0</v>
      </c>
      <c r="BW120" s="44"/>
      <c r="BX120" s="44"/>
      <c r="BY120" s="44"/>
      <c r="BZ120" s="44"/>
      <c r="CA120" s="173"/>
      <c r="CB120" s="1"/>
      <c r="CC120" s="1"/>
      <c r="CD120" s="1"/>
      <c r="CE120" s="1"/>
      <c r="CF120" s="1"/>
      <c r="CG120" s="61"/>
      <c r="CH120" s="261"/>
      <c r="CI120" s="244"/>
      <c r="CJ120" s="232" t="s">
        <v>87</v>
      </c>
      <c r="CK120" s="233"/>
      <c r="CL120" s="46">
        <f t="shared" si="64"/>
        <v>0</v>
      </c>
      <c r="CM120" s="44"/>
      <c r="CN120" s="44"/>
      <c r="CO120" s="44"/>
      <c r="CP120" s="173"/>
      <c r="CQ120" s="1"/>
      <c r="CR120" s="1"/>
      <c r="CS120" s="1"/>
      <c r="CT120" s="1"/>
      <c r="CV120" s="265"/>
      <c r="CW120" s="244"/>
      <c r="CX120" s="232" t="s">
        <v>87</v>
      </c>
      <c r="CY120" s="233"/>
      <c r="CZ120" s="46">
        <f t="shared" si="59"/>
        <v>0</v>
      </c>
      <c r="DA120" s="44"/>
      <c r="DB120" s="44"/>
      <c r="DC120" s="44"/>
      <c r="DD120" s="44"/>
      <c r="DE120" s="173"/>
      <c r="DF120" s="1"/>
      <c r="DG120" s="1"/>
      <c r="DH120" s="1"/>
      <c r="DI120" s="1"/>
      <c r="DJ120" s="1"/>
      <c r="DK120" s="280"/>
      <c r="DL120" s="261"/>
      <c r="DM120" s="244"/>
      <c r="DN120" s="232" t="s">
        <v>87</v>
      </c>
      <c r="DO120" s="233"/>
      <c r="DP120" s="46">
        <f>IF($S106="✔",SUM($F120:$BA120)/2/24,0)</f>
        <v>0</v>
      </c>
      <c r="DQ120" s="44"/>
      <c r="DR120" s="44"/>
      <c r="DS120" s="44"/>
      <c r="DT120" s="173"/>
      <c r="DU120" s="1"/>
      <c r="DV120" s="1"/>
      <c r="DW120" s="1"/>
      <c r="DX120" s="1"/>
      <c r="DZ120" s="265"/>
      <c r="EA120" s="244"/>
      <c r="EB120" s="232" t="s">
        <v>87</v>
      </c>
      <c r="EC120" s="233"/>
      <c r="ED120" s="46">
        <f t="shared" si="60"/>
        <v>0</v>
      </c>
      <c r="EE120" s="44"/>
      <c r="EF120" s="44"/>
      <c r="EG120" s="44"/>
      <c r="EH120" s="173"/>
      <c r="EI120" s="1"/>
      <c r="EJ120" s="1"/>
      <c r="EK120" s="1"/>
      <c r="EL120" s="1"/>
      <c r="EM120" s="281"/>
      <c r="EN120" s="261"/>
      <c r="EO120" s="244"/>
      <c r="EP120" s="232" t="s">
        <v>87</v>
      </c>
      <c r="EQ120" s="233"/>
      <c r="ER120" s="203">
        <f t="shared" si="65"/>
        <v>0</v>
      </c>
      <c r="ES120" s="44"/>
      <c r="ET120" s="44"/>
      <c r="EU120" s="44"/>
      <c r="EV120" s="173"/>
      <c r="EW120" s="1"/>
      <c r="EX120" s="1"/>
      <c r="EY120" s="1"/>
      <c r="EZ120" s="1"/>
      <c r="FB120" s="265"/>
      <c r="FC120" s="244"/>
      <c r="FD120" s="232" t="s">
        <v>87</v>
      </c>
      <c r="FE120" s="233"/>
      <c r="FF120" s="46">
        <f t="shared" si="61"/>
        <v>0</v>
      </c>
      <c r="FG120" s="44"/>
      <c r="FH120" s="44"/>
      <c r="FI120" s="44"/>
      <c r="FJ120" s="173"/>
      <c r="FK120" s="1"/>
      <c r="FL120" s="1"/>
      <c r="FM120" s="1"/>
      <c r="FN120" s="1"/>
      <c r="FO120" s="18"/>
      <c r="FP120" s="261"/>
      <c r="FQ120" s="244"/>
      <c r="FR120" s="232" t="s">
        <v>87</v>
      </c>
      <c r="FS120" s="233"/>
      <c r="FT120" s="46">
        <f>SUMIFS(F120:BA120,$F121:$BA121,1)/2/24</f>
        <v>0</v>
      </c>
      <c r="FU120" s="44"/>
      <c r="FV120" s="44"/>
      <c r="FW120" s="44"/>
      <c r="FX120" s="173"/>
      <c r="FY120" s="1"/>
      <c r="FZ120" s="1"/>
      <c r="GA120" s="1"/>
      <c r="GB120" s="1"/>
      <c r="GD120" s="265"/>
      <c r="GE120" s="244"/>
      <c r="GF120" s="232" t="s">
        <v>87</v>
      </c>
      <c r="GG120" s="233"/>
      <c r="GH120" s="46">
        <f t="shared" si="62"/>
        <v>0</v>
      </c>
      <c r="GI120" s="44"/>
      <c r="GJ120" s="44"/>
      <c r="GK120" s="44"/>
      <c r="GL120" s="173"/>
      <c r="GM120" s="1"/>
      <c r="GN120" s="1"/>
      <c r="GO120" s="1"/>
      <c r="GP120" s="1"/>
    </row>
    <row r="121" spans="2:198" ht="18.75" customHeight="1">
      <c r="B121" s="268"/>
      <c r="C121" s="154" t="s">
        <v>88</v>
      </c>
      <c r="D121" s="155"/>
      <c r="E121" s="157"/>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5"/>
      <c r="AX121" s="134"/>
      <c r="AY121" s="135"/>
      <c r="AZ121" s="134"/>
      <c r="BA121" s="135"/>
      <c r="BC121" s="62"/>
      <c r="BD121" s="261"/>
      <c r="BE121" s="263" t="s">
        <v>88</v>
      </c>
      <c r="BF121" s="234"/>
      <c r="BG121" s="235"/>
      <c r="BH121" s="43">
        <f t="shared" si="63"/>
        <v>0</v>
      </c>
      <c r="BI121" s="44"/>
      <c r="BJ121" s="44"/>
      <c r="BK121" s="44"/>
      <c r="BL121" s="173"/>
      <c r="BM121" s="1"/>
      <c r="BN121" s="1"/>
      <c r="BO121" s="1"/>
      <c r="BP121" s="1"/>
      <c r="BR121" s="265"/>
      <c r="BS121" s="236" t="s">
        <v>88</v>
      </c>
      <c r="BT121" s="237"/>
      <c r="BU121" s="238"/>
      <c r="BV121" s="43">
        <f t="shared" si="58"/>
        <v>0</v>
      </c>
      <c r="BW121" s="44"/>
      <c r="BX121" s="44"/>
      <c r="BY121" s="44"/>
      <c r="BZ121" s="44"/>
      <c r="CA121" s="173"/>
      <c r="CB121" s="1"/>
      <c r="CC121" s="1"/>
      <c r="CD121" s="1"/>
      <c r="CE121" s="1"/>
      <c r="CF121" s="1"/>
      <c r="CG121" s="61"/>
      <c r="CH121" s="261"/>
      <c r="CI121" s="236" t="s">
        <v>89</v>
      </c>
      <c r="CJ121" s="237"/>
      <c r="CK121" s="238"/>
      <c r="CL121" s="43">
        <f>SUMIFS($F121:$BA121,$F111:$BA111,"&lt;&gt;1",$F112:$BA112,"&lt;&gt;1",$F113:$BA113,"&lt;&gt;1",$F114:$BA114,"&lt;&gt;1",$F115:$BA115,"&lt;&gt;1",$F116:$BA116,"&lt;&gt;1",$F117:$BA117,"&lt;&gt;1",$F118:$BA118,"&lt;&gt;1",$F119:$BA119,"&lt;&gt;1")/2/24 +SUMIF($F120:$BA120,"1",$F121:$BA121)/2/24</f>
        <v>0</v>
      </c>
      <c r="CM121" s="44"/>
      <c r="CN121" s="44"/>
      <c r="CO121" s="44"/>
      <c r="CP121" s="173"/>
      <c r="CQ121" s="1"/>
      <c r="CR121" s="1"/>
      <c r="CS121" s="1"/>
      <c r="CT121" s="1"/>
      <c r="CV121" s="265"/>
      <c r="CW121" s="236" t="s">
        <v>88</v>
      </c>
      <c r="CX121" s="237"/>
      <c r="CY121" s="238"/>
      <c r="CZ121" s="43">
        <f t="shared" si="59"/>
        <v>0</v>
      </c>
      <c r="DA121" s="44"/>
      <c r="DB121" s="44"/>
      <c r="DC121" s="44"/>
      <c r="DD121" s="44"/>
      <c r="DE121" s="173"/>
      <c r="DF121" s="1"/>
      <c r="DG121" s="1"/>
      <c r="DH121" s="1"/>
      <c r="DI121" s="1"/>
      <c r="DJ121" s="1"/>
      <c r="DK121" s="280"/>
      <c r="DL121" s="261"/>
      <c r="DM121" s="263" t="s">
        <v>88</v>
      </c>
      <c r="DN121" s="234"/>
      <c r="DO121" s="235"/>
      <c r="DP121" s="43">
        <f>IF($S106="✔",SUM($F121:$BA121)/2/24,0)</f>
        <v>0</v>
      </c>
      <c r="DQ121" s="44"/>
      <c r="DR121" s="44"/>
      <c r="DS121" s="44"/>
      <c r="DT121" s="173"/>
      <c r="DU121" s="1"/>
      <c r="DV121" s="1"/>
      <c r="DW121" s="1"/>
      <c r="DX121" s="1"/>
      <c r="DZ121" s="265"/>
      <c r="EA121" s="236" t="s">
        <v>88</v>
      </c>
      <c r="EB121" s="237"/>
      <c r="EC121" s="238"/>
      <c r="ED121" s="43">
        <f t="shared" si="60"/>
        <v>0</v>
      </c>
      <c r="EE121" s="44"/>
      <c r="EF121" s="44"/>
      <c r="EG121" s="44"/>
      <c r="EH121" s="173"/>
      <c r="EI121" s="1"/>
      <c r="EJ121" s="1"/>
      <c r="EK121" s="1"/>
      <c r="EL121" s="1"/>
      <c r="EM121" s="281"/>
      <c r="EN121" s="261"/>
      <c r="EO121" s="236" t="s">
        <v>89</v>
      </c>
      <c r="EP121" s="237"/>
      <c r="EQ121" s="238"/>
      <c r="ER121" s="43">
        <f t="shared" si="65"/>
        <v>0</v>
      </c>
      <c r="ES121" s="44"/>
      <c r="ET121" s="44"/>
      <c r="EU121" s="44"/>
      <c r="EV121" s="173"/>
      <c r="EW121" s="1"/>
      <c r="EX121" s="1"/>
      <c r="EY121" s="1"/>
      <c r="EZ121" s="1"/>
      <c r="FB121" s="265"/>
      <c r="FC121" s="236" t="s">
        <v>89</v>
      </c>
      <c r="FD121" s="237"/>
      <c r="FE121" s="238"/>
      <c r="FF121" s="43">
        <f t="shared" si="61"/>
        <v>0</v>
      </c>
      <c r="FG121" s="44"/>
      <c r="FH121" s="44"/>
      <c r="FI121" s="44"/>
      <c r="FJ121" s="173"/>
      <c r="FK121" s="1"/>
      <c r="FL121" s="1"/>
      <c r="FM121" s="1"/>
      <c r="FN121" s="1"/>
      <c r="FO121" s="18"/>
      <c r="FP121" s="261"/>
      <c r="FQ121" s="236" t="s">
        <v>89</v>
      </c>
      <c r="FR121" s="237"/>
      <c r="FS121" s="238"/>
      <c r="FT121" s="43">
        <f>SUMIFS($F121:$BA121,$F111:$BA111,"&lt;&gt;1",$F112:$BA112,"&lt;&gt;1",$F113:$BA113,"&lt;&gt;1",$F114:$BA114,"&lt;&gt;1",$F115:$BA115,"&lt;&gt;1",$F116:$BA116,"&lt;&gt;1",$F117:$BA117,"&lt;&gt;1",$F118:$BA118,"&lt;&gt;1",$F119:$BA119,"&lt;&gt;1")/2/24 +SUMIF($F120:$BA120,"1",$F121:$BA121)/2/24</f>
        <v>0</v>
      </c>
      <c r="FU121" s="44"/>
      <c r="FV121" s="44"/>
      <c r="FW121" s="44"/>
      <c r="FX121" s="173"/>
      <c r="FY121" s="1"/>
      <c r="FZ121" s="1"/>
      <c r="GA121" s="1"/>
      <c r="GB121" s="1"/>
      <c r="GD121" s="265"/>
      <c r="GE121" s="236" t="s">
        <v>89</v>
      </c>
      <c r="GF121" s="237"/>
      <c r="GG121" s="238"/>
      <c r="GH121" s="43">
        <f t="shared" si="62"/>
        <v>0</v>
      </c>
      <c r="GI121" s="44"/>
      <c r="GJ121" s="44"/>
      <c r="GK121" s="44"/>
      <c r="GL121" s="173"/>
      <c r="GM121" s="1"/>
      <c r="GN121" s="1"/>
      <c r="GO121" s="1"/>
      <c r="GP121" s="1"/>
    </row>
    <row r="122" spans="2:198" ht="18.75" customHeight="1">
      <c r="B122" s="269"/>
      <c r="C122" s="149" t="s">
        <v>90</v>
      </c>
      <c r="D122" s="138"/>
      <c r="E122" s="139"/>
      <c r="F122" s="134"/>
      <c r="G122" s="135"/>
      <c r="H122" s="134"/>
      <c r="I122" s="134"/>
      <c r="J122" s="134"/>
      <c r="K122" s="135"/>
      <c r="L122" s="134"/>
      <c r="M122" s="135"/>
      <c r="N122" s="134"/>
      <c r="O122" s="135"/>
      <c r="P122" s="134"/>
      <c r="Q122" s="135"/>
      <c r="R122" s="134"/>
      <c r="S122" s="135"/>
      <c r="T122" s="134"/>
      <c r="U122" s="135"/>
      <c r="V122" s="134"/>
      <c r="W122" s="135"/>
      <c r="X122" s="134"/>
      <c r="Y122" s="135"/>
      <c r="Z122" s="134"/>
      <c r="AA122" s="135"/>
      <c r="AB122" s="134"/>
      <c r="AC122" s="135"/>
      <c r="AD122" s="134"/>
      <c r="AE122" s="135"/>
      <c r="AF122" s="134"/>
      <c r="AG122" s="135"/>
      <c r="AH122" s="134"/>
      <c r="AI122" s="135"/>
      <c r="AJ122" s="134"/>
      <c r="AK122" s="135"/>
      <c r="AL122" s="134"/>
      <c r="AM122" s="135"/>
      <c r="AN122" s="134"/>
      <c r="AO122" s="135"/>
      <c r="AP122" s="134"/>
      <c r="AQ122" s="135"/>
      <c r="AR122" s="134"/>
      <c r="AS122" s="135"/>
      <c r="AT122" s="134"/>
      <c r="AU122" s="135"/>
      <c r="AV122" s="134"/>
      <c r="AW122" s="135"/>
      <c r="AX122" s="134"/>
      <c r="AY122" s="135"/>
      <c r="AZ122" s="134"/>
      <c r="BA122" s="135"/>
      <c r="BC122" s="62"/>
      <c r="BD122" s="262"/>
      <c r="BE122" s="266" t="s">
        <v>90</v>
      </c>
      <c r="BF122" s="227"/>
      <c r="BG122" s="228"/>
      <c r="BH122" s="46">
        <f t="shared" si="63"/>
        <v>0</v>
      </c>
      <c r="BI122" s="44"/>
      <c r="BJ122" s="44"/>
      <c r="BK122" s="44"/>
      <c r="BL122" s="173"/>
      <c r="BM122" s="1"/>
      <c r="BN122" s="1"/>
      <c r="BO122" s="1"/>
      <c r="BP122" s="1"/>
      <c r="BR122" s="265"/>
      <c r="BS122" s="266" t="s">
        <v>90</v>
      </c>
      <c r="BT122" s="227"/>
      <c r="BU122" s="228"/>
      <c r="BV122" s="46">
        <f t="shared" si="58"/>
        <v>0</v>
      </c>
      <c r="BW122" s="44"/>
      <c r="BX122" s="44"/>
      <c r="BY122" s="44"/>
      <c r="BZ122" s="44"/>
      <c r="CA122" s="173"/>
      <c r="CB122" s="1"/>
      <c r="CC122" s="1"/>
      <c r="CD122" s="1"/>
      <c r="CE122" s="1"/>
      <c r="CF122" s="1"/>
      <c r="CG122" s="61"/>
      <c r="CH122" s="262"/>
      <c r="CI122" s="229" t="s">
        <v>91</v>
      </c>
      <c r="CJ122" s="230"/>
      <c r="CK122" s="231"/>
      <c r="CL122" s="46">
        <f>SUMIFS($F122:$BA122,$F111:$BA111,"&lt;&gt;1",$F112:$BA112,"&lt;&gt;1",$F113:$BA113,"&lt;&gt;1",$F114:$BA114,"&lt;&gt;1",$F115:$BA115,"&lt;&gt;1",$F116:$BA116,"&lt;&gt;1",$F117:$BA117,"&lt;&gt;1",$F118:$BA118,"&lt;&gt;1",$F119:$BA119,"&lt;&gt;1")/2/24 +SUMIF($F120:$BA120,"1",$F122:$BA122)/2/24</f>
        <v>0</v>
      </c>
      <c r="CM122" s="44"/>
      <c r="CN122" s="44"/>
      <c r="CO122" s="44"/>
      <c r="CP122" s="173"/>
      <c r="CQ122" s="1"/>
      <c r="CR122" s="1"/>
      <c r="CS122" s="1"/>
      <c r="CT122" s="1"/>
      <c r="CV122" s="265"/>
      <c r="CW122" s="266" t="s">
        <v>90</v>
      </c>
      <c r="CX122" s="227"/>
      <c r="CY122" s="228"/>
      <c r="CZ122" s="46">
        <f t="shared" si="59"/>
        <v>0</v>
      </c>
      <c r="DA122" s="44"/>
      <c r="DB122" s="44"/>
      <c r="DC122" s="44"/>
      <c r="DD122" s="44"/>
      <c r="DE122" s="173"/>
      <c r="DF122" s="1"/>
      <c r="DG122" s="1"/>
      <c r="DH122" s="1"/>
      <c r="DI122" s="1"/>
      <c r="DJ122" s="1"/>
      <c r="DK122" s="280"/>
      <c r="DL122" s="262"/>
      <c r="DM122" s="266" t="s">
        <v>90</v>
      </c>
      <c r="DN122" s="227"/>
      <c r="DO122" s="228"/>
      <c r="DP122" s="46">
        <f>IF($S106="✔",SUM($F122:$BA122)/2/24,0)</f>
        <v>0</v>
      </c>
      <c r="DQ122" s="44"/>
      <c r="DR122" s="44"/>
      <c r="DS122" s="44"/>
      <c r="DT122" s="173"/>
      <c r="DU122" s="1"/>
      <c r="DV122" s="1"/>
      <c r="DW122" s="1"/>
      <c r="DX122" s="1"/>
      <c r="DZ122" s="265"/>
      <c r="EA122" s="266" t="s">
        <v>90</v>
      </c>
      <c r="EB122" s="227"/>
      <c r="EC122" s="228"/>
      <c r="ED122" s="46">
        <f t="shared" si="60"/>
        <v>0</v>
      </c>
      <c r="EE122" s="44"/>
      <c r="EF122" s="44"/>
      <c r="EG122" s="44"/>
      <c r="EH122" s="173"/>
      <c r="EI122" s="1"/>
      <c r="EJ122" s="1"/>
      <c r="EK122" s="1"/>
      <c r="EL122" s="1"/>
      <c r="EM122" s="281"/>
      <c r="EN122" s="262"/>
      <c r="EO122" s="229" t="s">
        <v>91</v>
      </c>
      <c r="EP122" s="230"/>
      <c r="EQ122" s="231"/>
      <c r="ER122" s="203">
        <f t="shared" si="65"/>
        <v>0</v>
      </c>
      <c r="ES122" s="44"/>
      <c r="ET122" s="44"/>
      <c r="EU122" s="44"/>
      <c r="EV122" s="173"/>
      <c r="EW122" s="1"/>
      <c r="EX122" s="1"/>
      <c r="EY122" s="1"/>
      <c r="EZ122" s="1"/>
      <c r="FB122" s="265"/>
      <c r="FC122" s="229" t="s">
        <v>91</v>
      </c>
      <c r="FD122" s="230"/>
      <c r="FE122" s="231"/>
      <c r="FF122" s="46">
        <f t="shared" si="61"/>
        <v>0</v>
      </c>
      <c r="FG122" s="44"/>
      <c r="FH122" s="44"/>
      <c r="FI122" s="44"/>
      <c r="FJ122" s="173"/>
      <c r="FK122" s="1"/>
      <c r="FL122" s="1"/>
      <c r="FM122" s="1"/>
      <c r="FN122" s="1"/>
      <c r="FO122" s="18"/>
      <c r="FP122" s="262"/>
      <c r="FQ122" s="229" t="s">
        <v>90</v>
      </c>
      <c r="FR122" s="230"/>
      <c r="FS122" s="231"/>
      <c r="FT122" s="47" t="s">
        <v>92</v>
      </c>
      <c r="FU122" s="44"/>
      <c r="FV122" s="44"/>
      <c r="FW122" s="44"/>
      <c r="FX122" s="173"/>
      <c r="FY122" s="1"/>
      <c r="FZ122" s="1"/>
      <c r="GA122" s="1"/>
      <c r="GB122" s="1"/>
      <c r="GD122" s="265"/>
      <c r="GE122" s="229" t="s">
        <v>90</v>
      </c>
      <c r="GF122" s="230"/>
      <c r="GG122" s="231"/>
      <c r="GH122" s="47" t="s">
        <v>92</v>
      </c>
      <c r="GI122" s="44"/>
      <c r="GJ122" s="44"/>
      <c r="GK122" s="44"/>
      <c r="GL122" s="173"/>
      <c r="GM122" s="1"/>
      <c r="GN122" s="1"/>
      <c r="GO122" s="1"/>
      <c r="GP122" s="1"/>
    </row>
    <row r="123" spans="2:198" ht="12" customHeight="1">
      <c r="B123" s="48"/>
      <c r="C123" s="49"/>
      <c r="D123" s="49"/>
      <c r="E123" s="49"/>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2"/>
      <c r="AI123" s="182"/>
      <c r="AJ123" s="182"/>
      <c r="AK123" s="182"/>
      <c r="AL123" s="182"/>
      <c r="AM123" s="182"/>
      <c r="AN123" s="182"/>
      <c r="AO123" s="182"/>
      <c r="AP123" s="182"/>
      <c r="AQ123" s="182"/>
      <c r="AR123" s="182"/>
      <c r="AS123" s="182"/>
      <c r="AT123" s="182"/>
      <c r="AU123" s="182"/>
      <c r="AV123" s="182"/>
      <c r="AW123" s="182"/>
      <c r="AX123" s="182"/>
      <c r="AY123" s="182"/>
      <c r="AZ123" s="182"/>
      <c r="BA123" s="182"/>
      <c r="BC123" s="62"/>
      <c r="BD123" s="48"/>
      <c r="BE123" s="49"/>
      <c r="BF123" s="49"/>
      <c r="BG123" s="49"/>
      <c r="BH123" s="2"/>
      <c r="BI123" s="1"/>
      <c r="BJ123" s="2"/>
      <c r="BK123" s="2"/>
      <c r="BL123" s="173"/>
      <c r="BM123" s="1"/>
      <c r="BN123" s="1"/>
      <c r="BO123" s="1"/>
      <c r="BP123" s="1"/>
      <c r="BS123" s="1"/>
      <c r="BT123" s="33"/>
      <c r="BU123" s="24"/>
      <c r="BV123" s="33"/>
      <c r="BW123" s="1"/>
      <c r="BX123" s="2"/>
      <c r="BY123" s="2"/>
      <c r="BZ123" s="2"/>
      <c r="CA123" s="173"/>
      <c r="CB123" s="1"/>
      <c r="CC123" s="1"/>
      <c r="CD123" s="1"/>
      <c r="CE123" s="1"/>
      <c r="CF123" s="1"/>
      <c r="CG123" s="61"/>
      <c r="CH123" s="48"/>
      <c r="CI123" s="49"/>
      <c r="CJ123" s="49"/>
      <c r="CK123" s="49"/>
      <c r="CL123" s="2"/>
      <c r="CM123" s="1"/>
      <c r="CN123" s="2"/>
      <c r="CO123" s="2"/>
      <c r="CP123" s="173"/>
      <c r="CQ123" s="1"/>
      <c r="CR123" s="1"/>
      <c r="CS123" s="1"/>
      <c r="CT123" s="1"/>
      <c r="CW123" s="1"/>
      <c r="CX123" s="33"/>
      <c r="CY123" s="24"/>
      <c r="CZ123" s="33"/>
      <c r="DA123" s="1"/>
      <c r="DB123" s="2"/>
      <c r="DC123" s="2"/>
      <c r="DD123" s="2"/>
      <c r="DE123" s="173"/>
      <c r="DF123" s="1"/>
      <c r="DG123" s="1"/>
      <c r="DH123" s="1"/>
      <c r="DI123" s="1"/>
      <c r="DJ123" s="1"/>
      <c r="DK123" s="280"/>
      <c r="DL123" s="48"/>
      <c r="DM123" s="49"/>
      <c r="DN123" s="49"/>
      <c r="DO123" s="49"/>
      <c r="DP123" s="2"/>
      <c r="DQ123" s="1"/>
      <c r="DR123" s="2"/>
      <c r="DS123" s="2"/>
      <c r="DT123" s="173"/>
      <c r="DU123" s="1"/>
      <c r="DV123" s="1"/>
      <c r="DW123" s="1"/>
      <c r="DX123" s="1"/>
      <c r="EA123" s="1"/>
      <c r="EB123" s="33"/>
      <c r="EC123" s="24"/>
      <c r="ED123" s="33"/>
      <c r="EE123" s="1"/>
      <c r="EF123" s="2"/>
      <c r="EG123" s="2"/>
      <c r="EH123" s="173"/>
      <c r="EI123" s="1"/>
      <c r="EJ123" s="1"/>
      <c r="EK123" s="1"/>
      <c r="EL123" s="1"/>
      <c r="EM123" s="281"/>
      <c r="EN123" s="48"/>
      <c r="EO123" s="49"/>
      <c r="EP123" s="49"/>
      <c r="EQ123" s="49"/>
      <c r="ER123" s="2"/>
      <c r="ES123" s="1"/>
      <c r="ET123" s="2"/>
      <c r="EU123" s="2"/>
      <c r="EV123" s="173"/>
      <c r="EW123" s="1"/>
      <c r="EX123" s="1"/>
      <c r="EY123" s="1"/>
      <c r="EZ123" s="1"/>
      <c r="FC123" s="1"/>
      <c r="FD123" s="33"/>
      <c r="FE123" s="24"/>
      <c r="FF123" s="33"/>
      <c r="FG123" s="1"/>
      <c r="FH123" s="2"/>
      <c r="FI123" s="2"/>
      <c r="FJ123" s="173"/>
      <c r="FK123" s="1"/>
      <c r="FL123" s="1"/>
      <c r="FM123" s="1"/>
      <c r="FN123" s="1"/>
      <c r="FO123" s="18"/>
      <c r="FP123" s="48"/>
      <c r="FQ123" s="49"/>
      <c r="FR123" s="49"/>
      <c r="FS123" s="49"/>
      <c r="FT123" s="2"/>
      <c r="FU123" s="1"/>
      <c r="FV123" s="2"/>
      <c r="FW123" s="2"/>
      <c r="FX123" s="173"/>
      <c r="FY123" s="1"/>
      <c r="FZ123" s="1"/>
      <c r="GA123" s="1"/>
      <c r="GB123" s="1"/>
      <c r="GE123" s="1"/>
      <c r="GF123" s="33"/>
      <c r="GG123" s="24"/>
      <c r="GH123" s="33"/>
      <c r="GI123" s="1"/>
      <c r="GJ123" s="2"/>
      <c r="GK123" s="2"/>
      <c r="GL123" s="173"/>
      <c r="GM123" s="1"/>
      <c r="GN123" s="1"/>
      <c r="GO123" s="1"/>
      <c r="GP123" s="1"/>
    </row>
    <row r="124" spans="2:198" ht="18.75" customHeight="1">
      <c r="B124" s="258" t="s">
        <v>93</v>
      </c>
      <c r="C124" s="138" t="s">
        <v>94</v>
      </c>
      <c r="D124" s="138"/>
      <c r="E124" s="139"/>
      <c r="F124" s="134"/>
      <c r="G124" s="135"/>
      <c r="H124" s="134"/>
      <c r="I124" s="135"/>
      <c r="J124" s="134"/>
      <c r="K124" s="135"/>
      <c r="L124" s="134"/>
      <c r="M124" s="135"/>
      <c r="N124" s="134"/>
      <c r="O124" s="135"/>
      <c r="P124" s="134"/>
      <c r="Q124" s="135"/>
      <c r="R124" s="134"/>
      <c r="S124" s="135"/>
      <c r="T124" s="134"/>
      <c r="U124" s="135"/>
      <c r="V124" s="134"/>
      <c r="W124" s="135"/>
      <c r="X124" s="134"/>
      <c r="Y124" s="135"/>
      <c r="Z124" s="134"/>
      <c r="AA124" s="135"/>
      <c r="AB124" s="134"/>
      <c r="AC124" s="135"/>
      <c r="AD124" s="134"/>
      <c r="AE124" s="135"/>
      <c r="AF124" s="134"/>
      <c r="AG124" s="135"/>
      <c r="AH124" s="134"/>
      <c r="AI124" s="135"/>
      <c r="AJ124" s="134"/>
      <c r="AK124" s="135"/>
      <c r="AL124" s="134"/>
      <c r="AM124" s="135"/>
      <c r="AN124" s="134"/>
      <c r="AO124" s="135"/>
      <c r="AP124" s="134"/>
      <c r="AQ124" s="135"/>
      <c r="AR124" s="134"/>
      <c r="AS124" s="135"/>
      <c r="AT124" s="134"/>
      <c r="AU124" s="135"/>
      <c r="AV124" s="134"/>
      <c r="AW124" s="135"/>
      <c r="AX124" s="134"/>
      <c r="AY124" s="135"/>
      <c r="AZ124" s="134"/>
      <c r="BA124" s="135"/>
      <c r="BC124" s="62"/>
      <c r="BD124" s="257" t="s">
        <v>93</v>
      </c>
      <c r="BE124" s="247" t="s">
        <v>94</v>
      </c>
      <c r="BF124" s="247"/>
      <c r="BG124" s="248"/>
      <c r="BH124" s="46">
        <f>SUM(F124:BA124)/2/24</f>
        <v>0</v>
      </c>
      <c r="BI124" s="44"/>
      <c r="BJ124" s="44"/>
      <c r="BK124" s="44"/>
      <c r="BL124" s="173"/>
      <c r="BM124" s="1"/>
      <c r="BN124" s="1"/>
      <c r="BO124" s="1"/>
      <c r="BP124" s="1"/>
      <c r="BS124" s="1"/>
      <c r="BT124" s="33"/>
      <c r="BU124" s="24"/>
      <c r="BV124" s="33"/>
      <c r="BW124" s="44"/>
      <c r="BX124" s="44"/>
      <c r="BY124" s="44"/>
      <c r="BZ124" s="44"/>
      <c r="CA124" s="173"/>
      <c r="CB124" s="1"/>
      <c r="CC124" s="1"/>
      <c r="CD124" s="1"/>
      <c r="CE124" s="1"/>
      <c r="CF124" s="1"/>
      <c r="CG124" s="61"/>
      <c r="CH124" s="257" t="s">
        <v>93</v>
      </c>
      <c r="CI124" s="259" t="s">
        <v>94</v>
      </c>
      <c r="CJ124" s="247"/>
      <c r="CK124" s="248"/>
      <c r="CL124" s="46">
        <f>SUM($F124:$BA124)/2/24</f>
        <v>0</v>
      </c>
      <c r="CM124" s="44"/>
      <c r="CN124" s="44"/>
      <c r="CO124" s="44"/>
      <c r="CP124" s="173"/>
      <c r="CQ124" s="1"/>
      <c r="CR124" s="1"/>
      <c r="CS124" s="1"/>
      <c r="CT124" s="1"/>
      <c r="CW124" s="1"/>
      <c r="CX124" s="33"/>
      <c r="CY124" s="24"/>
      <c r="CZ124" s="33"/>
      <c r="DA124" s="44"/>
      <c r="DB124" s="44"/>
      <c r="DC124" s="44"/>
      <c r="DD124" s="44"/>
      <c r="DE124" s="173"/>
      <c r="DF124" s="1"/>
      <c r="DG124" s="1"/>
      <c r="DH124" s="1"/>
      <c r="DI124" s="1"/>
      <c r="DJ124" s="1"/>
      <c r="DK124" s="280"/>
      <c r="DL124" s="257" t="s">
        <v>93</v>
      </c>
      <c r="DM124" s="247" t="s">
        <v>94</v>
      </c>
      <c r="DN124" s="247"/>
      <c r="DO124" s="248"/>
      <c r="DP124" s="46">
        <f>IF($S107="✔",SUM($F124:$BA124)/2/24,0)</f>
        <v>0</v>
      </c>
      <c r="DQ124" s="44"/>
      <c r="DR124" s="44"/>
      <c r="DS124" s="44"/>
      <c r="DT124" s="173"/>
      <c r="DU124" s="1"/>
      <c r="DV124" s="1"/>
      <c r="DW124" s="1"/>
      <c r="DX124" s="1"/>
      <c r="EA124" s="1"/>
      <c r="EB124" s="33"/>
      <c r="EC124" s="24"/>
      <c r="ED124" s="33"/>
      <c r="EE124" s="44"/>
      <c r="EF124" s="44"/>
      <c r="EG124" s="44"/>
      <c r="EH124" s="173"/>
      <c r="EI124" s="1"/>
      <c r="EJ124" s="1"/>
      <c r="EK124" s="1"/>
      <c r="EL124" s="1"/>
      <c r="EM124" s="281"/>
      <c r="EN124" s="257" t="s">
        <v>93</v>
      </c>
      <c r="EO124" s="247" t="s">
        <v>94</v>
      </c>
      <c r="EP124" s="247"/>
      <c r="EQ124" s="248"/>
      <c r="ER124" s="46">
        <f>IF($S$5="✔",SUM($F124:$BA124)/2/24,0)</f>
        <v>0</v>
      </c>
      <c r="ES124" s="44"/>
      <c r="ET124" s="44"/>
      <c r="EU124" s="44"/>
      <c r="EV124" s="173"/>
      <c r="EW124" s="1"/>
      <c r="EX124" s="1"/>
      <c r="EY124" s="1"/>
      <c r="EZ124" s="1"/>
      <c r="FC124" s="1"/>
      <c r="FD124" s="33"/>
      <c r="FE124" s="24"/>
      <c r="FF124" s="33"/>
      <c r="FG124" s="44"/>
      <c r="FH124" s="44"/>
      <c r="FI124" s="44"/>
      <c r="FJ124" s="173"/>
      <c r="FK124" s="1"/>
      <c r="FL124" s="1"/>
      <c r="FM124" s="1"/>
      <c r="FN124" s="1"/>
      <c r="FO124" s="18"/>
      <c r="FP124" s="257" t="s">
        <v>93</v>
      </c>
      <c r="FQ124" s="247" t="s">
        <v>94</v>
      </c>
      <c r="FR124" s="247"/>
      <c r="FS124" s="248"/>
      <c r="FT124" s="47" t="s">
        <v>92</v>
      </c>
      <c r="FU124" s="44"/>
      <c r="FV124" s="44"/>
      <c r="FW124" s="44"/>
      <c r="FX124" s="173"/>
      <c r="FY124" s="1"/>
      <c r="FZ124" s="1"/>
      <c r="GA124" s="1"/>
      <c r="GB124" s="1"/>
      <c r="GE124" s="1"/>
      <c r="GF124" s="33"/>
      <c r="GG124" s="24"/>
      <c r="GH124" s="33"/>
      <c r="GI124" s="44"/>
      <c r="GJ124" s="44"/>
      <c r="GK124" s="44"/>
      <c r="GL124" s="173"/>
      <c r="GM124" s="1"/>
      <c r="GN124" s="1"/>
      <c r="GO124" s="1"/>
      <c r="GP124" s="1"/>
    </row>
    <row r="125" spans="2:198" ht="18.75" customHeight="1">
      <c r="B125" s="258"/>
      <c r="C125" s="253" t="s">
        <v>73</v>
      </c>
      <c r="D125" s="136" t="s">
        <v>74</v>
      </c>
      <c r="E125" s="137"/>
      <c r="F125" s="134"/>
      <c r="G125" s="134"/>
      <c r="H125" s="134"/>
      <c r="I125" s="134"/>
      <c r="J125" s="134"/>
      <c r="K125" s="134"/>
      <c r="L125" s="134"/>
      <c r="M125" s="134"/>
      <c r="N125" s="134"/>
      <c r="O125" s="134"/>
      <c r="P125" s="134"/>
      <c r="Q125" s="134"/>
      <c r="R125" s="134"/>
      <c r="S125" s="134"/>
      <c r="T125" s="134"/>
      <c r="U125" s="134"/>
      <c r="V125" s="134"/>
      <c r="W125" s="135"/>
      <c r="X125" s="134"/>
      <c r="Y125" s="135"/>
      <c r="Z125" s="134"/>
      <c r="AA125" s="135"/>
      <c r="AB125" s="134"/>
      <c r="AC125" s="135"/>
      <c r="AD125" s="134"/>
      <c r="AE125" s="135"/>
      <c r="AF125" s="134"/>
      <c r="AG125" s="135"/>
      <c r="AH125" s="134"/>
      <c r="AI125" s="135"/>
      <c r="AJ125" s="134"/>
      <c r="AK125" s="135"/>
      <c r="AL125" s="134"/>
      <c r="AM125" s="135"/>
      <c r="AN125" s="134"/>
      <c r="AO125" s="135"/>
      <c r="AP125" s="134"/>
      <c r="AQ125" s="135"/>
      <c r="AR125" s="134"/>
      <c r="AS125" s="135"/>
      <c r="AT125" s="134"/>
      <c r="AU125" s="135"/>
      <c r="AV125" s="134"/>
      <c r="AW125" s="135"/>
      <c r="AX125" s="134"/>
      <c r="AY125" s="135"/>
      <c r="AZ125" s="134"/>
      <c r="BA125" s="135"/>
      <c r="BB125" s="37"/>
      <c r="BC125" s="62"/>
      <c r="BD125" s="257"/>
      <c r="BE125" s="253" t="s">
        <v>73</v>
      </c>
      <c r="BF125" s="319" t="s">
        <v>74</v>
      </c>
      <c r="BG125" s="320"/>
      <c r="BH125" s="43">
        <f t="shared" ref="BH125:BH136" si="68">SUM(F125:BA125)/2/24</f>
        <v>0</v>
      </c>
      <c r="BI125" s="44"/>
      <c r="BJ125" s="256">
        <f>SUM(BH125:BH129)</f>
        <v>0</v>
      </c>
      <c r="BK125" s="256">
        <f>SUM(BJ125:BJ133)</f>
        <v>0</v>
      </c>
      <c r="BL125" s="173"/>
      <c r="BM125" s="1"/>
      <c r="BN125" s="1"/>
      <c r="BO125" s="1"/>
      <c r="BP125" s="1"/>
      <c r="BS125" s="1"/>
      <c r="BT125" s="33"/>
      <c r="BU125" s="24"/>
      <c r="BV125" s="32"/>
      <c r="BW125" s="44"/>
      <c r="BX125" s="246"/>
      <c r="BY125" s="246"/>
      <c r="BZ125" s="173"/>
      <c r="CA125" s="173"/>
      <c r="CB125" s="1"/>
      <c r="CC125" s="1"/>
      <c r="CD125" s="1"/>
      <c r="CE125" s="1"/>
      <c r="CF125" s="1"/>
      <c r="CG125" s="61"/>
      <c r="CH125" s="257"/>
      <c r="CI125" s="253" t="s">
        <v>73</v>
      </c>
      <c r="CJ125" s="319" t="s">
        <v>74</v>
      </c>
      <c r="CK125" s="320"/>
      <c r="CL125" s="43">
        <f>SUM($F125:$BA125)/2/24</f>
        <v>0</v>
      </c>
      <c r="CM125" s="44"/>
      <c r="CN125" s="256">
        <f>SUM(CL125:CL129)</f>
        <v>0</v>
      </c>
      <c r="CO125" s="256">
        <f>SUM(CN125:CN133)+CL135</f>
        <v>0</v>
      </c>
      <c r="CP125" s="173"/>
      <c r="CQ125" s="1"/>
      <c r="CR125" s="1"/>
      <c r="CS125" s="1"/>
      <c r="CT125" s="1"/>
      <c r="CW125" s="1"/>
      <c r="CX125" s="33"/>
      <c r="CY125" s="24"/>
      <c r="CZ125" s="32"/>
      <c r="DA125" s="44"/>
      <c r="DB125" s="246"/>
      <c r="DC125" s="246"/>
      <c r="DD125" s="173"/>
      <c r="DE125" s="173"/>
      <c r="DF125" s="1"/>
      <c r="DG125" s="1"/>
      <c r="DH125" s="1"/>
      <c r="DI125" s="1"/>
      <c r="DJ125" s="1"/>
      <c r="DK125" s="280"/>
      <c r="DL125" s="257"/>
      <c r="DM125" s="253" t="s">
        <v>73</v>
      </c>
      <c r="DN125" s="319" t="s">
        <v>74</v>
      </c>
      <c r="DO125" s="320"/>
      <c r="DP125" s="43">
        <f>IF($S107="✔",SUM($F125:$BA125)/2/24,0)</f>
        <v>0</v>
      </c>
      <c r="DQ125" s="44"/>
      <c r="DR125" s="256">
        <f>SUM(DP125:DP129)</f>
        <v>0</v>
      </c>
      <c r="DS125" s="256">
        <f>DR125+DR130</f>
        <v>0</v>
      </c>
      <c r="DT125" s="173"/>
      <c r="DU125" s="1"/>
      <c r="DV125" s="1"/>
      <c r="DW125" s="1"/>
      <c r="DX125" s="1"/>
      <c r="EA125" s="1"/>
      <c r="EB125" s="33"/>
      <c r="EC125" s="24"/>
      <c r="ED125" s="32"/>
      <c r="EE125" s="44"/>
      <c r="EF125" s="246"/>
      <c r="EG125" s="246"/>
      <c r="EH125" s="173"/>
      <c r="EI125" s="1"/>
      <c r="EJ125" s="1"/>
      <c r="EK125" s="1"/>
      <c r="EL125" s="1"/>
      <c r="EM125" s="281"/>
      <c r="EN125" s="257"/>
      <c r="EO125" s="253" t="s">
        <v>73</v>
      </c>
      <c r="EP125" s="319" t="s">
        <v>74</v>
      </c>
      <c r="EQ125" s="320"/>
      <c r="ER125" s="204">
        <f t="shared" ref="ER125:ER136" si="69">IF($S$5="✔",SUM($F125:$BA125)/2/24,0)</f>
        <v>0</v>
      </c>
      <c r="ES125" s="44"/>
      <c r="ET125" s="256">
        <f>SUM(ER125:ER129)</f>
        <v>0</v>
      </c>
      <c r="EU125" s="256">
        <f>ET125+ET130+ER135</f>
        <v>0</v>
      </c>
      <c r="EV125" s="173"/>
      <c r="EW125" s="1"/>
      <c r="EX125" s="1"/>
      <c r="EY125" s="1"/>
      <c r="EZ125" s="1"/>
      <c r="FC125" s="1"/>
      <c r="FD125" s="33"/>
      <c r="FE125" s="24"/>
      <c r="FF125" s="32"/>
      <c r="FG125" s="44"/>
      <c r="FH125" s="246"/>
      <c r="FI125" s="246"/>
      <c r="FJ125" s="173"/>
      <c r="FK125" s="1"/>
      <c r="FL125" s="1"/>
      <c r="FM125" s="1"/>
      <c r="FN125" s="1"/>
      <c r="FO125" s="18"/>
      <c r="FP125" s="257"/>
      <c r="FQ125" s="253" t="s">
        <v>73</v>
      </c>
      <c r="FR125" s="319" t="s">
        <v>74</v>
      </c>
      <c r="FS125" s="320"/>
      <c r="FT125" s="43">
        <f>SUMIFS(F125:BA125,$F135:$BA135,1)/2/24</f>
        <v>0</v>
      </c>
      <c r="FU125" s="44"/>
      <c r="FV125" s="256">
        <f>SUM(FT125:FT129)</f>
        <v>0</v>
      </c>
      <c r="FW125" s="256">
        <f>FV125+FV130</f>
        <v>0</v>
      </c>
      <c r="FX125" s="173"/>
      <c r="FY125" s="1"/>
      <c r="FZ125" s="1"/>
      <c r="GA125" s="1"/>
      <c r="GB125" s="1"/>
      <c r="GE125" s="1"/>
      <c r="GF125" s="33"/>
      <c r="GG125" s="24"/>
      <c r="GH125" s="32"/>
      <c r="GI125" s="44"/>
      <c r="GJ125" s="246"/>
      <c r="GK125" s="246"/>
      <c r="GL125" s="173"/>
      <c r="GM125" s="1"/>
      <c r="GN125" s="1"/>
      <c r="GO125" s="1"/>
      <c r="GP125" s="1"/>
    </row>
    <row r="126" spans="2:198" ht="18.75" customHeight="1">
      <c r="B126" s="258"/>
      <c r="C126" s="254"/>
      <c r="D126" s="138" t="s">
        <v>78</v>
      </c>
      <c r="E126" s="139"/>
      <c r="F126" s="134"/>
      <c r="G126" s="134"/>
      <c r="H126" s="134"/>
      <c r="I126" s="134"/>
      <c r="J126" s="134"/>
      <c r="K126" s="134"/>
      <c r="L126" s="134"/>
      <c r="M126" s="134"/>
      <c r="N126" s="134"/>
      <c r="O126" s="134"/>
      <c r="P126" s="134"/>
      <c r="Q126" s="134"/>
      <c r="R126" s="134"/>
      <c r="S126" s="134"/>
      <c r="T126" s="134"/>
      <c r="U126" s="134"/>
      <c r="V126" s="134"/>
      <c r="W126" s="135"/>
      <c r="X126" s="134"/>
      <c r="Y126" s="135"/>
      <c r="Z126" s="134"/>
      <c r="AA126" s="135"/>
      <c r="AB126" s="134"/>
      <c r="AC126" s="135"/>
      <c r="AD126" s="134"/>
      <c r="AE126" s="135"/>
      <c r="AF126" s="134"/>
      <c r="AG126" s="135"/>
      <c r="AH126" s="134"/>
      <c r="AI126" s="135"/>
      <c r="AJ126" s="134"/>
      <c r="AK126" s="135"/>
      <c r="AL126" s="134"/>
      <c r="AM126" s="135"/>
      <c r="AN126" s="134"/>
      <c r="AO126" s="135"/>
      <c r="AP126" s="134"/>
      <c r="AQ126" s="135"/>
      <c r="AR126" s="134"/>
      <c r="AS126" s="135"/>
      <c r="AT126" s="134"/>
      <c r="AU126" s="135"/>
      <c r="AV126" s="134"/>
      <c r="AW126" s="135"/>
      <c r="AX126" s="134"/>
      <c r="AY126" s="135"/>
      <c r="AZ126" s="134"/>
      <c r="BA126" s="135"/>
      <c r="BC126" s="62"/>
      <c r="BD126" s="257"/>
      <c r="BE126" s="254"/>
      <c r="BF126" s="247" t="s">
        <v>78</v>
      </c>
      <c r="BG126" s="248"/>
      <c r="BH126" s="46">
        <f t="shared" si="68"/>
        <v>0</v>
      </c>
      <c r="BI126" s="44"/>
      <c r="BJ126" s="256"/>
      <c r="BK126" s="256"/>
      <c r="BL126" s="173"/>
      <c r="BM126" s="1"/>
      <c r="BN126" s="1"/>
      <c r="BO126" s="1"/>
      <c r="BP126" s="1"/>
      <c r="BS126" s="1"/>
      <c r="BT126" s="33"/>
      <c r="BU126" s="24"/>
      <c r="BV126" s="32"/>
      <c r="BW126" s="44"/>
      <c r="BX126" s="246"/>
      <c r="BY126" s="246"/>
      <c r="BZ126" s="173"/>
      <c r="CA126" s="173"/>
      <c r="CB126" s="1"/>
      <c r="CC126" s="1"/>
      <c r="CD126" s="1"/>
      <c r="CE126" s="1"/>
      <c r="CF126" s="1"/>
      <c r="CG126" s="61"/>
      <c r="CH126" s="257"/>
      <c r="CI126" s="254"/>
      <c r="CJ126" s="247" t="s">
        <v>78</v>
      </c>
      <c r="CK126" s="248"/>
      <c r="CL126" s="46">
        <f t="shared" ref="CL126:CL134" si="70">SUM($F126:$BA126)/2/24</f>
        <v>0</v>
      </c>
      <c r="CM126" s="44"/>
      <c r="CN126" s="256"/>
      <c r="CO126" s="256"/>
      <c r="CP126" s="173"/>
      <c r="CQ126" s="1"/>
      <c r="CR126" s="1"/>
      <c r="CS126" s="1"/>
      <c r="CT126" s="1"/>
      <c r="CW126" s="1"/>
      <c r="CX126" s="33"/>
      <c r="CY126" s="24"/>
      <c r="CZ126" s="32"/>
      <c r="DA126" s="44"/>
      <c r="DB126" s="246"/>
      <c r="DC126" s="246"/>
      <c r="DD126" s="173"/>
      <c r="DE126" s="173"/>
      <c r="DF126" s="1"/>
      <c r="DG126" s="1"/>
      <c r="DH126" s="1"/>
      <c r="DI126" s="1"/>
      <c r="DJ126" s="1"/>
      <c r="DK126" s="280"/>
      <c r="DL126" s="257"/>
      <c r="DM126" s="254"/>
      <c r="DN126" s="247" t="s">
        <v>78</v>
      </c>
      <c r="DO126" s="248"/>
      <c r="DP126" s="46">
        <f>IF($S107="✔",SUM($F126:$BA126)/2/24,0)</f>
        <v>0</v>
      </c>
      <c r="DQ126" s="44"/>
      <c r="DR126" s="256"/>
      <c r="DS126" s="256"/>
      <c r="DT126" s="173"/>
      <c r="DU126" s="1"/>
      <c r="DV126" s="1"/>
      <c r="DW126" s="1"/>
      <c r="DX126" s="1"/>
      <c r="EA126" s="1"/>
      <c r="EB126" s="33"/>
      <c r="EC126" s="24"/>
      <c r="ED126" s="32"/>
      <c r="EE126" s="44"/>
      <c r="EF126" s="246"/>
      <c r="EG126" s="246"/>
      <c r="EH126" s="173"/>
      <c r="EI126" s="1"/>
      <c r="EJ126" s="1"/>
      <c r="EK126" s="1"/>
      <c r="EL126" s="1"/>
      <c r="EM126" s="281"/>
      <c r="EN126" s="257"/>
      <c r="EO126" s="254"/>
      <c r="EP126" s="247" t="s">
        <v>78</v>
      </c>
      <c r="EQ126" s="248"/>
      <c r="ER126" s="46">
        <f t="shared" si="69"/>
        <v>0</v>
      </c>
      <c r="ES126" s="44"/>
      <c r="ET126" s="256"/>
      <c r="EU126" s="256"/>
      <c r="EV126" s="173"/>
      <c r="EW126" s="1"/>
      <c r="EX126" s="1"/>
      <c r="EY126" s="1"/>
      <c r="EZ126" s="1"/>
      <c r="FC126" s="1"/>
      <c r="FD126" s="33"/>
      <c r="FE126" s="24"/>
      <c r="FF126" s="32"/>
      <c r="FG126" s="44"/>
      <c r="FH126" s="246"/>
      <c r="FI126" s="246"/>
      <c r="FJ126" s="173"/>
      <c r="FK126" s="1"/>
      <c r="FL126" s="1"/>
      <c r="FM126" s="1"/>
      <c r="FN126" s="1"/>
      <c r="FO126" s="18"/>
      <c r="FP126" s="257"/>
      <c r="FQ126" s="254"/>
      <c r="FR126" s="247" t="s">
        <v>78</v>
      </c>
      <c r="FS126" s="248"/>
      <c r="FT126" s="46">
        <f>SUMIFS(F126:BA126,$F135:$BA135,1)/2/24</f>
        <v>0</v>
      </c>
      <c r="FU126" s="44"/>
      <c r="FV126" s="256"/>
      <c r="FW126" s="256"/>
      <c r="FX126" s="173"/>
      <c r="FY126" s="1"/>
      <c r="FZ126" s="1"/>
      <c r="GA126" s="1"/>
      <c r="GB126" s="1"/>
      <c r="GE126" s="1"/>
      <c r="GF126" s="33"/>
      <c r="GG126" s="24"/>
      <c r="GH126" s="32"/>
      <c r="GI126" s="44"/>
      <c r="GJ126" s="246"/>
      <c r="GK126" s="246"/>
      <c r="GL126" s="173"/>
      <c r="GM126" s="1"/>
      <c r="GN126" s="1"/>
      <c r="GO126" s="1"/>
      <c r="GP126" s="1"/>
    </row>
    <row r="127" spans="2:198" ht="18.75" customHeight="1">
      <c r="B127" s="258"/>
      <c r="C127" s="254"/>
      <c r="D127" s="136" t="s">
        <v>79</v>
      </c>
      <c r="E127" s="137"/>
      <c r="F127" s="134"/>
      <c r="G127" s="135"/>
      <c r="H127" s="134"/>
      <c r="I127" s="135"/>
      <c r="J127" s="134"/>
      <c r="K127" s="135"/>
      <c r="L127" s="134"/>
      <c r="M127" s="135"/>
      <c r="N127" s="134"/>
      <c r="O127" s="135"/>
      <c r="P127" s="134"/>
      <c r="Q127" s="135"/>
      <c r="R127" s="134"/>
      <c r="S127" s="135"/>
      <c r="T127" s="134"/>
      <c r="U127" s="135"/>
      <c r="V127" s="134"/>
      <c r="W127" s="135"/>
      <c r="X127" s="134"/>
      <c r="Y127" s="135"/>
      <c r="Z127" s="134"/>
      <c r="AA127" s="135"/>
      <c r="AB127" s="134"/>
      <c r="AC127" s="135"/>
      <c r="AD127" s="134"/>
      <c r="AE127" s="135"/>
      <c r="AF127" s="134"/>
      <c r="AG127" s="135"/>
      <c r="AH127" s="134"/>
      <c r="AI127" s="135"/>
      <c r="AJ127" s="134"/>
      <c r="AK127" s="135"/>
      <c r="AL127" s="134"/>
      <c r="AM127" s="135"/>
      <c r="AN127" s="134"/>
      <c r="AO127" s="135"/>
      <c r="AP127" s="134"/>
      <c r="AQ127" s="135"/>
      <c r="AR127" s="134"/>
      <c r="AS127" s="135"/>
      <c r="AT127" s="134"/>
      <c r="AU127" s="135"/>
      <c r="AV127" s="134"/>
      <c r="AW127" s="135"/>
      <c r="AX127" s="134"/>
      <c r="AY127" s="135"/>
      <c r="AZ127" s="134"/>
      <c r="BA127" s="135"/>
      <c r="BC127" s="62"/>
      <c r="BD127" s="257"/>
      <c r="BE127" s="254"/>
      <c r="BF127" s="249" t="s">
        <v>79</v>
      </c>
      <c r="BG127" s="250"/>
      <c r="BH127" s="43">
        <f t="shared" si="68"/>
        <v>0</v>
      </c>
      <c r="BI127" s="44"/>
      <c r="BJ127" s="256"/>
      <c r="BK127" s="256"/>
      <c r="BL127" s="173"/>
      <c r="BM127" s="1"/>
      <c r="BN127" s="1"/>
      <c r="BO127" s="1"/>
      <c r="BP127" s="1"/>
      <c r="BS127" s="1"/>
      <c r="BT127" s="33"/>
      <c r="BU127" s="24"/>
      <c r="BV127" s="32"/>
      <c r="BW127" s="44"/>
      <c r="BX127" s="246"/>
      <c r="BY127" s="246"/>
      <c r="BZ127" s="173"/>
      <c r="CA127" s="173"/>
      <c r="CB127" s="1"/>
      <c r="CC127" s="1"/>
      <c r="CD127" s="1"/>
      <c r="CE127" s="1"/>
      <c r="CF127" s="1"/>
      <c r="CG127" s="61"/>
      <c r="CH127" s="257"/>
      <c r="CI127" s="254"/>
      <c r="CJ127" s="249" t="s">
        <v>79</v>
      </c>
      <c r="CK127" s="250"/>
      <c r="CL127" s="43">
        <f t="shared" si="70"/>
        <v>0</v>
      </c>
      <c r="CM127" s="44"/>
      <c r="CN127" s="256"/>
      <c r="CO127" s="256"/>
      <c r="CP127" s="173"/>
      <c r="CQ127" s="1"/>
      <c r="CR127" s="1"/>
      <c r="CS127" s="1"/>
      <c r="CT127" s="1"/>
      <c r="CW127" s="1"/>
      <c r="CX127" s="33"/>
      <c r="CY127" s="24"/>
      <c r="CZ127" s="32"/>
      <c r="DA127" s="44"/>
      <c r="DB127" s="246"/>
      <c r="DC127" s="246"/>
      <c r="DD127" s="173"/>
      <c r="DE127" s="173"/>
      <c r="DF127" s="1"/>
      <c r="DG127" s="1"/>
      <c r="DH127" s="1"/>
      <c r="DI127" s="1"/>
      <c r="DJ127" s="1"/>
      <c r="DK127" s="280"/>
      <c r="DL127" s="257"/>
      <c r="DM127" s="254"/>
      <c r="DN127" s="249" t="s">
        <v>79</v>
      </c>
      <c r="DO127" s="250"/>
      <c r="DP127" s="43">
        <f>IF($S107="✔",SUM($F127:$BA127)/2/24,0)</f>
        <v>0</v>
      </c>
      <c r="DQ127" s="44"/>
      <c r="DR127" s="256"/>
      <c r="DS127" s="256"/>
      <c r="DT127" s="173"/>
      <c r="DU127" s="1"/>
      <c r="DV127" s="1"/>
      <c r="DW127" s="1"/>
      <c r="DX127" s="1"/>
      <c r="EA127" s="1"/>
      <c r="EB127" s="33"/>
      <c r="EC127" s="24"/>
      <c r="ED127" s="32"/>
      <c r="EE127" s="44"/>
      <c r="EF127" s="246"/>
      <c r="EG127" s="246"/>
      <c r="EH127" s="173"/>
      <c r="EI127" s="1"/>
      <c r="EJ127" s="1"/>
      <c r="EK127" s="1"/>
      <c r="EL127" s="1"/>
      <c r="EM127" s="281"/>
      <c r="EN127" s="257"/>
      <c r="EO127" s="254"/>
      <c r="EP127" s="249" t="s">
        <v>79</v>
      </c>
      <c r="EQ127" s="250"/>
      <c r="ER127" s="204">
        <f t="shared" si="69"/>
        <v>0</v>
      </c>
      <c r="ES127" s="44"/>
      <c r="ET127" s="256"/>
      <c r="EU127" s="256"/>
      <c r="EV127" s="173"/>
      <c r="EW127" s="1"/>
      <c r="EX127" s="1"/>
      <c r="EY127" s="1"/>
      <c r="EZ127" s="1"/>
      <c r="FC127" s="1"/>
      <c r="FD127" s="33"/>
      <c r="FE127" s="24"/>
      <c r="FF127" s="32"/>
      <c r="FG127" s="44"/>
      <c r="FH127" s="246"/>
      <c r="FI127" s="246"/>
      <c r="FJ127" s="173"/>
      <c r="FK127" s="1"/>
      <c r="FL127" s="1"/>
      <c r="FM127" s="1"/>
      <c r="FN127" s="1"/>
      <c r="FO127" s="18"/>
      <c r="FP127" s="257"/>
      <c r="FQ127" s="254"/>
      <c r="FR127" s="249" t="s">
        <v>79</v>
      </c>
      <c r="FS127" s="250"/>
      <c r="FT127" s="43">
        <f>SUMIFS(F127:BA127,$F135:$BA135,1)/2/24</f>
        <v>0</v>
      </c>
      <c r="FU127" s="44"/>
      <c r="FV127" s="256"/>
      <c r="FW127" s="256"/>
      <c r="FX127" s="173"/>
      <c r="FY127" s="1"/>
      <c r="FZ127" s="1"/>
      <c r="GA127" s="1"/>
      <c r="GB127" s="1"/>
      <c r="GE127" s="1"/>
      <c r="GF127" s="33"/>
      <c r="GG127" s="24"/>
      <c r="GH127" s="32"/>
      <c r="GI127" s="44"/>
      <c r="GJ127" s="246"/>
      <c r="GK127" s="246"/>
      <c r="GL127" s="173"/>
      <c r="GM127" s="1"/>
      <c r="GN127" s="1"/>
      <c r="GO127" s="1"/>
      <c r="GP127" s="1"/>
    </row>
    <row r="128" spans="2:198" ht="18.75" customHeight="1">
      <c r="B128" s="258"/>
      <c r="C128" s="254"/>
      <c r="D128" s="138" t="s">
        <v>80</v>
      </c>
      <c r="E128" s="139"/>
      <c r="F128" s="134"/>
      <c r="G128" s="135"/>
      <c r="H128" s="134"/>
      <c r="I128" s="135"/>
      <c r="J128" s="134"/>
      <c r="K128" s="135"/>
      <c r="L128" s="134"/>
      <c r="M128" s="135"/>
      <c r="N128" s="134"/>
      <c r="O128" s="135"/>
      <c r="P128" s="134"/>
      <c r="Q128" s="135"/>
      <c r="R128" s="134"/>
      <c r="S128" s="135"/>
      <c r="T128" s="134"/>
      <c r="U128" s="135"/>
      <c r="V128" s="134"/>
      <c r="W128" s="135"/>
      <c r="X128" s="134"/>
      <c r="Y128" s="135"/>
      <c r="Z128" s="134"/>
      <c r="AA128" s="135"/>
      <c r="AB128" s="134"/>
      <c r="AC128" s="135"/>
      <c r="AD128" s="134"/>
      <c r="AE128" s="135"/>
      <c r="AF128" s="134"/>
      <c r="AG128" s="135"/>
      <c r="AH128" s="134"/>
      <c r="AI128" s="135"/>
      <c r="AJ128" s="134"/>
      <c r="AK128" s="135"/>
      <c r="AL128" s="134"/>
      <c r="AM128" s="135"/>
      <c r="AN128" s="134"/>
      <c r="AO128" s="135"/>
      <c r="AP128" s="134"/>
      <c r="AQ128" s="135"/>
      <c r="AR128" s="134"/>
      <c r="AS128" s="135"/>
      <c r="AT128" s="134"/>
      <c r="AU128" s="135"/>
      <c r="AV128" s="134"/>
      <c r="AW128" s="135"/>
      <c r="AX128" s="134"/>
      <c r="AY128" s="135"/>
      <c r="AZ128" s="134"/>
      <c r="BA128" s="135"/>
      <c r="BC128" s="62"/>
      <c r="BD128" s="257"/>
      <c r="BE128" s="254"/>
      <c r="BF128" s="247" t="s">
        <v>80</v>
      </c>
      <c r="BG128" s="248"/>
      <c r="BH128" s="46">
        <f t="shared" si="68"/>
        <v>0</v>
      </c>
      <c r="BI128" s="44"/>
      <c r="BJ128" s="256"/>
      <c r="BK128" s="256"/>
      <c r="BL128" s="173"/>
      <c r="BM128" s="1"/>
      <c r="BN128" s="1"/>
      <c r="BO128" s="1"/>
      <c r="BP128" s="1"/>
      <c r="BS128" s="1"/>
      <c r="BT128" s="33"/>
      <c r="BU128" s="24"/>
      <c r="BV128" s="32"/>
      <c r="BW128" s="44"/>
      <c r="BX128" s="246"/>
      <c r="BY128" s="246"/>
      <c r="BZ128" s="173"/>
      <c r="CA128" s="173"/>
      <c r="CB128" s="1"/>
      <c r="CC128" s="1"/>
      <c r="CD128" s="1"/>
      <c r="CE128" s="1"/>
      <c r="CF128" s="1"/>
      <c r="CG128" s="61"/>
      <c r="CH128" s="257"/>
      <c r="CI128" s="254"/>
      <c r="CJ128" s="247" t="s">
        <v>80</v>
      </c>
      <c r="CK128" s="248"/>
      <c r="CL128" s="46">
        <f t="shared" si="70"/>
        <v>0</v>
      </c>
      <c r="CM128" s="44"/>
      <c r="CN128" s="256"/>
      <c r="CO128" s="256"/>
      <c r="CP128" s="173"/>
      <c r="CQ128" s="1"/>
      <c r="CR128" s="1"/>
      <c r="CS128" s="1"/>
      <c r="CT128" s="1"/>
      <c r="CW128" s="1"/>
      <c r="CX128" s="33"/>
      <c r="CY128" s="24"/>
      <c r="CZ128" s="32"/>
      <c r="DA128" s="44"/>
      <c r="DB128" s="246"/>
      <c r="DC128" s="246"/>
      <c r="DD128" s="173"/>
      <c r="DE128" s="173"/>
      <c r="DF128" s="1"/>
      <c r="DG128" s="1"/>
      <c r="DH128" s="1"/>
      <c r="DI128" s="1"/>
      <c r="DJ128" s="1"/>
      <c r="DK128" s="280"/>
      <c r="DL128" s="257"/>
      <c r="DM128" s="254"/>
      <c r="DN128" s="247" t="s">
        <v>80</v>
      </c>
      <c r="DO128" s="248"/>
      <c r="DP128" s="46">
        <f>IF($S107="✔",SUM($F128:$BA128)/2/24,0)</f>
        <v>0</v>
      </c>
      <c r="DQ128" s="44"/>
      <c r="DR128" s="256"/>
      <c r="DS128" s="256"/>
      <c r="DT128" s="173"/>
      <c r="DU128" s="1"/>
      <c r="DV128" s="1"/>
      <c r="DW128" s="1"/>
      <c r="DX128" s="1"/>
      <c r="EA128" s="1"/>
      <c r="EB128" s="33"/>
      <c r="EC128" s="24"/>
      <c r="ED128" s="32"/>
      <c r="EE128" s="44"/>
      <c r="EF128" s="246"/>
      <c r="EG128" s="246"/>
      <c r="EH128" s="173"/>
      <c r="EI128" s="1"/>
      <c r="EJ128" s="1"/>
      <c r="EK128" s="1"/>
      <c r="EL128" s="1"/>
      <c r="EM128" s="281"/>
      <c r="EN128" s="257"/>
      <c r="EO128" s="254"/>
      <c r="EP128" s="247" t="s">
        <v>80</v>
      </c>
      <c r="EQ128" s="248"/>
      <c r="ER128" s="46">
        <f t="shared" si="69"/>
        <v>0</v>
      </c>
      <c r="ES128" s="44"/>
      <c r="ET128" s="256"/>
      <c r="EU128" s="256"/>
      <c r="EV128" s="173"/>
      <c r="EW128" s="1"/>
      <c r="EX128" s="1"/>
      <c r="EY128" s="1"/>
      <c r="EZ128" s="1"/>
      <c r="FC128" s="1"/>
      <c r="FD128" s="33"/>
      <c r="FE128" s="24"/>
      <c r="FF128" s="32"/>
      <c r="FG128" s="44"/>
      <c r="FH128" s="246"/>
      <c r="FI128" s="246"/>
      <c r="FJ128" s="173"/>
      <c r="FK128" s="1"/>
      <c r="FL128" s="1"/>
      <c r="FM128" s="1"/>
      <c r="FN128" s="1"/>
      <c r="FO128" s="18"/>
      <c r="FP128" s="257"/>
      <c r="FQ128" s="254"/>
      <c r="FR128" s="247" t="s">
        <v>80</v>
      </c>
      <c r="FS128" s="248"/>
      <c r="FT128" s="46">
        <f>SUMIFS(F128:BA128,$F135:$BA135,1)/2/24</f>
        <v>0</v>
      </c>
      <c r="FU128" s="44"/>
      <c r="FV128" s="256"/>
      <c r="FW128" s="256"/>
      <c r="FX128" s="173"/>
      <c r="FY128" s="1"/>
      <c r="FZ128" s="1"/>
      <c r="GA128" s="1"/>
      <c r="GB128" s="1"/>
      <c r="GE128" s="1"/>
      <c r="GF128" s="33"/>
      <c r="GG128" s="24"/>
      <c r="GH128" s="32"/>
      <c r="GI128" s="44"/>
      <c r="GJ128" s="246"/>
      <c r="GK128" s="246"/>
      <c r="GL128" s="173"/>
      <c r="GM128" s="1"/>
      <c r="GN128" s="1"/>
      <c r="GO128" s="1"/>
      <c r="GP128" s="1"/>
    </row>
    <row r="129" spans="2:198" ht="18.75" customHeight="1">
      <c r="B129" s="258"/>
      <c r="C129" s="255"/>
      <c r="D129" s="136" t="s">
        <v>81</v>
      </c>
      <c r="E129" s="137"/>
      <c r="F129" s="134"/>
      <c r="G129" s="135"/>
      <c r="H129" s="134"/>
      <c r="I129" s="135"/>
      <c r="J129" s="134"/>
      <c r="K129" s="135"/>
      <c r="L129" s="134"/>
      <c r="M129" s="135"/>
      <c r="N129" s="134"/>
      <c r="O129" s="135"/>
      <c r="P129" s="134"/>
      <c r="Q129" s="135"/>
      <c r="R129" s="134"/>
      <c r="S129" s="135"/>
      <c r="T129" s="134"/>
      <c r="U129" s="135"/>
      <c r="V129" s="134"/>
      <c r="W129" s="135"/>
      <c r="X129" s="134"/>
      <c r="Y129" s="135"/>
      <c r="Z129" s="134"/>
      <c r="AA129" s="135"/>
      <c r="AB129" s="134"/>
      <c r="AC129" s="135"/>
      <c r="AD129" s="134"/>
      <c r="AE129" s="135"/>
      <c r="AF129" s="134"/>
      <c r="AG129" s="135"/>
      <c r="AH129" s="134"/>
      <c r="AI129" s="135"/>
      <c r="AJ129" s="134"/>
      <c r="AK129" s="135"/>
      <c r="AL129" s="134"/>
      <c r="AM129" s="135"/>
      <c r="AN129" s="134"/>
      <c r="AO129" s="135"/>
      <c r="AP129" s="134"/>
      <c r="AQ129" s="135"/>
      <c r="AR129" s="134"/>
      <c r="AS129" s="135"/>
      <c r="AT129" s="134"/>
      <c r="AU129" s="135"/>
      <c r="AV129" s="134"/>
      <c r="AW129" s="135"/>
      <c r="AX129" s="134"/>
      <c r="AY129" s="135"/>
      <c r="AZ129" s="134"/>
      <c r="BA129" s="135"/>
      <c r="BC129" s="62"/>
      <c r="BD129" s="257"/>
      <c r="BE129" s="255"/>
      <c r="BF129" s="249" t="s">
        <v>81</v>
      </c>
      <c r="BG129" s="250"/>
      <c r="BH129" s="43">
        <f t="shared" si="68"/>
        <v>0</v>
      </c>
      <c r="BI129" s="44"/>
      <c r="BJ129" s="256"/>
      <c r="BK129" s="256"/>
      <c r="BL129" s="173"/>
      <c r="BM129" s="1"/>
      <c r="BN129" s="1"/>
      <c r="BO129" s="1"/>
      <c r="BP129" s="1"/>
      <c r="BS129" s="1"/>
      <c r="BT129" s="33"/>
      <c r="BU129" s="24"/>
      <c r="BV129" s="32"/>
      <c r="BW129" s="44"/>
      <c r="BX129" s="246"/>
      <c r="BY129" s="246"/>
      <c r="BZ129" s="173"/>
      <c r="CA129" s="173"/>
      <c r="CB129" s="1"/>
      <c r="CC129" s="1"/>
      <c r="CD129" s="1"/>
      <c r="CE129" s="1"/>
      <c r="CF129" s="1"/>
      <c r="CG129" s="61"/>
      <c r="CH129" s="257"/>
      <c r="CI129" s="255"/>
      <c r="CJ129" s="251" t="s">
        <v>81</v>
      </c>
      <c r="CK129" s="252"/>
      <c r="CL129" s="43">
        <f t="shared" si="70"/>
        <v>0</v>
      </c>
      <c r="CM129" s="44"/>
      <c r="CN129" s="256"/>
      <c r="CO129" s="256"/>
      <c r="CP129" s="173"/>
      <c r="CQ129" s="1"/>
      <c r="CR129" s="1"/>
      <c r="CS129" s="1"/>
      <c r="CT129" s="1"/>
      <c r="CW129" s="1"/>
      <c r="CX129" s="33"/>
      <c r="CY129" s="24"/>
      <c r="CZ129" s="32"/>
      <c r="DA129" s="44"/>
      <c r="DB129" s="246"/>
      <c r="DC129" s="246"/>
      <c r="DD129" s="173"/>
      <c r="DE129" s="173"/>
      <c r="DF129" s="1"/>
      <c r="DG129" s="1"/>
      <c r="DH129" s="1"/>
      <c r="DI129" s="1"/>
      <c r="DJ129" s="1"/>
      <c r="DK129" s="280"/>
      <c r="DL129" s="257"/>
      <c r="DM129" s="255"/>
      <c r="DN129" s="249" t="s">
        <v>81</v>
      </c>
      <c r="DO129" s="250"/>
      <c r="DP129" s="43">
        <f>IF($S107="✔",SUM($F129:$BA129)/2/24,0)</f>
        <v>0</v>
      </c>
      <c r="DQ129" s="44"/>
      <c r="DR129" s="256"/>
      <c r="DS129" s="256"/>
      <c r="DT129" s="173"/>
      <c r="DU129" s="1"/>
      <c r="DV129" s="1"/>
      <c r="DW129" s="1"/>
      <c r="DX129" s="1"/>
      <c r="EA129" s="1"/>
      <c r="EB129" s="33"/>
      <c r="EC129" s="24"/>
      <c r="ED129" s="32"/>
      <c r="EE129" s="44"/>
      <c r="EF129" s="246"/>
      <c r="EG129" s="246"/>
      <c r="EH129" s="173"/>
      <c r="EI129" s="1"/>
      <c r="EJ129" s="1"/>
      <c r="EK129" s="1"/>
      <c r="EL129" s="1"/>
      <c r="EM129" s="281"/>
      <c r="EN129" s="257"/>
      <c r="EO129" s="255"/>
      <c r="EP129" s="249" t="s">
        <v>81</v>
      </c>
      <c r="EQ129" s="250"/>
      <c r="ER129" s="204">
        <f t="shared" si="69"/>
        <v>0</v>
      </c>
      <c r="ES129" s="44"/>
      <c r="ET129" s="256"/>
      <c r="EU129" s="256"/>
      <c r="EV129" s="173"/>
      <c r="EW129" s="1"/>
      <c r="EX129" s="1"/>
      <c r="EY129" s="1"/>
      <c r="EZ129" s="1"/>
      <c r="FC129" s="1"/>
      <c r="FD129" s="33"/>
      <c r="FE129" s="24"/>
      <c r="FF129" s="32"/>
      <c r="FG129" s="44"/>
      <c r="FH129" s="246"/>
      <c r="FI129" s="246"/>
      <c r="FJ129" s="173"/>
      <c r="FK129" s="1"/>
      <c r="FL129" s="1"/>
      <c r="FM129" s="1"/>
      <c r="FN129" s="1"/>
      <c r="FO129" s="18"/>
      <c r="FP129" s="257"/>
      <c r="FQ129" s="255"/>
      <c r="FR129" s="249" t="s">
        <v>81</v>
      </c>
      <c r="FS129" s="250"/>
      <c r="FT129" s="43">
        <f>SUMIFS(F129:BA129,$F135:$BA135,1)/2/24</f>
        <v>0</v>
      </c>
      <c r="FU129" s="44"/>
      <c r="FV129" s="256"/>
      <c r="FW129" s="256"/>
      <c r="FX129" s="173"/>
      <c r="FY129" s="1"/>
      <c r="FZ129" s="1"/>
      <c r="GA129" s="1"/>
      <c r="GB129" s="1"/>
      <c r="GE129" s="1"/>
      <c r="GF129" s="33"/>
      <c r="GG129" s="24"/>
      <c r="GH129" s="32"/>
      <c r="GI129" s="44"/>
      <c r="GJ129" s="246"/>
      <c r="GK129" s="246"/>
      <c r="GL129" s="173"/>
      <c r="GM129" s="1"/>
      <c r="GN129" s="1"/>
      <c r="GO129" s="1"/>
      <c r="GP129" s="1"/>
    </row>
    <row r="130" spans="2:198" ht="18.75" customHeight="1">
      <c r="B130" s="258"/>
      <c r="C130" s="239" t="s">
        <v>82</v>
      </c>
      <c r="D130" s="174" t="s">
        <v>83</v>
      </c>
      <c r="E130" s="175"/>
      <c r="F130" s="134"/>
      <c r="G130" s="135"/>
      <c r="H130" s="134"/>
      <c r="I130" s="135"/>
      <c r="J130" s="134"/>
      <c r="K130" s="135"/>
      <c r="L130" s="134"/>
      <c r="M130" s="135"/>
      <c r="N130" s="134"/>
      <c r="O130" s="135"/>
      <c r="P130" s="134"/>
      <c r="Q130" s="135"/>
      <c r="R130" s="134"/>
      <c r="S130" s="135"/>
      <c r="T130" s="134"/>
      <c r="U130" s="135"/>
      <c r="V130" s="134"/>
      <c r="W130" s="135"/>
      <c r="X130" s="134"/>
      <c r="Y130" s="135"/>
      <c r="Z130" s="134"/>
      <c r="AA130" s="135"/>
      <c r="AB130" s="134"/>
      <c r="AC130" s="135"/>
      <c r="AD130" s="134"/>
      <c r="AE130" s="135"/>
      <c r="AF130" s="134"/>
      <c r="AG130" s="135"/>
      <c r="AH130" s="134"/>
      <c r="AI130" s="135"/>
      <c r="AJ130" s="134"/>
      <c r="AK130" s="135"/>
      <c r="AL130" s="134"/>
      <c r="AM130" s="135"/>
      <c r="AN130" s="134"/>
      <c r="AO130" s="135"/>
      <c r="AP130" s="134"/>
      <c r="AQ130" s="135"/>
      <c r="AR130" s="134"/>
      <c r="AS130" s="135"/>
      <c r="AT130" s="134"/>
      <c r="AU130" s="135"/>
      <c r="AV130" s="134"/>
      <c r="AW130" s="135"/>
      <c r="AX130" s="134"/>
      <c r="AY130" s="135"/>
      <c r="AZ130" s="134"/>
      <c r="BA130" s="135"/>
      <c r="BC130" s="62"/>
      <c r="BD130" s="257"/>
      <c r="BE130" s="242" t="s">
        <v>82</v>
      </c>
      <c r="BF130" s="169" t="s">
        <v>83</v>
      </c>
      <c r="BG130" s="170"/>
      <c r="BH130" s="46">
        <f t="shared" si="68"/>
        <v>0</v>
      </c>
      <c r="BI130" s="51">
        <f>SUMIF($F$134:$BA$134,"&lt;&gt;1",$F130:$BA130)/2/24</f>
        <v>0</v>
      </c>
      <c r="BJ130" s="245">
        <f>SUM(BI130:BI133)</f>
        <v>0</v>
      </c>
      <c r="BK130" s="256"/>
      <c r="BL130" s="173"/>
      <c r="BM130" s="1"/>
      <c r="BN130" s="1"/>
      <c r="BO130" s="1"/>
      <c r="BP130" s="1"/>
      <c r="BS130" s="1"/>
      <c r="BT130" s="33"/>
      <c r="BU130" s="24"/>
      <c r="BV130" s="32"/>
      <c r="BW130" s="44"/>
      <c r="BX130" s="246"/>
      <c r="BY130" s="246"/>
      <c r="BZ130" s="173"/>
      <c r="CA130" s="173"/>
      <c r="CB130" s="1"/>
      <c r="CC130" s="1"/>
      <c r="CD130" s="1"/>
      <c r="CE130" s="1"/>
      <c r="CF130" s="1"/>
      <c r="CG130" s="61"/>
      <c r="CH130" s="257"/>
      <c r="CI130" s="242" t="s">
        <v>82</v>
      </c>
      <c r="CJ130" s="227" t="s">
        <v>83</v>
      </c>
      <c r="CK130" s="228"/>
      <c r="CL130" s="46">
        <f t="shared" si="70"/>
        <v>0</v>
      </c>
      <c r="CM130" s="51">
        <f>SUMIF($F$134:$BA$134,"&lt;&gt;1",$F130:$BA130)/2/24</f>
        <v>0</v>
      </c>
      <c r="CN130" s="245">
        <f>SUM(CM130:CM133)</f>
        <v>0</v>
      </c>
      <c r="CO130" s="256"/>
      <c r="CP130" s="173"/>
      <c r="CQ130" s="1"/>
      <c r="CR130" s="1"/>
      <c r="CS130" s="1"/>
      <c r="CT130" s="1"/>
      <c r="CW130" s="1"/>
      <c r="CX130" s="33"/>
      <c r="CY130" s="24"/>
      <c r="CZ130" s="32"/>
      <c r="DA130" s="44"/>
      <c r="DB130" s="246"/>
      <c r="DC130" s="246"/>
      <c r="DD130" s="173"/>
      <c r="DE130" s="173"/>
      <c r="DF130" s="1"/>
      <c r="DG130" s="1"/>
      <c r="DH130" s="1"/>
      <c r="DI130" s="1"/>
      <c r="DJ130" s="1"/>
      <c r="DK130" s="280"/>
      <c r="DL130" s="257"/>
      <c r="DM130" s="242" t="s">
        <v>82</v>
      </c>
      <c r="DN130" s="169" t="s">
        <v>83</v>
      </c>
      <c r="DO130" s="170"/>
      <c r="DP130" s="46">
        <f>IF($S107="✔",SUM($F130:$BA130)/2/24,0)</f>
        <v>0</v>
      </c>
      <c r="DQ130" s="46">
        <f>IF($S107="✔",SUMIF($F134:$BA134,"&lt;&gt;1",$F130:$BA130)/2/24,0)</f>
        <v>0</v>
      </c>
      <c r="DR130" s="245">
        <f>SUM(DQ130:DQ133)</f>
        <v>0</v>
      </c>
      <c r="DS130" s="256"/>
      <c r="DT130" s="173"/>
      <c r="DU130" s="1"/>
      <c r="DV130" s="1"/>
      <c r="DW130" s="1"/>
      <c r="DX130" s="1"/>
      <c r="EA130" s="1"/>
      <c r="EB130" s="33"/>
      <c r="EC130" s="24"/>
      <c r="ED130" s="32"/>
      <c r="EE130" s="44"/>
      <c r="EF130" s="246"/>
      <c r="EG130" s="246"/>
      <c r="EH130" s="173"/>
      <c r="EI130" s="1"/>
      <c r="EJ130" s="1"/>
      <c r="EK130" s="1"/>
      <c r="EL130" s="1"/>
      <c r="EM130" s="15"/>
      <c r="EN130" s="257"/>
      <c r="EO130" s="242" t="s">
        <v>82</v>
      </c>
      <c r="EP130" s="169" t="s">
        <v>83</v>
      </c>
      <c r="EQ130" s="170"/>
      <c r="ER130" s="46">
        <f t="shared" si="69"/>
        <v>0</v>
      </c>
      <c r="ES130" s="46">
        <f>IF($S107="✔",SUMIF($F134:$BA134,"&lt;&gt;1",$F130:$BA130)/2/24,0)</f>
        <v>0</v>
      </c>
      <c r="ET130" s="245">
        <f>SUM(ES130:ES133)</f>
        <v>0</v>
      </c>
      <c r="EU130" s="256"/>
      <c r="EV130" s="173"/>
      <c r="EW130" s="1"/>
      <c r="EX130" s="1"/>
      <c r="EY130" s="1"/>
      <c r="EZ130" s="1"/>
      <c r="FC130" s="1"/>
      <c r="FD130" s="33"/>
      <c r="FE130" s="24"/>
      <c r="FF130" s="32"/>
      <c r="FG130" s="44"/>
      <c r="FH130" s="246"/>
      <c r="FI130" s="246"/>
      <c r="FJ130" s="173"/>
      <c r="FK130" s="1"/>
      <c r="FL130" s="1"/>
      <c r="FM130" s="1"/>
      <c r="FN130" s="1"/>
      <c r="FO130" s="18"/>
      <c r="FP130" s="257"/>
      <c r="FQ130" s="242" t="s">
        <v>82</v>
      </c>
      <c r="FR130" s="169" t="s">
        <v>83</v>
      </c>
      <c r="FS130" s="170"/>
      <c r="FT130" s="46">
        <f>SUMIFS(F130:BA130,$F135:$BA135,1)/2/24</f>
        <v>0</v>
      </c>
      <c r="FU130" s="46">
        <f>SUMIFS(F130:BA130,$F$32:$BA$32,"&lt;&gt;1",$F135:$BA135,1)/2/24</f>
        <v>0</v>
      </c>
      <c r="FV130" s="245">
        <f>SUM(FU130:FU133)</f>
        <v>0</v>
      </c>
      <c r="FW130" s="256"/>
      <c r="FX130" s="173"/>
      <c r="FY130" s="1"/>
      <c r="FZ130" s="1"/>
      <c r="GA130" s="1"/>
      <c r="GB130" s="1"/>
      <c r="GE130" s="1"/>
      <c r="GF130" s="33"/>
      <c r="GG130" s="24"/>
      <c r="GH130" s="32"/>
      <c r="GI130" s="44"/>
      <c r="GJ130" s="246"/>
      <c r="GK130" s="246"/>
      <c r="GL130" s="173"/>
      <c r="GM130" s="1"/>
      <c r="GN130" s="1"/>
      <c r="GO130" s="1"/>
      <c r="GP130" s="1"/>
    </row>
    <row r="131" spans="2:198" ht="18.75" customHeight="1">
      <c r="B131" s="258"/>
      <c r="C131" s="240"/>
      <c r="D131" s="176" t="s">
        <v>84</v>
      </c>
      <c r="E131" s="156"/>
      <c r="F131" s="134"/>
      <c r="G131" s="135"/>
      <c r="H131" s="134"/>
      <c r="I131" s="135"/>
      <c r="J131" s="134"/>
      <c r="K131" s="135"/>
      <c r="L131" s="134"/>
      <c r="M131" s="135"/>
      <c r="N131" s="134"/>
      <c r="O131" s="135"/>
      <c r="P131" s="134"/>
      <c r="Q131" s="135"/>
      <c r="R131" s="134"/>
      <c r="S131" s="135"/>
      <c r="T131" s="134"/>
      <c r="U131" s="135"/>
      <c r="V131" s="134"/>
      <c r="W131" s="135"/>
      <c r="X131" s="134"/>
      <c r="Y131" s="135"/>
      <c r="Z131" s="134"/>
      <c r="AA131" s="135"/>
      <c r="AB131" s="134"/>
      <c r="AC131" s="135"/>
      <c r="AD131" s="134"/>
      <c r="AE131" s="135"/>
      <c r="AF131" s="134"/>
      <c r="AG131" s="135"/>
      <c r="AH131" s="134"/>
      <c r="AI131" s="135"/>
      <c r="AJ131" s="134"/>
      <c r="AK131" s="135"/>
      <c r="AL131" s="134"/>
      <c r="AM131" s="135"/>
      <c r="AN131" s="134"/>
      <c r="AO131" s="135"/>
      <c r="AP131" s="134"/>
      <c r="AQ131" s="135"/>
      <c r="AR131" s="134"/>
      <c r="AS131" s="135"/>
      <c r="AT131" s="134"/>
      <c r="AU131" s="135"/>
      <c r="AV131" s="134"/>
      <c r="AW131" s="135"/>
      <c r="AX131" s="134"/>
      <c r="AY131" s="135"/>
      <c r="AZ131" s="134"/>
      <c r="BA131" s="135"/>
      <c r="BC131" s="62"/>
      <c r="BD131" s="257"/>
      <c r="BE131" s="243"/>
      <c r="BF131" s="172" t="s">
        <v>84</v>
      </c>
      <c r="BG131" s="171"/>
      <c r="BH131" s="43">
        <f t="shared" si="68"/>
        <v>0</v>
      </c>
      <c r="BI131" s="53">
        <f>SUMIF($F$134:$BA$134,"&lt;&gt;1",$F131:$BA131)/2/24</f>
        <v>0</v>
      </c>
      <c r="BJ131" s="245"/>
      <c r="BK131" s="256"/>
      <c r="BL131" s="173"/>
      <c r="BM131" s="1"/>
      <c r="BN131" s="1"/>
      <c r="BO131" s="1"/>
      <c r="BP131" s="1"/>
      <c r="BS131" s="1"/>
      <c r="BT131" s="33"/>
      <c r="BU131" s="24"/>
      <c r="BV131" s="32"/>
      <c r="BW131" s="44"/>
      <c r="BX131" s="246"/>
      <c r="BY131" s="246"/>
      <c r="BZ131" s="173"/>
      <c r="CA131" s="173"/>
      <c r="CB131" s="1"/>
      <c r="CC131" s="1"/>
      <c r="CD131" s="1"/>
      <c r="CE131" s="1"/>
      <c r="CF131" s="1"/>
      <c r="CG131" s="61"/>
      <c r="CH131" s="257"/>
      <c r="CI131" s="243"/>
      <c r="CJ131" s="237" t="s">
        <v>84</v>
      </c>
      <c r="CK131" s="238"/>
      <c r="CL131" s="43">
        <f t="shared" si="70"/>
        <v>0</v>
      </c>
      <c r="CM131" s="53">
        <f>SUMIF($F$134:$BA$134,"&lt;&gt;1",$F131:$BA131)/2/24</f>
        <v>0</v>
      </c>
      <c r="CN131" s="245"/>
      <c r="CO131" s="256"/>
      <c r="CP131" s="173"/>
      <c r="CQ131" s="1"/>
      <c r="CR131" s="1"/>
      <c r="CS131" s="1"/>
      <c r="CT131" s="1"/>
      <c r="CW131" s="1"/>
      <c r="CX131" s="33"/>
      <c r="CY131" s="24"/>
      <c r="CZ131" s="32"/>
      <c r="DA131" s="44"/>
      <c r="DB131" s="246"/>
      <c r="DC131" s="246"/>
      <c r="DD131" s="173"/>
      <c r="DE131" s="173"/>
      <c r="DF131" s="1"/>
      <c r="DG131" s="1"/>
      <c r="DH131" s="1"/>
      <c r="DI131" s="1"/>
      <c r="DJ131" s="1"/>
      <c r="DK131" s="280"/>
      <c r="DL131" s="257"/>
      <c r="DM131" s="243"/>
      <c r="DN131" s="172" t="s">
        <v>84</v>
      </c>
      <c r="DO131" s="171"/>
      <c r="DP131" s="43">
        <f>IF($S107="✔",SUM($F131:$BA131)/2/24,0)</f>
        <v>0</v>
      </c>
      <c r="DQ131" s="53">
        <f t="shared" ref="DQ131:DQ133" si="71">IF($S108="✔",SUMIF($F135:$BA135,"&lt;&gt;1",$F131:$BA131)/2/24,0)</f>
        <v>0</v>
      </c>
      <c r="DR131" s="245"/>
      <c r="DS131" s="256"/>
      <c r="DT131" s="173"/>
      <c r="DU131" s="1"/>
      <c r="DV131" s="1"/>
      <c r="DW131" s="1"/>
      <c r="DX131" s="1"/>
      <c r="EA131" s="1"/>
      <c r="EB131" s="33"/>
      <c r="EC131" s="24"/>
      <c r="ED131" s="32"/>
      <c r="EE131" s="44"/>
      <c r="EF131" s="246"/>
      <c r="EG131" s="246"/>
      <c r="EH131" s="173"/>
      <c r="EI131" s="1"/>
      <c r="EJ131" s="1"/>
      <c r="EK131" s="1"/>
      <c r="EL131" s="1"/>
      <c r="EM131" s="15"/>
      <c r="EN131" s="257"/>
      <c r="EO131" s="243"/>
      <c r="EP131" s="172" t="s">
        <v>84</v>
      </c>
      <c r="EQ131" s="171"/>
      <c r="ER131" s="204">
        <f t="shared" si="69"/>
        <v>0</v>
      </c>
      <c r="ES131" s="43">
        <f t="shared" ref="ES131:ES133" si="72">IF($S108="✔",SUMIF($F135:$BA135,"&lt;&gt;1",$F131:$BA131)/2/24,0)</f>
        <v>0</v>
      </c>
      <c r="ET131" s="245"/>
      <c r="EU131" s="256"/>
      <c r="EV131" s="173"/>
      <c r="EW131" s="1"/>
      <c r="EX131" s="1"/>
      <c r="EY131" s="1"/>
      <c r="EZ131" s="1"/>
      <c r="FC131" s="1"/>
      <c r="FD131" s="33"/>
      <c r="FE131" s="24"/>
      <c r="FF131" s="32"/>
      <c r="FG131" s="44"/>
      <c r="FH131" s="246"/>
      <c r="FI131" s="246"/>
      <c r="FJ131" s="173"/>
      <c r="FK131" s="1"/>
      <c r="FL131" s="1"/>
      <c r="FM131" s="1"/>
      <c r="FN131" s="1"/>
      <c r="FO131" s="18"/>
      <c r="FP131" s="257"/>
      <c r="FQ131" s="243"/>
      <c r="FR131" s="172" t="s">
        <v>84</v>
      </c>
      <c r="FS131" s="171"/>
      <c r="FT131" s="43">
        <f>SUMIFS(F131:BA131,$F135:$BA135,1)/2/24</f>
        <v>0</v>
      </c>
      <c r="FU131" s="43">
        <f>SUMIFS(F131:BA131,$F$32:$BA$32,"&lt;&gt;1",$F135:$BA135,1)/2/24</f>
        <v>0</v>
      </c>
      <c r="FV131" s="245"/>
      <c r="FW131" s="256"/>
      <c r="FX131" s="173"/>
      <c r="FY131" s="1"/>
      <c r="FZ131" s="1"/>
      <c r="GA131" s="1"/>
      <c r="GB131" s="1"/>
      <c r="GE131" s="1"/>
      <c r="GF131" s="33"/>
      <c r="GG131" s="24"/>
      <c r="GH131" s="32"/>
      <c r="GI131" s="44"/>
      <c r="GJ131" s="246"/>
      <c r="GK131" s="246"/>
      <c r="GL131" s="173"/>
      <c r="GM131" s="1"/>
      <c r="GN131" s="1"/>
      <c r="GO131" s="1"/>
      <c r="GP131" s="1"/>
    </row>
    <row r="132" spans="2:198" ht="18.75" customHeight="1">
      <c r="B132" s="258"/>
      <c r="C132" s="240"/>
      <c r="D132" s="174" t="s">
        <v>85</v>
      </c>
      <c r="E132" s="175"/>
      <c r="F132" s="134"/>
      <c r="G132" s="135"/>
      <c r="H132" s="134"/>
      <c r="I132" s="135"/>
      <c r="J132" s="134"/>
      <c r="K132" s="135"/>
      <c r="L132" s="134"/>
      <c r="M132" s="135"/>
      <c r="N132" s="134"/>
      <c r="O132" s="135"/>
      <c r="P132" s="134"/>
      <c r="Q132" s="135"/>
      <c r="R132" s="134"/>
      <c r="S132" s="135"/>
      <c r="T132" s="134"/>
      <c r="U132" s="135"/>
      <c r="V132" s="134"/>
      <c r="W132" s="135"/>
      <c r="X132" s="134"/>
      <c r="Y132" s="135"/>
      <c r="Z132" s="134"/>
      <c r="AA132" s="135"/>
      <c r="AB132" s="134"/>
      <c r="AC132" s="135"/>
      <c r="AD132" s="134"/>
      <c r="AE132" s="135"/>
      <c r="AF132" s="134"/>
      <c r="AG132" s="135"/>
      <c r="AH132" s="134"/>
      <c r="AI132" s="135"/>
      <c r="AJ132" s="134"/>
      <c r="AK132" s="135"/>
      <c r="AL132" s="134"/>
      <c r="AM132" s="135"/>
      <c r="AN132" s="134"/>
      <c r="AO132" s="135"/>
      <c r="AP132" s="134"/>
      <c r="AQ132" s="135"/>
      <c r="AR132" s="134"/>
      <c r="AS132" s="135"/>
      <c r="AT132" s="134"/>
      <c r="AU132" s="135"/>
      <c r="AV132" s="134"/>
      <c r="AW132" s="135"/>
      <c r="AX132" s="134"/>
      <c r="AY132" s="135"/>
      <c r="AZ132" s="134"/>
      <c r="BA132" s="135"/>
      <c r="BC132" s="62"/>
      <c r="BD132" s="257"/>
      <c r="BE132" s="243"/>
      <c r="BF132" s="169" t="s">
        <v>85</v>
      </c>
      <c r="BG132" s="170"/>
      <c r="BH132" s="46">
        <f t="shared" si="68"/>
        <v>0</v>
      </c>
      <c r="BI132" s="51">
        <f>SUMIF($F$134:$BA$134,"&lt;&gt;1",$F132:$BA132)/2/24</f>
        <v>0</v>
      </c>
      <c r="BJ132" s="245"/>
      <c r="BK132" s="256"/>
      <c r="BL132" s="173"/>
      <c r="BM132" s="1"/>
      <c r="BN132" s="1"/>
      <c r="BO132" s="1"/>
      <c r="BP132" s="1"/>
      <c r="BS132" s="1"/>
      <c r="BV132" s="32"/>
      <c r="BW132" s="44"/>
      <c r="BX132" s="246"/>
      <c r="BY132" s="246"/>
      <c r="BZ132" s="173"/>
      <c r="CA132" s="173"/>
      <c r="CB132" s="1"/>
      <c r="CC132" s="1"/>
      <c r="CD132" s="1"/>
      <c r="CE132" s="1"/>
      <c r="CF132" s="1"/>
      <c r="CG132" s="61"/>
      <c r="CH132" s="257"/>
      <c r="CI132" s="243"/>
      <c r="CJ132" s="227" t="s">
        <v>85</v>
      </c>
      <c r="CK132" s="228"/>
      <c r="CL132" s="46">
        <f t="shared" si="70"/>
        <v>0</v>
      </c>
      <c r="CM132" s="51">
        <f>SUMIF($F$134:$BA$134,"&lt;&gt;1",$F132:$BA132)/2/24</f>
        <v>0</v>
      </c>
      <c r="CN132" s="245"/>
      <c r="CO132" s="256"/>
      <c r="CP132" s="173"/>
      <c r="CQ132" s="1"/>
      <c r="CR132" s="1"/>
      <c r="CS132" s="1"/>
      <c r="CT132" s="1"/>
      <c r="CW132" s="1"/>
      <c r="CZ132" s="32"/>
      <c r="DA132" s="44"/>
      <c r="DB132" s="246"/>
      <c r="DC132" s="246"/>
      <c r="DD132" s="173"/>
      <c r="DE132" s="173"/>
      <c r="DF132" s="1"/>
      <c r="DG132" s="1"/>
      <c r="DH132" s="1"/>
      <c r="DI132" s="1"/>
      <c r="DJ132" s="1"/>
      <c r="DK132" s="12"/>
      <c r="DL132" s="257"/>
      <c r="DM132" s="243"/>
      <c r="DN132" s="169" t="s">
        <v>85</v>
      </c>
      <c r="DO132" s="170"/>
      <c r="DP132" s="46">
        <f>IF($S107="✔",SUM($F132:$BA132)/2/24,0)</f>
        <v>0</v>
      </c>
      <c r="DQ132" s="51">
        <f t="shared" si="71"/>
        <v>0</v>
      </c>
      <c r="DR132" s="245"/>
      <c r="DS132" s="256"/>
      <c r="DT132" s="173"/>
      <c r="DU132" s="1"/>
      <c r="DV132" s="1"/>
      <c r="DW132" s="1"/>
      <c r="DX132" s="1"/>
      <c r="EA132" s="1"/>
      <c r="ED132" s="32"/>
      <c r="EE132" s="44"/>
      <c r="EF132" s="246"/>
      <c r="EG132" s="246"/>
      <c r="EH132" s="173"/>
      <c r="EI132" s="1"/>
      <c r="EJ132" s="1"/>
      <c r="EK132" s="1"/>
      <c r="EL132" s="1"/>
      <c r="EM132" s="15"/>
      <c r="EN132" s="257"/>
      <c r="EO132" s="243"/>
      <c r="EP132" s="169" t="s">
        <v>85</v>
      </c>
      <c r="EQ132" s="170"/>
      <c r="ER132" s="46">
        <f t="shared" si="69"/>
        <v>0</v>
      </c>
      <c r="ES132" s="46">
        <f t="shared" si="72"/>
        <v>0</v>
      </c>
      <c r="ET132" s="245"/>
      <c r="EU132" s="256"/>
      <c r="EV132" s="173"/>
      <c r="EW132" s="1"/>
      <c r="EX132" s="1"/>
      <c r="EY132" s="1"/>
      <c r="EZ132" s="1"/>
      <c r="FC132" s="1"/>
      <c r="FF132" s="32"/>
      <c r="FG132" s="44"/>
      <c r="FH132" s="246"/>
      <c r="FI132" s="246"/>
      <c r="FJ132" s="173"/>
      <c r="FK132" s="1"/>
      <c r="FL132" s="1"/>
      <c r="FM132" s="1"/>
      <c r="FN132" s="1"/>
      <c r="FO132" s="18"/>
      <c r="FP132" s="257"/>
      <c r="FQ132" s="243"/>
      <c r="FR132" s="169" t="s">
        <v>85</v>
      </c>
      <c r="FS132" s="170"/>
      <c r="FT132" s="46">
        <f>SUMIFS(F132:BA132,$F135:$BA135,1)/2/24</f>
        <v>0</v>
      </c>
      <c r="FU132" s="46">
        <f>SUMIFS(F132:BA132,$F$32:$BA$32,"&lt;&gt;1",$F135:$BA135,1)/2/24</f>
        <v>0</v>
      </c>
      <c r="FV132" s="245"/>
      <c r="FW132" s="256"/>
      <c r="FX132" s="173"/>
      <c r="FY132" s="1"/>
      <c r="FZ132" s="1"/>
      <c r="GA132" s="1"/>
      <c r="GB132" s="1"/>
      <c r="GE132" s="1"/>
      <c r="GH132" s="32"/>
      <c r="GI132" s="44"/>
      <c r="GJ132" s="246"/>
      <c r="GK132" s="246"/>
      <c r="GL132" s="173"/>
      <c r="GM132" s="1"/>
      <c r="GN132" s="1"/>
      <c r="GO132" s="1"/>
      <c r="GP132" s="1"/>
    </row>
    <row r="133" spans="2:198" ht="18.75" customHeight="1">
      <c r="B133" s="258"/>
      <c r="C133" s="240"/>
      <c r="D133" s="136" t="s">
        <v>86</v>
      </c>
      <c r="E133" s="137"/>
      <c r="F133" s="134"/>
      <c r="G133" s="135"/>
      <c r="H133" s="134"/>
      <c r="I133" s="135"/>
      <c r="J133" s="134"/>
      <c r="K133" s="135"/>
      <c r="L133" s="134"/>
      <c r="M133" s="135"/>
      <c r="N133" s="134"/>
      <c r="O133" s="135"/>
      <c r="P133" s="134"/>
      <c r="Q133" s="135"/>
      <c r="R133" s="134"/>
      <c r="S133" s="135"/>
      <c r="T133" s="134"/>
      <c r="U133" s="135"/>
      <c r="V133" s="134"/>
      <c r="W133" s="135"/>
      <c r="X133" s="134"/>
      <c r="Y133" s="135"/>
      <c r="Z133" s="134"/>
      <c r="AA133" s="135"/>
      <c r="AB133" s="134"/>
      <c r="AC133" s="135"/>
      <c r="AD133" s="134"/>
      <c r="AE133" s="135"/>
      <c r="AF133" s="134"/>
      <c r="AG133" s="135"/>
      <c r="AH133" s="134"/>
      <c r="AI133" s="135"/>
      <c r="AJ133" s="134"/>
      <c r="AK133" s="135"/>
      <c r="AL133" s="134"/>
      <c r="AM133" s="135"/>
      <c r="AN133" s="134"/>
      <c r="AO133" s="135"/>
      <c r="AP133" s="134"/>
      <c r="AQ133" s="135"/>
      <c r="AR133" s="134"/>
      <c r="AS133" s="135"/>
      <c r="AT133" s="134"/>
      <c r="AU133" s="135"/>
      <c r="AV133" s="134"/>
      <c r="AW133" s="135"/>
      <c r="AX133" s="134"/>
      <c r="AY133" s="135"/>
      <c r="AZ133" s="134"/>
      <c r="BA133" s="135"/>
      <c r="BC133" s="62"/>
      <c r="BD133" s="257"/>
      <c r="BE133" s="243"/>
      <c r="BF133" s="237" t="s">
        <v>86</v>
      </c>
      <c r="BG133" s="238"/>
      <c r="BH133" s="43">
        <f t="shared" si="68"/>
        <v>0</v>
      </c>
      <c r="BI133" s="53">
        <f>SUMIF($F$134:$BA$134,"&lt;&gt;1",$F133:$BA133)/2/24</f>
        <v>0</v>
      </c>
      <c r="BJ133" s="245"/>
      <c r="BK133" s="256"/>
      <c r="BL133" s="173"/>
      <c r="BM133" s="1"/>
      <c r="BN133" s="1"/>
      <c r="BO133" s="1"/>
      <c r="BP133" s="1"/>
      <c r="BS133" s="1"/>
      <c r="BV133" s="32"/>
      <c r="BW133" s="44"/>
      <c r="BX133" s="246"/>
      <c r="BY133" s="246"/>
      <c r="BZ133" s="173"/>
      <c r="CA133" s="173"/>
      <c r="CB133" s="1"/>
      <c r="CC133" s="1"/>
      <c r="CD133" s="1"/>
      <c r="CE133" s="1"/>
      <c r="CF133" s="1"/>
      <c r="CG133" s="61"/>
      <c r="CH133" s="257"/>
      <c r="CI133" s="243"/>
      <c r="CJ133" s="237" t="s">
        <v>86</v>
      </c>
      <c r="CK133" s="238"/>
      <c r="CL133" s="43">
        <f t="shared" si="70"/>
        <v>0</v>
      </c>
      <c r="CM133" s="53">
        <f>SUMIF($F$134:$BA$134,"&lt;&gt;1",$F133:$BA133)/2/24</f>
        <v>0</v>
      </c>
      <c r="CN133" s="245"/>
      <c r="CO133" s="256"/>
      <c r="CP133" s="173"/>
      <c r="CQ133" s="1"/>
      <c r="CR133" s="1"/>
      <c r="CS133" s="1"/>
      <c r="CT133" s="1"/>
      <c r="CW133" s="1"/>
      <c r="CZ133" s="32"/>
      <c r="DA133" s="44"/>
      <c r="DB133" s="246"/>
      <c r="DC133" s="246"/>
      <c r="DD133" s="173"/>
      <c r="DE133" s="173"/>
      <c r="DF133" s="1"/>
      <c r="DG133" s="1"/>
      <c r="DH133" s="1"/>
      <c r="DI133" s="1"/>
      <c r="DJ133" s="1"/>
      <c r="DK133" s="12"/>
      <c r="DL133" s="257"/>
      <c r="DM133" s="243"/>
      <c r="DN133" s="172" t="s">
        <v>98</v>
      </c>
      <c r="DO133" s="171"/>
      <c r="DP133" s="43">
        <f>IF($S107="✔",SUM($F133:$BA133)/2/24,0)</f>
        <v>0</v>
      </c>
      <c r="DQ133" s="53">
        <f t="shared" si="71"/>
        <v>0</v>
      </c>
      <c r="DR133" s="245"/>
      <c r="DS133" s="256"/>
      <c r="DT133" s="173"/>
      <c r="DU133" s="1"/>
      <c r="DV133" s="1"/>
      <c r="DW133" s="1"/>
      <c r="DX133" s="1"/>
      <c r="EA133" s="1"/>
      <c r="ED133" s="32"/>
      <c r="EE133" s="44"/>
      <c r="EF133" s="246"/>
      <c r="EG133" s="246"/>
      <c r="EH133" s="173"/>
      <c r="EI133" s="1"/>
      <c r="EJ133" s="1"/>
      <c r="EK133" s="1"/>
      <c r="EL133" s="1"/>
      <c r="EM133" s="15"/>
      <c r="EN133" s="257"/>
      <c r="EO133" s="243"/>
      <c r="EP133" s="172" t="s">
        <v>98</v>
      </c>
      <c r="EQ133" s="171"/>
      <c r="ER133" s="204">
        <f t="shared" si="69"/>
        <v>0</v>
      </c>
      <c r="ES133" s="43">
        <f t="shared" si="72"/>
        <v>0</v>
      </c>
      <c r="ET133" s="245"/>
      <c r="EU133" s="256"/>
      <c r="EV133" s="173"/>
      <c r="EW133" s="1"/>
      <c r="EX133" s="1"/>
      <c r="EY133" s="1"/>
      <c r="EZ133" s="1"/>
      <c r="FC133" s="1"/>
      <c r="FF133" s="32"/>
      <c r="FG133" s="44"/>
      <c r="FH133" s="246"/>
      <c r="FI133" s="246"/>
      <c r="FJ133" s="173"/>
      <c r="FK133" s="1"/>
      <c r="FL133" s="1"/>
      <c r="FM133" s="1"/>
      <c r="FN133" s="1"/>
      <c r="FO133" s="18"/>
      <c r="FP133" s="257"/>
      <c r="FQ133" s="243"/>
      <c r="FR133" s="172" t="s">
        <v>98</v>
      </c>
      <c r="FS133" s="171"/>
      <c r="FT133" s="43">
        <f>SUMIFS(F133:BA133,$F135:$BA135,1)/2/24</f>
        <v>0</v>
      </c>
      <c r="FU133" s="43">
        <f>SUMIFS(F133:BA133,$F$32:$BA$32,"&lt;&gt;1",$F135:$BA135,1)/2/24</f>
        <v>0</v>
      </c>
      <c r="FV133" s="245"/>
      <c r="FW133" s="256"/>
      <c r="FX133" s="173"/>
      <c r="FY133" s="1"/>
      <c r="FZ133" s="1"/>
      <c r="GA133" s="1"/>
      <c r="GB133" s="1"/>
      <c r="GE133" s="1"/>
      <c r="GH133" s="32"/>
      <c r="GI133" s="44"/>
      <c r="GJ133" s="246"/>
      <c r="GK133" s="246"/>
      <c r="GL133" s="173"/>
      <c r="GM133" s="1"/>
      <c r="GN133" s="1"/>
      <c r="GO133" s="1"/>
      <c r="GP133" s="1"/>
    </row>
    <row r="134" spans="2:198" ht="18.75" customHeight="1">
      <c r="B134" s="258"/>
      <c r="C134" s="241"/>
      <c r="D134" s="147" t="s">
        <v>87</v>
      </c>
      <c r="E134" s="148"/>
      <c r="F134" s="134"/>
      <c r="G134" s="135"/>
      <c r="H134" s="134"/>
      <c r="I134" s="135"/>
      <c r="J134" s="134"/>
      <c r="K134" s="135"/>
      <c r="L134" s="134"/>
      <c r="M134" s="135"/>
      <c r="N134" s="134"/>
      <c r="O134" s="135"/>
      <c r="P134" s="134"/>
      <c r="Q134" s="135"/>
      <c r="R134" s="134"/>
      <c r="S134" s="135"/>
      <c r="T134" s="134"/>
      <c r="U134" s="135"/>
      <c r="V134" s="134"/>
      <c r="W134" s="135"/>
      <c r="X134" s="134"/>
      <c r="Y134" s="135"/>
      <c r="Z134" s="134"/>
      <c r="AA134" s="135"/>
      <c r="AB134" s="134"/>
      <c r="AC134" s="135"/>
      <c r="AD134" s="134"/>
      <c r="AE134" s="135"/>
      <c r="AF134" s="134"/>
      <c r="AG134" s="135"/>
      <c r="AH134" s="134"/>
      <c r="AI134" s="135"/>
      <c r="AJ134" s="134"/>
      <c r="AK134" s="135"/>
      <c r="AL134" s="134"/>
      <c r="AM134" s="135"/>
      <c r="AN134" s="134"/>
      <c r="AO134" s="135"/>
      <c r="AP134" s="134"/>
      <c r="AQ134" s="135"/>
      <c r="AR134" s="134"/>
      <c r="AS134" s="135"/>
      <c r="AT134" s="134"/>
      <c r="AU134" s="135"/>
      <c r="AV134" s="134"/>
      <c r="AW134" s="135"/>
      <c r="AX134" s="134"/>
      <c r="AY134" s="135"/>
      <c r="AZ134" s="134"/>
      <c r="BA134" s="135"/>
      <c r="BC134" s="62"/>
      <c r="BD134" s="257"/>
      <c r="BE134" s="244"/>
      <c r="BF134" s="232" t="s">
        <v>87</v>
      </c>
      <c r="BG134" s="233"/>
      <c r="BH134" s="46">
        <f t="shared" si="68"/>
        <v>0</v>
      </c>
      <c r="BI134" s="44"/>
      <c r="BJ134" s="44"/>
      <c r="BK134" s="44"/>
      <c r="BL134" s="44"/>
      <c r="BM134" s="1"/>
      <c r="BN134" s="1"/>
      <c r="BO134" s="1"/>
      <c r="BP134" s="1"/>
      <c r="BS134" s="1"/>
      <c r="BV134" s="33"/>
      <c r="BW134" s="44"/>
      <c r="BX134" s="44"/>
      <c r="BY134" s="44"/>
      <c r="BZ134" s="44"/>
      <c r="CA134" s="44"/>
      <c r="CB134" s="1"/>
      <c r="CC134" s="1"/>
      <c r="CD134" s="1"/>
      <c r="CE134" s="1"/>
      <c r="CF134" s="1"/>
      <c r="CG134" s="61"/>
      <c r="CH134" s="257"/>
      <c r="CI134" s="244"/>
      <c r="CJ134" s="232" t="s">
        <v>87</v>
      </c>
      <c r="CK134" s="233"/>
      <c r="CL134" s="46">
        <f t="shared" si="70"/>
        <v>0</v>
      </c>
      <c r="CM134" s="44"/>
      <c r="CN134" s="44"/>
      <c r="CO134" s="44"/>
      <c r="CP134" s="44"/>
      <c r="CQ134" s="1"/>
      <c r="CR134" s="1"/>
      <c r="CS134" s="1"/>
      <c r="CT134" s="1"/>
      <c r="CW134" s="1"/>
      <c r="CZ134" s="33"/>
      <c r="DA134" s="44"/>
      <c r="DB134" s="44"/>
      <c r="DC134" s="44"/>
      <c r="DD134" s="44"/>
      <c r="DE134" s="44"/>
      <c r="DF134" s="1"/>
      <c r="DG134" s="1"/>
      <c r="DH134" s="1"/>
      <c r="DI134" s="1"/>
      <c r="DJ134" s="1"/>
      <c r="DK134" s="12"/>
      <c r="DL134" s="257"/>
      <c r="DM134" s="244"/>
      <c r="DN134" s="232" t="s">
        <v>87</v>
      </c>
      <c r="DO134" s="233"/>
      <c r="DP134" s="46">
        <f>IF($S107="✔",SUM($F134:$BA134)/2/24,0)</f>
        <v>0</v>
      </c>
      <c r="DQ134" s="44"/>
      <c r="DR134" s="44"/>
      <c r="DS134" s="44"/>
      <c r="DT134" s="44"/>
      <c r="DU134" s="1"/>
      <c r="DV134" s="1"/>
      <c r="DW134" s="1"/>
      <c r="DX134" s="1"/>
      <c r="EA134" s="1"/>
      <c r="ED134" s="33"/>
      <c r="EE134" s="44"/>
      <c r="EF134" s="44"/>
      <c r="EG134" s="44"/>
      <c r="EH134" s="44"/>
      <c r="EI134" s="1"/>
      <c r="EJ134" s="1"/>
      <c r="EK134" s="1"/>
      <c r="EL134" s="1"/>
      <c r="EM134" s="15"/>
      <c r="EN134" s="257"/>
      <c r="EO134" s="244"/>
      <c r="EP134" s="232" t="s">
        <v>87</v>
      </c>
      <c r="EQ134" s="233"/>
      <c r="ER134" s="46">
        <f t="shared" si="69"/>
        <v>0</v>
      </c>
      <c r="ES134" s="44"/>
      <c r="ET134" s="44"/>
      <c r="EU134" s="44"/>
      <c r="EV134" s="44"/>
      <c r="EW134" s="1"/>
      <c r="EX134" s="1"/>
      <c r="EY134" s="1"/>
      <c r="EZ134" s="1"/>
      <c r="FC134" s="1"/>
      <c r="FF134" s="33"/>
      <c r="FG134" s="44"/>
      <c r="FH134" s="44"/>
      <c r="FI134" s="44"/>
      <c r="FJ134" s="44"/>
      <c r="FK134" s="1"/>
      <c r="FL134" s="1"/>
      <c r="FM134" s="1"/>
      <c r="FN134" s="1"/>
      <c r="FO134" s="18"/>
      <c r="FP134" s="257"/>
      <c r="FQ134" s="244"/>
      <c r="FR134" s="232" t="s">
        <v>87</v>
      </c>
      <c r="FS134" s="233"/>
      <c r="FT134" s="46">
        <f>SUMIFS(F134:BA134,$F135:$BA135,1)/2/24</f>
        <v>0</v>
      </c>
      <c r="FU134" s="44"/>
      <c r="FV134" s="44"/>
      <c r="FW134" s="44"/>
      <c r="FX134" s="44"/>
      <c r="FY134" s="1"/>
      <c r="FZ134" s="1"/>
      <c r="GA134" s="1"/>
      <c r="GB134" s="1"/>
      <c r="GE134" s="1"/>
      <c r="GH134" s="33"/>
      <c r="GI134" s="44"/>
      <c r="GJ134" s="44"/>
      <c r="GK134" s="44"/>
      <c r="GL134" s="44"/>
      <c r="GM134" s="1"/>
      <c r="GN134" s="1"/>
      <c r="GO134" s="1"/>
      <c r="GP134" s="1"/>
    </row>
    <row r="135" spans="2:198" ht="18.75" customHeight="1">
      <c r="B135" s="258"/>
      <c r="C135" s="155" t="s">
        <v>88</v>
      </c>
      <c r="D135" s="155"/>
      <c r="E135" s="157"/>
      <c r="F135" s="134"/>
      <c r="G135" s="135"/>
      <c r="H135" s="134"/>
      <c r="I135" s="135"/>
      <c r="J135" s="134"/>
      <c r="K135" s="135"/>
      <c r="L135" s="134"/>
      <c r="M135" s="135"/>
      <c r="N135" s="134"/>
      <c r="O135" s="135"/>
      <c r="P135" s="134"/>
      <c r="Q135" s="135"/>
      <c r="R135" s="134"/>
      <c r="S135" s="135"/>
      <c r="T135" s="134"/>
      <c r="U135" s="135"/>
      <c r="V135" s="134"/>
      <c r="W135" s="135"/>
      <c r="X135" s="134"/>
      <c r="Y135" s="135"/>
      <c r="Z135" s="134"/>
      <c r="AA135" s="135"/>
      <c r="AB135" s="134"/>
      <c r="AC135" s="135"/>
      <c r="AD135" s="134"/>
      <c r="AE135" s="135"/>
      <c r="AF135" s="134"/>
      <c r="AG135" s="135"/>
      <c r="AH135" s="134"/>
      <c r="AI135" s="135"/>
      <c r="AJ135" s="134"/>
      <c r="AK135" s="135"/>
      <c r="AL135" s="134"/>
      <c r="AM135" s="135"/>
      <c r="AN135" s="134"/>
      <c r="AO135" s="135"/>
      <c r="AP135" s="134"/>
      <c r="AQ135" s="135"/>
      <c r="AR135" s="134"/>
      <c r="AS135" s="135"/>
      <c r="AT135" s="134"/>
      <c r="AU135" s="135"/>
      <c r="AV135" s="134"/>
      <c r="AW135" s="135"/>
      <c r="AX135" s="134"/>
      <c r="AY135" s="135"/>
      <c r="AZ135" s="134"/>
      <c r="BA135" s="135"/>
      <c r="BC135" s="62"/>
      <c r="BD135" s="257"/>
      <c r="BE135" s="234" t="s">
        <v>88</v>
      </c>
      <c r="BF135" s="234"/>
      <c r="BG135" s="235"/>
      <c r="BH135" s="43">
        <f t="shared" si="68"/>
        <v>0</v>
      </c>
      <c r="BI135" s="44"/>
      <c r="BJ135" s="44"/>
      <c r="BK135" s="44"/>
      <c r="BL135" s="44"/>
      <c r="BM135" s="1"/>
      <c r="BN135" s="1"/>
      <c r="BO135" s="1"/>
      <c r="BP135" s="1"/>
      <c r="BS135" s="1"/>
      <c r="BT135" s="33"/>
      <c r="BU135" s="24"/>
      <c r="BV135" s="33"/>
      <c r="BW135" s="44"/>
      <c r="BX135" s="44"/>
      <c r="BY135" s="44"/>
      <c r="BZ135" s="44"/>
      <c r="CA135" s="44"/>
      <c r="CB135" s="1"/>
      <c r="CC135" s="1"/>
      <c r="CD135" s="1"/>
      <c r="CE135" s="1"/>
      <c r="CF135" s="1"/>
      <c r="CG135" s="61"/>
      <c r="CH135" s="257"/>
      <c r="CI135" s="236" t="s">
        <v>89</v>
      </c>
      <c r="CJ135" s="237"/>
      <c r="CK135" s="238"/>
      <c r="CL135" s="43">
        <f>SUMIFS($F135:$BA135,$F125:$BA125,"&lt;&gt;1",$F126:$BA126,"&lt;&gt;1",$F127:$BA127,"&lt;&gt;1",$F128:$BA128,"&lt;&gt;1",$F129:$BA129,"&lt;&gt;1",$F130:$BA130,"&lt;&gt;1",$F131:$BA131,"&lt;&gt;1",$F132:$BA132,"&lt;&gt;1",$F133:$BA133,"&lt;&gt;1")/2/24 +SUMIF($F134:$BA134,"1",$F135:$BA135)/2/24</f>
        <v>0</v>
      </c>
      <c r="CM135" s="44"/>
      <c r="CN135" s="44"/>
      <c r="CO135" s="44"/>
      <c r="CP135" s="44"/>
      <c r="CQ135" s="1"/>
      <c r="CR135" s="1"/>
      <c r="CS135" s="1"/>
      <c r="CT135" s="1"/>
      <c r="CW135" s="1"/>
      <c r="CX135" s="33"/>
      <c r="CY135" s="24"/>
      <c r="CZ135" s="33"/>
      <c r="DA135" s="44"/>
      <c r="DB135" s="44"/>
      <c r="DC135" s="44"/>
      <c r="DD135" s="44"/>
      <c r="DE135" s="44"/>
      <c r="DF135" s="1"/>
      <c r="DG135" s="1"/>
      <c r="DH135" s="1"/>
      <c r="DI135" s="1"/>
      <c r="DJ135" s="1"/>
      <c r="DK135" s="12"/>
      <c r="DL135" s="257"/>
      <c r="DM135" s="234" t="s">
        <v>88</v>
      </c>
      <c r="DN135" s="234"/>
      <c r="DO135" s="235"/>
      <c r="DP135" s="43">
        <f>IF($S107="✔",SUM($F135:$BA135)/2/24,0)</f>
        <v>0</v>
      </c>
      <c r="DQ135" s="44"/>
      <c r="DR135" s="44"/>
      <c r="DS135" s="44"/>
      <c r="DT135" s="44"/>
      <c r="DU135" s="1"/>
      <c r="DV135" s="1"/>
      <c r="DW135" s="1"/>
      <c r="DX135" s="1"/>
      <c r="EA135" s="1"/>
      <c r="EB135" s="33"/>
      <c r="EC135" s="24"/>
      <c r="ED135" s="33"/>
      <c r="EE135" s="44"/>
      <c r="EF135" s="44"/>
      <c r="EG135" s="44"/>
      <c r="EH135" s="44"/>
      <c r="EI135" s="1"/>
      <c r="EJ135" s="1"/>
      <c r="EK135" s="1"/>
      <c r="EL135" s="1"/>
      <c r="EM135" s="15"/>
      <c r="EN135" s="257"/>
      <c r="EO135" s="236" t="s">
        <v>89</v>
      </c>
      <c r="EP135" s="237"/>
      <c r="EQ135" s="238"/>
      <c r="ER135" s="204">
        <f t="shared" si="69"/>
        <v>0</v>
      </c>
      <c r="ES135" s="44"/>
      <c r="ET135" s="44"/>
      <c r="EU135" s="44"/>
      <c r="EV135" s="44"/>
      <c r="EW135" s="1"/>
      <c r="EX135" s="1"/>
      <c r="EY135" s="1"/>
      <c r="EZ135" s="1"/>
      <c r="FC135" s="1"/>
      <c r="FD135" s="33"/>
      <c r="FE135" s="24"/>
      <c r="FF135" s="33"/>
      <c r="FG135" s="44"/>
      <c r="FH135" s="44"/>
      <c r="FI135" s="44"/>
      <c r="FJ135" s="44"/>
      <c r="FK135" s="1"/>
      <c r="FL135" s="1"/>
      <c r="FM135" s="1"/>
      <c r="FN135" s="1"/>
      <c r="FO135" s="18"/>
      <c r="FP135" s="257"/>
      <c r="FQ135" s="236" t="s">
        <v>89</v>
      </c>
      <c r="FR135" s="237"/>
      <c r="FS135" s="238"/>
      <c r="FT135" s="43">
        <f>SUMIFS($F135:$BA135,$F125:$BA125,"&lt;&gt;1",$F126:$BA126,"&lt;&gt;1",$F127:$BA127,"&lt;&gt;1",$F128:$BA128,"&lt;&gt;1",$F129:$BA129,"&lt;&gt;1",$F130:$BA130,"&lt;&gt;1",$F131:$BA131,"&lt;&gt;1",$F132:$BA132,"&lt;&gt;1",$F133:$BA133,"&lt;&gt;1")/2/24 +SUMIF($F134:$BA134,"1",$F135:$BA135)/2/24</f>
        <v>0</v>
      </c>
      <c r="FU135" s="44"/>
      <c r="FV135" s="44"/>
      <c r="FW135" s="44"/>
      <c r="FX135" s="44"/>
      <c r="FY135" s="1"/>
      <c r="FZ135" s="1"/>
      <c r="GA135" s="1"/>
      <c r="GB135" s="1"/>
      <c r="GE135" s="1"/>
      <c r="GF135" s="33"/>
      <c r="GG135" s="24"/>
      <c r="GH135" s="33"/>
      <c r="GI135" s="44"/>
      <c r="GJ135" s="44"/>
      <c r="GK135" s="44"/>
      <c r="GL135" s="44"/>
      <c r="GM135" s="1"/>
      <c r="GN135" s="1"/>
      <c r="GO135" s="1"/>
      <c r="GP135" s="1"/>
    </row>
    <row r="136" spans="2:198" ht="18.75" customHeight="1">
      <c r="B136" s="258"/>
      <c r="C136" s="138" t="s">
        <v>90</v>
      </c>
      <c r="D136" s="138"/>
      <c r="E136" s="139"/>
      <c r="F136" s="134"/>
      <c r="G136" s="135"/>
      <c r="H136" s="134"/>
      <c r="I136" s="135"/>
      <c r="J136" s="134"/>
      <c r="K136" s="135"/>
      <c r="L136" s="134"/>
      <c r="M136" s="135"/>
      <c r="N136" s="134"/>
      <c r="O136" s="135"/>
      <c r="P136" s="134"/>
      <c r="Q136" s="135"/>
      <c r="R136" s="134"/>
      <c r="S136" s="135"/>
      <c r="T136" s="134"/>
      <c r="U136" s="135"/>
      <c r="V136" s="134"/>
      <c r="W136" s="135"/>
      <c r="X136" s="134"/>
      <c r="Y136" s="135"/>
      <c r="Z136" s="134"/>
      <c r="AA136" s="135"/>
      <c r="AB136" s="134"/>
      <c r="AC136" s="135"/>
      <c r="AD136" s="134"/>
      <c r="AE136" s="135"/>
      <c r="AF136" s="134"/>
      <c r="AG136" s="135"/>
      <c r="AH136" s="134"/>
      <c r="AI136" s="135"/>
      <c r="AJ136" s="134"/>
      <c r="AK136" s="135"/>
      <c r="AL136" s="134"/>
      <c r="AM136" s="135"/>
      <c r="AN136" s="134"/>
      <c r="AO136" s="135"/>
      <c r="AP136" s="134"/>
      <c r="AQ136" s="135"/>
      <c r="AR136" s="134"/>
      <c r="AS136" s="135"/>
      <c r="AT136" s="134"/>
      <c r="AU136" s="135"/>
      <c r="AV136" s="134"/>
      <c r="AW136" s="135"/>
      <c r="AX136" s="134"/>
      <c r="AY136" s="135"/>
      <c r="AZ136" s="134"/>
      <c r="BA136" s="135"/>
      <c r="BC136" s="62"/>
      <c r="BD136" s="257"/>
      <c r="BE136" s="227" t="s">
        <v>90</v>
      </c>
      <c r="BF136" s="227"/>
      <c r="BG136" s="228"/>
      <c r="BH136" s="46">
        <f t="shared" si="68"/>
        <v>0</v>
      </c>
      <c r="BI136" s="44"/>
      <c r="BJ136" s="44"/>
      <c r="BK136" s="44"/>
      <c r="BL136" s="44"/>
      <c r="BN136" s="1"/>
      <c r="BO136" s="1"/>
      <c r="BP136" s="1"/>
      <c r="BS136" s="1"/>
      <c r="BT136" s="33"/>
      <c r="BU136" s="24"/>
      <c r="BV136" s="33"/>
      <c r="BW136" s="44"/>
      <c r="BX136" s="44"/>
      <c r="BY136" s="44"/>
      <c r="BZ136" s="44"/>
      <c r="CA136" s="44"/>
      <c r="CC136" s="1"/>
      <c r="CD136" s="1"/>
      <c r="CE136" s="1"/>
      <c r="CF136" s="1"/>
      <c r="CG136" s="61"/>
      <c r="CH136" s="257"/>
      <c r="CI136" s="229" t="s">
        <v>91</v>
      </c>
      <c r="CJ136" s="230"/>
      <c r="CK136" s="231"/>
      <c r="CL136" s="46">
        <f>SUMIFS($F136:$BA136,$F125:$BA125,"&lt;&gt;1",$F126:$BA126,"&lt;&gt;1",$F127:$BA127,"&lt;&gt;1",$F128:$BA128,"&lt;&gt;1",$F129:$BA129,"&lt;&gt;1",$F130:$BA130,"&lt;&gt;1",$F131:$BA131,"&lt;&gt;1",$F132:$BA132,"&lt;&gt;1",$F133:$BA133,"&lt;&gt;1")/2/24 +SUMIF($F134:$BA134,"1",$F136:$BA136)/2/24</f>
        <v>0</v>
      </c>
      <c r="CM136" s="44"/>
      <c r="CN136" s="44"/>
      <c r="CO136" s="44"/>
      <c r="CP136" s="44"/>
      <c r="CR136" s="1"/>
      <c r="CS136" s="1"/>
      <c r="CT136" s="1"/>
      <c r="CW136" s="1"/>
      <c r="CX136" s="33"/>
      <c r="CY136" s="24"/>
      <c r="CZ136" s="33"/>
      <c r="DA136" s="44"/>
      <c r="DB136" s="44"/>
      <c r="DC136" s="44"/>
      <c r="DD136" s="44"/>
      <c r="DE136" s="44"/>
      <c r="DG136" s="1"/>
      <c r="DH136" s="1"/>
      <c r="DI136" s="1"/>
      <c r="DJ136" s="1"/>
      <c r="DK136" s="12"/>
      <c r="DL136" s="257"/>
      <c r="DM136" s="227" t="s">
        <v>90</v>
      </c>
      <c r="DN136" s="227"/>
      <c r="DO136" s="228"/>
      <c r="DP136" s="46">
        <f>IF($S107="✔",SUM($F136:$BA136)/2/24,0)</f>
        <v>0</v>
      </c>
      <c r="DQ136" s="44"/>
      <c r="DR136" s="44"/>
      <c r="DS136" s="44"/>
      <c r="DT136" s="44"/>
      <c r="DV136" s="1"/>
      <c r="DW136" s="1"/>
      <c r="DX136" s="1"/>
      <c r="EA136" s="1"/>
      <c r="EB136" s="33"/>
      <c r="EC136" s="24"/>
      <c r="ED136" s="33"/>
      <c r="EE136" s="44"/>
      <c r="EF136" s="44"/>
      <c r="EG136" s="44"/>
      <c r="EH136" s="44"/>
      <c r="EJ136" s="1"/>
      <c r="EK136" s="1"/>
      <c r="EL136" s="1"/>
      <c r="EM136" s="15"/>
      <c r="EN136" s="257"/>
      <c r="EO136" s="229" t="s">
        <v>91</v>
      </c>
      <c r="EP136" s="230"/>
      <c r="EQ136" s="231"/>
      <c r="ER136" s="46">
        <f t="shared" si="69"/>
        <v>0</v>
      </c>
      <c r="ES136" s="44"/>
      <c r="ET136" s="44"/>
      <c r="EU136" s="44"/>
      <c r="EV136" s="44"/>
      <c r="EX136" s="1"/>
      <c r="EY136" s="1"/>
      <c r="EZ136" s="1"/>
      <c r="FC136" s="1"/>
      <c r="FD136" s="33"/>
      <c r="FE136" s="24"/>
      <c r="FF136" s="33"/>
      <c r="FG136" s="44"/>
      <c r="FH136" s="44"/>
      <c r="FI136" s="44"/>
      <c r="FJ136" s="44"/>
      <c r="FL136" s="1"/>
      <c r="FM136" s="1"/>
      <c r="FN136" s="1"/>
      <c r="FO136" s="18"/>
      <c r="FP136" s="257"/>
      <c r="FQ136" s="229" t="s">
        <v>90</v>
      </c>
      <c r="FR136" s="230"/>
      <c r="FS136" s="231"/>
      <c r="FT136" s="47" t="s">
        <v>92</v>
      </c>
      <c r="FU136" s="44"/>
      <c r="FV136" s="44"/>
      <c r="FW136" s="44"/>
      <c r="FX136" s="44"/>
      <c r="FZ136" s="1"/>
      <c r="GA136" s="1"/>
      <c r="GB136" s="1"/>
      <c r="GE136" s="1"/>
      <c r="GF136" s="33"/>
      <c r="GG136" s="24"/>
      <c r="GH136" s="33"/>
      <c r="GI136" s="44"/>
      <c r="GJ136" s="44"/>
      <c r="GK136" s="44"/>
      <c r="GL136" s="44"/>
      <c r="GN136" s="1"/>
      <c r="GO136" s="1"/>
      <c r="GP136" s="1"/>
    </row>
    <row r="137" spans="2:198" ht="6" customHeight="1">
      <c r="C137" s="55"/>
      <c r="D137" s="55"/>
      <c r="E137" s="56"/>
      <c r="F137" s="57"/>
      <c r="G137" s="56"/>
      <c r="H137" s="57"/>
      <c r="I137" s="56"/>
      <c r="J137" s="57"/>
      <c r="K137" s="56"/>
      <c r="L137" s="57"/>
      <c r="M137" s="56"/>
      <c r="N137" s="57"/>
      <c r="O137" s="56"/>
      <c r="P137" s="57"/>
      <c r="Q137" s="56"/>
      <c r="R137" s="57"/>
      <c r="S137" s="56"/>
      <c r="T137" s="57"/>
      <c r="U137" s="56"/>
      <c r="V137" s="57"/>
      <c r="W137" s="56"/>
      <c r="X137" s="57"/>
      <c r="Y137" s="56"/>
      <c r="Z137" s="57"/>
      <c r="AA137" s="56"/>
      <c r="AB137" s="57"/>
      <c r="AC137" s="56"/>
      <c r="AD137" s="57"/>
      <c r="AE137" s="56"/>
      <c r="AF137" s="57"/>
      <c r="AG137" s="56"/>
      <c r="AH137" s="57"/>
      <c r="AI137" s="56"/>
      <c r="AJ137" s="57"/>
      <c r="AK137" s="56"/>
      <c r="AL137" s="57"/>
      <c r="AM137" s="56"/>
      <c r="AN137" s="57"/>
      <c r="AO137" s="56"/>
      <c r="AP137" s="57"/>
      <c r="AQ137" s="56"/>
      <c r="AR137" s="57"/>
      <c r="AS137" s="56"/>
      <c r="AT137" s="57"/>
      <c r="AU137" s="56"/>
      <c r="AV137" s="57"/>
      <c r="AW137" s="56"/>
      <c r="AX137" s="57"/>
      <c r="AY137" s="56"/>
      <c r="AZ137" s="57"/>
      <c r="BA137" s="56"/>
      <c r="BB137" s="37"/>
      <c r="BC137" s="62"/>
      <c r="BE137" s="55"/>
      <c r="BF137" s="55"/>
      <c r="BG137" s="58"/>
      <c r="BH137" s="58"/>
      <c r="BI137" s="2"/>
      <c r="BJ137" s="2"/>
      <c r="BK137" s="2"/>
      <c r="BL137" s="2"/>
      <c r="BT137" s="33"/>
      <c r="BU137" s="24"/>
      <c r="BV137" s="33"/>
      <c r="BW137" s="2"/>
      <c r="BX137" s="2"/>
      <c r="BY137" s="2"/>
      <c r="BZ137" s="2"/>
      <c r="CA137" s="2"/>
      <c r="CG137" s="61"/>
      <c r="CI137" s="55"/>
      <c r="CJ137" s="55"/>
      <c r="CK137" s="58"/>
      <c r="CL137" s="58"/>
      <c r="CM137" s="2"/>
      <c r="CN137" s="2"/>
      <c r="CO137" s="2"/>
      <c r="CP137" s="2"/>
      <c r="CX137" s="33"/>
      <c r="CY137" s="24"/>
      <c r="CZ137" s="33"/>
      <c r="DA137" s="2"/>
      <c r="DB137" s="2"/>
      <c r="DC137" s="2"/>
      <c r="DD137" s="2"/>
      <c r="DE137" s="2"/>
      <c r="DK137" s="12"/>
      <c r="DM137" s="55"/>
      <c r="DN137" s="55"/>
      <c r="DO137" s="58"/>
      <c r="DP137" s="58"/>
      <c r="DQ137" s="2"/>
      <c r="DR137" s="2"/>
      <c r="DS137" s="2"/>
      <c r="DT137" s="2"/>
      <c r="EB137" s="33"/>
      <c r="EC137" s="24"/>
      <c r="ED137" s="33"/>
      <c r="EE137" s="2"/>
      <c r="EF137" s="2"/>
      <c r="EG137" s="2"/>
      <c r="EH137" s="2"/>
      <c r="EM137" s="15"/>
      <c r="EO137" s="55"/>
      <c r="EP137" s="55"/>
      <c r="EQ137" s="58"/>
      <c r="ER137" s="58"/>
      <c r="ES137" s="2"/>
      <c r="ET137" s="2"/>
      <c r="EU137" s="2"/>
      <c r="EV137" s="2"/>
      <c r="FD137" s="33"/>
      <c r="FE137" s="24"/>
      <c r="FF137" s="33"/>
      <c r="FG137" s="2"/>
      <c r="FH137" s="2"/>
      <c r="FI137" s="2"/>
      <c r="FJ137" s="2"/>
      <c r="FO137" s="18"/>
      <c r="FQ137" s="55"/>
      <c r="FR137" s="55"/>
      <c r="FS137" s="58"/>
      <c r="FT137" s="58"/>
      <c r="FU137" s="2"/>
      <c r="FV137" s="2"/>
      <c r="FW137" s="2"/>
      <c r="FX137" s="2"/>
      <c r="GF137" s="33"/>
      <c r="GG137" s="24"/>
      <c r="GH137" s="33"/>
      <c r="GI137" s="2"/>
      <c r="GJ137" s="2"/>
      <c r="GK137" s="2"/>
      <c r="GL137" s="2"/>
    </row>
    <row r="138" spans="2:198">
      <c r="E138" s="226" t="s">
        <v>71</v>
      </c>
      <c r="F138" s="226"/>
      <c r="G138" s="222">
        <v>0.29166666666666702</v>
      </c>
      <c r="H138" s="223"/>
      <c r="I138" s="222">
        <v>0.33333333333333298</v>
      </c>
      <c r="J138" s="223"/>
      <c r="K138" s="222">
        <v>0.375</v>
      </c>
      <c r="L138" s="223"/>
      <c r="M138" s="222">
        <v>0.41666666666666702</v>
      </c>
      <c r="N138" s="223"/>
      <c r="O138" s="222">
        <v>0.45833333333333298</v>
      </c>
      <c r="P138" s="223"/>
      <c r="Q138" s="222">
        <v>0.5</v>
      </c>
      <c r="R138" s="223"/>
      <c r="S138" s="222">
        <v>0.54166666666666696</v>
      </c>
      <c r="T138" s="223"/>
      <c r="U138" s="222">
        <v>0.58333333333333304</v>
      </c>
      <c r="V138" s="223"/>
      <c r="W138" s="222">
        <v>0.625</v>
      </c>
      <c r="X138" s="223"/>
      <c r="Y138" s="222">
        <v>0.66666666666666696</v>
      </c>
      <c r="Z138" s="223"/>
      <c r="AA138" s="222">
        <v>0.70833333333333304</v>
      </c>
      <c r="AB138" s="223"/>
      <c r="AC138" s="222">
        <v>0.75</v>
      </c>
      <c r="AD138" s="223"/>
      <c r="AE138" s="222">
        <v>0.79166666666666696</v>
      </c>
      <c r="AF138" s="223"/>
      <c r="AG138" s="222">
        <v>0.83333333333333304</v>
      </c>
      <c r="AH138" s="223"/>
      <c r="AI138" s="222">
        <v>0.875</v>
      </c>
      <c r="AJ138" s="223"/>
      <c r="AK138" s="222">
        <v>0.91666666666666696</v>
      </c>
      <c r="AL138" s="223"/>
      <c r="AM138" s="222">
        <v>0.95833333333333304</v>
      </c>
      <c r="AN138" s="223"/>
      <c r="AO138" s="222">
        <v>1</v>
      </c>
      <c r="AP138" s="223"/>
      <c r="AQ138" s="222">
        <v>1.0416666666666701</v>
      </c>
      <c r="AR138" s="223"/>
      <c r="AS138" s="222">
        <v>1.0833333333333399</v>
      </c>
      <c r="AT138" s="223"/>
      <c r="AU138" s="222">
        <v>1.12500000000001</v>
      </c>
      <c r="AV138" s="223"/>
      <c r="AW138" s="222">
        <v>1.1666666666666701</v>
      </c>
      <c r="AX138" s="223"/>
      <c r="AY138" s="222">
        <v>1.2083333333333399</v>
      </c>
      <c r="AZ138" s="223"/>
      <c r="BA138" s="222">
        <v>1.25000000000001</v>
      </c>
      <c r="BB138" s="223"/>
      <c r="BC138" s="63"/>
      <c r="BG138" s="168"/>
      <c r="BH138" s="33"/>
      <c r="BI138" s="33"/>
      <c r="BJ138" s="33"/>
      <c r="BK138" s="33"/>
      <c r="BL138" s="33"/>
      <c r="BM138" s="24"/>
      <c r="BN138" s="168"/>
      <c r="BO138" s="168"/>
      <c r="BP138" s="168"/>
      <c r="BQ138" s="33"/>
      <c r="BR138" s="33"/>
      <c r="BS138" s="24"/>
      <c r="BT138" s="33"/>
      <c r="BU138" s="24"/>
      <c r="BV138" s="33"/>
      <c r="BW138" s="33"/>
      <c r="BX138" s="33"/>
      <c r="BY138" s="33"/>
      <c r="BZ138" s="33"/>
      <c r="CA138" s="33"/>
      <c r="CB138" s="24"/>
      <c r="CC138" s="168"/>
      <c r="CD138" s="168"/>
      <c r="CE138" s="168"/>
      <c r="CF138" s="168"/>
      <c r="CG138" s="64"/>
      <c r="CK138" s="168"/>
      <c r="CL138" s="33"/>
      <c r="CM138" s="33"/>
      <c r="CN138" s="33"/>
      <c r="CO138" s="33"/>
      <c r="CP138" s="33"/>
      <c r="CQ138" s="24"/>
      <c r="CR138" s="168"/>
      <c r="CS138" s="168"/>
      <c r="CT138" s="168"/>
      <c r="CU138" s="33"/>
      <c r="CV138" s="33"/>
      <c r="CW138" s="24"/>
      <c r="CX138" s="33"/>
      <c r="CY138" s="24"/>
      <c r="CZ138" s="33"/>
      <c r="DA138" s="33"/>
      <c r="DB138" s="33"/>
      <c r="DC138" s="33"/>
      <c r="DD138" s="33"/>
      <c r="DE138" s="33"/>
      <c r="DF138" s="24"/>
      <c r="DG138" s="168"/>
      <c r="DH138" s="168"/>
      <c r="DI138" s="168"/>
      <c r="DJ138" s="168"/>
      <c r="DK138" s="65"/>
      <c r="DO138" s="168"/>
      <c r="DP138" s="33"/>
      <c r="DQ138" s="33"/>
      <c r="DR138" s="33"/>
      <c r="DS138" s="33"/>
      <c r="DT138" s="33"/>
      <c r="DU138" s="24"/>
      <c r="DV138" s="168"/>
      <c r="DW138" s="168"/>
      <c r="DX138" s="168"/>
      <c r="DY138" s="33"/>
      <c r="DZ138" s="33"/>
      <c r="EA138" s="24"/>
      <c r="EB138" s="33"/>
      <c r="EC138" s="24"/>
      <c r="ED138" s="33"/>
      <c r="EE138" s="33"/>
      <c r="EF138" s="33"/>
      <c r="EG138" s="33"/>
      <c r="EH138" s="33"/>
      <c r="EI138" s="24"/>
      <c r="EJ138" s="168"/>
      <c r="EK138" s="168"/>
      <c r="EL138" s="168"/>
      <c r="EM138" s="66"/>
      <c r="EQ138" s="168"/>
      <c r="ER138" s="33"/>
      <c r="ES138" s="33"/>
      <c r="ET138" s="33"/>
      <c r="EU138" s="33"/>
      <c r="EV138" s="33"/>
      <c r="EW138" s="24"/>
      <c r="EX138" s="168"/>
      <c r="EY138" s="168"/>
      <c r="EZ138" s="168"/>
      <c r="FA138" s="33"/>
      <c r="FB138" s="33"/>
      <c r="FC138" s="24"/>
      <c r="FD138" s="33"/>
      <c r="FE138" s="24"/>
      <c r="FF138" s="33"/>
      <c r="FG138" s="33"/>
      <c r="FH138" s="33"/>
      <c r="FI138" s="33"/>
      <c r="FJ138" s="33"/>
      <c r="FK138" s="24"/>
      <c r="FL138" s="168"/>
      <c r="FM138" s="168"/>
      <c r="FN138" s="168"/>
      <c r="FO138" s="18"/>
      <c r="FS138" s="168"/>
      <c r="FT138" s="33"/>
      <c r="FU138" s="33"/>
      <c r="FV138" s="33"/>
      <c r="FW138" s="33"/>
      <c r="FX138" s="33"/>
      <c r="FY138" s="24"/>
      <c r="FZ138" s="168"/>
      <c r="GA138" s="168"/>
      <c r="GB138" s="168"/>
      <c r="GC138" s="33"/>
      <c r="GD138" s="33"/>
      <c r="GE138" s="24"/>
      <c r="GF138" s="33"/>
      <c r="GG138" s="24"/>
      <c r="GH138" s="33"/>
      <c r="GI138" s="33"/>
      <c r="GJ138" s="33"/>
      <c r="GK138" s="33"/>
      <c r="GL138" s="33"/>
      <c r="GM138" s="24"/>
      <c r="GN138" s="168"/>
      <c r="GO138" s="168"/>
      <c r="GP138" s="168"/>
    </row>
    <row r="139" spans="2:198" ht="21.75" customHeight="1">
      <c r="BC139" s="62"/>
      <c r="BH139" s="2"/>
      <c r="BI139" s="2"/>
      <c r="BJ139" s="2"/>
      <c r="BK139" s="2"/>
      <c r="BL139" s="1"/>
      <c r="BW139" s="2"/>
      <c r="BX139" s="2"/>
      <c r="BY139" s="2"/>
      <c r="BZ139" s="2"/>
      <c r="CA139" s="1"/>
      <c r="CG139" s="61"/>
      <c r="CL139" s="2"/>
      <c r="CM139" s="2"/>
      <c r="CN139" s="2"/>
      <c r="CO139" s="2"/>
      <c r="CP139" s="1"/>
      <c r="DA139" s="2"/>
      <c r="DB139" s="2"/>
      <c r="DC139" s="2"/>
      <c r="DD139" s="2"/>
      <c r="DE139" s="1"/>
      <c r="DK139" s="12"/>
      <c r="DP139" s="2"/>
      <c r="DQ139" s="2"/>
      <c r="DR139" s="2"/>
      <c r="DS139" s="2"/>
      <c r="DT139" s="1"/>
      <c r="EE139" s="2"/>
      <c r="EF139" s="2"/>
      <c r="EG139" s="2"/>
      <c r="EH139" s="1"/>
      <c r="EM139" s="15"/>
      <c r="ER139" s="2"/>
      <c r="ES139" s="2"/>
      <c r="ET139" s="2"/>
      <c r="EU139" s="2"/>
      <c r="EV139" s="1"/>
      <c r="FG139" s="2"/>
      <c r="FH139" s="2"/>
      <c r="FI139" s="2"/>
      <c r="FJ139" s="1"/>
      <c r="FO139" s="18"/>
      <c r="FT139" s="2"/>
      <c r="FU139" s="2"/>
      <c r="FV139" s="2"/>
      <c r="FW139" s="2"/>
      <c r="FX139" s="1"/>
      <c r="GI139" s="2"/>
      <c r="GJ139" s="2"/>
      <c r="GK139" s="2"/>
      <c r="GL139" s="1"/>
    </row>
    <row r="140" spans="2:198" ht="19.5" customHeight="1">
      <c r="B140" s="277" t="str">
        <f>IFERROR(B$4+4,"　　　　/　　　/　　（　）")</f>
        <v>　　　　/　　　/　　（　）</v>
      </c>
      <c r="C140" s="277"/>
      <c r="D140" s="277"/>
      <c r="E140" s="151"/>
      <c r="F140" s="3" t="s">
        <v>29</v>
      </c>
      <c r="G140" s="5"/>
      <c r="H140" s="5"/>
      <c r="I140" s="5"/>
      <c r="J140" s="5"/>
      <c r="K140" s="5"/>
      <c r="L140" s="5"/>
      <c r="M140" s="5"/>
      <c r="N140" s="5"/>
      <c r="O140" s="23" t="s">
        <v>30</v>
      </c>
      <c r="P140" s="120" t="s">
        <v>16</v>
      </c>
      <c r="Q140" s="5" t="s">
        <v>31</v>
      </c>
      <c r="R140" s="5"/>
      <c r="S140" s="120" t="s">
        <v>16</v>
      </c>
      <c r="T140" s="5" t="s">
        <v>32</v>
      </c>
      <c r="U140" s="5"/>
      <c r="V140" s="5" t="s">
        <v>33</v>
      </c>
      <c r="W140" s="24" t="s">
        <v>34</v>
      </c>
      <c r="BC140" s="278" t="s">
        <v>37</v>
      </c>
      <c r="BD140" s="30"/>
      <c r="BE140" s="30"/>
      <c r="BF140" s="30"/>
      <c r="BG140" s="30"/>
      <c r="BH140" s="2"/>
      <c r="BI140" s="2"/>
      <c r="BJ140" s="2"/>
      <c r="BK140" s="2"/>
      <c r="BL140" s="2"/>
      <c r="BW140" s="2"/>
      <c r="BX140" s="2"/>
      <c r="BY140" s="2"/>
      <c r="BZ140" s="2"/>
      <c r="CA140" s="2"/>
      <c r="CG140" s="279" t="s">
        <v>50</v>
      </c>
      <c r="CH140" s="30"/>
      <c r="CI140" s="30"/>
      <c r="CJ140" s="30"/>
      <c r="CK140" s="30"/>
      <c r="CL140" s="2"/>
      <c r="CM140" s="2"/>
      <c r="CN140" s="2"/>
      <c r="CO140" s="2"/>
      <c r="CP140" s="2"/>
      <c r="DA140" s="2"/>
      <c r="DB140" s="2"/>
      <c r="DC140" s="2"/>
      <c r="DD140" s="2"/>
      <c r="DE140" s="2"/>
      <c r="DK140" s="280" t="s">
        <v>51</v>
      </c>
      <c r="DL140" s="30"/>
      <c r="DM140" s="30"/>
      <c r="DN140" s="30"/>
      <c r="DO140" s="30"/>
      <c r="DP140" s="2"/>
      <c r="DQ140" s="2"/>
      <c r="DR140" s="2"/>
      <c r="DS140" s="2"/>
      <c r="DT140" s="2"/>
      <c r="EE140" s="2"/>
      <c r="EF140" s="2"/>
      <c r="EG140" s="2"/>
      <c r="EH140" s="2"/>
      <c r="EM140" s="281" t="s">
        <v>60</v>
      </c>
      <c r="EN140" s="30"/>
      <c r="EO140" s="30"/>
      <c r="EP140" s="30"/>
      <c r="EQ140" s="30"/>
      <c r="ER140" s="2"/>
      <c r="ES140" s="2"/>
      <c r="ET140" s="2"/>
      <c r="EU140" s="2"/>
      <c r="EV140" s="2"/>
      <c r="FG140" s="2"/>
      <c r="FH140" s="2"/>
      <c r="FI140" s="2"/>
      <c r="FJ140" s="2"/>
      <c r="FO140" s="276" t="s">
        <v>28</v>
      </c>
      <c r="FP140" s="30"/>
      <c r="FQ140" s="30"/>
      <c r="FR140" s="30"/>
      <c r="FS140" s="30"/>
      <c r="FT140" s="2"/>
      <c r="FU140" s="2"/>
      <c r="FV140" s="2"/>
      <c r="FW140" s="2"/>
      <c r="FX140" s="2"/>
      <c r="GI140" s="2"/>
      <c r="GJ140" s="2"/>
      <c r="GK140" s="2"/>
      <c r="GL140" s="2"/>
    </row>
    <row r="141" spans="2:198" ht="19.5" customHeight="1">
      <c r="B141" s="277"/>
      <c r="C141" s="277"/>
      <c r="D141" s="277"/>
      <c r="E141" s="151"/>
      <c r="F141" s="3" t="s">
        <v>35</v>
      </c>
      <c r="O141" s="23" t="s">
        <v>30</v>
      </c>
      <c r="P141" s="120" t="s">
        <v>16</v>
      </c>
      <c r="Q141" s="5" t="s">
        <v>31</v>
      </c>
      <c r="R141" s="5"/>
      <c r="S141" s="120" t="s">
        <v>16</v>
      </c>
      <c r="T141" s="5" t="s">
        <v>32</v>
      </c>
      <c r="U141" s="5"/>
      <c r="V141" s="5" t="s">
        <v>33</v>
      </c>
      <c r="W141" s="24" t="s">
        <v>36</v>
      </c>
      <c r="BC141" s="278"/>
      <c r="BD141" s="29"/>
      <c r="BE141" s="30"/>
      <c r="BF141" s="30"/>
      <c r="BG141" s="30"/>
      <c r="BI141" s="270" t="s">
        <v>39</v>
      </c>
      <c r="BJ141" s="270" t="s">
        <v>40</v>
      </c>
      <c r="BK141" s="272" t="s">
        <v>96</v>
      </c>
      <c r="BL141" s="177"/>
      <c r="BM141" s="40"/>
      <c r="BN141" s="40"/>
      <c r="BO141" s="40"/>
      <c r="BP141" s="40"/>
      <c r="BV141" s="40"/>
      <c r="BW141" s="270" t="s">
        <v>39</v>
      </c>
      <c r="BX141" s="270" t="s">
        <v>40</v>
      </c>
      <c r="BY141" s="272" t="s">
        <v>96</v>
      </c>
      <c r="BZ141" s="270" t="s">
        <v>47</v>
      </c>
      <c r="CA141" s="177"/>
      <c r="CB141" s="40"/>
      <c r="CC141" s="40"/>
      <c r="CD141" s="40"/>
      <c r="CE141" s="40"/>
      <c r="CF141" s="40"/>
      <c r="CG141" s="279"/>
      <c r="CH141" s="29"/>
      <c r="CI141" s="30"/>
      <c r="CJ141" s="30"/>
      <c r="CK141" s="30"/>
      <c r="CM141" s="270" t="s">
        <v>39</v>
      </c>
      <c r="CN141" s="270" t="s">
        <v>40</v>
      </c>
      <c r="CO141" s="272" t="s">
        <v>41</v>
      </c>
      <c r="CP141" s="177"/>
      <c r="CQ141" s="40"/>
      <c r="CR141" s="40"/>
      <c r="CS141" s="40"/>
      <c r="CT141" s="40"/>
      <c r="CZ141" s="40"/>
      <c r="DA141" s="270" t="s">
        <v>39</v>
      </c>
      <c r="DB141" s="270" t="s">
        <v>40</v>
      </c>
      <c r="DC141" s="272" t="s">
        <v>96</v>
      </c>
      <c r="DD141" s="270" t="s">
        <v>47</v>
      </c>
      <c r="DE141" s="177"/>
      <c r="DF141" s="40"/>
      <c r="DG141" s="40"/>
      <c r="DH141" s="40"/>
      <c r="DI141" s="40"/>
      <c r="DJ141" s="40"/>
      <c r="DK141" s="280"/>
      <c r="DL141" s="29"/>
      <c r="DM141" s="30"/>
      <c r="DN141" s="30"/>
      <c r="DO141" s="30"/>
      <c r="DP141" s="272" t="s">
        <v>52</v>
      </c>
      <c r="DQ141" s="270" t="s">
        <v>53</v>
      </c>
      <c r="DR141" s="270" t="s">
        <v>54</v>
      </c>
      <c r="DS141" s="272" t="s">
        <v>55</v>
      </c>
      <c r="DT141" s="177"/>
      <c r="DU141" s="40"/>
      <c r="DV141" s="40"/>
      <c r="DW141" s="40"/>
      <c r="DX141" s="40"/>
      <c r="ED141" s="272" t="s">
        <v>57</v>
      </c>
      <c r="EE141" s="270" t="s">
        <v>53</v>
      </c>
      <c r="EF141" s="270" t="s">
        <v>58</v>
      </c>
      <c r="EG141" s="272" t="s">
        <v>59</v>
      </c>
      <c r="EH141" s="177"/>
      <c r="EI141" s="40"/>
      <c r="EJ141" s="40"/>
      <c r="EK141" s="40"/>
      <c r="EL141" s="40"/>
      <c r="EM141" s="281"/>
      <c r="EN141" s="29"/>
      <c r="EO141" s="30"/>
      <c r="EP141" s="30"/>
      <c r="EQ141" s="30"/>
      <c r="ER141" s="272" t="s">
        <v>52</v>
      </c>
      <c r="ES141" s="270" t="s">
        <v>53</v>
      </c>
      <c r="ET141" s="270" t="s">
        <v>54</v>
      </c>
      <c r="EU141" s="272" t="s">
        <v>55</v>
      </c>
      <c r="EV141" s="177"/>
      <c r="EW141" s="40"/>
      <c r="EX141" s="40"/>
      <c r="EY141" s="40"/>
      <c r="EZ141" s="40"/>
      <c r="FF141" s="272" t="s">
        <v>57</v>
      </c>
      <c r="FG141" s="270" t="s">
        <v>53</v>
      </c>
      <c r="FH141" s="270" t="s">
        <v>58</v>
      </c>
      <c r="FI141" s="272" t="s">
        <v>59</v>
      </c>
      <c r="FJ141" s="177"/>
      <c r="FK141" s="40"/>
      <c r="FL141" s="40"/>
      <c r="FM141" s="40"/>
      <c r="FN141" s="40"/>
      <c r="FO141" s="276"/>
      <c r="FP141" s="29"/>
      <c r="FQ141" s="30"/>
      <c r="FR141" s="30"/>
      <c r="FS141" s="30"/>
      <c r="FT141" s="273" t="s">
        <v>61</v>
      </c>
      <c r="FU141" s="270" t="s">
        <v>62</v>
      </c>
      <c r="FV141" s="270" t="s">
        <v>63</v>
      </c>
      <c r="FW141" s="272" t="s">
        <v>64</v>
      </c>
      <c r="FX141" s="177"/>
      <c r="FY141" s="40"/>
      <c r="FZ141" s="40"/>
      <c r="GA141" s="40"/>
      <c r="GB141" s="40"/>
      <c r="GH141" s="273" t="s">
        <v>61</v>
      </c>
      <c r="GI141" s="270" t="s">
        <v>62</v>
      </c>
      <c r="GJ141" s="270" t="s">
        <v>63</v>
      </c>
      <c r="GK141" s="272" t="s">
        <v>64</v>
      </c>
      <c r="GL141" s="177"/>
      <c r="GM141" s="40"/>
      <c r="GN141" s="40"/>
      <c r="GO141" s="40"/>
      <c r="GP141" s="40"/>
    </row>
    <row r="142" spans="2:198" ht="7.5" customHeight="1">
      <c r="B142" s="31"/>
      <c r="U142" s="5"/>
      <c r="BC142" s="278"/>
      <c r="BD142" s="31"/>
      <c r="BH142" s="2"/>
      <c r="BI142" s="270"/>
      <c r="BJ142" s="271"/>
      <c r="BK142" s="272"/>
      <c r="BL142" s="178"/>
      <c r="BW142" s="270"/>
      <c r="BX142" s="271"/>
      <c r="BY142" s="272"/>
      <c r="BZ142" s="270"/>
      <c r="CA142" s="178"/>
      <c r="CG142" s="279"/>
      <c r="CH142" s="31"/>
      <c r="CL142" s="2"/>
      <c r="CM142" s="270"/>
      <c r="CN142" s="271"/>
      <c r="CO142" s="272"/>
      <c r="CP142" s="178"/>
      <c r="DA142" s="270"/>
      <c r="DB142" s="271"/>
      <c r="DC142" s="272"/>
      <c r="DD142" s="270"/>
      <c r="DE142" s="178"/>
      <c r="DK142" s="280"/>
      <c r="DL142" s="31"/>
      <c r="DP142" s="274"/>
      <c r="DQ142" s="270"/>
      <c r="DR142" s="271"/>
      <c r="DS142" s="272"/>
      <c r="DT142" s="178"/>
      <c r="ED142" s="274"/>
      <c r="EE142" s="270"/>
      <c r="EF142" s="271"/>
      <c r="EG142" s="272"/>
      <c r="EH142" s="178"/>
      <c r="EM142" s="281"/>
      <c r="EN142" s="31"/>
      <c r="ER142" s="274"/>
      <c r="ES142" s="270"/>
      <c r="ET142" s="271"/>
      <c r="EU142" s="272"/>
      <c r="EV142" s="178"/>
      <c r="FF142" s="274"/>
      <c r="FG142" s="270"/>
      <c r="FH142" s="271"/>
      <c r="FI142" s="272"/>
      <c r="FJ142" s="178"/>
      <c r="FO142" s="276"/>
      <c r="FP142" s="31"/>
      <c r="FT142" s="274"/>
      <c r="FU142" s="270"/>
      <c r="FV142" s="271"/>
      <c r="FW142" s="272"/>
      <c r="FX142" s="178"/>
      <c r="GH142" s="274"/>
      <c r="GI142" s="270"/>
      <c r="GJ142" s="271"/>
      <c r="GK142" s="272"/>
      <c r="GL142" s="178"/>
    </row>
    <row r="143" spans="2:198" ht="14.25">
      <c r="B143" s="3" t="s">
        <v>101</v>
      </c>
      <c r="E143" s="226" t="s">
        <v>71</v>
      </c>
      <c r="F143" s="226"/>
      <c r="G143" s="222">
        <v>0.29166666666666702</v>
      </c>
      <c r="H143" s="223"/>
      <c r="I143" s="222">
        <v>0.33333333333333298</v>
      </c>
      <c r="J143" s="223"/>
      <c r="K143" s="222">
        <v>0.375</v>
      </c>
      <c r="L143" s="223"/>
      <c r="M143" s="222">
        <v>0.41666666666666702</v>
      </c>
      <c r="N143" s="223"/>
      <c r="O143" s="222">
        <v>0.45833333333333298</v>
      </c>
      <c r="P143" s="223"/>
      <c r="Q143" s="222">
        <v>0.5</v>
      </c>
      <c r="R143" s="223"/>
      <c r="S143" s="222">
        <v>0.54166666666666696</v>
      </c>
      <c r="T143" s="223"/>
      <c r="U143" s="222">
        <v>0.58333333333333304</v>
      </c>
      <c r="V143" s="223"/>
      <c r="W143" s="222">
        <v>0.625</v>
      </c>
      <c r="X143" s="223"/>
      <c r="Y143" s="222">
        <v>0.66666666666666696</v>
      </c>
      <c r="Z143" s="223"/>
      <c r="AA143" s="222">
        <v>0.70833333333333304</v>
      </c>
      <c r="AB143" s="223"/>
      <c r="AC143" s="222">
        <v>0.75</v>
      </c>
      <c r="AD143" s="223"/>
      <c r="AE143" s="222">
        <v>0.79166666666666696</v>
      </c>
      <c r="AF143" s="223"/>
      <c r="AG143" s="222">
        <v>0.83333333333333304</v>
      </c>
      <c r="AH143" s="223"/>
      <c r="AI143" s="222">
        <v>0.875</v>
      </c>
      <c r="AJ143" s="223"/>
      <c r="AK143" s="222">
        <v>0.91666666666666696</v>
      </c>
      <c r="AL143" s="223"/>
      <c r="AM143" s="222">
        <v>0.95833333333333304</v>
      </c>
      <c r="AN143" s="223"/>
      <c r="AO143" s="222">
        <v>1</v>
      </c>
      <c r="AP143" s="223"/>
      <c r="AQ143" s="222">
        <v>1.0416666666666701</v>
      </c>
      <c r="AR143" s="223"/>
      <c r="AS143" s="222">
        <v>1.0833333333333399</v>
      </c>
      <c r="AT143" s="223"/>
      <c r="AU143" s="222">
        <v>1.12500000000001</v>
      </c>
      <c r="AV143" s="223"/>
      <c r="AW143" s="222">
        <v>1.1666666666666701</v>
      </c>
      <c r="AX143" s="223"/>
      <c r="AY143" s="222">
        <v>1.2083333333333399</v>
      </c>
      <c r="AZ143" s="223"/>
      <c r="BA143" s="222">
        <v>1.25000000000001</v>
      </c>
      <c r="BB143" s="223"/>
      <c r="BC143" s="278"/>
      <c r="BG143" s="168"/>
      <c r="BH143" s="40" t="s">
        <v>38</v>
      </c>
      <c r="BI143" s="270"/>
      <c r="BJ143" s="271"/>
      <c r="BK143" s="272"/>
      <c r="BL143" s="178"/>
      <c r="BM143" s="24"/>
      <c r="BN143" s="24"/>
      <c r="BO143" s="24"/>
      <c r="BP143" s="24"/>
      <c r="BQ143" s="33"/>
      <c r="BR143" s="33"/>
      <c r="BS143" s="24"/>
      <c r="BT143" s="33"/>
      <c r="BU143" s="24"/>
      <c r="BV143" s="40" t="s">
        <v>38</v>
      </c>
      <c r="BW143" s="270"/>
      <c r="BX143" s="271"/>
      <c r="BY143" s="272"/>
      <c r="BZ143" s="270"/>
      <c r="CA143" s="178"/>
      <c r="CB143" s="24"/>
      <c r="CC143" s="24"/>
      <c r="CD143" s="24"/>
      <c r="CE143" s="24"/>
      <c r="CF143" s="24"/>
      <c r="CG143" s="279"/>
      <c r="CK143" s="168"/>
      <c r="CL143" s="40" t="s">
        <v>38</v>
      </c>
      <c r="CM143" s="270"/>
      <c r="CN143" s="271"/>
      <c r="CO143" s="272"/>
      <c r="CP143" s="178"/>
      <c r="CQ143" s="24"/>
      <c r="CR143" s="24"/>
      <c r="CS143" s="24"/>
      <c r="CT143" s="24"/>
      <c r="CU143" s="33"/>
      <c r="CV143" s="33"/>
      <c r="CW143" s="24"/>
      <c r="CX143" s="33"/>
      <c r="CY143" s="24"/>
      <c r="CZ143" s="40" t="s">
        <v>38</v>
      </c>
      <c r="DA143" s="270"/>
      <c r="DB143" s="271"/>
      <c r="DC143" s="272"/>
      <c r="DD143" s="270"/>
      <c r="DE143" s="178"/>
      <c r="DF143" s="24"/>
      <c r="DG143" s="24"/>
      <c r="DH143" s="24"/>
      <c r="DI143" s="24"/>
      <c r="DJ143" s="24"/>
      <c r="DK143" s="280"/>
      <c r="DO143" s="168"/>
      <c r="DP143" s="274"/>
      <c r="DQ143" s="270"/>
      <c r="DR143" s="271"/>
      <c r="DS143" s="272"/>
      <c r="DT143" s="178"/>
      <c r="DU143" s="24"/>
      <c r="DV143" s="24"/>
      <c r="DW143" s="24"/>
      <c r="DX143" s="24"/>
      <c r="DY143" s="33"/>
      <c r="DZ143" s="33"/>
      <c r="EA143" s="24"/>
      <c r="EB143" s="33"/>
      <c r="EC143" s="24"/>
      <c r="ED143" s="274"/>
      <c r="EE143" s="270"/>
      <c r="EF143" s="271"/>
      <c r="EG143" s="272"/>
      <c r="EH143" s="178"/>
      <c r="EI143" s="24"/>
      <c r="EJ143" s="24"/>
      <c r="EK143" s="24"/>
      <c r="EL143" s="24"/>
      <c r="EM143" s="281"/>
      <c r="EQ143" s="168"/>
      <c r="ER143" s="274"/>
      <c r="ES143" s="270"/>
      <c r="ET143" s="271"/>
      <c r="EU143" s="272"/>
      <c r="EV143" s="178"/>
      <c r="EW143" s="24"/>
      <c r="EX143" s="24"/>
      <c r="EY143" s="24"/>
      <c r="EZ143" s="24"/>
      <c r="FA143" s="33"/>
      <c r="FB143" s="33"/>
      <c r="FC143" s="24"/>
      <c r="FD143" s="33"/>
      <c r="FE143" s="24"/>
      <c r="FF143" s="274"/>
      <c r="FG143" s="270"/>
      <c r="FH143" s="271"/>
      <c r="FI143" s="272"/>
      <c r="FJ143" s="178"/>
      <c r="FK143" s="24"/>
      <c r="FL143" s="24"/>
      <c r="FM143" s="24"/>
      <c r="FN143" s="24"/>
      <c r="FO143" s="276"/>
      <c r="FS143" s="168"/>
      <c r="FT143" s="274"/>
      <c r="FU143" s="270"/>
      <c r="FV143" s="271"/>
      <c r="FW143" s="272"/>
      <c r="FX143" s="178"/>
      <c r="FY143" s="24"/>
      <c r="FZ143" s="24"/>
      <c r="GA143" s="24"/>
      <c r="GB143" s="24"/>
      <c r="GC143" s="33"/>
      <c r="GD143" s="33"/>
      <c r="GE143" s="24"/>
      <c r="GF143" s="33"/>
      <c r="GG143" s="24"/>
      <c r="GH143" s="274"/>
      <c r="GI143" s="270"/>
      <c r="GJ143" s="271"/>
      <c r="GK143" s="272"/>
      <c r="GL143" s="178"/>
      <c r="GM143" s="24"/>
      <c r="GN143" s="24"/>
      <c r="GO143" s="24"/>
      <c r="GP143" s="24"/>
    </row>
    <row r="144" spans="2:198" ht="6" customHeight="1">
      <c r="C144" s="34"/>
      <c r="D144" s="34"/>
      <c r="E144" s="35"/>
      <c r="F144" s="36"/>
      <c r="G144" s="35"/>
      <c r="H144" s="36"/>
      <c r="I144" s="35"/>
      <c r="J144" s="36"/>
      <c r="K144" s="35"/>
      <c r="L144" s="36"/>
      <c r="M144" s="35"/>
      <c r="N144" s="36"/>
      <c r="O144" s="35"/>
      <c r="P144" s="36"/>
      <c r="Q144" s="35"/>
      <c r="R144" s="36"/>
      <c r="S144" s="35"/>
      <c r="T144" s="36"/>
      <c r="U144" s="35"/>
      <c r="V144" s="36"/>
      <c r="W144" s="35"/>
      <c r="X144" s="36"/>
      <c r="Y144" s="35"/>
      <c r="Z144" s="36"/>
      <c r="AA144" s="35"/>
      <c r="AB144" s="36"/>
      <c r="AC144" s="35"/>
      <c r="AD144" s="36"/>
      <c r="AE144" s="35"/>
      <c r="AF144" s="36"/>
      <c r="AG144" s="35"/>
      <c r="AH144" s="36"/>
      <c r="AI144" s="35"/>
      <c r="AJ144" s="36"/>
      <c r="AK144" s="35"/>
      <c r="AL144" s="36"/>
      <c r="AM144" s="35"/>
      <c r="AN144" s="36"/>
      <c r="AO144" s="35"/>
      <c r="AP144" s="36"/>
      <c r="AQ144" s="35"/>
      <c r="AR144" s="36"/>
      <c r="AS144" s="35"/>
      <c r="AT144" s="36"/>
      <c r="AU144" s="35"/>
      <c r="AV144" s="36"/>
      <c r="AW144" s="35"/>
      <c r="AX144" s="36"/>
      <c r="AY144" s="35"/>
      <c r="AZ144" s="36"/>
      <c r="BA144" s="35"/>
      <c r="BB144" s="37"/>
      <c r="BC144" s="278"/>
      <c r="BE144" s="34"/>
      <c r="BF144" s="34"/>
      <c r="BG144" s="35"/>
      <c r="BH144" s="35"/>
      <c r="BI144" s="38"/>
      <c r="BJ144" s="39"/>
      <c r="BT144" s="33"/>
      <c r="BU144" s="24"/>
      <c r="BV144" s="33"/>
      <c r="BW144" s="38"/>
      <c r="BX144" s="39"/>
      <c r="CG144" s="279"/>
      <c r="CI144" s="34"/>
      <c r="CJ144" s="34"/>
      <c r="CK144" s="35"/>
      <c r="CL144" s="35"/>
      <c r="CM144" s="38"/>
      <c r="CN144" s="39"/>
      <c r="CX144" s="33"/>
      <c r="CY144" s="24"/>
      <c r="CZ144" s="33"/>
      <c r="DA144" s="38"/>
      <c r="DB144" s="39"/>
      <c r="DK144" s="280"/>
      <c r="DM144" s="34"/>
      <c r="DN144" s="34"/>
      <c r="DO144" s="35"/>
      <c r="DP144" s="38"/>
      <c r="DQ144" s="38"/>
      <c r="DR144" s="39"/>
      <c r="EB144" s="33"/>
      <c r="EC144" s="24"/>
      <c r="ED144" s="33"/>
      <c r="EE144" s="38"/>
      <c r="EF144" s="39"/>
      <c r="EM144" s="281"/>
      <c r="EO144" s="34"/>
      <c r="EP144" s="34"/>
      <c r="EQ144" s="35"/>
      <c r="ER144" s="38"/>
      <c r="ES144" s="38"/>
      <c r="ET144" s="39"/>
      <c r="FD144" s="33"/>
      <c r="FE144" s="24"/>
      <c r="FF144" s="33"/>
      <c r="FG144" s="38"/>
      <c r="FH144" s="39"/>
      <c r="FO144" s="276"/>
      <c r="FQ144" s="34"/>
      <c r="FR144" s="34"/>
      <c r="FS144" s="35"/>
      <c r="FT144" s="38"/>
      <c r="FU144" s="38"/>
      <c r="FV144" s="39"/>
      <c r="GF144" s="33"/>
      <c r="GG144" s="24"/>
      <c r="GH144" s="33"/>
      <c r="GI144" s="38"/>
      <c r="GJ144" s="39"/>
    </row>
    <row r="145" spans="2:198" ht="18.75" customHeight="1">
      <c r="B145" s="267" t="s">
        <v>72</v>
      </c>
      <c r="C145" s="253" t="s">
        <v>73</v>
      </c>
      <c r="D145" s="136" t="s">
        <v>74</v>
      </c>
      <c r="E145" s="137"/>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5"/>
      <c r="AX145" s="134"/>
      <c r="AY145" s="135"/>
      <c r="AZ145" s="134"/>
      <c r="BA145" s="135"/>
      <c r="BB145" s="37"/>
      <c r="BC145" s="278"/>
      <c r="BD145" s="260" t="s">
        <v>72</v>
      </c>
      <c r="BE145" s="253" t="s">
        <v>73</v>
      </c>
      <c r="BF145" s="319" t="s">
        <v>74</v>
      </c>
      <c r="BG145" s="320"/>
      <c r="BH145" s="43">
        <f>SUM(F145:BA145)/2/24</f>
        <v>0</v>
      </c>
      <c r="BI145" s="246"/>
      <c r="BJ145" s="256">
        <f>SUM(BH145:BH149)</f>
        <v>0</v>
      </c>
      <c r="BK145" s="256">
        <f>SUM(BJ145:BJ153)</f>
        <v>0</v>
      </c>
      <c r="BL145" s="173"/>
      <c r="BM145" s="1"/>
      <c r="BN145" s="1"/>
      <c r="BO145" s="1"/>
      <c r="BP145" s="1"/>
      <c r="BR145" s="264" t="s">
        <v>128</v>
      </c>
      <c r="BS145" s="253" t="s">
        <v>73</v>
      </c>
      <c r="BT145" s="319" t="s">
        <v>74</v>
      </c>
      <c r="BU145" s="320"/>
      <c r="BV145" s="43">
        <f t="shared" ref="BV145:BW156" si="73">BH145+BH159</f>
        <v>0</v>
      </c>
      <c r="BW145" s="246"/>
      <c r="BX145" s="256">
        <f>SUM(BV145:BV149)</f>
        <v>0</v>
      </c>
      <c r="BY145" s="256">
        <f>BX145+BX150</f>
        <v>0</v>
      </c>
      <c r="BZ145" s="256">
        <f>IF(BY145-8/24&gt;0,BY145-8/24,0)</f>
        <v>0</v>
      </c>
      <c r="CA145" s="173"/>
      <c r="CB145" s="1"/>
      <c r="CC145" s="1"/>
      <c r="CD145" s="1"/>
      <c r="CE145" s="1"/>
      <c r="CF145" s="1"/>
      <c r="CG145" s="279"/>
      <c r="CH145" s="260" t="s">
        <v>72</v>
      </c>
      <c r="CI145" s="253" t="s">
        <v>73</v>
      </c>
      <c r="CJ145" s="319" t="s">
        <v>74</v>
      </c>
      <c r="CK145" s="320"/>
      <c r="CL145" s="43">
        <f>SUM($F145:$BA145)/2/24</f>
        <v>0</v>
      </c>
      <c r="CM145" s="246"/>
      <c r="CN145" s="256">
        <f>SUM(CL145:CL149)</f>
        <v>0</v>
      </c>
      <c r="CO145" s="256">
        <f>SUM(CN145:CN153)+CL155</f>
        <v>0</v>
      </c>
      <c r="CP145" s="173"/>
      <c r="CQ145" s="1"/>
      <c r="CR145" s="1"/>
      <c r="CS145" s="1"/>
      <c r="CT145" s="1"/>
      <c r="CV145" s="264" t="s">
        <v>128</v>
      </c>
      <c r="CW145" s="253" t="s">
        <v>73</v>
      </c>
      <c r="CX145" s="319" t="s">
        <v>74</v>
      </c>
      <c r="CY145" s="320"/>
      <c r="CZ145" s="43">
        <f t="shared" ref="CZ145:DA156" si="74">CL145+CL159</f>
        <v>0</v>
      </c>
      <c r="DA145" s="246"/>
      <c r="DB145" s="256">
        <f>SUM(CZ145:CZ149)</f>
        <v>0</v>
      </c>
      <c r="DC145" s="256">
        <f>DB145+DB150+CZ155</f>
        <v>0</v>
      </c>
      <c r="DD145" s="256">
        <f>IF(DC145-8/24&gt;0,DC145-8/24,0)</f>
        <v>0</v>
      </c>
      <c r="DE145" s="173"/>
      <c r="DF145" s="1"/>
      <c r="DG145" s="1"/>
      <c r="DH145" s="1"/>
      <c r="DI145" s="1"/>
      <c r="DJ145" s="1"/>
      <c r="DK145" s="280"/>
      <c r="DL145" s="260" t="s">
        <v>72</v>
      </c>
      <c r="DM145" s="253" t="s">
        <v>73</v>
      </c>
      <c r="DN145" s="319" t="s">
        <v>74</v>
      </c>
      <c r="DO145" s="320"/>
      <c r="DP145" s="43">
        <f>IF($S140="✔",SUM($F145:$BA145)/2/24,0)</f>
        <v>0</v>
      </c>
      <c r="DQ145" s="246"/>
      <c r="DR145" s="256">
        <f>SUM(DP145:DP149)</f>
        <v>0</v>
      </c>
      <c r="DS145" s="256">
        <f>DR145+DR150</f>
        <v>0</v>
      </c>
      <c r="DT145" s="173"/>
      <c r="DU145" s="1"/>
      <c r="DV145" s="1"/>
      <c r="DW145" s="1"/>
      <c r="DX145" s="1"/>
      <c r="DZ145" s="264" t="s">
        <v>128</v>
      </c>
      <c r="EA145" s="253" t="s">
        <v>73</v>
      </c>
      <c r="EB145" s="319" t="s">
        <v>74</v>
      </c>
      <c r="EC145" s="320"/>
      <c r="ED145" s="43">
        <f t="shared" ref="ED145:ED156" si="75">DP145+DP159</f>
        <v>0</v>
      </c>
      <c r="EE145" s="246"/>
      <c r="EF145" s="256">
        <f>SUM(ED145:ED149)</f>
        <v>0</v>
      </c>
      <c r="EG145" s="256">
        <f>EF145+EF150</f>
        <v>0</v>
      </c>
      <c r="EH145" s="173"/>
      <c r="EI145" s="1"/>
      <c r="EJ145" s="1"/>
      <c r="EK145" s="1"/>
      <c r="EL145" s="1"/>
      <c r="EM145" s="281"/>
      <c r="EN145" s="260" t="s">
        <v>72</v>
      </c>
      <c r="EO145" s="253" t="s">
        <v>73</v>
      </c>
      <c r="EP145" s="319" t="s">
        <v>74</v>
      </c>
      <c r="EQ145" s="320"/>
      <c r="ER145" s="43">
        <f>IF($S$4="✔",SUM($F145:$BA145)/2/24,0)</f>
        <v>0</v>
      </c>
      <c r="ES145" s="246"/>
      <c r="ET145" s="256">
        <f>SUM(ER145:ER149)</f>
        <v>0</v>
      </c>
      <c r="EU145" s="256">
        <f>ET145+ET150+ER155</f>
        <v>0</v>
      </c>
      <c r="EV145" s="173"/>
      <c r="EW145" s="1"/>
      <c r="EX145" s="1"/>
      <c r="EY145" s="1"/>
      <c r="EZ145" s="1"/>
      <c r="FB145" s="264" t="s">
        <v>128</v>
      </c>
      <c r="FC145" s="253" t="s">
        <v>73</v>
      </c>
      <c r="FD145" s="319" t="s">
        <v>74</v>
      </c>
      <c r="FE145" s="320"/>
      <c r="FF145" s="43">
        <f t="shared" ref="FF145:FF156" si="76">ER145+ER159</f>
        <v>0</v>
      </c>
      <c r="FG145" s="246"/>
      <c r="FH145" s="256">
        <f>SUM(FF145:FF149)</f>
        <v>0</v>
      </c>
      <c r="FI145" s="256">
        <f>FH145+FH150+FF155</f>
        <v>0</v>
      </c>
      <c r="FJ145" s="173"/>
      <c r="FK145" s="1"/>
      <c r="FL145" s="1"/>
      <c r="FM145" s="1"/>
      <c r="FN145" s="1"/>
      <c r="FO145" s="276"/>
      <c r="FP145" s="260" t="s">
        <v>72</v>
      </c>
      <c r="FQ145" s="253" t="s">
        <v>73</v>
      </c>
      <c r="FR145" s="319" t="s">
        <v>74</v>
      </c>
      <c r="FS145" s="320"/>
      <c r="FT145" s="43">
        <f>SUMIFS(F145:BA145,$F155:$BA155,1)/2/24</f>
        <v>0</v>
      </c>
      <c r="FU145" s="246"/>
      <c r="FV145" s="256">
        <f>SUM(FT145:FT149)</f>
        <v>0</v>
      </c>
      <c r="FW145" s="256">
        <f>FV145+FV150</f>
        <v>0</v>
      </c>
      <c r="FX145" s="173"/>
      <c r="FY145" s="1"/>
      <c r="FZ145" s="1"/>
      <c r="GA145" s="1"/>
      <c r="GB145" s="1"/>
      <c r="GD145" s="264" t="s">
        <v>128</v>
      </c>
      <c r="GE145" s="253" t="s">
        <v>73</v>
      </c>
      <c r="GF145" s="319" t="s">
        <v>74</v>
      </c>
      <c r="GG145" s="320"/>
      <c r="GH145" s="43">
        <f t="shared" ref="GH145:GH155" si="77">FT145+FT159</f>
        <v>0</v>
      </c>
      <c r="GI145" s="246"/>
      <c r="GJ145" s="256">
        <f>SUM(GH145:GH149)</f>
        <v>0</v>
      </c>
      <c r="GK145" s="256">
        <f>GJ145+GJ150</f>
        <v>0</v>
      </c>
      <c r="GL145" s="173"/>
      <c r="GM145" s="1"/>
      <c r="GN145" s="1"/>
      <c r="GO145" s="1"/>
      <c r="GP145" s="1"/>
    </row>
    <row r="146" spans="2:198" ht="18.75" customHeight="1">
      <c r="B146" s="268"/>
      <c r="C146" s="254"/>
      <c r="D146" s="138" t="s">
        <v>78</v>
      </c>
      <c r="E146" s="139"/>
      <c r="F146" s="134"/>
      <c r="G146" s="135"/>
      <c r="H146" s="134"/>
      <c r="I146" s="134"/>
      <c r="J146" s="134"/>
      <c r="K146" s="135"/>
      <c r="L146" s="134"/>
      <c r="M146" s="135"/>
      <c r="N146" s="134"/>
      <c r="O146" s="135"/>
      <c r="P146" s="134"/>
      <c r="Q146" s="135"/>
      <c r="R146" s="134"/>
      <c r="S146" s="135"/>
      <c r="T146" s="134"/>
      <c r="U146" s="135"/>
      <c r="V146" s="134"/>
      <c r="W146" s="135"/>
      <c r="X146" s="134"/>
      <c r="Y146" s="135"/>
      <c r="Z146" s="134"/>
      <c r="AA146" s="135"/>
      <c r="AB146" s="134"/>
      <c r="AC146" s="135"/>
      <c r="AD146" s="134"/>
      <c r="AE146" s="135"/>
      <c r="AF146" s="134"/>
      <c r="AG146" s="135"/>
      <c r="AH146" s="134"/>
      <c r="AI146" s="135"/>
      <c r="AJ146" s="134"/>
      <c r="AK146" s="135"/>
      <c r="AL146" s="134"/>
      <c r="AM146" s="135"/>
      <c r="AN146" s="134"/>
      <c r="AO146" s="135"/>
      <c r="AP146" s="134"/>
      <c r="AQ146" s="135"/>
      <c r="AR146" s="134"/>
      <c r="AS146" s="135"/>
      <c r="AT146" s="134"/>
      <c r="AU146" s="135"/>
      <c r="AV146" s="134"/>
      <c r="AW146" s="135"/>
      <c r="AX146" s="134"/>
      <c r="AY146" s="135"/>
      <c r="AZ146" s="134"/>
      <c r="BA146" s="135"/>
      <c r="BC146" s="278"/>
      <c r="BD146" s="261"/>
      <c r="BE146" s="254"/>
      <c r="BF146" s="247" t="s">
        <v>78</v>
      </c>
      <c r="BG146" s="248"/>
      <c r="BH146" s="46">
        <f t="shared" ref="BH146:BH156" si="78">SUM(F146:BA146)/2/24</f>
        <v>0</v>
      </c>
      <c r="BI146" s="246"/>
      <c r="BJ146" s="256"/>
      <c r="BK146" s="256"/>
      <c r="BL146" s="173"/>
      <c r="BM146" s="1"/>
      <c r="BN146" s="1"/>
      <c r="BO146" s="1"/>
      <c r="BP146" s="1"/>
      <c r="BR146" s="265"/>
      <c r="BS146" s="254"/>
      <c r="BT146" s="247" t="s">
        <v>78</v>
      </c>
      <c r="BU146" s="248"/>
      <c r="BV146" s="46">
        <f t="shared" si="73"/>
        <v>0</v>
      </c>
      <c r="BW146" s="246"/>
      <c r="BX146" s="256"/>
      <c r="BY146" s="256"/>
      <c r="BZ146" s="256"/>
      <c r="CA146" s="173"/>
      <c r="CB146" s="1"/>
      <c r="CC146" s="1"/>
      <c r="CD146" s="1"/>
      <c r="CE146" s="1"/>
      <c r="CF146" s="1"/>
      <c r="CG146" s="279"/>
      <c r="CH146" s="261"/>
      <c r="CI146" s="254"/>
      <c r="CJ146" s="247" t="s">
        <v>78</v>
      </c>
      <c r="CK146" s="248"/>
      <c r="CL146" s="46">
        <f t="shared" ref="CL146:CL154" si="79">SUM($F146:$BA146)/2/24</f>
        <v>0</v>
      </c>
      <c r="CM146" s="246"/>
      <c r="CN146" s="256"/>
      <c r="CO146" s="256"/>
      <c r="CP146" s="173"/>
      <c r="CQ146" s="1"/>
      <c r="CR146" s="1"/>
      <c r="CS146" s="1"/>
      <c r="CT146" s="1"/>
      <c r="CV146" s="265"/>
      <c r="CW146" s="254"/>
      <c r="CX146" s="247" t="s">
        <v>78</v>
      </c>
      <c r="CY146" s="248"/>
      <c r="CZ146" s="46">
        <f t="shared" si="74"/>
        <v>0</v>
      </c>
      <c r="DA146" s="246"/>
      <c r="DB146" s="256"/>
      <c r="DC146" s="256"/>
      <c r="DD146" s="256"/>
      <c r="DE146" s="173"/>
      <c r="DF146" s="1"/>
      <c r="DG146" s="1"/>
      <c r="DH146" s="1"/>
      <c r="DI146" s="1"/>
      <c r="DJ146" s="1"/>
      <c r="DK146" s="280"/>
      <c r="DL146" s="261"/>
      <c r="DM146" s="254"/>
      <c r="DN146" s="247" t="s">
        <v>78</v>
      </c>
      <c r="DO146" s="248"/>
      <c r="DP146" s="46">
        <f>IF($S140="✔",SUM($F146:$BA146)/2/24,0)</f>
        <v>0</v>
      </c>
      <c r="DQ146" s="246"/>
      <c r="DR146" s="256"/>
      <c r="DS146" s="256"/>
      <c r="DT146" s="173"/>
      <c r="DU146" s="1"/>
      <c r="DV146" s="1"/>
      <c r="DW146" s="1"/>
      <c r="DX146" s="1"/>
      <c r="DZ146" s="265"/>
      <c r="EA146" s="254"/>
      <c r="EB146" s="247" t="s">
        <v>78</v>
      </c>
      <c r="EC146" s="248"/>
      <c r="ED146" s="46">
        <f t="shared" si="75"/>
        <v>0</v>
      </c>
      <c r="EE146" s="246"/>
      <c r="EF146" s="256"/>
      <c r="EG146" s="256"/>
      <c r="EH146" s="173"/>
      <c r="EI146" s="1"/>
      <c r="EJ146" s="1"/>
      <c r="EK146" s="1"/>
      <c r="EL146" s="1"/>
      <c r="EM146" s="281"/>
      <c r="EN146" s="261"/>
      <c r="EO146" s="254"/>
      <c r="EP146" s="247" t="s">
        <v>78</v>
      </c>
      <c r="EQ146" s="248"/>
      <c r="ER146" s="203">
        <f t="shared" ref="ER146:ER156" si="80">IF($S$4="✔",SUM($F146:$BA146)/2/24,0)</f>
        <v>0</v>
      </c>
      <c r="ES146" s="246"/>
      <c r="ET146" s="256"/>
      <c r="EU146" s="256"/>
      <c r="EV146" s="173"/>
      <c r="EW146" s="1"/>
      <c r="EX146" s="1"/>
      <c r="EY146" s="1"/>
      <c r="EZ146" s="1"/>
      <c r="FB146" s="265"/>
      <c r="FC146" s="254"/>
      <c r="FD146" s="247" t="s">
        <v>78</v>
      </c>
      <c r="FE146" s="248"/>
      <c r="FF146" s="46">
        <f t="shared" si="76"/>
        <v>0</v>
      </c>
      <c r="FG146" s="246"/>
      <c r="FH146" s="256"/>
      <c r="FI146" s="256"/>
      <c r="FJ146" s="173"/>
      <c r="FK146" s="1"/>
      <c r="FL146" s="1"/>
      <c r="FM146" s="1"/>
      <c r="FN146" s="1"/>
      <c r="FO146" s="276"/>
      <c r="FP146" s="261"/>
      <c r="FQ146" s="254"/>
      <c r="FR146" s="247" t="s">
        <v>78</v>
      </c>
      <c r="FS146" s="248"/>
      <c r="FT146" s="46">
        <f>SUMIFS(F146:BA146,$F155:$BA155,1)/2/24</f>
        <v>0</v>
      </c>
      <c r="FU146" s="246"/>
      <c r="FV146" s="256"/>
      <c r="FW146" s="256"/>
      <c r="FX146" s="173"/>
      <c r="FY146" s="1"/>
      <c r="FZ146" s="1"/>
      <c r="GA146" s="1"/>
      <c r="GB146" s="1"/>
      <c r="GD146" s="265"/>
      <c r="GE146" s="254"/>
      <c r="GF146" s="247" t="s">
        <v>78</v>
      </c>
      <c r="GG146" s="248"/>
      <c r="GH146" s="46">
        <f t="shared" si="77"/>
        <v>0</v>
      </c>
      <c r="GI146" s="246"/>
      <c r="GJ146" s="256"/>
      <c r="GK146" s="256"/>
      <c r="GL146" s="173"/>
      <c r="GM146" s="1"/>
      <c r="GN146" s="1"/>
      <c r="GO146" s="1"/>
      <c r="GP146" s="1"/>
    </row>
    <row r="147" spans="2:198" ht="18.75" customHeight="1">
      <c r="B147" s="268"/>
      <c r="C147" s="254"/>
      <c r="D147" s="136" t="s">
        <v>79</v>
      </c>
      <c r="E147" s="137"/>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5"/>
      <c r="AX147" s="134"/>
      <c r="AY147" s="135"/>
      <c r="AZ147" s="134"/>
      <c r="BA147" s="135"/>
      <c r="BC147" s="278"/>
      <c r="BD147" s="261"/>
      <c r="BE147" s="254"/>
      <c r="BF147" s="249" t="s">
        <v>79</v>
      </c>
      <c r="BG147" s="250"/>
      <c r="BH147" s="43">
        <f t="shared" si="78"/>
        <v>0</v>
      </c>
      <c r="BI147" s="246"/>
      <c r="BJ147" s="256"/>
      <c r="BK147" s="256"/>
      <c r="BL147" s="173"/>
      <c r="BM147" s="1"/>
      <c r="BN147" s="1"/>
      <c r="BO147" s="1"/>
      <c r="BP147" s="1"/>
      <c r="BR147" s="265"/>
      <c r="BS147" s="254"/>
      <c r="BT147" s="249" t="s">
        <v>79</v>
      </c>
      <c r="BU147" s="250"/>
      <c r="BV147" s="43">
        <f t="shared" si="73"/>
        <v>0</v>
      </c>
      <c r="BW147" s="246"/>
      <c r="BX147" s="256"/>
      <c r="BY147" s="256"/>
      <c r="BZ147" s="256"/>
      <c r="CA147" s="173"/>
      <c r="CB147" s="1"/>
      <c r="CC147" s="1"/>
      <c r="CD147" s="1"/>
      <c r="CE147" s="1"/>
      <c r="CF147" s="1"/>
      <c r="CG147" s="279"/>
      <c r="CH147" s="261"/>
      <c r="CI147" s="254"/>
      <c r="CJ147" s="249" t="s">
        <v>79</v>
      </c>
      <c r="CK147" s="250"/>
      <c r="CL147" s="43">
        <f t="shared" si="79"/>
        <v>0</v>
      </c>
      <c r="CM147" s="246"/>
      <c r="CN147" s="256"/>
      <c r="CO147" s="256"/>
      <c r="CP147" s="173"/>
      <c r="CQ147" s="1"/>
      <c r="CR147" s="1"/>
      <c r="CS147" s="1"/>
      <c r="CT147" s="1"/>
      <c r="CV147" s="265"/>
      <c r="CW147" s="254"/>
      <c r="CX147" s="249" t="s">
        <v>79</v>
      </c>
      <c r="CY147" s="250"/>
      <c r="CZ147" s="43">
        <f t="shared" si="74"/>
        <v>0</v>
      </c>
      <c r="DA147" s="246"/>
      <c r="DB147" s="256"/>
      <c r="DC147" s="256"/>
      <c r="DD147" s="256"/>
      <c r="DE147" s="173"/>
      <c r="DF147" s="1"/>
      <c r="DG147" s="1"/>
      <c r="DH147" s="1"/>
      <c r="DI147" s="1"/>
      <c r="DJ147" s="1"/>
      <c r="DK147" s="280"/>
      <c r="DL147" s="261"/>
      <c r="DM147" s="254"/>
      <c r="DN147" s="249" t="s">
        <v>79</v>
      </c>
      <c r="DO147" s="250"/>
      <c r="DP147" s="43">
        <f>IF($S140="✔",SUM($F147:$BA147)/2/24,0)</f>
        <v>0</v>
      </c>
      <c r="DQ147" s="246"/>
      <c r="DR147" s="256"/>
      <c r="DS147" s="256"/>
      <c r="DT147" s="173"/>
      <c r="DU147" s="1"/>
      <c r="DV147" s="1"/>
      <c r="DW147" s="1"/>
      <c r="DX147" s="1"/>
      <c r="DZ147" s="265"/>
      <c r="EA147" s="254"/>
      <c r="EB147" s="249" t="s">
        <v>79</v>
      </c>
      <c r="EC147" s="250"/>
      <c r="ED147" s="43">
        <f t="shared" si="75"/>
        <v>0</v>
      </c>
      <c r="EE147" s="246"/>
      <c r="EF147" s="256"/>
      <c r="EG147" s="256"/>
      <c r="EH147" s="173"/>
      <c r="EI147" s="1"/>
      <c r="EJ147" s="1"/>
      <c r="EK147" s="1"/>
      <c r="EL147" s="1"/>
      <c r="EM147" s="281"/>
      <c r="EN147" s="261"/>
      <c r="EO147" s="254"/>
      <c r="EP147" s="249" t="s">
        <v>79</v>
      </c>
      <c r="EQ147" s="250"/>
      <c r="ER147" s="43">
        <f t="shared" si="80"/>
        <v>0</v>
      </c>
      <c r="ES147" s="246"/>
      <c r="ET147" s="256"/>
      <c r="EU147" s="256"/>
      <c r="EV147" s="173"/>
      <c r="EW147" s="1"/>
      <c r="EX147" s="1"/>
      <c r="EY147" s="1"/>
      <c r="EZ147" s="1"/>
      <c r="FB147" s="265"/>
      <c r="FC147" s="254"/>
      <c r="FD147" s="249" t="s">
        <v>79</v>
      </c>
      <c r="FE147" s="250"/>
      <c r="FF147" s="43">
        <f t="shared" si="76"/>
        <v>0</v>
      </c>
      <c r="FG147" s="246"/>
      <c r="FH147" s="256"/>
      <c r="FI147" s="256"/>
      <c r="FJ147" s="173"/>
      <c r="FK147" s="1"/>
      <c r="FL147" s="1"/>
      <c r="FM147" s="1"/>
      <c r="FN147" s="1"/>
      <c r="FO147" s="276"/>
      <c r="FP147" s="261"/>
      <c r="FQ147" s="254"/>
      <c r="FR147" s="249" t="s">
        <v>79</v>
      </c>
      <c r="FS147" s="250"/>
      <c r="FT147" s="43">
        <f>SUMIFS(F147:BA147,$F155:$BA155,1)/2/24</f>
        <v>0</v>
      </c>
      <c r="FU147" s="246"/>
      <c r="FV147" s="256"/>
      <c r="FW147" s="256"/>
      <c r="FX147" s="173"/>
      <c r="FY147" s="1"/>
      <c r="FZ147" s="1"/>
      <c r="GA147" s="1"/>
      <c r="GB147" s="1"/>
      <c r="GD147" s="265"/>
      <c r="GE147" s="254"/>
      <c r="GF147" s="249" t="s">
        <v>79</v>
      </c>
      <c r="GG147" s="250"/>
      <c r="GH147" s="43">
        <f t="shared" si="77"/>
        <v>0</v>
      </c>
      <c r="GI147" s="246"/>
      <c r="GJ147" s="256"/>
      <c r="GK147" s="256"/>
      <c r="GL147" s="173"/>
      <c r="GM147" s="1"/>
      <c r="GN147" s="1"/>
      <c r="GO147" s="1"/>
      <c r="GP147" s="1"/>
    </row>
    <row r="148" spans="2:198" ht="18.75" customHeight="1">
      <c r="B148" s="268"/>
      <c r="C148" s="254"/>
      <c r="D148" s="138" t="s">
        <v>80</v>
      </c>
      <c r="E148" s="139"/>
      <c r="F148" s="134"/>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4"/>
      <c r="AW148" s="135"/>
      <c r="AX148" s="134"/>
      <c r="AY148" s="135"/>
      <c r="AZ148" s="134"/>
      <c r="BA148" s="135"/>
      <c r="BC148" s="278"/>
      <c r="BD148" s="261"/>
      <c r="BE148" s="254"/>
      <c r="BF148" s="247" t="s">
        <v>80</v>
      </c>
      <c r="BG148" s="248"/>
      <c r="BH148" s="46">
        <f t="shared" si="78"/>
        <v>0</v>
      </c>
      <c r="BI148" s="246"/>
      <c r="BJ148" s="256"/>
      <c r="BK148" s="256"/>
      <c r="BL148" s="173"/>
      <c r="BM148" s="1"/>
      <c r="BN148" s="1"/>
      <c r="BO148" s="1"/>
      <c r="BP148" s="1"/>
      <c r="BR148" s="265"/>
      <c r="BS148" s="254"/>
      <c r="BT148" s="247" t="s">
        <v>80</v>
      </c>
      <c r="BU148" s="248"/>
      <c r="BV148" s="46">
        <f t="shared" si="73"/>
        <v>0</v>
      </c>
      <c r="BW148" s="246"/>
      <c r="BX148" s="256"/>
      <c r="BY148" s="256"/>
      <c r="BZ148" s="256"/>
      <c r="CA148" s="173"/>
      <c r="CB148" s="1"/>
      <c r="CC148" s="1"/>
      <c r="CD148" s="1"/>
      <c r="CE148" s="1"/>
      <c r="CF148" s="1"/>
      <c r="CG148" s="279"/>
      <c r="CH148" s="261"/>
      <c r="CI148" s="254"/>
      <c r="CJ148" s="247" t="s">
        <v>80</v>
      </c>
      <c r="CK148" s="248"/>
      <c r="CL148" s="46">
        <f t="shared" si="79"/>
        <v>0</v>
      </c>
      <c r="CM148" s="246"/>
      <c r="CN148" s="256"/>
      <c r="CO148" s="256"/>
      <c r="CP148" s="173"/>
      <c r="CQ148" s="1"/>
      <c r="CR148" s="1"/>
      <c r="CS148" s="1"/>
      <c r="CT148" s="1"/>
      <c r="CV148" s="265"/>
      <c r="CW148" s="254"/>
      <c r="CX148" s="247" t="s">
        <v>80</v>
      </c>
      <c r="CY148" s="248"/>
      <c r="CZ148" s="46">
        <f t="shared" si="74"/>
        <v>0</v>
      </c>
      <c r="DA148" s="246"/>
      <c r="DB148" s="256"/>
      <c r="DC148" s="256"/>
      <c r="DD148" s="256"/>
      <c r="DE148" s="173"/>
      <c r="DF148" s="1"/>
      <c r="DG148" s="1"/>
      <c r="DH148" s="1"/>
      <c r="DI148" s="1"/>
      <c r="DJ148" s="1"/>
      <c r="DK148" s="280"/>
      <c r="DL148" s="261"/>
      <c r="DM148" s="254"/>
      <c r="DN148" s="247" t="s">
        <v>80</v>
      </c>
      <c r="DO148" s="248"/>
      <c r="DP148" s="46">
        <f>IF($S140="✔",SUM($F148:$BA148)/2/24,0)</f>
        <v>0</v>
      </c>
      <c r="DQ148" s="246"/>
      <c r="DR148" s="256"/>
      <c r="DS148" s="256"/>
      <c r="DT148" s="173"/>
      <c r="DU148" s="1"/>
      <c r="DV148" s="1"/>
      <c r="DW148" s="1"/>
      <c r="DX148" s="1"/>
      <c r="DZ148" s="265"/>
      <c r="EA148" s="254"/>
      <c r="EB148" s="247" t="s">
        <v>80</v>
      </c>
      <c r="EC148" s="248"/>
      <c r="ED148" s="46">
        <f t="shared" si="75"/>
        <v>0</v>
      </c>
      <c r="EE148" s="246"/>
      <c r="EF148" s="256"/>
      <c r="EG148" s="256"/>
      <c r="EH148" s="173"/>
      <c r="EI148" s="1"/>
      <c r="EJ148" s="1"/>
      <c r="EK148" s="1"/>
      <c r="EL148" s="1"/>
      <c r="EM148" s="281"/>
      <c r="EN148" s="261"/>
      <c r="EO148" s="254"/>
      <c r="EP148" s="247" t="s">
        <v>80</v>
      </c>
      <c r="EQ148" s="248"/>
      <c r="ER148" s="203">
        <f t="shared" si="80"/>
        <v>0</v>
      </c>
      <c r="ES148" s="246"/>
      <c r="ET148" s="256"/>
      <c r="EU148" s="256"/>
      <c r="EV148" s="173"/>
      <c r="EW148" s="1"/>
      <c r="EX148" s="1"/>
      <c r="EY148" s="1"/>
      <c r="EZ148" s="1"/>
      <c r="FB148" s="265"/>
      <c r="FC148" s="254"/>
      <c r="FD148" s="247" t="s">
        <v>80</v>
      </c>
      <c r="FE148" s="248"/>
      <c r="FF148" s="46">
        <f t="shared" si="76"/>
        <v>0</v>
      </c>
      <c r="FG148" s="246"/>
      <c r="FH148" s="256"/>
      <c r="FI148" s="256"/>
      <c r="FJ148" s="173"/>
      <c r="FK148" s="1"/>
      <c r="FL148" s="1"/>
      <c r="FM148" s="1"/>
      <c r="FN148" s="1"/>
      <c r="FO148" s="276"/>
      <c r="FP148" s="261"/>
      <c r="FQ148" s="254"/>
      <c r="FR148" s="247" t="s">
        <v>80</v>
      </c>
      <c r="FS148" s="248"/>
      <c r="FT148" s="46">
        <f>SUMIFS(F148:BA148,$F155:$BA155,1)/2/24</f>
        <v>0</v>
      </c>
      <c r="FU148" s="246"/>
      <c r="FV148" s="256"/>
      <c r="FW148" s="256"/>
      <c r="FX148" s="173"/>
      <c r="FY148" s="1"/>
      <c r="FZ148" s="1"/>
      <c r="GA148" s="1"/>
      <c r="GB148" s="1"/>
      <c r="GD148" s="265"/>
      <c r="GE148" s="254"/>
      <c r="GF148" s="247" t="s">
        <v>80</v>
      </c>
      <c r="GG148" s="248"/>
      <c r="GH148" s="46">
        <f t="shared" si="77"/>
        <v>0</v>
      </c>
      <c r="GI148" s="246"/>
      <c r="GJ148" s="256"/>
      <c r="GK148" s="256"/>
      <c r="GL148" s="173"/>
      <c r="GM148" s="1"/>
      <c r="GN148" s="1"/>
      <c r="GO148" s="1"/>
      <c r="GP148" s="1"/>
    </row>
    <row r="149" spans="2:198" ht="18.75" customHeight="1">
      <c r="B149" s="268"/>
      <c r="C149" s="255"/>
      <c r="D149" s="136" t="s">
        <v>81</v>
      </c>
      <c r="E149" s="137"/>
      <c r="F149" s="134"/>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4"/>
      <c r="AV149" s="134"/>
      <c r="AW149" s="135"/>
      <c r="AX149" s="134"/>
      <c r="AY149" s="135"/>
      <c r="AZ149" s="134"/>
      <c r="BA149" s="135"/>
      <c r="BC149" s="278"/>
      <c r="BD149" s="261"/>
      <c r="BE149" s="255"/>
      <c r="BF149" s="249" t="s">
        <v>81</v>
      </c>
      <c r="BG149" s="250"/>
      <c r="BH149" s="43">
        <f t="shared" si="78"/>
        <v>0</v>
      </c>
      <c r="BI149" s="246"/>
      <c r="BJ149" s="256"/>
      <c r="BK149" s="256"/>
      <c r="BL149" s="173"/>
      <c r="BM149" s="1"/>
      <c r="BN149" s="1"/>
      <c r="BO149" s="1"/>
      <c r="BP149" s="1"/>
      <c r="BR149" s="265"/>
      <c r="BS149" s="255"/>
      <c r="BT149" s="249" t="s">
        <v>81</v>
      </c>
      <c r="BU149" s="250"/>
      <c r="BV149" s="43">
        <f t="shared" si="73"/>
        <v>0</v>
      </c>
      <c r="BW149" s="246"/>
      <c r="BX149" s="256"/>
      <c r="BY149" s="256"/>
      <c r="BZ149" s="256"/>
      <c r="CA149" s="173"/>
      <c r="CB149" s="1"/>
      <c r="CC149" s="1"/>
      <c r="CD149" s="1"/>
      <c r="CE149" s="1"/>
      <c r="CF149" s="1"/>
      <c r="CG149" s="279"/>
      <c r="CH149" s="261"/>
      <c r="CI149" s="255"/>
      <c r="CJ149" s="251" t="s">
        <v>81</v>
      </c>
      <c r="CK149" s="252"/>
      <c r="CL149" s="43">
        <f t="shared" si="79"/>
        <v>0</v>
      </c>
      <c r="CM149" s="246"/>
      <c r="CN149" s="256"/>
      <c r="CO149" s="256"/>
      <c r="CP149" s="173"/>
      <c r="CQ149" s="1"/>
      <c r="CR149" s="1"/>
      <c r="CS149" s="1"/>
      <c r="CT149" s="1"/>
      <c r="CV149" s="265"/>
      <c r="CW149" s="255"/>
      <c r="CX149" s="249" t="s">
        <v>81</v>
      </c>
      <c r="CY149" s="250"/>
      <c r="CZ149" s="43">
        <f t="shared" si="74"/>
        <v>0</v>
      </c>
      <c r="DA149" s="246"/>
      <c r="DB149" s="256"/>
      <c r="DC149" s="256"/>
      <c r="DD149" s="256"/>
      <c r="DE149" s="173"/>
      <c r="DF149" s="1"/>
      <c r="DG149" s="1"/>
      <c r="DH149" s="1"/>
      <c r="DI149" s="1"/>
      <c r="DJ149" s="1"/>
      <c r="DK149" s="280"/>
      <c r="DL149" s="261"/>
      <c r="DM149" s="255"/>
      <c r="DN149" s="249" t="s">
        <v>81</v>
      </c>
      <c r="DO149" s="250"/>
      <c r="DP149" s="43">
        <f>IF($S140="✔",SUM($F149:$BA149)/2/24,0)</f>
        <v>0</v>
      </c>
      <c r="DQ149" s="246"/>
      <c r="DR149" s="256"/>
      <c r="DS149" s="256"/>
      <c r="DT149" s="173"/>
      <c r="DU149" s="1"/>
      <c r="DV149" s="1"/>
      <c r="DW149" s="1"/>
      <c r="DX149" s="1"/>
      <c r="DZ149" s="265"/>
      <c r="EA149" s="255"/>
      <c r="EB149" s="249" t="s">
        <v>81</v>
      </c>
      <c r="EC149" s="250"/>
      <c r="ED149" s="43">
        <f t="shared" si="75"/>
        <v>0</v>
      </c>
      <c r="EE149" s="246"/>
      <c r="EF149" s="256"/>
      <c r="EG149" s="256"/>
      <c r="EH149" s="173"/>
      <c r="EI149" s="1"/>
      <c r="EJ149" s="1"/>
      <c r="EK149" s="1"/>
      <c r="EL149" s="1"/>
      <c r="EM149" s="281"/>
      <c r="EN149" s="261"/>
      <c r="EO149" s="255"/>
      <c r="EP149" s="249" t="s">
        <v>81</v>
      </c>
      <c r="EQ149" s="250"/>
      <c r="ER149" s="43">
        <f t="shared" si="80"/>
        <v>0</v>
      </c>
      <c r="ES149" s="246"/>
      <c r="ET149" s="256"/>
      <c r="EU149" s="256"/>
      <c r="EV149" s="173"/>
      <c r="EW149" s="1"/>
      <c r="EX149" s="1"/>
      <c r="EY149" s="1"/>
      <c r="EZ149" s="1"/>
      <c r="FB149" s="265"/>
      <c r="FC149" s="255"/>
      <c r="FD149" s="251" t="s">
        <v>81</v>
      </c>
      <c r="FE149" s="252"/>
      <c r="FF149" s="43">
        <f t="shared" si="76"/>
        <v>0</v>
      </c>
      <c r="FG149" s="246"/>
      <c r="FH149" s="256"/>
      <c r="FI149" s="256"/>
      <c r="FJ149" s="173"/>
      <c r="FK149" s="1"/>
      <c r="FL149" s="1"/>
      <c r="FM149" s="1"/>
      <c r="FN149" s="1"/>
      <c r="FO149" s="276"/>
      <c r="FP149" s="261"/>
      <c r="FQ149" s="255"/>
      <c r="FR149" s="249" t="s">
        <v>81</v>
      </c>
      <c r="FS149" s="250"/>
      <c r="FT149" s="43">
        <f>SUMIFS(F149:BA149,$F155:$BA155,1)/2/24</f>
        <v>0</v>
      </c>
      <c r="FU149" s="246"/>
      <c r="FV149" s="256"/>
      <c r="FW149" s="256"/>
      <c r="FX149" s="173"/>
      <c r="FY149" s="1"/>
      <c r="FZ149" s="1"/>
      <c r="GA149" s="1"/>
      <c r="GB149" s="1"/>
      <c r="GD149" s="265"/>
      <c r="GE149" s="255"/>
      <c r="GF149" s="251" t="s">
        <v>81</v>
      </c>
      <c r="GG149" s="252"/>
      <c r="GH149" s="43">
        <f t="shared" si="77"/>
        <v>0</v>
      </c>
      <c r="GI149" s="246"/>
      <c r="GJ149" s="256"/>
      <c r="GK149" s="256"/>
      <c r="GL149" s="173"/>
      <c r="GM149" s="1"/>
      <c r="GN149" s="1"/>
      <c r="GO149" s="1"/>
      <c r="GP149" s="1"/>
    </row>
    <row r="150" spans="2:198" ht="18.75" customHeight="1">
      <c r="B150" s="268"/>
      <c r="C150" s="239" t="s">
        <v>82</v>
      </c>
      <c r="D150" s="174" t="s">
        <v>83</v>
      </c>
      <c r="E150" s="175"/>
      <c r="F150" s="134"/>
      <c r="G150" s="135"/>
      <c r="H150" s="135"/>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4"/>
      <c r="AW150" s="135"/>
      <c r="AX150" s="134"/>
      <c r="AY150" s="135"/>
      <c r="AZ150" s="134"/>
      <c r="BA150" s="135"/>
      <c r="BC150" s="278"/>
      <c r="BD150" s="261"/>
      <c r="BE150" s="242" t="s">
        <v>82</v>
      </c>
      <c r="BF150" s="169" t="s">
        <v>83</v>
      </c>
      <c r="BG150" s="170"/>
      <c r="BH150" s="46">
        <f t="shared" si="78"/>
        <v>0</v>
      </c>
      <c r="BI150" s="46">
        <f>SUMIF($F$154:$BA$154,"&lt;&gt;1",$F150:$BA150)/2/24</f>
        <v>0</v>
      </c>
      <c r="BJ150" s="245">
        <f>SUM(BI150:BI153)</f>
        <v>0</v>
      </c>
      <c r="BK150" s="256"/>
      <c r="BL150" s="173"/>
      <c r="BM150" s="1"/>
      <c r="BN150" s="1"/>
      <c r="BO150" s="1"/>
      <c r="BP150" s="1"/>
      <c r="BR150" s="265"/>
      <c r="BS150" s="242" t="s">
        <v>82</v>
      </c>
      <c r="BT150" s="227" t="s">
        <v>83</v>
      </c>
      <c r="BU150" s="228"/>
      <c r="BV150" s="46">
        <f t="shared" si="73"/>
        <v>0</v>
      </c>
      <c r="BW150" s="46">
        <f>BI150+BI164</f>
        <v>0</v>
      </c>
      <c r="BX150" s="245">
        <f>SUM(BW150:BW153)</f>
        <v>0</v>
      </c>
      <c r="BY150" s="256"/>
      <c r="BZ150" s="256"/>
      <c r="CA150" s="173"/>
      <c r="CB150" s="1"/>
      <c r="CC150" s="1"/>
      <c r="CD150" s="1"/>
      <c r="CE150" s="1"/>
      <c r="CF150" s="1"/>
      <c r="CG150" s="279"/>
      <c r="CH150" s="261"/>
      <c r="CI150" s="242" t="s">
        <v>82</v>
      </c>
      <c r="CJ150" s="227" t="s">
        <v>83</v>
      </c>
      <c r="CK150" s="228"/>
      <c r="CL150" s="46">
        <f t="shared" si="79"/>
        <v>0</v>
      </c>
      <c r="CM150" s="46">
        <f>SUMIF($F$154:$BA$154,"&lt;&gt;1",$F150:$BA150)/2/24</f>
        <v>0</v>
      </c>
      <c r="CN150" s="245">
        <f>SUM(CM150:CM153)</f>
        <v>0</v>
      </c>
      <c r="CO150" s="256"/>
      <c r="CP150" s="173"/>
      <c r="CQ150" s="1"/>
      <c r="CR150" s="1"/>
      <c r="CS150" s="1"/>
      <c r="CT150" s="1"/>
      <c r="CV150" s="265"/>
      <c r="CW150" s="242" t="s">
        <v>82</v>
      </c>
      <c r="CX150" s="227" t="s">
        <v>83</v>
      </c>
      <c r="CY150" s="228"/>
      <c r="CZ150" s="46">
        <f t="shared" si="74"/>
        <v>0</v>
      </c>
      <c r="DA150" s="46">
        <f>CM150+CM164</f>
        <v>0</v>
      </c>
      <c r="DB150" s="245">
        <f>SUM(DA150:DA153)</f>
        <v>0</v>
      </c>
      <c r="DC150" s="256"/>
      <c r="DD150" s="256"/>
      <c r="DE150" s="173"/>
      <c r="DF150" s="1"/>
      <c r="DG150" s="1"/>
      <c r="DH150" s="1"/>
      <c r="DI150" s="1"/>
      <c r="DJ150" s="1"/>
      <c r="DK150" s="280"/>
      <c r="DL150" s="261"/>
      <c r="DM150" s="242" t="s">
        <v>82</v>
      </c>
      <c r="DN150" s="169" t="s">
        <v>83</v>
      </c>
      <c r="DO150" s="170"/>
      <c r="DP150" s="46">
        <f>IF($S140="✔",SUM($F150:$BA150)/2/24,0)</f>
        <v>0</v>
      </c>
      <c r="DQ150" s="46">
        <f>IF($S140="✔",SUMIF($F154:$BA154,"&lt;&gt;1",$F150:$BA150)/2/24,0)</f>
        <v>0</v>
      </c>
      <c r="DR150" s="245">
        <f>SUM(DQ150:DQ153)</f>
        <v>0</v>
      </c>
      <c r="DS150" s="256"/>
      <c r="DT150" s="173"/>
      <c r="DU150" s="1"/>
      <c r="DV150" s="1"/>
      <c r="DW150" s="1"/>
      <c r="DX150" s="1"/>
      <c r="DZ150" s="265"/>
      <c r="EA150" s="242" t="s">
        <v>82</v>
      </c>
      <c r="EB150" s="227" t="s">
        <v>83</v>
      </c>
      <c r="EC150" s="228"/>
      <c r="ED150" s="46">
        <f t="shared" si="75"/>
        <v>0</v>
      </c>
      <c r="EE150" s="46">
        <f>DQ150+DQ164</f>
        <v>0</v>
      </c>
      <c r="EF150" s="245">
        <f>SUM(EE150:EE153)</f>
        <v>0</v>
      </c>
      <c r="EG150" s="256"/>
      <c r="EH150" s="173"/>
      <c r="EI150" s="1"/>
      <c r="EJ150" s="1"/>
      <c r="EK150" s="1"/>
      <c r="EL150" s="1"/>
      <c r="EM150" s="281"/>
      <c r="EN150" s="261"/>
      <c r="EO150" s="242" t="s">
        <v>82</v>
      </c>
      <c r="EP150" s="169" t="s">
        <v>83</v>
      </c>
      <c r="EQ150" s="170"/>
      <c r="ER150" s="203">
        <f t="shared" si="80"/>
        <v>0</v>
      </c>
      <c r="ES150" s="46">
        <f>IF($S140="✔",SUMIF($F154:$BA154,"&lt;&gt;1",$F150:$BA150)/2/24,0)</f>
        <v>0</v>
      </c>
      <c r="ET150" s="245">
        <f>SUM(ES150:ES153)</f>
        <v>0</v>
      </c>
      <c r="EU150" s="256"/>
      <c r="EV150" s="173"/>
      <c r="EW150" s="1"/>
      <c r="EX150" s="1"/>
      <c r="EY150" s="1"/>
      <c r="EZ150" s="1"/>
      <c r="FB150" s="265"/>
      <c r="FC150" s="242" t="s">
        <v>82</v>
      </c>
      <c r="FD150" s="227" t="s">
        <v>83</v>
      </c>
      <c r="FE150" s="228"/>
      <c r="FF150" s="46">
        <f t="shared" si="76"/>
        <v>0</v>
      </c>
      <c r="FG150" s="46">
        <f>ES150+ES164</f>
        <v>0</v>
      </c>
      <c r="FH150" s="245">
        <f>SUM(FG150:FG153)</f>
        <v>0</v>
      </c>
      <c r="FI150" s="256"/>
      <c r="FJ150" s="173"/>
      <c r="FK150" s="1"/>
      <c r="FL150" s="1"/>
      <c r="FM150" s="1"/>
      <c r="FN150" s="1"/>
      <c r="FO150" s="276"/>
      <c r="FP150" s="261"/>
      <c r="FQ150" s="242" t="s">
        <v>82</v>
      </c>
      <c r="FR150" s="169" t="s">
        <v>83</v>
      </c>
      <c r="FS150" s="170"/>
      <c r="FT150" s="46">
        <f>SUMIFS(F150:BA150,$F155:$BA155,1)/2/24</f>
        <v>0</v>
      </c>
      <c r="FU150" s="46">
        <f>SUMIFS(F150:BA150,$F$18:$BA$18,"&lt;&gt;1",$F155:$BA155,1)/2/24</f>
        <v>0</v>
      </c>
      <c r="FV150" s="245">
        <f>SUM(FU150:FU153)</f>
        <v>0</v>
      </c>
      <c r="FW150" s="256"/>
      <c r="FX150" s="173"/>
      <c r="FY150" s="1"/>
      <c r="FZ150" s="1"/>
      <c r="GA150" s="1"/>
      <c r="GB150" s="1"/>
      <c r="GD150" s="265"/>
      <c r="GE150" s="242" t="s">
        <v>82</v>
      </c>
      <c r="GF150" s="227" t="s">
        <v>83</v>
      </c>
      <c r="GG150" s="228"/>
      <c r="GH150" s="46">
        <f t="shared" si="77"/>
        <v>0</v>
      </c>
      <c r="GI150" s="46">
        <f>FU150+FU164</f>
        <v>0</v>
      </c>
      <c r="GJ150" s="245">
        <f>SUM(GI150:GI153)</f>
        <v>0</v>
      </c>
      <c r="GK150" s="256"/>
      <c r="GL150" s="173"/>
      <c r="GM150" s="1"/>
      <c r="GN150" s="1"/>
      <c r="GO150" s="1"/>
      <c r="GP150" s="1"/>
    </row>
    <row r="151" spans="2:198" ht="18.75" customHeight="1">
      <c r="B151" s="268"/>
      <c r="C151" s="240"/>
      <c r="D151" s="176" t="s">
        <v>84</v>
      </c>
      <c r="E151" s="156"/>
      <c r="F151" s="134"/>
      <c r="G151" s="135"/>
      <c r="H151" s="135"/>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4"/>
      <c r="AV151" s="134"/>
      <c r="AW151" s="135"/>
      <c r="AX151" s="134"/>
      <c r="AY151" s="135"/>
      <c r="AZ151" s="134"/>
      <c r="BA151" s="135"/>
      <c r="BC151" s="278"/>
      <c r="BD151" s="261"/>
      <c r="BE151" s="243"/>
      <c r="BF151" s="172" t="s">
        <v>84</v>
      </c>
      <c r="BG151" s="171"/>
      <c r="BH151" s="43">
        <f t="shared" si="78"/>
        <v>0</v>
      </c>
      <c r="BI151" s="43">
        <f>SUMIF($F$154:$BA$154,"&lt;&gt;1",$F151:$BA151)/2/24</f>
        <v>0</v>
      </c>
      <c r="BJ151" s="245"/>
      <c r="BK151" s="256"/>
      <c r="BL151" s="173"/>
      <c r="BM151" s="1"/>
      <c r="BN151" s="1"/>
      <c r="BO151" s="1"/>
      <c r="BP151" s="1"/>
      <c r="BR151" s="265"/>
      <c r="BS151" s="243"/>
      <c r="BT151" s="237" t="s">
        <v>84</v>
      </c>
      <c r="BU151" s="238"/>
      <c r="BV151" s="43">
        <f t="shared" si="73"/>
        <v>0</v>
      </c>
      <c r="BW151" s="43">
        <f t="shared" si="73"/>
        <v>0</v>
      </c>
      <c r="BX151" s="245"/>
      <c r="BY151" s="256"/>
      <c r="BZ151" s="256"/>
      <c r="CA151" s="173"/>
      <c r="CB151" s="1"/>
      <c r="CC151" s="1"/>
      <c r="CD151" s="1"/>
      <c r="CE151" s="1"/>
      <c r="CF151" s="1"/>
      <c r="CG151" s="279"/>
      <c r="CH151" s="261"/>
      <c r="CI151" s="243"/>
      <c r="CJ151" s="237" t="s">
        <v>84</v>
      </c>
      <c r="CK151" s="238"/>
      <c r="CL151" s="43">
        <f t="shared" si="79"/>
        <v>0</v>
      </c>
      <c r="CM151" s="43">
        <f>SUMIF($F$154:$BA$154,"&lt;&gt;1",$F151:$BA151)/2/24</f>
        <v>0</v>
      </c>
      <c r="CN151" s="245"/>
      <c r="CO151" s="256"/>
      <c r="CP151" s="173"/>
      <c r="CQ151" s="1"/>
      <c r="CR151" s="1"/>
      <c r="CS151" s="1"/>
      <c r="CT151" s="1"/>
      <c r="CV151" s="265"/>
      <c r="CW151" s="243"/>
      <c r="CX151" s="237" t="s">
        <v>84</v>
      </c>
      <c r="CY151" s="238"/>
      <c r="CZ151" s="43">
        <f t="shared" si="74"/>
        <v>0</v>
      </c>
      <c r="DA151" s="43">
        <f t="shared" si="74"/>
        <v>0</v>
      </c>
      <c r="DB151" s="245"/>
      <c r="DC151" s="256"/>
      <c r="DD151" s="256"/>
      <c r="DE151" s="173"/>
      <c r="DF151" s="1"/>
      <c r="DG151" s="1"/>
      <c r="DH151" s="1"/>
      <c r="DI151" s="1"/>
      <c r="DJ151" s="1"/>
      <c r="DK151" s="280"/>
      <c r="DL151" s="261"/>
      <c r="DM151" s="243"/>
      <c r="DN151" s="172" t="s">
        <v>84</v>
      </c>
      <c r="DO151" s="171"/>
      <c r="DP151" s="43">
        <f>IF($S140="✔",SUM($F151:$BA151)/2/24,0)</f>
        <v>0</v>
      </c>
      <c r="DQ151" s="43">
        <f t="shared" ref="DQ151:DQ153" si="81">IF($S141="✔",SUMIF($F155:$BA155,"&lt;&gt;1",$F151:$BA151)/2/24,0)</f>
        <v>0</v>
      </c>
      <c r="DR151" s="245"/>
      <c r="DS151" s="256"/>
      <c r="DT151" s="173"/>
      <c r="DU151" s="1"/>
      <c r="DV151" s="1"/>
      <c r="DW151" s="1"/>
      <c r="DX151" s="1"/>
      <c r="DZ151" s="265"/>
      <c r="EA151" s="243"/>
      <c r="EB151" s="237" t="s">
        <v>84</v>
      </c>
      <c r="EC151" s="238"/>
      <c r="ED151" s="43">
        <f t="shared" si="75"/>
        <v>0</v>
      </c>
      <c r="EE151" s="43">
        <f>DQ151+DQ165</f>
        <v>0</v>
      </c>
      <c r="EF151" s="245"/>
      <c r="EG151" s="256"/>
      <c r="EH151" s="173"/>
      <c r="EI151" s="1"/>
      <c r="EJ151" s="1"/>
      <c r="EK151" s="1"/>
      <c r="EL151" s="1"/>
      <c r="EM151" s="281"/>
      <c r="EN151" s="261"/>
      <c r="EO151" s="243"/>
      <c r="EP151" s="172" t="s">
        <v>84</v>
      </c>
      <c r="EQ151" s="171"/>
      <c r="ER151" s="43">
        <f t="shared" si="80"/>
        <v>0</v>
      </c>
      <c r="ES151" s="43">
        <f t="shared" ref="ES151:ES153" si="82">IF($S141="✔",SUMIF($F155:$BA155,"&lt;&gt;1",$F151:$BA151)/2/24,0)</f>
        <v>0</v>
      </c>
      <c r="ET151" s="245"/>
      <c r="EU151" s="256"/>
      <c r="EV151" s="173"/>
      <c r="EW151" s="1"/>
      <c r="EX151" s="1"/>
      <c r="EY151" s="1"/>
      <c r="EZ151" s="1"/>
      <c r="FB151" s="265"/>
      <c r="FC151" s="243"/>
      <c r="FD151" s="237" t="s">
        <v>84</v>
      </c>
      <c r="FE151" s="238"/>
      <c r="FF151" s="43">
        <f t="shared" si="76"/>
        <v>0</v>
      </c>
      <c r="FG151" s="43">
        <f>ES151+ES165</f>
        <v>0</v>
      </c>
      <c r="FH151" s="245"/>
      <c r="FI151" s="256"/>
      <c r="FJ151" s="173"/>
      <c r="FK151" s="1"/>
      <c r="FL151" s="1"/>
      <c r="FM151" s="1"/>
      <c r="FN151" s="1"/>
      <c r="FO151" s="276"/>
      <c r="FP151" s="261"/>
      <c r="FQ151" s="243"/>
      <c r="FR151" s="172" t="s">
        <v>84</v>
      </c>
      <c r="FS151" s="171"/>
      <c r="FT151" s="43">
        <f>SUMIFS(F151:BA151,$F155:$BA155,1)/2/24</f>
        <v>0</v>
      </c>
      <c r="FU151" s="43">
        <f>SUMIFS(F151:BA151,$F$18:$BA$18,"&lt;&gt;1",$F155:$BA155,1)/2/24</f>
        <v>0</v>
      </c>
      <c r="FV151" s="245"/>
      <c r="FW151" s="256"/>
      <c r="FX151" s="173"/>
      <c r="FY151" s="1"/>
      <c r="FZ151" s="1"/>
      <c r="GA151" s="1"/>
      <c r="GB151" s="1"/>
      <c r="GD151" s="265"/>
      <c r="GE151" s="243"/>
      <c r="GF151" s="237" t="s">
        <v>84</v>
      </c>
      <c r="GG151" s="238"/>
      <c r="GH151" s="43">
        <f t="shared" si="77"/>
        <v>0</v>
      </c>
      <c r="GI151" s="43">
        <f>FU151+FU165</f>
        <v>0</v>
      </c>
      <c r="GJ151" s="245"/>
      <c r="GK151" s="256"/>
      <c r="GL151" s="173"/>
      <c r="GM151" s="1"/>
      <c r="GN151" s="1"/>
      <c r="GO151" s="1"/>
      <c r="GP151" s="1"/>
    </row>
    <row r="152" spans="2:198" ht="18.75" customHeight="1">
      <c r="B152" s="268"/>
      <c r="C152" s="240"/>
      <c r="D152" s="174" t="s">
        <v>85</v>
      </c>
      <c r="E152" s="175"/>
      <c r="F152" s="134"/>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4"/>
      <c r="AW152" s="135"/>
      <c r="AX152" s="134"/>
      <c r="AY152" s="135"/>
      <c r="AZ152" s="134"/>
      <c r="BA152" s="135"/>
      <c r="BC152" s="278"/>
      <c r="BD152" s="261"/>
      <c r="BE152" s="243"/>
      <c r="BF152" s="169" t="s">
        <v>85</v>
      </c>
      <c r="BG152" s="170"/>
      <c r="BH152" s="46">
        <f t="shared" si="78"/>
        <v>0</v>
      </c>
      <c r="BI152" s="46">
        <f>SUMIF($F$154:$BA$154,"&lt;&gt;1",$F152:$BA152)/2/24</f>
        <v>0</v>
      </c>
      <c r="BJ152" s="245"/>
      <c r="BK152" s="256"/>
      <c r="BL152" s="173"/>
      <c r="BM152" s="1"/>
      <c r="BN152" s="1"/>
      <c r="BO152" s="1"/>
      <c r="BP152" s="1"/>
      <c r="BR152" s="265"/>
      <c r="BS152" s="243"/>
      <c r="BT152" s="227" t="s">
        <v>85</v>
      </c>
      <c r="BU152" s="228"/>
      <c r="BV152" s="46">
        <f t="shared" si="73"/>
        <v>0</v>
      </c>
      <c r="BW152" s="46">
        <f t="shared" si="73"/>
        <v>0</v>
      </c>
      <c r="BX152" s="245"/>
      <c r="BY152" s="256"/>
      <c r="BZ152" s="256"/>
      <c r="CA152" s="173"/>
      <c r="CB152" s="1"/>
      <c r="CC152" s="1"/>
      <c r="CD152" s="1"/>
      <c r="CE152" s="1"/>
      <c r="CF152" s="1"/>
      <c r="CG152" s="279"/>
      <c r="CH152" s="261"/>
      <c r="CI152" s="243"/>
      <c r="CJ152" s="227" t="s">
        <v>85</v>
      </c>
      <c r="CK152" s="228"/>
      <c r="CL152" s="46">
        <f t="shared" si="79"/>
        <v>0</v>
      </c>
      <c r="CM152" s="46">
        <f>SUMIF($F$154:$BA$154,"&lt;&gt;1",$F152:$BA152)/2/24</f>
        <v>0</v>
      </c>
      <c r="CN152" s="245"/>
      <c r="CO152" s="256"/>
      <c r="CP152" s="173"/>
      <c r="CQ152" s="1"/>
      <c r="CR152" s="1"/>
      <c r="CS152" s="1"/>
      <c r="CT152" s="1"/>
      <c r="CV152" s="265"/>
      <c r="CW152" s="243"/>
      <c r="CX152" s="227" t="s">
        <v>85</v>
      </c>
      <c r="CY152" s="228"/>
      <c r="CZ152" s="46">
        <f t="shared" si="74"/>
        <v>0</v>
      </c>
      <c r="DA152" s="46">
        <f t="shared" si="74"/>
        <v>0</v>
      </c>
      <c r="DB152" s="245"/>
      <c r="DC152" s="256"/>
      <c r="DD152" s="256"/>
      <c r="DE152" s="173"/>
      <c r="DF152" s="1"/>
      <c r="DG152" s="1"/>
      <c r="DH152" s="1"/>
      <c r="DI152" s="1"/>
      <c r="DJ152" s="1"/>
      <c r="DK152" s="280"/>
      <c r="DL152" s="261"/>
      <c r="DM152" s="243"/>
      <c r="DN152" s="169" t="s">
        <v>85</v>
      </c>
      <c r="DO152" s="170"/>
      <c r="DP152" s="46">
        <f>IF($S140="✔",SUM($F152:$BA152)/2/24,0)</f>
        <v>0</v>
      </c>
      <c r="DQ152" s="46">
        <f t="shared" si="81"/>
        <v>0</v>
      </c>
      <c r="DR152" s="245"/>
      <c r="DS152" s="256"/>
      <c r="DT152" s="173"/>
      <c r="DU152" s="1"/>
      <c r="DV152" s="1"/>
      <c r="DW152" s="1"/>
      <c r="DX152" s="1"/>
      <c r="DZ152" s="265"/>
      <c r="EA152" s="243"/>
      <c r="EB152" s="227" t="s">
        <v>85</v>
      </c>
      <c r="EC152" s="228"/>
      <c r="ED152" s="46">
        <f t="shared" si="75"/>
        <v>0</v>
      </c>
      <c r="EE152" s="46">
        <f>DQ152+DQ166</f>
        <v>0</v>
      </c>
      <c r="EF152" s="245"/>
      <c r="EG152" s="256"/>
      <c r="EH152" s="173"/>
      <c r="EI152" s="1"/>
      <c r="EJ152" s="1"/>
      <c r="EK152" s="1"/>
      <c r="EL152" s="1"/>
      <c r="EM152" s="281"/>
      <c r="EN152" s="261"/>
      <c r="EO152" s="243"/>
      <c r="EP152" s="169" t="s">
        <v>85</v>
      </c>
      <c r="EQ152" s="170"/>
      <c r="ER152" s="203">
        <f t="shared" si="80"/>
        <v>0</v>
      </c>
      <c r="ES152" s="46">
        <f t="shared" si="82"/>
        <v>0</v>
      </c>
      <c r="ET152" s="245"/>
      <c r="EU152" s="256"/>
      <c r="EV152" s="173"/>
      <c r="EW152" s="1"/>
      <c r="EX152" s="1"/>
      <c r="EY152" s="1"/>
      <c r="EZ152" s="1"/>
      <c r="FB152" s="265"/>
      <c r="FC152" s="243"/>
      <c r="FD152" s="227" t="s">
        <v>85</v>
      </c>
      <c r="FE152" s="228"/>
      <c r="FF152" s="46">
        <f t="shared" si="76"/>
        <v>0</v>
      </c>
      <c r="FG152" s="46">
        <f>ES152+ES166</f>
        <v>0</v>
      </c>
      <c r="FH152" s="245"/>
      <c r="FI152" s="256"/>
      <c r="FJ152" s="173"/>
      <c r="FK152" s="1"/>
      <c r="FL152" s="1"/>
      <c r="FM152" s="1"/>
      <c r="FN152" s="1"/>
      <c r="FO152" s="276"/>
      <c r="FP152" s="261"/>
      <c r="FQ152" s="243"/>
      <c r="FR152" s="169" t="s">
        <v>85</v>
      </c>
      <c r="FS152" s="170"/>
      <c r="FT152" s="46">
        <f>SUMIFS(F152:BA152,$F155:$BA155,1)/2/24</f>
        <v>0</v>
      </c>
      <c r="FU152" s="46">
        <f>SUMIFS(F152:BA152,$F$18:$BA$18,"",$F155:$BA155,1)/2/24</f>
        <v>0</v>
      </c>
      <c r="FV152" s="245"/>
      <c r="FW152" s="256"/>
      <c r="FX152" s="173"/>
      <c r="FY152" s="1"/>
      <c r="FZ152" s="1"/>
      <c r="GA152" s="1"/>
      <c r="GB152" s="1"/>
      <c r="GD152" s="265"/>
      <c r="GE152" s="243"/>
      <c r="GF152" s="227" t="s">
        <v>85</v>
      </c>
      <c r="GG152" s="228"/>
      <c r="GH152" s="46">
        <f t="shared" si="77"/>
        <v>0</v>
      </c>
      <c r="GI152" s="46">
        <f>FU152+FU166</f>
        <v>0</v>
      </c>
      <c r="GJ152" s="245"/>
      <c r="GK152" s="256"/>
      <c r="GL152" s="173"/>
      <c r="GM152" s="1"/>
      <c r="GN152" s="1"/>
      <c r="GO152" s="1"/>
      <c r="GP152" s="1"/>
    </row>
    <row r="153" spans="2:198" ht="18.75" customHeight="1">
      <c r="B153" s="268"/>
      <c r="C153" s="240"/>
      <c r="D153" s="136" t="s">
        <v>86</v>
      </c>
      <c r="E153" s="137"/>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5"/>
      <c r="AX153" s="134"/>
      <c r="AY153" s="135"/>
      <c r="AZ153" s="134"/>
      <c r="BA153" s="135"/>
      <c r="BC153" s="278"/>
      <c r="BD153" s="261"/>
      <c r="BE153" s="243"/>
      <c r="BF153" s="237" t="s">
        <v>86</v>
      </c>
      <c r="BG153" s="238"/>
      <c r="BH153" s="43">
        <f t="shared" si="78"/>
        <v>0</v>
      </c>
      <c r="BI153" s="43">
        <f>SUMIF($F$154:$BA$154,"&lt;&gt;1",$F153:$BA153)/2/24</f>
        <v>0</v>
      </c>
      <c r="BJ153" s="245"/>
      <c r="BK153" s="256"/>
      <c r="BL153" s="173"/>
      <c r="BM153" s="1"/>
      <c r="BN153" s="1"/>
      <c r="BO153" s="1"/>
      <c r="BP153" s="1"/>
      <c r="BR153" s="265"/>
      <c r="BS153" s="243"/>
      <c r="BT153" s="237" t="s">
        <v>86</v>
      </c>
      <c r="BU153" s="238"/>
      <c r="BV153" s="43">
        <f t="shared" si="73"/>
        <v>0</v>
      </c>
      <c r="BW153" s="43">
        <f t="shared" si="73"/>
        <v>0</v>
      </c>
      <c r="BX153" s="245"/>
      <c r="BY153" s="256"/>
      <c r="BZ153" s="256"/>
      <c r="CA153" s="173"/>
      <c r="CB153" s="1"/>
      <c r="CC153" s="1"/>
      <c r="CD153" s="1"/>
      <c r="CE153" s="1"/>
      <c r="CF153" s="1"/>
      <c r="CG153" s="279"/>
      <c r="CH153" s="261"/>
      <c r="CI153" s="243"/>
      <c r="CJ153" s="237" t="s">
        <v>86</v>
      </c>
      <c r="CK153" s="238"/>
      <c r="CL153" s="43">
        <f t="shared" si="79"/>
        <v>0</v>
      </c>
      <c r="CM153" s="43">
        <f>SUMIF($F$154:$BA$154,"&lt;&gt;1",$F153:$BA153)/2/24</f>
        <v>0</v>
      </c>
      <c r="CN153" s="245"/>
      <c r="CO153" s="256"/>
      <c r="CP153" s="173"/>
      <c r="CQ153" s="1"/>
      <c r="CR153" s="1"/>
      <c r="CS153" s="1"/>
      <c r="CT153" s="1"/>
      <c r="CV153" s="265"/>
      <c r="CW153" s="243"/>
      <c r="CX153" s="237" t="s">
        <v>86</v>
      </c>
      <c r="CY153" s="238"/>
      <c r="CZ153" s="43">
        <f t="shared" si="74"/>
        <v>0</v>
      </c>
      <c r="DA153" s="43">
        <f t="shared" si="74"/>
        <v>0</v>
      </c>
      <c r="DB153" s="245"/>
      <c r="DC153" s="256"/>
      <c r="DD153" s="256"/>
      <c r="DE153" s="173"/>
      <c r="DF153" s="1"/>
      <c r="DG153" s="1"/>
      <c r="DH153" s="1"/>
      <c r="DI153" s="1"/>
      <c r="DJ153" s="1"/>
      <c r="DK153" s="280"/>
      <c r="DL153" s="261"/>
      <c r="DM153" s="243"/>
      <c r="DN153" s="172" t="s">
        <v>98</v>
      </c>
      <c r="DO153" s="171"/>
      <c r="DP153" s="43">
        <f>IF($S140="✔",SUM($F153:$BA153)/2/24,0)</f>
        <v>0</v>
      </c>
      <c r="DQ153" s="43">
        <f t="shared" si="81"/>
        <v>0</v>
      </c>
      <c r="DR153" s="245"/>
      <c r="DS153" s="256"/>
      <c r="DT153" s="173"/>
      <c r="DU153" s="1"/>
      <c r="DV153" s="1"/>
      <c r="DW153" s="1"/>
      <c r="DX153" s="1"/>
      <c r="DZ153" s="265"/>
      <c r="EA153" s="243"/>
      <c r="EB153" s="237" t="s">
        <v>86</v>
      </c>
      <c r="EC153" s="238"/>
      <c r="ED153" s="43">
        <f t="shared" si="75"/>
        <v>0</v>
      </c>
      <c r="EE153" s="43">
        <f>DQ153+DQ167</f>
        <v>0</v>
      </c>
      <c r="EF153" s="245"/>
      <c r="EG153" s="256"/>
      <c r="EH153" s="173"/>
      <c r="EI153" s="1"/>
      <c r="EJ153" s="1"/>
      <c r="EK153" s="1"/>
      <c r="EL153" s="1"/>
      <c r="EM153" s="281"/>
      <c r="EN153" s="261"/>
      <c r="EO153" s="243"/>
      <c r="EP153" s="172" t="s">
        <v>98</v>
      </c>
      <c r="EQ153" s="171"/>
      <c r="ER153" s="43">
        <f t="shared" si="80"/>
        <v>0</v>
      </c>
      <c r="ES153" s="43">
        <f t="shared" si="82"/>
        <v>0</v>
      </c>
      <c r="ET153" s="245"/>
      <c r="EU153" s="256"/>
      <c r="EV153" s="173"/>
      <c r="EW153" s="1"/>
      <c r="EX153" s="1"/>
      <c r="EY153" s="1"/>
      <c r="EZ153" s="1"/>
      <c r="FB153" s="265"/>
      <c r="FC153" s="243"/>
      <c r="FD153" s="237" t="s">
        <v>86</v>
      </c>
      <c r="FE153" s="238"/>
      <c r="FF153" s="43">
        <f t="shared" si="76"/>
        <v>0</v>
      </c>
      <c r="FG153" s="43">
        <f>ES153+ES167</f>
        <v>0</v>
      </c>
      <c r="FH153" s="245"/>
      <c r="FI153" s="256"/>
      <c r="FJ153" s="173"/>
      <c r="FK153" s="1"/>
      <c r="FL153" s="1"/>
      <c r="FM153" s="1"/>
      <c r="FN153" s="1"/>
      <c r="FO153" s="276"/>
      <c r="FP153" s="261"/>
      <c r="FQ153" s="243"/>
      <c r="FR153" s="172" t="s">
        <v>98</v>
      </c>
      <c r="FS153" s="171"/>
      <c r="FT153" s="43">
        <f>SUMIFS(F153:BA153,$F155:$BA155,1)/2/24</f>
        <v>0</v>
      </c>
      <c r="FU153" s="43">
        <f>SUMIFS(F153:BA153,$F$18:$BA$18,"&lt;&gt;1",$F155:$BA155,1)/2/24</f>
        <v>0</v>
      </c>
      <c r="FV153" s="245"/>
      <c r="FW153" s="256"/>
      <c r="FX153" s="173"/>
      <c r="FY153" s="1"/>
      <c r="FZ153" s="1"/>
      <c r="GA153" s="1"/>
      <c r="GB153" s="1"/>
      <c r="GD153" s="265"/>
      <c r="GE153" s="243"/>
      <c r="GF153" s="237" t="s">
        <v>86</v>
      </c>
      <c r="GG153" s="238"/>
      <c r="GH153" s="43">
        <f t="shared" si="77"/>
        <v>0</v>
      </c>
      <c r="GI153" s="43">
        <f>FU153+FU167</f>
        <v>0</v>
      </c>
      <c r="GJ153" s="245"/>
      <c r="GK153" s="256"/>
      <c r="GL153" s="173"/>
      <c r="GM153" s="1"/>
      <c r="GN153" s="1"/>
      <c r="GO153" s="1"/>
      <c r="GP153" s="1"/>
    </row>
    <row r="154" spans="2:198" ht="18.75" customHeight="1">
      <c r="B154" s="268"/>
      <c r="C154" s="241"/>
      <c r="D154" s="147" t="s">
        <v>87</v>
      </c>
      <c r="E154" s="148"/>
      <c r="F154" s="134"/>
      <c r="G154" s="135"/>
      <c r="H154" s="134"/>
      <c r="I154" s="134"/>
      <c r="J154" s="134"/>
      <c r="K154" s="134"/>
      <c r="L154" s="134"/>
      <c r="M154" s="134"/>
      <c r="N154" s="134"/>
      <c r="O154" s="134"/>
      <c r="P154" s="134"/>
      <c r="Q154" s="134"/>
      <c r="R154" s="134"/>
      <c r="S154" s="134"/>
      <c r="T154" s="134"/>
      <c r="U154" s="134"/>
      <c r="V154" s="134"/>
      <c r="W154" s="134"/>
      <c r="X154" s="134"/>
      <c r="Y154" s="134"/>
      <c r="Z154" s="134"/>
      <c r="AA154" s="135"/>
      <c r="AB154" s="134"/>
      <c r="AC154" s="135"/>
      <c r="AD154" s="134"/>
      <c r="AE154" s="135"/>
      <c r="AF154" s="134"/>
      <c r="AG154" s="135"/>
      <c r="AH154" s="134"/>
      <c r="AI154" s="135"/>
      <c r="AJ154" s="134"/>
      <c r="AK154" s="135"/>
      <c r="AL154" s="134"/>
      <c r="AM154" s="135"/>
      <c r="AN154" s="134"/>
      <c r="AO154" s="135"/>
      <c r="AP154" s="134"/>
      <c r="AQ154" s="135"/>
      <c r="AR154" s="134"/>
      <c r="AS154" s="135"/>
      <c r="AT154" s="134"/>
      <c r="AU154" s="135"/>
      <c r="AV154" s="134"/>
      <c r="AW154" s="135"/>
      <c r="AX154" s="134"/>
      <c r="AY154" s="135"/>
      <c r="AZ154" s="134"/>
      <c r="BA154" s="135"/>
      <c r="BC154" s="278"/>
      <c r="BD154" s="261"/>
      <c r="BE154" s="244"/>
      <c r="BF154" s="232" t="s">
        <v>87</v>
      </c>
      <c r="BG154" s="233"/>
      <c r="BH154" s="46">
        <f t="shared" si="78"/>
        <v>0</v>
      </c>
      <c r="BI154" s="44"/>
      <c r="BJ154" s="44"/>
      <c r="BK154" s="44"/>
      <c r="BL154" s="173"/>
      <c r="BM154" s="1"/>
      <c r="BN154" s="1"/>
      <c r="BO154" s="1"/>
      <c r="BP154" s="1"/>
      <c r="BR154" s="265"/>
      <c r="BS154" s="244"/>
      <c r="BT154" s="232" t="s">
        <v>87</v>
      </c>
      <c r="BU154" s="233"/>
      <c r="BV154" s="46">
        <f t="shared" si="73"/>
        <v>0</v>
      </c>
      <c r="BW154" s="44"/>
      <c r="BX154" s="44"/>
      <c r="BY154" s="44"/>
      <c r="BZ154" s="44"/>
      <c r="CA154" s="173"/>
      <c r="CB154" s="1"/>
      <c r="CC154" s="1"/>
      <c r="CD154" s="1"/>
      <c r="CE154" s="1"/>
      <c r="CF154" s="1"/>
      <c r="CG154" s="279"/>
      <c r="CH154" s="261"/>
      <c r="CI154" s="244"/>
      <c r="CJ154" s="232" t="s">
        <v>87</v>
      </c>
      <c r="CK154" s="233"/>
      <c r="CL154" s="46">
        <f t="shared" si="79"/>
        <v>0</v>
      </c>
      <c r="CM154" s="44"/>
      <c r="CN154" s="44"/>
      <c r="CO154" s="44"/>
      <c r="CP154" s="173"/>
      <c r="CQ154" s="1"/>
      <c r="CR154" s="1"/>
      <c r="CS154" s="1"/>
      <c r="CT154" s="1"/>
      <c r="CV154" s="265"/>
      <c r="CW154" s="244"/>
      <c r="CX154" s="232" t="s">
        <v>87</v>
      </c>
      <c r="CY154" s="233"/>
      <c r="CZ154" s="46">
        <f t="shared" si="74"/>
        <v>0</v>
      </c>
      <c r="DA154" s="44"/>
      <c r="DB154" s="44"/>
      <c r="DC154" s="44"/>
      <c r="DD154" s="44"/>
      <c r="DE154" s="173"/>
      <c r="DF154" s="1"/>
      <c r="DG154" s="1"/>
      <c r="DH154" s="1"/>
      <c r="DI154" s="1"/>
      <c r="DJ154" s="1"/>
      <c r="DK154" s="280"/>
      <c r="DL154" s="261"/>
      <c r="DM154" s="244"/>
      <c r="DN154" s="232" t="s">
        <v>87</v>
      </c>
      <c r="DO154" s="233"/>
      <c r="DP154" s="46">
        <f>IF($S140="✔",SUM($F154:$BA154)/2/24,0)</f>
        <v>0</v>
      </c>
      <c r="DQ154" s="44"/>
      <c r="DR154" s="44"/>
      <c r="DS154" s="44"/>
      <c r="DT154" s="173"/>
      <c r="DU154" s="1"/>
      <c r="DV154" s="1"/>
      <c r="DW154" s="1"/>
      <c r="DX154" s="1"/>
      <c r="DZ154" s="265"/>
      <c r="EA154" s="244"/>
      <c r="EB154" s="232" t="s">
        <v>87</v>
      </c>
      <c r="EC154" s="233"/>
      <c r="ED154" s="46">
        <f t="shared" si="75"/>
        <v>0</v>
      </c>
      <c r="EE154" s="44"/>
      <c r="EF154" s="44"/>
      <c r="EG154" s="44"/>
      <c r="EH154" s="173"/>
      <c r="EI154" s="1"/>
      <c r="EJ154" s="1"/>
      <c r="EK154" s="1"/>
      <c r="EL154" s="1"/>
      <c r="EM154" s="281"/>
      <c r="EN154" s="261"/>
      <c r="EO154" s="244"/>
      <c r="EP154" s="232" t="s">
        <v>87</v>
      </c>
      <c r="EQ154" s="233"/>
      <c r="ER154" s="203">
        <f t="shared" si="80"/>
        <v>0</v>
      </c>
      <c r="ES154" s="44"/>
      <c r="ET154" s="44"/>
      <c r="EU154" s="44"/>
      <c r="EV154" s="173"/>
      <c r="EW154" s="1"/>
      <c r="EX154" s="1"/>
      <c r="EY154" s="1"/>
      <c r="EZ154" s="1"/>
      <c r="FB154" s="265"/>
      <c r="FC154" s="244"/>
      <c r="FD154" s="232" t="s">
        <v>87</v>
      </c>
      <c r="FE154" s="233"/>
      <c r="FF154" s="46">
        <f t="shared" si="76"/>
        <v>0</v>
      </c>
      <c r="FG154" s="44"/>
      <c r="FH154" s="44"/>
      <c r="FI154" s="44"/>
      <c r="FJ154" s="173"/>
      <c r="FK154" s="1"/>
      <c r="FL154" s="1"/>
      <c r="FM154" s="1"/>
      <c r="FN154" s="1"/>
      <c r="FO154" s="276"/>
      <c r="FP154" s="261"/>
      <c r="FQ154" s="244"/>
      <c r="FR154" s="232" t="s">
        <v>87</v>
      </c>
      <c r="FS154" s="233"/>
      <c r="FT154" s="46">
        <f>SUMIFS(F154:BA154,$F155:$BA155,1)/2/24</f>
        <v>0</v>
      </c>
      <c r="FU154" s="44"/>
      <c r="FV154" s="44"/>
      <c r="FW154" s="44"/>
      <c r="FX154" s="173"/>
      <c r="FY154" s="1"/>
      <c r="FZ154" s="1"/>
      <c r="GA154" s="1"/>
      <c r="GB154" s="1"/>
      <c r="GD154" s="265"/>
      <c r="GE154" s="244"/>
      <c r="GF154" s="232" t="s">
        <v>87</v>
      </c>
      <c r="GG154" s="233"/>
      <c r="GH154" s="46">
        <f t="shared" si="77"/>
        <v>0</v>
      </c>
      <c r="GI154" s="44"/>
      <c r="GJ154" s="44"/>
      <c r="GK154" s="44"/>
      <c r="GL154" s="173"/>
      <c r="GM154" s="1"/>
      <c r="GN154" s="1"/>
      <c r="GO154" s="1"/>
      <c r="GP154" s="1"/>
    </row>
    <row r="155" spans="2:198" ht="18.75" customHeight="1">
      <c r="B155" s="268"/>
      <c r="C155" s="154" t="s">
        <v>88</v>
      </c>
      <c r="D155" s="155"/>
      <c r="E155" s="157"/>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5"/>
      <c r="AX155" s="134"/>
      <c r="AY155" s="135"/>
      <c r="AZ155" s="134"/>
      <c r="BA155" s="135"/>
      <c r="BC155" s="278"/>
      <c r="BD155" s="261"/>
      <c r="BE155" s="263" t="s">
        <v>88</v>
      </c>
      <c r="BF155" s="234"/>
      <c r="BG155" s="235"/>
      <c r="BH155" s="43">
        <f t="shared" si="78"/>
        <v>0</v>
      </c>
      <c r="BI155" s="44"/>
      <c r="BJ155" s="44"/>
      <c r="BK155" s="44"/>
      <c r="BL155" s="173"/>
      <c r="BM155" s="1"/>
      <c r="BN155" s="1"/>
      <c r="BO155" s="1"/>
      <c r="BP155" s="1"/>
      <c r="BR155" s="265"/>
      <c r="BS155" s="236" t="s">
        <v>88</v>
      </c>
      <c r="BT155" s="237"/>
      <c r="BU155" s="238"/>
      <c r="BV155" s="43">
        <f t="shared" si="73"/>
        <v>0</v>
      </c>
      <c r="BW155" s="44"/>
      <c r="BX155" s="44"/>
      <c r="BY155" s="44"/>
      <c r="BZ155" s="44"/>
      <c r="CA155" s="173"/>
      <c r="CB155" s="1"/>
      <c r="CC155" s="1"/>
      <c r="CD155" s="1"/>
      <c r="CE155" s="1"/>
      <c r="CF155" s="1"/>
      <c r="CG155" s="279"/>
      <c r="CH155" s="261"/>
      <c r="CI155" s="236" t="s">
        <v>89</v>
      </c>
      <c r="CJ155" s="237"/>
      <c r="CK155" s="238"/>
      <c r="CL155" s="43">
        <f>SUMIFS($F155:$BA155,$F145:$BA145,"&lt;&gt;1",$F146:$BA146,"&lt;&gt;1",$F147:$BA147,"&lt;&gt;1",$F148:$BA148,"&lt;&gt;1",$F149:$BA149,"&lt;&gt;1",$F150:$BA150,"&lt;&gt;1",$F151:$BA151,"&lt;&gt;1",$F152:$BA152,"&lt;&gt;1",$F153:$BA153,"&lt;&gt;1")/2/24 +SUMIF($F154:$BA154,"1",$F155:$BA155)/2/24</f>
        <v>0</v>
      </c>
      <c r="CM155" s="44"/>
      <c r="CN155" s="44"/>
      <c r="CO155" s="44"/>
      <c r="CP155" s="173"/>
      <c r="CQ155" s="1"/>
      <c r="CR155" s="1"/>
      <c r="CS155" s="1"/>
      <c r="CT155" s="1"/>
      <c r="CV155" s="265"/>
      <c r="CW155" s="236" t="s">
        <v>88</v>
      </c>
      <c r="CX155" s="237"/>
      <c r="CY155" s="238"/>
      <c r="CZ155" s="43">
        <f t="shared" si="74"/>
        <v>0</v>
      </c>
      <c r="DA155" s="44"/>
      <c r="DB155" s="44"/>
      <c r="DC155" s="44"/>
      <c r="DD155" s="44"/>
      <c r="DE155" s="173"/>
      <c r="DF155" s="1"/>
      <c r="DG155" s="1"/>
      <c r="DH155" s="1"/>
      <c r="DI155" s="1"/>
      <c r="DJ155" s="1"/>
      <c r="DK155" s="280"/>
      <c r="DL155" s="261"/>
      <c r="DM155" s="263" t="s">
        <v>88</v>
      </c>
      <c r="DN155" s="234"/>
      <c r="DO155" s="235"/>
      <c r="DP155" s="43">
        <f>IF($S140="✔",SUM($F155:$BA155)/2/24,0)</f>
        <v>0</v>
      </c>
      <c r="DQ155" s="44"/>
      <c r="DR155" s="44"/>
      <c r="DS155" s="44"/>
      <c r="DT155" s="173"/>
      <c r="DU155" s="1"/>
      <c r="DV155" s="1"/>
      <c r="DW155" s="1"/>
      <c r="DX155" s="1"/>
      <c r="DZ155" s="265"/>
      <c r="EA155" s="236" t="s">
        <v>88</v>
      </c>
      <c r="EB155" s="237"/>
      <c r="EC155" s="238"/>
      <c r="ED155" s="43">
        <f t="shared" si="75"/>
        <v>0</v>
      </c>
      <c r="EE155" s="44"/>
      <c r="EF155" s="44"/>
      <c r="EG155" s="44"/>
      <c r="EH155" s="173"/>
      <c r="EI155" s="1"/>
      <c r="EJ155" s="1"/>
      <c r="EK155" s="1"/>
      <c r="EL155" s="1"/>
      <c r="EM155" s="281"/>
      <c r="EN155" s="261"/>
      <c r="EO155" s="236" t="s">
        <v>89</v>
      </c>
      <c r="EP155" s="237"/>
      <c r="EQ155" s="238"/>
      <c r="ER155" s="43">
        <f t="shared" si="80"/>
        <v>0</v>
      </c>
      <c r="ES155" s="44"/>
      <c r="ET155" s="44"/>
      <c r="EU155" s="44"/>
      <c r="EV155" s="173"/>
      <c r="EW155" s="1"/>
      <c r="EX155" s="1"/>
      <c r="EY155" s="1"/>
      <c r="EZ155" s="1"/>
      <c r="FB155" s="265"/>
      <c r="FC155" s="236" t="s">
        <v>89</v>
      </c>
      <c r="FD155" s="237"/>
      <c r="FE155" s="238"/>
      <c r="FF155" s="43">
        <f t="shared" si="76"/>
        <v>0</v>
      </c>
      <c r="FG155" s="44"/>
      <c r="FH155" s="44"/>
      <c r="FI155" s="44"/>
      <c r="FJ155" s="173"/>
      <c r="FK155" s="1"/>
      <c r="FL155" s="1"/>
      <c r="FM155" s="1"/>
      <c r="FN155" s="1"/>
      <c r="FO155" s="276"/>
      <c r="FP155" s="261"/>
      <c r="FQ155" s="236" t="s">
        <v>89</v>
      </c>
      <c r="FR155" s="237"/>
      <c r="FS155" s="238"/>
      <c r="FT155" s="43">
        <f>SUMIFS($F155:$BA155,$F145:$BA145,"&lt;&gt;1",$F146:$BA146,"&lt;&gt;1",$F147:$BA147,"&lt;&gt;1",$F148:$BA148,"&lt;&gt;1",$F149:$BA149,"&lt;&gt;1",$F150:$BA150,"&lt;&gt;1",$F151:$BA151,"&lt;&gt;1",$F152:$BA152,"&lt;&gt;1",$F153:$BA153,"&lt;&gt;1")/2/24 +SUMIF($F154:$BA154,"1",$F155:$BA155)/2/24</f>
        <v>0</v>
      </c>
      <c r="FU155" s="44"/>
      <c r="FV155" s="44"/>
      <c r="FW155" s="44"/>
      <c r="FX155" s="173"/>
      <c r="FY155" s="1"/>
      <c r="FZ155" s="1"/>
      <c r="GA155" s="1"/>
      <c r="GB155" s="1"/>
      <c r="GD155" s="265"/>
      <c r="GE155" s="236" t="s">
        <v>89</v>
      </c>
      <c r="GF155" s="237"/>
      <c r="GG155" s="238"/>
      <c r="GH155" s="43">
        <f t="shared" si="77"/>
        <v>0</v>
      </c>
      <c r="GI155" s="44"/>
      <c r="GJ155" s="44"/>
      <c r="GK155" s="44"/>
      <c r="GL155" s="173"/>
      <c r="GM155" s="1"/>
      <c r="GN155" s="1"/>
      <c r="GO155" s="1"/>
      <c r="GP155" s="1"/>
    </row>
    <row r="156" spans="2:198" ht="18.75" customHeight="1">
      <c r="B156" s="269"/>
      <c r="C156" s="149" t="s">
        <v>90</v>
      </c>
      <c r="D156" s="138"/>
      <c r="E156" s="139"/>
      <c r="F156" s="134"/>
      <c r="G156" s="135"/>
      <c r="H156" s="134"/>
      <c r="I156" s="134"/>
      <c r="J156" s="134"/>
      <c r="K156" s="135"/>
      <c r="L156" s="134"/>
      <c r="M156" s="135"/>
      <c r="N156" s="134"/>
      <c r="O156" s="135"/>
      <c r="P156" s="134"/>
      <c r="Q156" s="135"/>
      <c r="R156" s="134"/>
      <c r="S156" s="135"/>
      <c r="T156" s="134"/>
      <c r="U156" s="135"/>
      <c r="V156" s="134"/>
      <c r="W156" s="135"/>
      <c r="X156" s="134"/>
      <c r="Y156" s="135"/>
      <c r="Z156" s="134"/>
      <c r="AA156" s="135"/>
      <c r="AB156" s="134"/>
      <c r="AC156" s="135"/>
      <c r="AD156" s="134"/>
      <c r="AE156" s="135"/>
      <c r="AF156" s="134"/>
      <c r="AG156" s="135"/>
      <c r="AH156" s="134"/>
      <c r="AI156" s="135"/>
      <c r="AJ156" s="134"/>
      <c r="AK156" s="135"/>
      <c r="AL156" s="134"/>
      <c r="AM156" s="135"/>
      <c r="AN156" s="134"/>
      <c r="AO156" s="135"/>
      <c r="AP156" s="134"/>
      <c r="AQ156" s="135"/>
      <c r="AR156" s="134"/>
      <c r="AS156" s="135"/>
      <c r="AT156" s="134"/>
      <c r="AU156" s="135"/>
      <c r="AV156" s="134"/>
      <c r="AW156" s="135"/>
      <c r="AX156" s="134"/>
      <c r="AY156" s="135"/>
      <c r="AZ156" s="134"/>
      <c r="BA156" s="135"/>
      <c r="BC156" s="278"/>
      <c r="BD156" s="262"/>
      <c r="BE156" s="266" t="s">
        <v>90</v>
      </c>
      <c r="BF156" s="227"/>
      <c r="BG156" s="228"/>
      <c r="BH156" s="46">
        <f t="shared" si="78"/>
        <v>0</v>
      </c>
      <c r="BI156" s="44"/>
      <c r="BJ156" s="44"/>
      <c r="BK156" s="44"/>
      <c r="BL156" s="173"/>
      <c r="BM156" s="1"/>
      <c r="BN156" s="1"/>
      <c r="BO156" s="1"/>
      <c r="BP156" s="1"/>
      <c r="BR156" s="265"/>
      <c r="BS156" s="266" t="s">
        <v>90</v>
      </c>
      <c r="BT156" s="227"/>
      <c r="BU156" s="228"/>
      <c r="BV156" s="46">
        <f t="shared" si="73"/>
        <v>0</v>
      </c>
      <c r="BW156" s="44"/>
      <c r="BX156" s="44"/>
      <c r="BY156" s="44"/>
      <c r="BZ156" s="44"/>
      <c r="CA156" s="173"/>
      <c r="CB156" s="1"/>
      <c r="CC156" s="1"/>
      <c r="CD156" s="1"/>
      <c r="CE156" s="1"/>
      <c r="CF156" s="1"/>
      <c r="CG156" s="279"/>
      <c r="CH156" s="262"/>
      <c r="CI156" s="229" t="s">
        <v>91</v>
      </c>
      <c r="CJ156" s="230"/>
      <c r="CK156" s="231"/>
      <c r="CL156" s="46">
        <f>SUMIFS($F156:$BA156,$F145:$BA145,"&lt;&gt;1",$F146:$BA146,"&lt;&gt;1",$F147:$BA147,"&lt;&gt;1",$F148:$BA148,"&lt;&gt;1",$F149:$BA149,"&lt;&gt;1",$F150:$BA150,"&lt;&gt;1",$F151:$BA151,"&lt;&gt;1",$F152:$BA152,"&lt;&gt;1",$F153:$BA153,"&lt;&gt;1")/2/24 +SUMIF($F154:$BA154,"1",$F156:$BA156)/2/24</f>
        <v>0</v>
      </c>
      <c r="CM156" s="44"/>
      <c r="CN156" s="44"/>
      <c r="CO156" s="44"/>
      <c r="CP156" s="173"/>
      <c r="CQ156" s="1"/>
      <c r="CR156" s="1"/>
      <c r="CS156" s="1"/>
      <c r="CT156" s="1"/>
      <c r="CV156" s="265"/>
      <c r="CW156" s="266" t="s">
        <v>90</v>
      </c>
      <c r="CX156" s="227"/>
      <c r="CY156" s="228"/>
      <c r="CZ156" s="46">
        <f t="shared" si="74"/>
        <v>0</v>
      </c>
      <c r="DA156" s="44"/>
      <c r="DB156" s="44"/>
      <c r="DC156" s="44"/>
      <c r="DD156" s="44"/>
      <c r="DE156" s="173"/>
      <c r="DF156" s="1"/>
      <c r="DG156" s="1"/>
      <c r="DH156" s="1"/>
      <c r="DI156" s="1"/>
      <c r="DJ156" s="1"/>
      <c r="DK156" s="280"/>
      <c r="DL156" s="262"/>
      <c r="DM156" s="266" t="s">
        <v>90</v>
      </c>
      <c r="DN156" s="227"/>
      <c r="DO156" s="228"/>
      <c r="DP156" s="46">
        <f>IF($S140="✔",SUM($F156:$BA156)/2/24,0)</f>
        <v>0</v>
      </c>
      <c r="DQ156" s="44"/>
      <c r="DR156" s="44"/>
      <c r="DS156" s="44"/>
      <c r="DT156" s="173"/>
      <c r="DU156" s="1"/>
      <c r="DV156" s="1"/>
      <c r="DW156" s="1"/>
      <c r="DX156" s="1"/>
      <c r="DZ156" s="265"/>
      <c r="EA156" s="266" t="s">
        <v>90</v>
      </c>
      <c r="EB156" s="227"/>
      <c r="EC156" s="228"/>
      <c r="ED156" s="46">
        <f t="shared" si="75"/>
        <v>0</v>
      </c>
      <c r="EE156" s="44"/>
      <c r="EF156" s="44"/>
      <c r="EG156" s="44"/>
      <c r="EH156" s="173"/>
      <c r="EI156" s="1"/>
      <c r="EJ156" s="1"/>
      <c r="EK156" s="1"/>
      <c r="EL156" s="1"/>
      <c r="EM156" s="281"/>
      <c r="EN156" s="262"/>
      <c r="EO156" s="229" t="s">
        <v>91</v>
      </c>
      <c r="EP156" s="230"/>
      <c r="EQ156" s="231"/>
      <c r="ER156" s="203">
        <f t="shared" si="80"/>
        <v>0</v>
      </c>
      <c r="ES156" s="44"/>
      <c r="ET156" s="44"/>
      <c r="EU156" s="44"/>
      <c r="EV156" s="173"/>
      <c r="EW156" s="1"/>
      <c r="EX156" s="1"/>
      <c r="EY156" s="1"/>
      <c r="EZ156" s="1"/>
      <c r="FB156" s="265"/>
      <c r="FC156" s="229" t="s">
        <v>91</v>
      </c>
      <c r="FD156" s="230"/>
      <c r="FE156" s="231"/>
      <c r="FF156" s="46">
        <f t="shared" si="76"/>
        <v>0</v>
      </c>
      <c r="FG156" s="44"/>
      <c r="FH156" s="44"/>
      <c r="FI156" s="44"/>
      <c r="FJ156" s="173"/>
      <c r="FK156" s="1"/>
      <c r="FL156" s="1"/>
      <c r="FM156" s="1"/>
      <c r="FN156" s="1"/>
      <c r="FO156" s="276"/>
      <c r="FP156" s="262"/>
      <c r="FQ156" s="229" t="s">
        <v>90</v>
      </c>
      <c r="FR156" s="230"/>
      <c r="FS156" s="231"/>
      <c r="FT156" s="47" t="s">
        <v>92</v>
      </c>
      <c r="FU156" s="44"/>
      <c r="FV156" s="44"/>
      <c r="FW156" s="44"/>
      <c r="FX156" s="173"/>
      <c r="FY156" s="1"/>
      <c r="FZ156" s="1"/>
      <c r="GA156" s="1"/>
      <c r="GB156" s="1"/>
      <c r="GD156" s="265"/>
      <c r="GE156" s="229" t="s">
        <v>90</v>
      </c>
      <c r="GF156" s="230"/>
      <c r="GG156" s="231"/>
      <c r="GH156" s="47" t="s">
        <v>92</v>
      </c>
      <c r="GI156" s="44"/>
      <c r="GJ156" s="44"/>
      <c r="GK156" s="44"/>
      <c r="GL156" s="173"/>
      <c r="GM156" s="1"/>
      <c r="GN156" s="1"/>
      <c r="GO156" s="1"/>
      <c r="GP156" s="1"/>
    </row>
    <row r="157" spans="2:198" ht="12" customHeight="1">
      <c r="B157" s="48"/>
      <c r="C157" s="49"/>
      <c r="D157" s="49"/>
      <c r="E157" s="49"/>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2"/>
      <c r="AI157" s="182"/>
      <c r="AJ157" s="182"/>
      <c r="AK157" s="182"/>
      <c r="AL157" s="182"/>
      <c r="AM157" s="182"/>
      <c r="AN157" s="182"/>
      <c r="AO157" s="182"/>
      <c r="AP157" s="182"/>
      <c r="AQ157" s="182"/>
      <c r="AR157" s="182"/>
      <c r="AS157" s="182"/>
      <c r="AT157" s="182"/>
      <c r="AU157" s="182"/>
      <c r="AV157" s="182"/>
      <c r="AW157" s="182"/>
      <c r="AX157" s="182"/>
      <c r="AY157" s="182"/>
      <c r="AZ157" s="182"/>
      <c r="BA157" s="182"/>
      <c r="BC157" s="278"/>
      <c r="BD157" s="48"/>
      <c r="BE157" s="49"/>
      <c r="BF157" s="49"/>
      <c r="BG157" s="49"/>
      <c r="BH157" s="2"/>
      <c r="BI157" s="1"/>
      <c r="BJ157" s="2"/>
      <c r="BK157" s="2"/>
      <c r="BL157" s="173"/>
      <c r="BM157" s="1"/>
      <c r="BN157" s="1"/>
      <c r="BO157" s="1"/>
      <c r="BP157" s="1"/>
      <c r="BS157" s="1"/>
      <c r="BT157" s="33"/>
      <c r="BU157" s="24"/>
      <c r="BV157" s="33"/>
      <c r="BW157" s="1"/>
      <c r="BX157" s="2"/>
      <c r="BY157" s="2"/>
      <c r="BZ157" s="2"/>
      <c r="CA157" s="173"/>
      <c r="CB157" s="1"/>
      <c r="CC157" s="1"/>
      <c r="CD157" s="1"/>
      <c r="CE157" s="1"/>
      <c r="CF157" s="1"/>
      <c r="CG157" s="279"/>
      <c r="CH157" s="48"/>
      <c r="CI157" s="49"/>
      <c r="CJ157" s="49"/>
      <c r="CK157" s="49"/>
      <c r="CL157" s="2"/>
      <c r="CM157" s="1"/>
      <c r="CN157" s="2"/>
      <c r="CO157" s="2"/>
      <c r="CP157" s="173"/>
      <c r="CQ157" s="1"/>
      <c r="CR157" s="1"/>
      <c r="CS157" s="1"/>
      <c r="CT157" s="1"/>
      <c r="CW157" s="1"/>
      <c r="CX157" s="33"/>
      <c r="CY157" s="24"/>
      <c r="CZ157" s="33"/>
      <c r="DA157" s="1"/>
      <c r="DB157" s="2"/>
      <c r="DC157" s="2"/>
      <c r="DD157" s="2"/>
      <c r="DE157" s="173"/>
      <c r="DF157" s="1"/>
      <c r="DG157" s="1"/>
      <c r="DH157" s="1"/>
      <c r="DI157" s="1"/>
      <c r="DJ157" s="1"/>
      <c r="DK157" s="280"/>
      <c r="DL157" s="48"/>
      <c r="DM157" s="49"/>
      <c r="DN157" s="49"/>
      <c r="DO157" s="49"/>
      <c r="DP157" s="2"/>
      <c r="DQ157" s="1"/>
      <c r="DR157" s="2"/>
      <c r="DS157" s="2"/>
      <c r="DT157" s="173"/>
      <c r="DU157" s="1"/>
      <c r="DV157" s="1"/>
      <c r="DW157" s="1"/>
      <c r="DX157" s="1"/>
      <c r="EA157" s="1"/>
      <c r="EB157" s="33"/>
      <c r="EC157" s="24"/>
      <c r="ED157" s="33"/>
      <c r="EE157" s="1"/>
      <c r="EF157" s="2"/>
      <c r="EG157" s="2"/>
      <c r="EH157" s="173"/>
      <c r="EI157" s="1"/>
      <c r="EJ157" s="1"/>
      <c r="EK157" s="1"/>
      <c r="EL157" s="1"/>
      <c r="EM157" s="281"/>
      <c r="EN157" s="48"/>
      <c r="EO157" s="49"/>
      <c r="EP157" s="49"/>
      <c r="EQ157" s="49"/>
      <c r="ER157" s="2"/>
      <c r="ES157" s="1"/>
      <c r="ET157" s="2"/>
      <c r="EU157" s="2"/>
      <c r="EV157" s="173"/>
      <c r="EW157" s="1"/>
      <c r="EX157" s="1"/>
      <c r="EY157" s="1"/>
      <c r="EZ157" s="1"/>
      <c r="FC157" s="1"/>
      <c r="FD157" s="33"/>
      <c r="FE157" s="24"/>
      <c r="FF157" s="33"/>
      <c r="FG157" s="1"/>
      <c r="FH157" s="2"/>
      <c r="FI157" s="2"/>
      <c r="FJ157" s="173"/>
      <c r="FK157" s="1"/>
      <c r="FL157" s="1"/>
      <c r="FM157" s="1"/>
      <c r="FN157" s="1"/>
      <c r="FO157" s="276"/>
      <c r="FP157" s="48"/>
      <c r="FQ157" s="49"/>
      <c r="FR157" s="49"/>
      <c r="FS157" s="49"/>
      <c r="FT157" s="2"/>
      <c r="FU157" s="1"/>
      <c r="FV157" s="2"/>
      <c r="FW157" s="2"/>
      <c r="FX157" s="173"/>
      <c r="FY157" s="1"/>
      <c r="FZ157" s="1"/>
      <c r="GA157" s="1"/>
      <c r="GB157" s="1"/>
      <c r="GE157" s="1"/>
      <c r="GF157" s="33"/>
      <c r="GG157" s="24"/>
      <c r="GH157" s="33"/>
      <c r="GI157" s="1"/>
      <c r="GJ157" s="2"/>
      <c r="GK157" s="2"/>
      <c r="GL157" s="173"/>
      <c r="GM157" s="1"/>
      <c r="GN157" s="1"/>
      <c r="GO157" s="1"/>
      <c r="GP157" s="1"/>
    </row>
    <row r="158" spans="2:198" ht="18.75" customHeight="1">
      <c r="B158" s="258" t="s">
        <v>93</v>
      </c>
      <c r="C158" s="138" t="s">
        <v>94</v>
      </c>
      <c r="D158" s="138"/>
      <c r="E158" s="139"/>
      <c r="F158" s="134"/>
      <c r="G158" s="135"/>
      <c r="H158" s="134"/>
      <c r="I158" s="135"/>
      <c r="J158" s="134"/>
      <c r="K158" s="135"/>
      <c r="L158" s="134"/>
      <c r="M158" s="135"/>
      <c r="N158" s="134"/>
      <c r="O158" s="135"/>
      <c r="P158" s="134"/>
      <c r="Q158" s="135"/>
      <c r="R158" s="134"/>
      <c r="S158" s="135"/>
      <c r="T158" s="134"/>
      <c r="U158" s="135"/>
      <c r="V158" s="134"/>
      <c r="W158" s="135"/>
      <c r="X158" s="134"/>
      <c r="Y158" s="135"/>
      <c r="Z158" s="134"/>
      <c r="AA158" s="135"/>
      <c r="AB158" s="134"/>
      <c r="AC158" s="135"/>
      <c r="AD158" s="134"/>
      <c r="AE158" s="135"/>
      <c r="AF158" s="134"/>
      <c r="AG158" s="135"/>
      <c r="AH158" s="134"/>
      <c r="AI158" s="135"/>
      <c r="AJ158" s="134"/>
      <c r="AK158" s="135"/>
      <c r="AL158" s="134"/>
      <c r="AM158" s="135"/>
      <c r="AN158" s="134"/>
      <c r="AO158" s="135"/>
      <c r="AP158" s="134"/>
      <c r="AQ158" s="135"/>
      <c r="AR158" s="134"/>
      <c r="AS158" s="135"/>
      <c r="AT158" s="134"/>
      <c r="AU158" s="135"/>
      <c r="AV158" s="134"/>
      <c r="AW158" s="135"/>
      <c r="AX158" s="134"/>
      <c r="AY158" s="135"/>
      <c r="AZ158" s="134"/>
      <c r="BA158" s="135"/>
      <c r="BC158" s="278"/>
      <c r="BD158" s="257" t="s">
        <v>93</v>
      </c>
      <c r="BE158" s="247" t="s">
        <v>94</v>
      </c>
      <c r="BF158" s="247"/>
      <c r="BG158" s="248"/>
      <c r="BH158" s="46">
        <f>SUM(F158:BA158)/2/24</f>
        <v>0</v>
      </c>
      <c r="BI158" s="44"/>
      <c r="BJ158" s="44"/>
      <c r="BK158" s="44"/>
      <c r="BL158" s="173"/>
      <c r="BM158" s="1"/>
      <c r="BN158" s="1"/>
      <c r="BO158" s="1"/>
      <c r="BP158" s="1"/>
      <c r="BS158" s="1"/>
      <c r="BT158" s="33"/>
      <c r="BU158" s="24"/>
      <c r="BV158" s="33"/>
      <c r="BW158" s="44"/>
      <c r="BX158" s="44"/>
      <c r="BY158" s="44"/>
      <c r="BZ158" s="44"/>
      <c r="CA158" s="173"/>
      <c r="CB158" s="1"/>
      <c r="CC158" s="1"/>
      <c r="CD158" s="1"/>
      <c r="CE158" s="1"/>
      <c r="CF158" s="1"/>
      <c r="CG158" s="279"/>
      <c r="CH158" s="257" t="s">
        <v>93</v>
      </c>
      <c r="CI158" s="259" t="s">
        <v>94</v>
      </c>
      <c r="CJ158" s="247"/>
      <c r="CK158" s="248"/>
      <c r="CL158" s="46">
        <f>SUM($F158:$BA158)/2/24</f>
        <v>0</v>
      </c>
      <c r="CM158" s="44"/>
      <c r="CN158" s="44"/>
      <c r="CO158" s="44"/>
      <c r="CP158" s="173"/>
      <c r="CQ158" s="1"/>
      <c r="CR158" s="1"/>
      <c r="CS158" s="1"/>
      <c r="CT158" s="1"/>
      <c r="CW158" s="1"/>
      <c r="CX158" s="33"/>
      <c r="CY158" s="24"/>
      <c r="CZ158" s="33"/>
      <c r="DA158" s="44"/>
      <c r="DB158" s="44"/>
      <c r="DC158" s="44"/>
      <c r="DD158" s="44"/>
      <c r="DE158" s="173"/>
      <c r="DF158" s="1"/>
      <c r="DG158" s="1"/>
      <c r="DH158" s="1"/>
      <c r="DI158" s="1"/>
      <c r="DJ158" s="1"/>
      <c r="DK158" s="280"/>
      <c r="DL158" s="257" t="s">
        <v>93</v>
      </c>
      <c r="DM158" s="247" t="s">
        <v>94</v>
      </c>
      <c r="DN158" s="247"/>
      <c r="DO158" s="248"/>
      <c r="DP158" s="46">
        <f>IF($S141="✔",SUM($F158:$BA158)/2/24,0)</f>
        <v>0</v>
      </c>
      <c r="DQ158" s="44"/>
      <c r="DR158" s="44"/>
      <c r="DS158" s="44"/>
      <c r="DT158" s="173"/>
      <c r="DU158" s="1"/>
      <c r="DV158" s="1"/>
      <c r="DW158" s="1"/>
      <c r="DX158" s="1"/>
      <c r="EA158" s="1"/>
      <c r="EB158" s="33"/>
      <c r="EC158" s="24"/>
      <c r="ED158" s="33"/>
      <c r="EE158" s="44"/>
      <c r="EF158" s="44"/>
      <c r="EG158" s="44"/>
      <c r="EH158" s="173"/>
      <c r="EI158" s="1"/>
      <c r="EJ158" s="1"/>
      <c r="EK158" s="1"/>
      <c r="EL158" s="1"/>
      <c r="EM158" s="281"/>
      <c r="EN158" s="257" t="s">
        <v>93</v>
      </c>
      <c r="EO158" s="247" t="s">
        <v>94</v>
      </c>
      <c r="EP158" s="247"/>
      <c r="EQ158" s="248"/>
      <c r="ER158" s="46">
        <f>IF($S$5="✔",SUM($F158:$BA158)/2/24,0)</f>
        <v>0</v>
      </c>
      <c r="ES158" s="44"/>
      <c r="ET158" s="44"/>
      <c r="EU158" s="44"/>
      <c r="EV158" s="173"/>
      <c r="EW158" s="1"/>
      <c r="EX158" s="1"/>
      <c r="EY158" s="1"/>
      <c r="EZ158" s="1"/>
      <c r="FC158" s="1"/>
      <c r="FD158" s="33"/>
      <c r="FE158" s="24"/>
      <c r="FF158" s="33"/>
      <c r="FG158" s="44"/>
      <c r="FH158" s="44"/>
      <c r="FI158" s="44"/>
      <c r="FJ158" s="173"/>
      <c r="FK158" s="1"/>
      <c r="FL158" s="1"/>
      <c r="FM158" s="1"/>
      <c r="FN158" s="1"/>
      <c r="FO158" s="276"/>
      <c r="FP158" s="257" t="s">
        <v>93</v>
      </c>
      <c r="FQ158" s="247" t="s">
        <v>94</v>
      </c>
      <c r="FR158" s="247"/>
      <c r="FS158" s="248"/>
      <c r="FT158" s="47" t="s">
        <v>92</v>
      </c>
      <c r="FU158" s="44"/>
      <c r="FV158" s="44"/>
      <c r="FW158" s="44"/>
      <c r="FX158" s="173"/>
      <c r="FY158" s="1"/>
      <c r="FZ158" s="1"/>
      <c r="GA158" s="1"/>
      <c r="GB158" s="1"/>
      <c r="GE158" s="1"/>
      <c r="GF158" s="33"/>
      <c r="GG158" s="24"/>
      <c r="GH158" s="33"/>
      <c r="GI158" s="44"/>
      <c r="GJ158" s="44"/>
      <c r="GK158" s="44"/>
      <c r="GL158" s="173"/>
      <c r="GM158" s="1"/>
      <c r="GN158" s="1"/>
      <c r="GO158" s="1"/>
      <c r="GP158" s="1"/>
    </row>
    <row r="159" spans="2:198" ht="18.75" customHeight="1">
      <c r="B159" s="258"/>
      <c r="C159" s="253" t="s">
        <v>73</v>
      </c>
      <c r="D159" s="136" t="s">
        <v>74</v>
      </c>
      <c r="E159" s="137"/>
      <c r="F159" s="134"/>
      <c r="G159" s="134"/>
      <c r="H159" s="134"/>
      <c r="I159" s="134"/>
      <c r="J159" s="134"/>
      <c r="K159" s="134"/>
      <c r="L159" s="134"/>
      <c r="M159" s="134"/>
      <c r="N159" s="134"/>
      <c r="O159" s="134"/>
      <c r="P159" s="134"/>
      <c r="Q159" s="134"/>
      <c r="R159" s="134"/>
      <c r="S159" s="134"/>
      <c r="T159" s="134"/>
      <c r="U159" s="134"/>
      <c r="V159" s="134"/>
      <c r="W159" s="135"/>
      <c r="X159" s="134"/>
      <c r="Y159" s="135"/>
      <c r="Z159" s="134"/>
      <c r="AA159" s="135"/>
      <c r="AB159" s="134"/>
      <c r="AC159" s="135"/>
      <c r="AD159" s="134"/>
      <c r="AE159" s="135"/>
      <c r="AF159" s="134"/>
      <c r="AG159" s="135"/>
      <c r="AH159" s="134"/>
      <c r="AI159" s="135"/>
      <c r="AJ159" s="134"/>
      <c r="AK159" s="135"/>
      <c r="AL159" s="134"/>
      <c r="AM159" s="135"/>
      <c r="AN159" s="134"/>
      <c r="AO159" s="135"/>
      <c r="AP159" s="134"/>
      <c r="AQ159" s="135"/>
      <c r="AR159" s="134"/>
      <c r="AS159" s="135"/>
      <c r="AT159" s="134"/>
      <c r="AU159" s="135"/>
      <c r="AV159" s="134"/>
      <c r="AW159" s="135"/>
      <c r="AX159" s="134"/>
      <c r="AY159" s="135"/>
      <c r="AZ159" s="134"/>
      <c r="BA159" s="135"/>
      <c r="BB159" s="37"/>
      <c r="BC159" s="278"/>
      <c r="BD159" s="257"/>
      <c r="BE159" s="253" t="s">
        <v>73</v>
      </c>
      <c r="BF159" s="319" t="s">
        <v>74</v>
      </c>
      <c r="BG159" s="320"/>
      <c r="BH159" s="43">
        <f t="shared" ref="BH159:BH170" si="83">SUM(F159:BA159)/2/24</f>
        <v>0</v>
      </c>
      <c r="BI159" s="44"/>
      <c r="BJ159" s="256">
        <f>SUM(BH159:BH163)</f>
        <v>0</v>
      </c>
      <c r="BK159" s="256">
        <f>SUM(BJ159:BJ167)</f>
        <v>0</v>
      </c>
      <c r="BL159" s="173"/>
      <c r="BM159" s="1"/>
      <c r="BN159" s="1"/>
      <c r="BO159" s="1"/>
      <c r="BP159" s="1"/>
      <c r="BS159" s="1"/>
      <c r="BT159" s="33"/>
      <c r="BU159" s="24"/>
      <c r="BV159" s="32"/>
      <c r="BW159" s="44"/>
      <c r="BX159" s="246"/>
      <c r="BY159" s="246"/>
      <c r="BZ159" s="173"/>
      <c r="CA159" s="173"/>
      <c r="CB159" s="1"/>
      <c r="CC159" s="1"/>
      <c r="CD159" s="1"/>
      <c r="CE159" s="1"/>
      <c r="CF159" s="1"/>
      <c r="CG159" s="279"/>
      <c r="CH159" s="257"/>
      <c r="CI159" s="253" t="s">
        <v>73</v>
      </c>
      <c r="CJ159" s="319" t="s">
        <v>74</v>
      </c>
      <c r="CK159" s="320"/>
      <c r="CL159" s="43">
        <f>SUM($F159:$BA159)/2/24</f>
        <v>0</v>
      </c>
      <c r="CM159" s="44"/>
      <c r="CN159" s="256">
        <f>SUM(CL159:CL163)</f>
        <v>0</v>
      </c>
      <c r="CO159" s="256">
        <f>SUM(CN159:CN167)+CL169</f>
        <v>0</v>
      </c>
      <c r="CP159" s="173"/>
      <c r="CQ159" s="1"/>
      <c r="CR159" s="1"/>
      <c r="CS159" s="1"/>
      <c r="CT159" s="1"/>
      <c r="CW159" s="1"/>
      <c r="CX159" s="33"/>
      <c r="CY159" s="24"/>
      <c r="CZ159" s="32"/>
      <c r="DA159" s="44"/>
      <c r="DB159" s="246"/>
      <c r="DC159" s="246"/>
      <c r="DD159" s="173"/>
      <c r="DE159" s="173"/>
      <c r="DF159" s="1"/>
      <c r="DG159" s="1"/>
      <c r="DH159" s="1"/>
      <c r="DI159" s="1"/>
      <c r="DJ159" s="1"/>
      <c r="DK159" s="280"/>
      <c r="DL159" s="257"/>
      <c r="DM159" s="253" t="s">
        <v>73</v>
      </c>
      <c r="DN159" s="319" t="s">
        <v>74</v>
      </c>
      <c r="DO159" s="320"/>
      <c r="DP159" s="43">
        <f>IF($S141="✔",SUM($F159:$BA159)/2/24,0)</f>
        <v>0</v>
      </c>
      <c r="DQ159" s="44"/>
      <c r="DR159" s="256">
        <f>SUM(DP159:DP163)</f>
        <v>0</v>
      </c>
      <c r="DS159" s="256">
        <f>DR159+DR164</f>
        <v>0</v>
      </c>
      <c r="DT159" s="173"/>
      <c r="DU159" s="1"/>
      <c r="DV159" s="1"/>
      <c r="DW159" s="1"/>
      <c r="DX159" s="1"/>
      <c r="EA159" s="1"/>
      <c r="EB159" s="33"/>
      <c r="EC159" s="24"/>
      <c r="ED159" s="32"/>
      <c r="EE159" s="44"/>
      <c r="EF159" s="246"/>
      <c r="EG159" s="246"/>
      <c r="EH159" s="173"/>
      <c r="EI159" s="1"/>
      <c r="EJ159" s="1"/>
      <c r="EK159" s="1"/>
      <c r="EL159" s="1"/>
      <c r="EM159" s="281"/>
      <c r="EN159" s="257"/>
      <c r="EO159" s="253" t="s">
        <v>73</v>
      </c>
      <c r="EP159" s="319" t="s">
        <v>74</v>
      </c>
      <c r="EQ159" s="320"/>
      <c r="ER159" s="204">
        <f t="shared" ref="ER159:ER170" si="84">IF($S$5="✔",SUM($F159:$BA159)/2/24,0)</f>
        <v>0</v>
      </c>
      <c r="ES159" s="44"/>
      <c r="ET159" s="256">
        <f>SUM(ER159:ER163)</f>
        <v>0</v>
      </c>
      <c r="EU159" s="256">
        <f>ET159+ET164+ER169</f>
        <v>0</v>
      </c>
      <c r="EV159" s="173"/>
      <c r="EW159" s="1"/>
      <c r="EX159" s="1"/>
      <c r="EY159" s="1"/>
      <c r="EZ159" s="1"/>
      <c r="FC159" s="1"/>
      <c r="FD159" s="33"/>
      <c r="FE159" s="24"/>
      <c r="FF159" s="32"/>
      <c r="FG159" s="44"/>
      <c r="FH159" s="246"/>
      <c r="FI159" s="246"/>
      <c r="FJ159" s="173"/>
      <c r="FK159" s="1"/>
      <c r="FL159" s="1"/>
      <c r="FM159" s="1"/>
      <c r="FN159" s="1"/>
      <c r="FO159" s="18"/>
      <c r="FP159" s="257"/>
      <c r="FQ159" s="253" t="s">
        <v>73</v>
      </c>
      <c r="FR159" s="319" t="s">
        <v>74</v>
      </c>
      <c r="FS159" s="320"/>
      <c r="FT159" s="43">
        <f>SUMIFS(F159:BA159,$F169:$BA169,1)/2/24</f>
        <v>0</v>
      </c>
      <c r="FU159" s="44"/>
      <c r="FV159" s="256">
        <f>SUM(FT159:FT163)</f>
        <v>0</v>
      </c>
      <c r="FW159" s="256">
        <f>FV159+FV164</f>
        <v>0</v>
      </c>
      <c r="FX159" s="173"/>
      <c r="FY159" s="1"/>
      <c r="FZ159" s="1"/>
      <c r="GA159" s="1"/>
      <c r="GB159" s="1"/>
      <c r="GE159" s="1"/>
      <c r="GF159" s="33"/>
      <c r="GG159" s="24"/>
      <c r="GH159" s="32"/>
      <c r="GI159" s="44"/>
      <c r="GJ159" s="246"/>
      <c r="GK159" s="246"/>
      <c r="GL159" s="173"/>
      <c r="GM159" s="1"/>
      <c r="GN159" s="1"/>
      <c r="GO159" s="1"/>
      <c r="GP159" s="1"/>
    </row>
    <row r="160" spans="2:198" ht="18.75" customHeight="1">
      <c r="B160" s="258"/>
      <c r="C160" s="254"/>
      <c r="D160" s="138" t="s">
        <v>78</v>
      </c>
      <c r="E160" s="139"/>
      <c r="F160" s="134"/>
      <c r="G160" s="134"/>
      <c r="H160" s="134"/>
      <c r="I160" s="134"/>
      <c r="J160" s="134"/>
      <c r="K160" s="134"/>
      <c r="L160" s="134"/>
      <c r="M160" s="134"/>
      <c r="N160" s="134"/>
      <c r="O160" s="134"/>
      <c r="P160" s="134"/>
      <c r="Q160" s="134"/>
      <c r="R160" s="134"/>
      <c r="S160" s="134"/>
      <c r="T160" s="134"/>
      <c r="U160" s="134"/>
      <c r="V160" s="134"/>
      <c r="W160" s="135"/>
      <c r="X160" s="134"/>
      <c r="Y160" s="135"/>
      <c r="Z160" s="134"/>
      <c r="AA160" s="135"/>
      <c r="AB160" s="134"/>
      <c r="AC160" s="135"/>
      <c r="AD160" s="134"/>
      <c r="AE160" s="135"/>
      <c r="AF160" s="134"/>
      <c r="AG160" s="135"/>
      <c r="AH160" s="134"/>
      <c r="AI160" s="135"/>
      <c r="AJ160" s="134"/>
      <c r="AK160" s="135"/>
      <c r="AL160" s="134"/>
      <c r="AM160" s="135"/>
      <c r="AN160" s="134"/>
      <c r="AO160" s="135"/>
      <c r="AP160" s="134"/>
      <c r="AQ160" s="135"/>
      <c r="AR160" s="134"/>
      <c r="AS160" s="135"/>
      <c r="AT160" s="134"/>
      <c r="AU160" s="135"/>
      <c r="AV160" s="134"/>
      <c r="AW160" s="135"/>
      <c r="AX160" s="134"/>
      <c r="AY160" s="135"/>
      <c r="AZ160" s="134"/>
      <c r="BA160" s="135"/>
      <c r="BC160" s="278"/>
      <c r="BD160" s="257"/>
      <c r="BE160" s="254"/>
      <c r="BF160" s="247" t="s">
        <v>78</v>
      </c>
      <c r="BG160" s="248"/>
      <c r="BH160" s="46">
        <f t="shared" si="83"/>
        <v>0</v>
      </c>
      <c r="BI160" s="44"/>
      <c r="BJ160" s="256"/>
      <c r="BK160" s="256"/>
      <c r="BL160" s="173"/>
      <c r="BM160" s="1"/>
      <c r="BN160" s="1"/>
      <c r="BO160" s="1"/>
      <c r="BP160" s="1"/>
      <c r="BS160" s="1"/>
      <c r="BT160" s="33"/>
      <c r="BU160" s="24"/>
      <c r="BV160" s="32"/>
      <c r="BW160" s="44"/>
      <c r="BX160" s="246"/>
      <c r="BY160" s="246"/>
      <c r="BZ160" s="173"/>
      <c r="CA160" s="173"/>
      <c r="CB160" s="1"/>
      <c r="CC160" s="1"/>
      <c r="CD160" s="1"/>
      <c r="CE160" s="1"/>
      <c r="CF160" s="1"/>
      <c r="CG160" s="279"/>
      <c r="CH160" s="257"/>
      <c r="CI160" s="254"/>
      <c r="CJ160" s="247" t="s">
        <v>78</v>
      </c>
      <c r="CK160" s="248"/>
      <c r="CL160" s="46">
        <f t="shared" ref="CL160:CL168" si="85">SUM($F160:$BA160)/2/24</f>
        <v>0</v>
      </c>
      <c r="CM160" s="44"/>
      <c r="CN160" s="256"/>
      <c r="CO160" s="256"/>
      <c r="CP160" s="173"/>
      <c r="CQ160" s="1"/>
      <c r="CR160" s="1"/>
      <c r="CS160" s="1"/>
      <c r="CT160" s="1"/>
      <c r="CW160" s="1"/>
      <c r="CX160" s="33"/>
      <c r="CY160" s="24"/>
      <c r="CZ160" s="32"/>
      <c r="DA160" s="44"/>
      <c r="DB160" s="246"/>
      <c r="DC160" s="246"/>
      <c r="DD160" s="173"/>
      <c r="DE160" s="173"/>
      <c r="DF160" s="1"/>
      <c r="DG160" s="1"/>
      <c r="DH160" s="1"/>
      <c r="DI160" s="1"/>
      <c r="DJ160" s="1"/>
      <c r="DK160" s="280"/>
      <c r="DL160" s="257"/>
      <c r="DM160" s="254"/>
      <c r="DN160" s="247" t="s">
        <v>78</v>
      </c>
      <c r="DO160" s="248"/>
      <c r="DP160" s="46">
        <f>IF($S141="✔",SUM($F160:$BA160)/2/24,0)</f>
        <v>0</v>
      </c>
      <c r="DQ160" s="44"/>
      <c r="DR160" s="256"/>
      <c r="DS160" s="256"/>
      <c r="DT160" s="173"/>
      <c r="DU160" s="1"/>
      <c r="DV160" s="1"/>
      <c r="DW160" s="1"/>
      <c r="DX160" s="1"/>
      <c r="EA160" s="1"/>
      <c r="EB160" s="33"/>
      <c r="EC160" s="24"/>
      <c r="ED160" s="32"/>
      <c r="EE160" s="44"/>
      <c r="EF160" s="246"/>
      <c r="EG160" s="246"/>
      <c r="EH160" s="173"/>
      <c r="EI160" s="1"/>
      <c r="EJ160" s="1"/>
      <c r="EK160" s="1"/>
      <c r="EL160" s="1"/>
      <c r="EM160" s="281"/>
      <c r="EN160" s="257"/>
      <c r="EO160" s="254"/>
      <c r="EP160" s="247" t="s">
        <v>78</v>
      </c>
      <c r="EQ160" s="248"/>
      <c r="ER160" s="46">
        <f t="shared" si="84"/>
        <v>0</v>
      </c>
      <c r="ES160" s="44"/>
      <c r="ET160" s="256"/>
      <c r="EU160" s="256"/>
      <c r="EV160" s="173"/>
      <c r="EW160" s="1"/>
      <c r="EX160" s="1"/>
      <c r="EY160" s="1"/>
      <c r="EZ160" s="1"/>
      <c r="FC160" s="1"/>
      <c r="FD160" s="33"/>
      <c r="FE160" s="24"/>
      <c r="FF160" s="32"/>
      <c r="FG160" s="44"/>
      <c r="FH160" s="246"/>
      <c r="FI160" s="246"/>
      <c r="FJ160" s="173"/>
      <c r="FK160" s="1"/>
      <c r="FL160" s="1"/>
      <c r="FM160" s="1"/>
      <c r="FN160" s="1"/>
      <c r="FO160" s="18"/>
      <c r="FP160" s="257"/>
      <c r="FQ160" s="254"/>
      <c r="FR160" s="247" t="s">
        <v>78</v>
      </c>
      <c r="FS160" s="248"/>
      <c r="FT160" s="46">
        <f>SUMIFS(F160:BA160,$F169:$BA169,1)/2/24</f>
        <v>0</v>
      </c>
      <c r="FU160" s="44"/>
      <c r="FV160" s="256"/>
      <c r="FW160" s="256"/>
      <c r="FX160" s="173"/>
      <c r="FY160" s="1"/>
      <c r="FZ160" s="1"/>
      <c r="GA160" s="1"/>
      <c r="GB160" s="1"/>
      <c r="GE160" s="1"/>
      <c r="GF160" s="33"/>
      <c r="GG160" s="24"/>
      <c r="GH160" s="32"/>
      <c r="GI160" s="44"/>
      <c r="GJ160" s="246"/>
      <c r="GK160" s="246"/>
      <c r="GL160" s="173"/>
      <c r="GM160" s="1"/>
      <c r="GN160" s="1"/>
      <c r="GO160" s="1"/>
      <c r="GP160" s="1"/>
    </row>
    <row r="161" spans="2:198" ht="18.75" customHeight="1">
      <c r="B161" s="258"/>
      <c r="C161" s="254"/>
      <c r="D161" s="136" t="s">
        <v>79</v>
      </c>
      <c r="E161" s="137"/>
      <c r="F161" s="134"/>
      <c r="G161" s="135"/>
      <c r="H161" s="134"/>
      <c r="I161" s="135"/>
      <c r="J161" s="134"/>
      <c r="K161" s="135"/>
      <c r="L161" s="134"/>
      <c r="M161" s="135"/>
      <c r="N161" s="134"/>
      <c r="O161" s="135"/>
      <c r="P161" s="134"/>
      <c r="Q161" s="135"/>
      <c r="R161" s="134"/>
      <c r="S161" s="135"/>
      <c r="T161" s="134"/>
      <c r="U161" s="135"/>
      <c r="V161" s="134"/>
      <c r="W161" s="135"/>
      <c r="X161" s="134"/>
      <c r="Y161" s="135"/>
      <c r="Z161" s="134"/>
      <c r="AA161" s="135"/>
      <c r="AB161" s="134"/>
      <c r="AC161" s="135"/>
      <c r="AD161" s="134"/>
      <c r="AE161" s="135"/>
      <c r="AF161" s="134"/>
      <c r="AG161" s="135"/>
      <c r="AH161" s="134"/>
      <c r="AI161" s="135"/>
      <c r="AJ161" s="134"/>
      <c r="AK161" s="135"/>
      <c r="AL161" s="134"/>
      <c r="AM161" s="135"/>
      <c r="AN161" s="134"/>
      <c r="AO161" s="135"/>
      <c r="AP161" s="134"/>
      <c r="AQ161" s="135"/>
      <c r="AR161" s="134"/>
      <c r="AS161" s="135"/>
      <c r="AT161" s="134"/>
      <c r="AU161" s="135"/>
      <c r="AV161" s="134"/>
      <c r="AW161" s="135"/>
      <c r="AX161" s="134"/>
      <c r="AY161" s="135"/>
      <c r="AZ161" s="134"/>
      <c r="BA161" s="135"/>
      <c r="BC161" s="278"/>
      <c r="BD161" s="257"/>
      <c r="BE161" s="254"/>
      <c r="BF161" s="249" t="s">
        <v>79</v>
      </c>
      <c r="BG161" s="250"/>
      <c r="BH161" s="43">
        <f t="shared" si="83"/>
        <v>0</v>
      </c>
      <c r="BI161" s="44"/>
      <c r="BJ161" s="256"/>
      <c r="BK161" s="256"/>
      <c r="BL161" s="173"/>
      <c r="BM161" s="1"/>
      <c r="BN161" s="1"/>
      <c r="BO161" s="1"/>
      <c r="BP161" s="1"/>
      <c r="BS161" s="1"/>
      <c r="BT161" s="33"/>
      <c r="BU161" s="24"/>
      <c r="BV161" s="32"/>
      <c r="BW161" s="44"/>
      <c r="BX161" s="246"/>
      <c r="BY161" s="246"/>
      <c r="BZ161" s="173"/>
      <c r="CA161" s="173"/>
      <c r="CB161" s="1"/>
      <c r="CC161" s="1"/>
      <c r="CD161" s="1"/>
      <c r="CE161" s="1"/>
      <c r="CF161" s="1"/>
      <c r="CG161" s="279"/>
      <c r="CH161" s="257"/>
      <c r="CI161" s="254"/>
      <c r="CJ161" s="249" t="s">
        <v>79</v>
      </c>
      <c r="CK161" s="250"/>
      <c r="CL161" s="43">
        <f t="shared" si="85"/>
        <v>0</v>
      </c>
      <c r="CM161" s="44"/>
      <c r="CN161" s="256"/>
      <c r="CO161" s="256"/>
      <c r="CP161" s="173"/>
      <c r="CQ161" s="1"/>
      <c r="CR161" s="1"/>
      <c r="CS161" s="1"/>
      <c r="CT161" s="1"/>
      <c r="CW161" s="1"/>
      <c r="CX161" s="33"/>
      <c r="CY161" s="24"/>
      <c r="CZ161" s="32"/>
      <c r="DA161" s="44"/>
      <c r="DB161" s="246"/>
      <c r="DC161" s="246"/>
      <c r="DD161" s="173"/>
      <c r="DE161" s="173"/>
      <c r="DF161" s="1"/>
      <c r="DG161" s="1"/>
      <c r="DH161" s="1"/>
      <c r="DI161" s="1"/>
      <c r="DJ161" s="1"/>
      <c r="DK161" s="280"/>
      <c r="DL161" s="257"/>
      <c r="DM161" s="254"/>
      <c r="DN161" s="249" t="s">
        <v>79</v>
      </c>
      <c r="DO161" s="250"/>
      <c r="DP161" s="43">
        <f>IF($S141="✔",SUM($F161:$BA161)/2/24,0)</f>
        <v>0</v>
      </c>
      <c r="DQ161" s="44"/>
      <c r="DR161" s="256"/>
      <c r="DS161" s="256"/>
      <c r="DT161" s="173"/>
      <c r="DU161" s="1"/>
      <c r="DV161" s="1"/>
      <c r="DW161" s="1"/>
      <c r="DX161" s="1"/>
      <c r="EA161" s="1"/>
      <c r="EB161" s="33"/>
      <c r="EC161" s="24"/>
      <c r="ED161" s="32"/>
      <c r="EE161" s="44"/>
      <c r="EF161" s="246"/>
      <c r="EG161" s="246"/>
      <c r="EH161" s="173"/>
      <c r="EI161" s="1"/>
      <c r="EJ161" s="1"/>
      <c r="EK161" s="1"/>
      <c r="EL161" s="1"/>
      <c r="EM161" s="281"/>
      <c r="EN161" s="257"/>
      <c r="EO161" s="254"/>
      <c r="EP161" s="249" t="s">
        <v>79</v>
      </c>
      <c r="EQ161" s="250"/>
      <c r="ER161" s="204">
        <f t="shared" si="84"/>
        <v>0</v>
      </c>
      <c r="ES161" s="44"/>
      <c r="ET161" s="256"/>
      <c r="EU161" s="256"/>
      <c r="EV161" s="173"/>
      <c r="EW161" s="1"/>
      <c r="EX161" s="1"/>
      <c r="EY161" s="1"/>
      <c r="EZ161" s="1"/>
      <c r="FC161" s="1"/>
      <c r="FD161" s="33"/>
      <c r="FE161" s="24"/>
      <c r="FF161" s="32"/>
      <c r="FG161" s="44"/>
      <c r="FH161" s="246"/>
      <c r="FI161" s="246"/>
      <c r="FJ161" s="173"/>
      <c r="FK161" s="1"/>
      <c r="FL161" s="1"/>
      <c r="FM161" s="1"/>
      <c r="FN161" s="1"/>
      <c r="FO161" s="18"/>
      <c r="FP161" s="257"/>
      <c r="FQ161" s="254"/>
      <c r="FR161" s="249" t="s">
        <v>79</v>
      </c>
      <c r="FS161" s="250"/>
      <c r="FT161" s="43">
        <f>SUMIFS(F161:BA161,$F169:$BA169,1)/2/24</f>
        <v>0</v>
      </c>
      <c r="FU161" s="44"/>
      <c r="FV161" s="256"/>
      <c r="FW161" s="256"/>
      <c r="FX161" s="173"/>
      <c r="FY161" s="1"/>
      <c r="FZ161" s="1"/>
      <c r="GA161" s="1"/>
      <c r="GB161" s="1"/>
      <c r="GE161" s="1"/>
      <c r="GF161" s="33"/>
      <c r="GG161" s="24"/>
      <c r="GH161" s="32"/>
      <c r="GI161" s="44"/>
      <c r="GJ161" s="246"/>
      <c r="GK161" s="246"/>
      <c r="GL161" s="173"/>
      <c r="GM161" s="1"/>
      <c r="GN161" s="1"/>
      <c r="GO161" s="1"/>
      <c r="GP161" s="1"/>
    </row>
    <row r="162" spans="2:198" ht="18.75" customHeight="1">
      <c r="B162" s="258"/>
      <c r="C162" s="254"/>
      <c r="D162" s="138" t="s">
        <v>80</v>
      </c>
      <c r="E162" s="139"/>
      <c r="F162" s="134"/>
      <c r="G162" s="135"/>
      <c r="H162" s="134"/>
      <c r="I162" s="135"/>
      <c r="J162" s="134"/>
      <c r="K162" s="135"/>
      <c r="L162" s="134"/>
      <c r="M162" s="135"/>
      <c r="N162" s="134"/>
      <c r="O162" s="135"/>
      <c r="P162" s="134"/>
      <c r="Q162" s="135"/>
      <c r="R162" s="134"/>
      <c r="S162" s="135"/>
      <c r="T162" s="134"/>
      <c r="U162" s="135"/>
      <c r="V162" s="134"/>
      <c r="W162" s="135"/>
      <c r="X162" s="134"/>
      <c r="Y162" s="135"/>
      <c r="Z162" s="134"/>
      <c r="AA162" s="135"/>
      <c r="AB162" s="134"/>
      <c r="AC162" s="135"/>
      <c r="AD162" s="134"/>
      <c r="AE162" s="135"/>
      <c r="AF162" s="134"/>
      <c r="AG162" s="135"/>
      <c r="AH162" s="134"/>
      <c r="AI162" s="135"/>
      <c r="AJ162" s="134"/>
      <c r="AK162" s="135"/>
      <c r="AL162" s="134"/>
      <c r="AM162" s="135"/>
      <c r="AN162" s="134"/>
      <c r="AO162" s="135"/>
      <c r="AP162" s="134"/>
      <c r="AQ162" s="135"/>
      <c r="AR162" s="134"/>
      <c r="AS162" s="135"/>
      <c r="AT162" s="134"/>
      <c r="AU162" s="135"/>
      <c r="AV162" s="134"/>
      <c r="AW162" s="135"/>
      <c r="AX162" s="134"/>
      <c r="AY162" s="135"/>
      <c r="AZ162" s="134"/>
      <c r="BA162" s="135"/>
      <c r="BC162" s="62"/>
      <c r="BD162" s="257"/>
      <c r="BE162" s="254"/>
      <c r="BF162" s="247" t="s">
        <v>80</v>
      </c>
      <c r="BG162" s="248"/>
      <c r="BH162" s="46">
        <f t="shared" si="83"/>
        <v>0</v>
      </c>
      <c r="BI162" s="44"/>
      <c r="BJ162" s="256"/>
      <c r="BK162" s="256"/>
      <c r="BL162" s="173"/>
      <c r="BM162" s="1"/>
      <c r="BN162" s="1"/>
      <c r="BO162" s="1"/>
      <c r="BP162" s="1"/>
      <c r="BS162" s="1"/>
      <c r="BT162" s="33"/>
      <c r="BU162" s="24"/>
      <c r="BV162" s="32"/>
      <c r="BW162" s="44"/>
      <c r="BX162" s="246"/>
      <c r="BY162" s="246"/>
      <c r="BZ162" s="173"/>
      <c r="CA162" s="173"/>
      <c r="CB162" s="1"/>
      <c r="CC162" s="1"/>
      <c r="CD162" s="1"/>
      <c r="CE162" s="1"/>
      <c r="CF162" s="1"/>
      <c r="CG162" s="279"/>
      <c r="CH162" s="257"/>
      <c r="CI162" s="254"/>
      <c r="CJ162" s="247" t="s">
        <v>80</v>
      </c>
      <c r="CK162" s="248"/>
      <c r="CL162" s="46">
        <f t="shared" si="85"/>
        <v>0</v>
      </c>
      <c r="CM162" s="44"/>
      <c r="CN162" s="256"/>
      <c r="CO162" s="256"/>
      <c r="CP162" s="173"/>
      <c r="CQ162" s="1"/>
      <c r="CR162" s="1"/>
      <c r="CS162" s="1"/>
      <c r="CT162" s="1"/>
      <c r="CW162" s="1"/>
      <c r="CX162" s="33"/>
      <c r="CY162" s="24"/>
      <c r="CZ162" s="32"/>
      <c r="DA162" s="44"/>
      <c r="DB162" s="246"/>
      <c r="DC162" s="246"/>
      <c r="DD162" s="173"/>
      <c r="DE162" s="173"/>
      <c r="DF162" s="1"/>
      <c r="DG162" s="1"/>
      <c r="DH162" s="1"/>
      <c r="DI162" s="1"/>
      <c r="DJ162" s="1"/>
      <c r="DK162" s="280"/>
      <c r="DL162" s="257"/>
      <c r="DM162" s="254"/>
      <c r="DN162" s="247" t="s">
        <v>80</v>
      </c>
      <c r="DO162" s="248"/>
      <c r="DP162" s="46">
        <f>IF($S141="✔",SUM($F162:$BA162)/2/24,0)</f>
        <v>0</v>
      </c>
      <c r="DQ162" s="44"/>
      <c r="DR162" s="256"/>
      <c r="DS162" s="256"/>
      <c r="DT162" s="173"/>
      <c r="DU162" s="1"/>
      <c r="DV162" s="1"/>
      <c r="DW162" s="1"/>
      <c r="DX162" s="1"/>
      <c r="EA162" s="1"/>
      <c r="EB162" s="33"/>
      <c r="EC162" s="24"/>
      <c r="ED162" s="32"/>
      <c r="EE162" s="44"/>
      <c r="EF162" s="246"/>
      <c r="EG162" s="246"/>
      <c r="EH162" s="173"/>
      <c r="EI162" s="1"/>
      <c r="EJ162" s="1"/>
      <c r="EK162" s="1"/>
      <c r="EL162" s="1"/>
      <c r="EM162" s="281"/>
      <c r="EN162" s="257"/>
      <c r="EO162" s="254"/>
      <c r="EP162" s="247" t="s">
        <v>80</v>
      </c>
      <c r="EQ162" s="248"/>
      <c r="ER162" s="46">
        <f t="shared" si="84"/>
        <v>0</v>
      </c>
      <c r="ES162" s="44"/>
      <c r="ET162" s="256"/>
      <c r="EU162" s="256"/>
      <c r="EV162" s="173"/>
      <c r="EW162" s="1"/>
      <c r="EX162" s="1"/>
      <c r="EY162" s="1"/>
      <c r="EZ162" s="1"/>
      <c r="FC162" s="1"/>
      <c r="FD162" s="33"/>
      <c r="FE162" s="24"/>
      <c r="FF162" s="32"/>
      <c r="FG162" s="44"/>
      <c r="FH162" s="246"/>
      <c r="FI162" s="246"/>
      <c r="FJ162" s="173"/>
      <c r="FK162" s="1"/>
      <c r="FL162" s="1"/>
      <c r="FM162" s="1"/>
      <c r="FN162" s="1"/>
      <c r="FO162" s="18"/>
      <c r="FP162" s="257"/>
      <c r="FQ162" s="254"/>
      <c r="FR162" s="247" t="s">
        <v>80</v>
      </c>
      <c r="FS162" s="248"/>
      <c r="FT162" s="46">
        <f>SUMIFS(F162:BA162,$F169:$BA169,1)/2/24</f>
        <v>0</v>
      </c>
      <c r="FU162" s="44"/>
      <c r="FV162" s="256"/>
      <c r="FW162" s="256"/>
      <c r="FX162" s="173"/>
      <c r="FY162" s="1"/>
      <c r="FZ162" s="1"/>
      <c r="GA162" s="1"/>
      <c r="GB162" s="1"/>
      <c r="GE162" s="1"/>
      <c r="GF162" s="33"/>
      <c r="GG162" s="24"/>
      <c r="GH162" s="32"/>
      <c r="GI162" s="44"/>
      <c r="GJ162" s="246"/>
      <c r="GK162" s="246"/>
      <c r="GL162" s="173"/>
      <c r="GM162" s="1"/>
      <c r="GN162" s="1"/>
      <c r="GO162" s="1"/>
      <c r="GP162" s="1"/>
    </row>
    <row r="163" spans="2:198" ht="18.75" customHeight="1">
      <c r="B163" s="258"/>
      <c r="C163" s="255"/>
      <c r="D163" s="136" t="s">
        <v>81</v>
      </c>
      <c r="E163" s="137"/>
      <c r="F163" s="134"/>
      <c r="G163" s="135"/>
      <c r="H163" s="134"/>
      <c r="I163" s="135"/>
      <c r="J163" s="134"/>
      <c r="K163" s="135"/>
      <c r="L163" s="134"/>
      <c r="M163" s="135"/>
      <c r="N163" s="134"/>
      <c r="O163" s="135"/>
      <c r="P163" s="134"/>
      <c r="Q163" s="135"/>
      <c r="R163" s="134"/>
      <c r="S163" s="135"/>
      <c r="T163" s="134"/>
      <c r="U163" s="135"/>
      <c r="V163" s="134"/>
      <c r="W163" s="135"/>
      <c r="X163" s="134"/>
      <c r="Y163" s="135"/>
      <c r="Z163" s="134"/>
      <c r="AA163" s="135"/>
      <c r="AB163" s="134"/>
      <c r="AC163" s="135"/>
      <c r="AD163" s="134"/>
      <c r="AE163" s="135"/>
      <c r="AF163" s="134"/>
      <c r="AG163" s="135"/>
      <c r="AH163" s="134"/>
      <c r="AI163" s="135"/>
      <c r="AJ163" s="134"/>
      <c r="AK163" s="135"/>
      <c r="AL163" s="134"/>
      <c r="AM163" s="135"/>
      <c r="AN163" s="134"/>
      <c r="AO163" s="135"/>
      <c r="AP163" s="134"/>
      <c r="AQ163" s="135"/>
      <c r="AR163" s="134"/>
      <c r="AS163" s="135"/>
      <c r="AT163" s="134"/>
      <c r="AU163" s="135"/>
      <c r="AV163" s="134"/>
      <c r="AW163" s="135"/>
      <c r="AX163" s="134"/>
      <c r="AY163" s="135"/>
      <c r="AZ163" s="134"/>
      <c r="BA163" s="135"/>
      <c r="BC163" s="62"/>
      <c r="BD163" s="257"/>
      <c r="BE163" s="255"/>
      <c r="BF163" s="249" t="s">
        <v>81</v>
      </c>
      <c r="BG163" s="250"/>
      <c r="BH163" s="43">
        <f t="shared" si="83"/>
        <v>0</v>
      </c>
      <c r="BI163" s="44"/>
      <c r="BJ163" s="256"/>
      <c r="BK163" s="256"/>
      <c r="BL163" s="173"/>
      <c r="BM163" s="1"/>
      <c r="BN163" s="1"/>
      <c r="BO163" s="1"/>
      <c r="BP163" s="1"/>
      <c r="BS163" s="1"/>
      <c r="BT163" s="33"/>
      <c r="BU163" s="24"/>
      <c r="BV163" s="32"/>
      <c r="BW163" s="44"/>
      <c r="BX163" s="246"/>
      <c r="BY163" s="246"/>
      <c r="BZ163" s="173"/>
      <c r="CA163" s="173"/>
      <c r="CB163" s="1"/>
      <c r="CC163" s="1"/>
      <c r="CD163" s="1"/>
      <c r="CE163" s="1"/>
      <c r="CF163" s="1"/>
      <c r="CG163" s="61"/>
      <c r="CH163" s="257"/>
      <c r="CI163" s="255"/>
      <c r="CJ163" s="251" t="s">
        <v>81</v>
      </c>
      <c r="CK163" s="252"/>
      <c r="CL163" s="43">
        <f t="shared" si="85"/>
        <v>0</v>
      </c>
      <c r="CM163" s="44"/>
      <c r="CN163" s="256"/>
      <c r="CO163" s="256"/>
      <c r="CP163" s="173"/>
      <c r="CQ163" s="1"/>
      <c r="CR163" s="1"/>
      <c r="CS163" s="1"/>
      <c r="CT163" s="1"/>
      <c r="CW163" s="1"/>
      <c r="CX163" s="33"/>
      <c r="CY163" s="24"/>
      <c r="CZ163" s="32"/>
      <c r="DA163" s="44"/>
      <c r="DB163" s="246"/>
      <c r="DC163" s="246"/>
      <c r="DD163" s="173"/>
      <c r="DE163" s="173"/>
      <c r="DF163" s="1"/>
      <c r="DG163" s="1"/>
      <c r="DH163" s="1"/>
      <c r="DI163" s="1"/>
      <c r="DJ163" s="1"/>
      <c r="DK163" s="280"/>
      <c r="DL163" s="257"/>
      <c r="DM163" s="255"/>
      <c r="DN163" s="249" t="s">
        <v>81</v>
      </c>
      <c r="DO163" s="250"/>
      <c r="DP163" s="43">
        <f>IF($S141="✔",SUM($F163:$BA163)/2/24,0)</f>
        <v>0</v>
      </c>
      <c r="DQ163" s="44"/>
      <c r="DR163" s="256"/>
      <c r="DS163" s="256"/>
      <c r="DT163" s="173"/>
      <c r="DU163" s="1"/>
      <c r="DV163" s="1"/>
      <c r="DW163" s="1"/>
      <c r="DX163" s="1"/>
      <c r="EA163" s="1"/>
      <c r="EB163" s="33"/>
      <c r="EC163" s="24"/>
      <c r="ED163" s="32"/>
      <c r="EE163" s="44"/>
      <c r="EF163" s="246"/>
      <c r="EG163" s="246"/>
      <c r="EH163" s="173"/>
      <c r="EI163" s="1"/>
      <c r="EJ163" s="1"/>
      <c r="EK163" s="1"/>
      <c r="EL163" s="1"/>
      <c r="EM163" s="281"/>
      <c r="EN163" s="257"/>
      <c r="EO163" s="255"/>
      <c r="EP163" s="249" t="s">
        <v>81</v>
      </c>
      <c r="EQ163" s="250"/>
      <c r="ER163" s="204">
        <f t="shared" si="84"/>
        <v>0</v>
      </c>
      <c r="ES163" s="44"/>
      <c r="ET163" s="256"/>
      <c r="EU163" s="256"/>
      <c r="EV163" s="173"/>
      <c r="EW163" s="1"/>
      <c r="EX163" s="1"/>
      <c r="EY163" s="1"/>
      <c r="EZ163" s="1"/>
      <c r="FC163" s="1"/>
      <c r="FD163" s="33"/>
      <c r="FE163" s="24"/>
      <c r="FF163" s="32"/>
      <c r="FG163" s="44"/>
      <c r="FH163" s="246"/>
      <c r="FI163" s="246"/>
      <c r="FJ163" s="173"/>
      <c r="FK163" s="1"/>
      <c r="FL163" s="1"/>
      <c r="FM163" s="1"/>
      <c r="FN163" s="1"/>
      <c r="FO163" s="18"/>
      <c r="FP163" s="257"/>
      <c r="FQ163" s="255"/>
      <c r="FR163" s="249" t="s">
        <v>81</v>
      </c>
      <c r="FS163" s="250"/>
      <c r="FT163" s="43">
        <f>SUMIFS(F163:BA163,$F169:$BA169,1)/2/24</f>
        <v>0</v>
      </c>
      <c r="FU163" s="44"/>
      <c r="FV163" s="256"/>
      <c r="FW163" s="256"/>
      <c r="FX163" s="173"/>
      <c r="FY163" s="1"/>
      <c r="FZ163" s="1"/>
      <c r="GA163" s="1"/>
      <c r="GB163" s="1"/>
      <c r="GE163" s="1"/>
      <c r="GF163" s="33"/>
      <c r="GG163" s="24"/>
      <c r="GH163" s="32"/>
      <c r="GI163" s="44"/>
      <c r="GJ163" s="246"/>
      <c r="GK163" s="246"/>
      <c r="GL163" s="173"/>
      <c r="GM163" s="1"/>
      <c r="GN163" s="1"/>
      <c r="GO163" s="1"/>
      <c r="GP163" s="1"/>
    </row>
    <row r="164" spans="2:198" ht="18.75" customHeight="1">
      <c r="B164" s="258"/>
      <c r="C164" s="239" t="s">
        <v>82</v>
      </c>
      <c r="D164" s="174" t="s">
        <v>83</v>
      </c>
      <c r="E164" s="175"/>
      <c r="F164" s="134"/>
      <c r="G164" s="135"/>
      <c r="H164" s="134"/>
      <c r="I164" s="135"/>
      <c r="J164" s="134"/>
      <c r="K164" s="135"/>
      <c r="L164" s="134"/>
      <c r="M164" s="135"/>
      <c r="N164" s="134"/>
      <c r="O164" s="135"/>
      <c r="P164" s="134"/>
      <c r="Q164" s="135"/>
      <c r="R164" s="134"/>
      <c r="S164" s="135"/>
      <c r="T164" s="134"/>
      <c r="U164" s="135"/>
      <c r="V164" s="134"/>
      <c r="W164" s="135"/>
      <c r="X164" s="134"/>
      <c r="Y164" s="135"/>
      <c r="Z164" s="134"/>
      <c r="AA164" s="135"/>
      <c r="AB164" s="134"/>
      <c r="AC164" s="135"/>
      <c r="AD164" s="134"/>
      <c r="AE164" s="135"/>
      <c r="AF164" s="134"/>
      <c r="AG164" s="135"/>
      <c r="AH164" s="134"/>
      <c r="AI164" s="135"/>
      <c r="AJ164" s="134"/>
      <c r="AK164" s="135"/>
      <c r="AL164" s="134"/>
      <c r="AM164" s="135"/>
      <c r="AN164" s="134"/>
      <c r="AO164" s="135"/>
      <c r="AP164" s="134"/>
      <c r="AQ164" s="135"/>
      <c r="AR164" s="134"/>
      <c r="AS164" s="135"/>
      <c r="AT164" s="134"/>
      <c r="AU164" s="135"/>
      <c r="AV164" s="134"/>
      <c r="AW164" s="135"/>
      <c r="AX164" s="134"/>
      <c r="AY164" s="135"/>
      <c r="AZ164" s="134"/>
      <c r="BA164" s="135"/>
      <c r="BC164" s="62"/>
      <c r="BD164" s="257"/>
      <c r="BE164" s="242" t="s">
        <v>82</v>
      </c>
      <c r="BF164" s="169" t="s">
        <v>83</v>
      </c>
      <c r="BG164" s="170"/>
      <c r="BH164" s="46">
        <f t="shared" si="83"/>
        <v>0</v>
      </c>
      <c r="BI164" s="51">
        <f>SUMIF($F$168:$BA$168,"&lt;&gt;1",$F164:$BA164)/2/24</f>
        <v>0</v>
      </c>
      <c r="BJ164" s="245">
        <f>SUM(BH164:BH167)</f>
        <v>0</v>
      </c>
      <c r="BK164" s="256"/>
      <c r="BL164" s="173"/>
      <c r="BM164" s="1"/>
      <c r="BN164" s="1"/>
      <c r="BO164" s="1"/>
      <c r="BP164" s="1"/>
      <c r="BS164" s="1"/>
      <c r="BT164" s="33"/>
      <c r="BU164" s="24"/>
      <c r="BV164" s="32"/>
      <c r="BW164" s="44"/>
      <c r="BX164" s="246"/>
      <c r="BY164" s="246"/>
      <c r="BZ164" s="173"/>
      <c r="CA164" s="173"/>
      <c r="CB164" s="1"/>
      <c r="CC164" s="1"/>
      <c r="CD164" s="1"/>
      <c r="CE164" s="1"/>
      <c r="CF164" s="1"/>
      <c r="CG164" s="61"/>
      <c r="CH164" s="257"/>
      <c r="CI164" s="242" t="s">
        <v>82</v>
      </c>
      <c r="CJ164" s="227" t="s">
        <v>83</v>
      </c>
      <c r="CK164" s="228"/>
      <c r="CL164" s="46">
        <f t="shared" si="85"/>
        <v>0</v>
      </c>
      <c r="CM164" s="51">
        <f>SUMIF($F$168:$BA$168,"&lt;&gt;1",$F164:$BA164)/2/24</f>
        <v>0</v>
      </c>
      <c r="CN164" s="245">
        <f>SUM(CL164:CL167)</f>
        <v>0</v>
      </c>
      <c r="CO164" s="256"/>
      <c r="CP164" s="173"/>
      <c r="CQ164" s="1"/>
      <c r="CR164" s="1"/>
      <c r="CS164" s="1"/>
      <c r="CT164" s="1"/>
      <c r="CW164" s="1"/>
      <c r="CX164" s="33"/>
      <c r="CY164" s="24"/>
      <c r="CZ164" s="32"/>
      <c r="DA164" s="44"/>
      <c r="DB164" s="246"/>
      <c r="DC164" s="246"/>
      <c r="DD164" s="173"/>
      <c r="DE164" s="173"/>
      <c r="DF164" s="1"/>
      <c r="DG164" s="1"/>
      <c r="DH164" s="1"/>
      <c r="DI164" s="1"/>
      <c r="DJ164" s="1"/>
      <c r="DK164" s="280"/>
      <c r="DL164" s="257"/>
      <c r="DM164" s="242" t="s">
        <v>82</v>
      </c>
      <c r="DN164" s="169" t="s">
        <v>83</v>
      </c>
      <c r="DO164" s="170"/>
      <c r="DP164" s="46">
        <f>IF($S141="✔",SUM($F164:$BA164)/2/24,0)</f>
        <v>0</v>
      </c>
      <c r="DQ164" s="46">
        <f>IF($S141="✔",SUMIF($F168:$BA168,"&lt;&gt;1",$F164:$BA164)/2/24,0)</f>
        <v>0</v>
      </c>
      <c r="DR164" s="245">
        <f>SUM(DQ164:DQ167)</f>
        <v>0</v>
      </c>
      <c r="DS164" s="256"/>
      <c r="DT164" s="173"/>
      <c r="DU164" s="1"/>
      <c r="DV164" s="1"/>
      <c r="DW164" s="1"/>
      <c r="DX164" s="1"/>
      <c r="EA164" s="1"/>
      <c r="EB164" s="33"/>
      <c r="EC164" s="24"/>
      <c r="ED164" s="32"/>
      <c r="EE164" s="44"/>
      <c r="EF164" s="246"/>
      <c r="EG164" s="246"/>
      <c r="EH164" s="173"/>
      <c r="EI164" s="1"/>
      <c r="EJ164" s="1"/>
      <c r="EK164" s="1"/>
      <c r="EL164" s="1"/>
      <c r="EM164" s="281"/>
      <c r="EN164" s="257"/>
      <c r="EO164" s="242" t="s">
        <v>82</v>
      </c>
      <c r="EP164" s="169" t="s">
        <v>83</v>
      </c>
      <c r="EQ164" s="170"/>
      <c r="ER164" s="46">
        <f t="shared" si="84"/>
        <v>0</v>
      </c>
      <c r="ES164" s="46">
        <f>IF($S141="✔",SUMIF($F168:$BA168,"&lt;&gt;1",$F164:$BA164)/2/24,0)</f>
        <v>0</v>
      </c>
      <c r="ET164" s="245">
        <f>SUM(ES164:ES167)</f>
        <v>0</v>
      </c>
      <c r="EU164" s="256"/>
      <c r="EV164" s="173"/>
      <c r="EW164" s="1"/>
      <c r="EX164" s="1"/>
      <c r="EY164" s="1"/>
      <c r="EZ164" s="1"/>
      <c r="FC164" s="1"/>
      <c r="FD164" s="33"/>
      <c r="FE164" s="24"/>
      <c r="FF164" s="32"/>
      <c r="FG164" s="44"/>
      <c r="FH164" s="246"/>
      <c r="FI164" s="246"/>
      <c r="FJ164" s="173"/>
      <c r="FK164" s="1"/>
      <c r="FL164" s="1"/>
      <c r="FM164" s="1"/>
      <c r="FN164" s="1"/>
      <c r="FO164" s="18"/>
      <c r="FP164" s="257"/>
      <c r="FQ164" s="242" t="s">
        <v>82</v>
      </c>
      <c r="FR164" s="169" t="s">
        <v>83</v>
      </c>
      <c r="FS164" s="170"/>
      <c r="FT164" s="46">
        <f>SUMIFS(F164:BA164,$F169:$BA169,1)/2/24</f>
        <v>0</v>
      </c>
      <c r="FU164" s="46">
        <f>SUMIFS(F164:BA164,$F$32:$BA$32,"&lt;&gt;1",$F169:$BA169,1)/2/24</f>
        <v>0</v>
      </c>
      <c r="FV164" s="245">
        <f>SUM(FU164:FU167)</f>
        <v>0</v>
      </c>
      <c r="FW164" s="256"/>
      <c r="FX164" s="173"/>
      <c r="FY164" s="1"/>
      <c r="FZ164" s="1"/>
      <c r="GA164" s="1"/>
      <c r="GB164" s="1"/>
      <c r="GE164" s="1"/>
      <c r="GF164" s="33"/>
      <c r="GG164" s="24"/>
      <c r="GH164" s="32"/>
      <c r="GI164" s="44"/>
      <c r="GJ164" s="246"/>
      <c r="GK164" s="246"/>
      <c r="GL164" s="173"/>
      <c r="GM164" s="1"/>
      <c r="GN164" s="1"/>
      <c r="GO164" s="1"/>
      <c r="GP164" s="1"/>
    </row>
    <row r="165" spans="2:198" ht="18.75" customHeight="1">
      <c r="B165" s="258"/>
      <c r="C165" s="240"/>
      <c r="D165" s="176" t="s">
        <v>84</v>
      </c>
      <c r="E165" s="156"/>
      <c r="F165" s="134"/>
      <c r="G165" s="135"/>
      <c r="H165" s="134"/>
      <c r="I165" s="135"/>
      <c r="J165" s="134"/>
      <c r="K165" s="135"/>
      <c r="L165" s="134"/>
      <c r="M165" s="135"/>
      <c r="N165" s="134"/>
      <c r="O165" s="135"/>
      <c r="P165" s="134"/>
      <c r="Q165" s="135"/>
      <c r="R165" s="134"/>
      <c r="S165" s="135"/>
      <c r="T165" s="134"/>
      <c r="U165" s="135"/>
      <c r="V165" s="134"/>
      <c r="W165" s="135"/>
      <c r="X165" s="134"/>
      <c r="Y165" s="135"/>
      <c r="Z165" s="134"/>
      <c r="AA165" s="135"/>
      <c r="AB165" s="134"/>
      <c r="AC165" s="135"/>
      <c r="AD165" s="134"/>
      <c r="AE165" s="135"/>
      <c r="AF165" s="134"/>
      <c r="AG165" s="135"/>
      <c r="AH165" s="134"/>
      <c r="AI165" s="135"/>
      <c r="AJ165" s="134"/>
      <c r="AK165" s="135"/>
      <c r="AL165" s="134"/>
      <c r="AM165" s="135"/>
      <c r="AN165" s="134"/>
      <c r="AO165" s="135"/>
      <c r="AP165" s="134"/>
      <c r="AQ165" s="135"/>
      <c r="AR165" s="134"/>
      <c r="AS165" s="135"/>
      <c r="AT165" s="134"/>
      <c r="AU165" s="135"/>
      <c r="AV165" s="134"/>
      <c r="AW165" s="135"/>
      <c r="AX165" s="134"/>
      <c r="AY165" s="135"/>
      <c r="AZ165" s="134"/>
      <c r="BA165" s="135"/>
      <c r="BC165" s="62"/>
      <c r="BD165" s="257"/>
      <c r="BE165" s="243"/>
      <c r="BF165" s="172" t="s">
        <v>84</v>
      </c>
      <c r="BG165" s="171"/>
      <c r="BH165" s="43">
        <f t="shared" si="83"/>
        <v>0</v>
      </c>
      <c r="BI165" s="53">
        <f>SUMIF($F$168:$BA$168,"&lt;&gt;1",$F165:$BA165)/2/24</f>
        <v>0</v>
      </c>
      <c r="BJ165" s="245"/>
      <c r="BK165" s="256"/>
      <c r="BL165" s="173"/>
      <c r="BM165" s="1"/>
      <c r="BN165" s="1"/>
      <c r="BO165" s="1"/>
      <c r="BP165" s="1"/>
      <c r="BS165" s="1"/>
      <c r="BT165" s="33"/>
      <c r="BU165" s="24"/>
      <c r="BV165" s="32"/>
      <c r="BW165" s="44"/>
      <c r="BX165" s="246"/>
      <c r="BY165" s="246"/>
      <c r="BZ165" s="173"/>
      <c r="CA165" s="173"/>
      <c r="CB165" s="1"/>
      <c r="CC165" s="1"/>
      <c r="CD165" s="1"/>
      <c r="CE165" s="1"/>
      <c r="CF165" s="1"/>
      <c r="CG165" s="61"/>
      <c r="CH165" s="257"/>
      <c r="CI165" s="243"/>
      <c r="CJ165" s="237" t="s">
        <v>84</v>
      </c>
      <c r="CK165" s="238"/>
      <c r="CL165" s="43">
        <f t="shared" si="85"/>
        <v>0</v>
      </c>
      <c r="CM165" s="53">
        <f>SUMIF($F$168:$BA$168,"&lt;&gt;1",$F165:$BA165)/2/24</f>
        <v>0</v>
      </c>
      <c r="CN165" s="245"/>
      <c r="CO165" s="256"/>
      <c r="CP165" s="173"/>
      <c r="CQ165" s="1"/>
      <c r="CR165" s="1"/>
      <c r="CS165" s="1"/>
      <c r="CT165" s="1"/>
      <c r="CW165" s="1"/>
      <c r="CX165" s="33"/>
      <c r="CY165" s="24"/>
      <c r="CZ165" s="32"/>
      <c r="DA165" s="44"/>
      <c r="DB165" s="246"/>
      <c r="DC165" s="246"/>
      <c r="DD165" s="173"/>
      <c r="DE165" s="173"/>
      <c r="DF165" s="1"/>
      <c r="DG165" s="1"/>
      <c r="DH165" s="1"/>
      <c r="DI165" s="1"/>
      <c r="DJ165" s="1"/>
      <c r="DK165" s="280"/>
      <c r="DL165" s="257"/>
      <c r="DM165" s="243"/>
      <c r="DN165" s="172" t="s">
        <v>84</v>
      </c>
      <c r="DO165" s="171"/>
      <c r="DP165" s="43">
        <f>IF($S141="✔",SUM($F165:$BA165)/2/24,0)</f>
        <v>0</v>
      </c>
      <c r="DQ165" s="53">
        <f t="shared" ref="DQ165:DQ167" si="86">IF($S142="✔",SUMIF($F169:$BA169,"&lt;&gt;1",$F165:$BA165)/2/24,0)</f>
        <v>0</v>
      </c>
      <c r="DR165" s="245"/>
      <c r="DS165" s="256"/>
      <c r="DT165" s="173"/>
      <c r="DU165" s="1"/>
      <c r="DV165" s="1"/>
      <c r="DW165" s="1"/>
      <c r="DX165" s="1"/>
      <c r="EA165" s="1"/>
      <c r="EB165" s="33"/>
      <c r="EC165" s="24"/>
      <c r="ED165" s="32"/>
      <c r="EE165" s="44"/>
      <c r="EF165" s="246"/>
      <c r="EG165" s="246"/>
      <c r="EH165" s="173"/>
      <c r="EI165" s="1"/>
      <c r="EJ165" s="1"/>
      <c r="EK165" s="1"/>
      <c r="EL165" s="1"/>
      <c r="EM165" s="281"/>
      <c r="EN165" s="257"/>
      <c r="EO165" s="243"/>
      <c r="EP165" s="172" t="s">
        <v>84</v>
      </c>
      <c r="EQ165" s="171"/>
      <c r="ER165" s="204">
        <f t="shared" si="84"/>
        <v>0</v>
      </c>
      <c r="ES165" s="43">
        <f t="shared" ref="ES165:ES167" si="87">IF($S142="✔",SUMIF($F169:$BA169,"&lt;&gt;1",$F165:$BA165)/2/24,0)</f>
        <v>0</v>
      </c>
      <c r="ET165" s="245"/>
      <c r="EU165" s="256"/>
      <c r="EV165" s="173"/>
      <c r="EW165" s="1"/>
      <c r="EX165" s="1"/>
      <c r="EY165" s="1"/>
      <c r="EZ165" s="1"/>
      <c r="FC165" s="1"/>
      <c r="FD165" s="33"/>
      <c r="FE165" s="24"/>
      <c r="FF165" s="32"/>
      <c r="FG165" s="44"/>
      <c r="FH165" s="246"/>
      <c r="FI165" s="246"/>
      <c r="FJ165" s="173"/>
      <c r="FK165" s="1"/>
      <c r="FL165" s="1"/>
      <c r="FM165" s="1"/>
      <c r="FN165" s="1"/>
      <c r="FO165" s="18"/>
      <c r="FP165" s="257"/>
      <c r="FQ165" s="243"/>
      <c r="FR165" s="172" t="s">
        <v>84</v>
      </c>
      <c r="FS165" s="171"/>
      <c r="FT165" s="43">
        <f>SUMIFS(F165:BA165,$F169:$BA169,1)/2/24</f>
        <v>0</v>
      </c>
      <c r="FU165" s="43">
        <f>SUMIFS(F165:BA165,$F$32:$BA$32,"&lt;&gt;1",$F169:$BA169,1)/2/24</f>
        <v>0</v>
      </c>
      <c r="FV165" s="245"/>
      <c r="FW165" s="256"/>
      <c r="FX165" s="173"/>
      <c r="FY165" s="1"/>
      <c r="FZ165" s="1"/>
      <c r="GA165" s="1"/>
      <c r="GB165" s="1"/>
      <c r="GE165" s="1"/>
      <c r="GF165" s="33"/>
      <c r="GG165" s="24"/>
      <c r="GH165" s="32"/>
      <c r="GI165" s="44"/>
      <c r="GJ165" s="246"/>
      <c r="GK165" s="246"/>
      <c r="GL165" s="173"/>
      <c r="GM165" s="1"/>
      <c r="GN165" s="1"/>
      <c r="GO165" s="1"/>
      <c r="GP165" s="1"/>
    </row>
    <row r="166" spans="2:198" ht="18.75" customHeight="1">
      <c r="B166" s="258"/>
      <c r="C166" s="240"/>
      <c r="D166" s="174" t="s">
        <v>85</v>
      </c>
      <c r="E166" s="175"/>
      <c r="F166" s="134"/>
      <c r="G166" s="135"/>
      <c r="H166" s="134"/>
      <c r="I166" s="135"/>
      <c r="J166" s="134"/>
      <c r="K166" s="135"/>
      <c r="L166" s="134"/>
      <c r="M166" s="135"/>
      <c r="N166" s="134"/>
      <c r="O166" s="135"/>
      <c r="P166" s="134"/>
      <c r="Q166" s="135"/>
      <c r="R166" s="134"/>
      <c r="S166" s="135"/>
      <c r="T166" s="134"/>
      <c r="U166" s="135"/>
      <c r="V166" s="134"/>
      <c r="W166" s="135"/>
      <c r="X166" s="134"/>
      <c r="Y166" s="135"/>
      <c r="Z166" s="134"/>
      <c r="AA166" s="135"/>
      <c r="AB166" s="134"/>
      <c r="AC166" s="135"/>
      <c r="AD166" s="134"/>
      <c r="AE166" s="135"/>
      <c r="AF166" s="134"/>
      <c r="AG166" s="135"/>
      <c r="AH166" s="134"/>
      <c r="AI166" s="135"/>
      <c r="AJ166" s="134"/>
      <c r="AK166" s="135"/>
      <c r="AL166" s="134"/>
      <c r="AM166" s="135"/>
      <c r="AN166" s="134"/>
      <c r="AO166" s="135"/>
      <c r="AP166" s="134"/>
      <c r="AQ166" s="135"/>
      <c r="AR166" s="134"/>
      <c r="AS166" s="135"/>
      <c r="AT166" s="134"/>
      <c r="AU166" s="135"/>
      <c r="AV166" s="134"/>
      <c r="AW166" s="135"/>
      <c r="AX166" s="134"/>
      <c r="AY166" s="135"/>
      <c r="AZ166" s="134"/>
      <c r="BA166" s="135"/>
      <c r="BC166" s="62"/>
      <c r="BD166" s="257"/>
      <c r="BE166" s="243"/>
      <c r="BF166" s="169" t="s">
        <v>85</v>
      </c>
      <c r="BG166" s="170"/>
      <c r="BH166" s="46">
        <f t="shared" si="83"/>
        <v>0</v>
      </c>
      <c r="BI166" s="51">
        <f>SUMIF($F$168:$BA$168,"&lt;&gt;1",$F166:$BA166)/2/24</f>
        <v>0</v>
      </c>
      <c r="BJ166" s="245"/>
      <c r="BK166" s="256"/>
      <c r="BL166" s="173"/>
      <c r="BM166" s="1"/>
      <c r="BN166" s="1"/>
      <c r="BO166" s="1"/>
      <c r="BP166" s="1"/>
      <c r="BS166" s="1"/>
      <c r="BV166" s="32"/>
      <c r="BW166" s="44"/>
      <c r="BX166" s="246"/>
      <c r="BY166" s="246"/>
      <c r="BZ166" s="173"/>
      <c r="CA166" s="173"/>
      <c r="CB166" s="1"/>
      <c r="CC166" s="1"/>
      <c r="CD166" s="1"/>
      <c r="CE166" s="1"/>
      <c r="CF166" s="1"/>
      <c r="CG166" s="61"/>
      <c r="CH166" s="257"/>
      <c r="CI166" s="243"/>
      <c r="CJ166" s="227" t="s">
        <v>85</v>
      </c>
      <c r="CK166" s="228"/>
      <c r="CL166" s="46">
        <f t="shared" si="85"/>
        <v>0</v>
      </c>
      <c r="CM166" s="51">
        <f>SUMIF($F$168:$BA$168,"&lt;&gt;1",$F166:$BA166)/2/24</f>
        <v>0</v>
      </c>
      <c r="CN166" s="245"/>
      <c r="CO166" s="256"/>
      <c r="CP166" s="173"/>
      <c r="CQ166" s="1"/>
      <c r="CR166" s="1"/>
      <c r="CS166" s="1"/>
      <c r="CT166" s="1"/>
      <c r="CW166" s="1"/>
      <c r="CZ166" s="32"/>
      <c r="DA166" s="44"/>
      <c r="DB166" s="246"/>
      <c r="DC166" s="246"/>
      <c r="DD166" s="173"/>
      <c r="DE166" s="173"/>
      <c r="DF166" s="1"/>
      <c r="DG166" s="1"/>
      <c r="DH166" s="1"/>
      <c r="DI166" s="1"/>
      <c r="DJ166" s="1"/>
      <c r="DK166" s="280"/>
      <c r="DL166" s="257"/>
      <c r="DM166" s="243"/>
      <c r="DN166" s="169" t="s">
        <v>85</v>
      </c>
      <c r="DO166" s="170"/>
      <c r="DP166" s="46">
        <f>IF($S141="✔",SUM($F166:$BA166)/2/24,0)</f>
        <v>0</v>
      </c>
      <c r="DQ166" s="51">
        <f t="shared" si="86"/>
        <v>0</v>
      </c>
      <c r="DR166" s="245"/>
      <c r="DS166" s="256"/>
      <c r="DT166" s="173"/>
      <c r="DU166" s="1"/>
      <c r="DV166" s="1"/>
      <c r="DW166" s="1"/>
      <c r="DX166" s="1"/>
      <c r="EA166" s="1"/>
      <c r="ED166" s="32"/>
      <c r="EE166" s="44"/>
      <c r="EF166" s="246"/>
      <c r="EG166" s="246"/>
      <c r="EH166" s="173"/>
      <c r="EI166" s="1"/>
      <c r="EJ166" s="1"/>
      <c r="EK166" s="1"/>
      <c r="EL166" s="1"/>
      <c r="EM166" s="281"/>
      <c r="EN166" s="257"/>
      <c r="EO166" s="243"/>
      <c r="EP166" s="169" t="s">
        <v>85</v>
      </c>
      <c r="EQ166" s="170"/>
      <c r="ER166" s="46">
        <f t="shared" si="84"/>
        <v>0</v>
      </c>
      <c r="ES166" s="46">
        <f t="shared" si="87"/>
        <v>0</v>
      </c>
      <c r="ET166" s="245"/>
      <c r="EU166" s="256"/>
      <c r="EV166" s="173"/>
      <c r="EW166" s="1"/>
      <c r="EX166" s="1"/>
      <c r="EY166" s="1"/>
      <c r="EZ166" s="1"/>
      <c r="FC166" s="1"/>
      <c r="FF166" s="32"/>
      <c r="FG166" s="44"/>
      <c r="FH166" s="246"/>
      <c r="FI166" s="246"/>
      <c r="FJ166" s="173"/>
      <c r="FK166" s="1"/>
      <c r="FL166" s="1"/>
      <c r="FM166" s="1"/>
      <c r="FN166" s="1"/>
      <c r="FO166" s="18"/>
      <c r="FP166" s="257"/>
      <c r="FQ166" s="243"/>
      <c r="FR166" s="169" t="s">
        <v>85</v>
      </c>
      <c r="FS166" s="170"/>
      <c r="FT166" s="46">
        <f>SUMIFS(F166:BA166,$F169:$BA169,1)/2/24</f>
        <v>0</v>
      </c>
      <c r="FU166" s="46">
        <f>SUMIFS(F166:BA166,$F$32:$BA$32,"&lt;&gt;1",$F169:$BA169,1)/2/24</f>
        <v>0</v>
      </c>
      <c r="FV166" s="245"/>
      <c r="FW166" s="256"/>
      <c r="FX166" s="173"/>
      <c r="FY166" s="1"/>
      <c r="FZ166" s="1"/>
      <c r="GA166" s="1"/>
      <c r="GB166" s="1"/>
      <c r="GE166" s="1"/>
      <c r="GH166" s="32"/>
      <c r="GI166" s="44"/>
      <c r="GJ166" s="246"/>
      <c r="GK166" s="246"/>
      <c r="GL166" s="173"/>
      <c r="GM166" s="1"/>
      <c r="GN166" s="1"/>
      <c r="GO166" s="1"/>
      <c r="GP166" s="1"/>
    </row>
    <row r="167" spans="2:198" ht="18.75" customHeight="1">
      <c r="B167" s="258"/>
      <c r="C167" s="240"/>
      <c r="D167" s="136" t="s">
        <v>86</v>
      </c>
      <c r="E167" s="137"/>
      <c r="F167" s="134"/>
      <c r="G167" s="135"/>
      <c r="H167" s="134"/>
      <c r="I167" s="135"/>
      <c r="J167" s="134"/>
      <c r="K167" s="135"/>
      <c r="L167" s="134"/>
      <c r="M167" s="135"/>
      <c r="N167" s="134"/>
      <c r="O167" s="135"/>
      <c r="P167" s="134"/>
      <c r="Q167" s="135"/>
      <c r="R167" s="134"/>
      <c r="S167" s="135"/>
      <c r="T167" s="134"/>
      <c r="U167" s="135"/>
      <c r="V167" s="134"/>
      <c r="W167" s="135"/>
      <c r="X167" s="134"/>
      <c r="Y167" s="135"/>
      <c r="Z167" s="134"/>
      <c r="AA167" s="135"/>
      <c r="AB167" s="134"/>
      <c r="AC167" s="135"/>
      <c r="AD167" s="134"/>
      <c r="AE167" s="135"/>
      <c r="AF167" s="134"/>
      <c r="AG167" s="135"/>
      <c r="AH167" s="134"/>
      <c r="AI167" s="135"/>
      <c r="AJ167" s="134"/>
      <c r="AK167" s="135"/>
      <c r="AL167" s="134"/>
      <c r="AM167" s="135"/>
      <c r="AN167" s="134"/>
      <c r="AO167" s="135"/>
      <c r="AP167" s="134"/>
      <c r="AQ167" s="135"/>
      <c r="AR167" s="134"/>
      <c r="AS167" s="135"/>
      <c r="AT167" s="134"/>
      <c r="AU167" s="135"/>
      <c r="AV167" s="134"/>
      <c r="AW167" s="135"/>
      <c r="AX167" s="134"/>
      <c r="AY167" s="135"/>
      <c r="AZ167" s="134"/>
      <c r="BA167" s="135"/>
      <c r="BC167" s="62"/>
      <c r="BD167" s="257"/>
      <c r="BE167" s="243"/>
      <c r="BF167" s="237" t="s">
        <v>86</v>
      </c>
      <c r="BG167" s="238"/>
      <c r="BH167" s="43">
        <f t="shared" si="83"/>
        <v>0</v>
      </c>
      <c r="BI167" s="53">
        <f>SUMIF($F$168:$BA$168,"&lt;&gt;1",$F167:$BA167)/2/24</f>
        <v>0</v>
      </c>
      <c r="BJ167" s="245"/>
      <c r="BK167" s="256"/>
      <c r="BL167" s="173"/>
      <c r="BM167" s="1"/>
      <c r="BN167" s="1"/>
      <c r="BO167" s="1"/>
      <c r="BP167" s="1"/>
      <c r="BS167" s="1"/>
      <c r="BV167" s="32"/>
      <c r="BW167" s="44"/>
      <c r="BX167" s="246"/>
      <c r="BY167" s="246"/>
      <c r="BZ167" s="173"/>
      <c r="CA167" s="173"/>
      <c r="CB167" s="1"/>
      <c r="CC167" s="1"/>
      <c r="CD167" s="1"/>
      <c r="CE167" s="1"/>
      <c r="CF167" s="1"/>
      <c r="CG167" s="61"/>
      <c r="CH167" s="257"/>
      <c r="CI167" s="243"/>
      <c r="CJ167" s="237" t="s">
        <v>86</v>
      </c>
      <c r="CK167" s="238"/>
      <c r="CL167" s="43">
        <f t="shared" si="85"/>
        <v>0</v>
      </c>
      <c r="CM167" s="53">
        <f>SUMIF($F$168:$BA$168,"&lt;&gt;1",$F167:$BA167)/2/24</f>
        <v>0</v>
      </c>
      <c r="CN167" s="245"/>
      <c r="CO167" s="256"/>
      <c r="CP167" s="173"/>
      <c r="CQ167" s="1"/>
      <c r="CR167" s="1"/>
      <c r="CS167" s="1"/>
      <c r="CT167" s="1"/>
      <c r="CW167" s="1"/>
      <c r="CZ167" s="32"/>
      <c r="DA167" s="44"/>
      <c r="DB167" s="246"/>
      <c r="DC167" s="246"/>
      <c r="DD167" s="173"/>
      <c r="DE167" s="173"/>
      <c r="DF167" s="1"/>
      <c r="DG167" s="1"/>
      <c r="DH167" s="1"/>
      <c r="DI167" s="1"/>
      <c r="DJ167" s="1"/>
      <c r="DK167" s="280"/>
      <c r="DL167" s="257"/>
      <c r="DM167" s="243"/>
      <c r="DN167" s="172" t="s">
        <v>98</v>
      </c>
      <c r="DO167" s="171"/>
      <c r="DP167" s="43">
        <f>IF($S141="✔",SUM($F167:$BA167)/2/24,0)</f>
        <v>0</v>
      </c>
      <c r="DQ167" s="53">
        <f t="shared" si="86"/>
        <v>0</v>
      </c>
      <c r="DR167" s="245"/>
      <c r="DS167" s="256"/>
      <c r="DT167" s="173"/>
      <c r="DU167" s="1"/>
      <c r="DV167" s="1"/>
      <c r="DW167" s="1"/>
      <c r="DX167" s="1"/>
      <c r="EA167" s="1"/>
      <c r="ED167" s="32"/>
      <c r="EE167" s="44"/>
      <c r="EF167" s="246"/>
      <c r="EG167" s="246"/>
      <c r="EH167" s="173"/>
      <c r="EI167" s="1"/>
      <c r="EJ167" s="1"/>
      <c r="EK167" s="1"/>
      <c r="EL167" s="1"/>
      <c r="EM167" s="281"/>
      <c r="EN167" s="257"/>
      <c r="EO167" s="243"/>
      <c r="EP167" s="172" t="s">
        <v>98</v>
      </c>
      <c r="EQ167" s="171"/>
      <c r="ER167" s="204">
        <f t="shared" si="84"/>
        <v>0</v>
      </c>
      <c r="ES167" s="43">
        <f t="shared" si="87"/>
        <v>0</v>
      </c>
      <c r="ET167" s="245"/>
      <c r="EU167" s="256"/>
      <c r="EV167" s="173"/>
      <c r="EW167" s="1"/>
      <c r="EX167" s="1"/>
      <c r="EY167" s="1"/>
      <c r="EZ167" s="1"/>
      <c r="FC167" s="1"/>
      <c r="FF167" s="32"/>
      <c r="FG167" s="44"/>
      <c r="FH167" s="246"/>
      <c r="FI167" s="246"/>
      <c r="FJ167" s="173"/>
      <c r="FK167" s="1"/>
      <c r="FL167" s="1"/>
      <c r="FM167" s="1"/>
      <c r="FN167" s="1"/>
      <c r="FO167" s="18"/>
      <c r="FP167" s="257"/>
      <c r="FQ167" s="243"/>
      <c r="FR167" s="172" t="s">
        <v>98</v>
      </c>
      <c r="FS167" s="171"/>
      <c r="FT167" s="43">
        <f>SUMIFS(F167:BA167,$F169:$BA169,1)/2/24</f>
        <v>0</v>
      </c>
      <c r="FU167" s="43">
        <f>SUMIFS(F167:BA167,$F$32:$BA$32,"&lt;&gt;1",$F169:$BA169,1)/2/24</f>
        <v>0</v>
      </c>
      <c r="FV167" s="245"/>
      <c r="FW167" s="256"/>
      <c r="FX167" s="173"/>
      <c r="FY167" s="1"/>
      <c r="FZ167" s="1"/>
      <c r="GA167" s="1"/>
      <c r="GB167" s="1"/>
      <c r="GE167" s="1"/>
      <c r="GH167" s="32"/>
      <c r="GI167" s="44"/>
      <c r="GJ167" s="246"/>
      <c r="GK167" s="246"/>
      <c r="GL167" s="173"/>
      <c r="GM167" s="1"/>
      <c r="GN167" s="1"/>
      <c r="GO167" s="1"/>
      <c r="GP167" s="1"/>
    </row>
    <row r="168" spans="2:198" ht="18.75" customHeight="1">
      <c r="B168" s="258"/>
      <c r="C168" s="241"/>
      <c r="D168" s="147" t="s">
        <v>87</v>
      </c>
      <c r="E168" s="148"/>
      <c r="F168" s="134"/>
      <c r="G168" s="135"/>
      <c r="H168" s="134"/>
      <c r="I168" s="135"/>
      <c r="J168" s="134"/>
      <c r="K168" s="135"/>
      <c r="L168" s="134"/>
      <c r="M168" s="135"/>
      <c r="N168" s="134"/>
      <c r="O168" s="135"/>
      <c r="P168" s="134"/>
      <c r="Q168" s="135"/>
      <c r="R168" s="134"/>
      <c r="S168" s="135"/>
      <c r="T168" s="134"/>
      <c r="U168" s="135"/>
      <c r="V168" s="134"/>
      <c r="W168" s="135"/>
      <c r="X168" s="134"/>
      <c r="Y168" s="135"/>
      <c r="Z168" s="134"/>
      <c r="AA168" s="135"/>
      <c r="AB168" s="134"/>
      <c r="AC168" s="135"/>
      <c r="AD168" s="134"/>
      <c r="AE168" s="135"/>
      <c r="AF168" s="134"/>
      <c r="AG168" s="135"/>
      <c r="AH168" s="134"/>
      <c r="AI168" s="135"/>
      <c r="AJ168" s="134"/>
      <c r="AK168" s="135"/>
      <c r="AL168" s="134"/>
      <c r="AM168" s="135"/>
      <c r="AN168" s="134"/>
      <c r="AO168" s="135"/>
      <c r="AP168" s="134"/>
      <c r="AQ168" s="135"/>
      <c r="AR168" s="134"/>
      <c r="AS168" s="135"/>
      <c r="AT168" s="134"/>
      <c r="AU168" s="135"/>
      <c r="AV168" s="134"/>
      <c r="AW168" s="135"/>
      <c r="AX168" s="134"/>
      <c r="AY168" s="135"/>
      <c r="AZ168" s="134"/>
      <c r="BA168" s="135"/>
      <c r="BC168" s="62"/>
      <c r="BD168" s="257"/>
      <c r="BE168" s="244"/>
      <c r="BF168" s="232" t="s">
        <v>87</v>
      </c>
      <c r="BG168" s="233"/>
      <c r="BH168" s="46">
        <f t="shared" si="83"/>
        <v>0</v>
      </c>
      <c r="BI168" s="44"/>
      <c r="BJ168" s="44"/>
      <c r="BK168" s="44"/>
      <c r="BL168" s="44"/>
      <c r="BM168" s="1"/>
      <c r="BN168" s="1"/>
      <c r="BO168" s="1"/>
      <c r="BP168" s="1"/>
      <c r="BS168" s="1"/>
      <c r="BV168" s="33"/>
      <c r="BW168" s="44"/>
      <c r="BX168" s="44"/>
      <c r="BY168" s="44"/>
      <c r="BZ168" s="44"/>
      <c r="CA168" s="44"/>
      <c r="CB168" s="1"/>
      <c r="CC168" s="1"/>
      <c r="CD168" s="1"/>
      <c r="CE168" s="1"/>
      <c r="CF168" s="1"/>
      <c r="CG168" s="61"/>
      <c r="CH168" s="257"/>
      <c r="CI168" s="244"/>
      <c r="CJ168" s="232" t="s">
        <v>87</v>
      </c>
      <c r="CK168" s="233"/>
      <c r="CL168" s="46">
        <f t="shared" si="85"/>
        <v>0</v>
      </c>
      <c r="CM168" s="44"/>
      <c r="CN168" s="44"/>
      <c r="CO168" s="44"/>
      <c r="CP168" s="44"/>
      <c r="CQ168" s="1"/>
      <c r="CR168" s="1"/>
      <c r="CS168" s="1"/>
      <c r="CT168" s="1"/>
      <c r="CW168" s="1"/>
      <c r="CZ168" s="33"/>
      <c r="DA168" s="44"/>
      <c r="DB168" s="44"/>
      <c r="DC168" s="44"/>
      <c r="DD168" s="44"/>
      <c r="DE168" s="44"/>
      <c r="DF168" s="1"/>
      <c r="DG168" s="1"/>
      <c r="DH168" s="1"/>
      <c r="DI168" s="1"/>
      <c r="DJ168" s="1"/>
      <c r="DK168" s="280"/>
      <c r="DL168" s="257"/>
      <c r="DM168" s="244"/>
      <c r="DN168" s="232" t="s">
        <v>87</v>
      </c>
      <c r="DO168" s="233"/>
      <c r="DP168" s="46">
        <f>IF($S141="✔",SUM($F168:$BA168)/2/24,0)</f>
        <v>0</v>
      </c>
      <c r="DQ168" s="44"/>
      <c r="DR168" s="44"/>
      <c r="DS168" s="44"/>
      <c r="DT168" s="44"/>
      <c r="DU168" s="1"/>
      <c r="DV168" s="1"/>
      <c r="DW168" s="1"/>
      <c r="DX168" s="1"/>
      <c r="EA168" s="1"/>
      <c r="ED168" s="33"/>
      <c r="EE168" s="44"/>
      <c r="EF168" s="44"/>
      <c r="EG168" s="44"/>
      <c r="EH168" s="44"/>
      <c r="EI168" s="1"/>
      <c r="EJ168" s="1"/>
      <c r="EK168" s="1"/>
      <c r="EL168" s="1"/>
      <c r="EM168" s="281"/>
      <c r="EN168" s="257"/>
      <c r="EO168" s="244"/>
      <c r="EP168" s="232" t="s">
        <v>87</v>
      </c>
      <c r="EQ168" s="233"/>
      <c r="ER168" s="46">
        <f t="shared" si="84"/>
        <v>0</v>
      </c>
      <c r="ES168" s="44"/>
      <c r="ET168" s="44"/>
      <c r="EU168" s="44"/>
      <c r="EV168" s="44"/>
      <c r="EW168" s="1"/>
      <c r="EX168" s="1"/>
      <c r="EY168" s="1"/>
      <c r="EZ168" s="1"/>
      <c r="FC168" s="1"/>
      <c r="FF168" s="33"/>
      <c r="FG168" s="44"/>
      <c r="FH168" s="44"/>
      <c r="FI168" s="44"/>
      <c r="FJ168" s="44"/>
      <c r="FK168" s="1"/>
      <c r="FL168" s="1"/>
      <c r="FM168" s="1"/>
      <c r="FN168" s="1"/>
      <c r="FO168" s="18"/>
      <c r="FP168" s="257"/>
      <c r="FQ168" s="244"/>
      <c r="FR168" s="232" t="s">
        <v>87</v>
      </c>
      <c r="FS168" s="233"/>
      <c r="FT168" s="46">
        <f>SUMIFS(F168:BA168,$F169:$BA169,1)/2/24</f>
        <v>0</v>
      </c>
      <c r="FU168" s="44"/>
      <c r="FV168" s="44"/>
      <c r="FW168" s="44"/>
      <c r="FX168" s="44"/>
      <c r="FY168" s="1"/>
      <c r="FZ168" s="1"/>
      <c r="GA168" s="1"/>
      <c r="GB168" s="1"/>
      <c r="GE168" s="1"/>
      <c r="GH168" s="33"/>
      <c r="GI168" s="44"/>
      <c r="GJ168" s="44"/>
      <c r="GK168" s="44"/>
      <c r="GL168" s="44"/>
      <c r="GM168" s="1"/>
      <c r="GN168" s="1"/>
      <c r="GO168" s="1"/>
      <c r="GP168" s="1"/>
    </row>
    <row r="169" spans="2:198" ht="18.75" customHeight="1">
      <c r="B169" s="258"/>
      <c r="C169" s="155" t="s">
        <v>88</v>
      </c>
      <c r="D169" s="155"/>
      <c r="E169" s="157"/>
      <c r="F169" s="134"/>
      <c r="G169" s="135"/>
      <c r="H169" s="134"/>
      <c r="I169" s="135"/>
      <c r="J169" s="134"/>
      <c r="K169" s="135"/>
      <c r="L169" s="134"/>
      <c r="M169" s="135"/>
      <c r="N169" s="134"/>
      <c r="O169" s="135"/>
      <c r="P169" s="134"/>
      <c r="Q169" s="135"/>
      <c r="R169" s="134"/>
      <c r="S169" s="135"/>
      <c r="T169" s="134"/>
      <c r="U169" s="135"/>
      <c r="V169" s="134"/>
      <c r="W169" s="135"/>
      <c r="X169" s="134"/>
      <c r="Y169" s="135"/>
      <c r="Z169" s="134"/>
      <c r="AA169" s="135"/>
      <c r="AB169" s="134"/>
      <c r="AC169" s="135"/>
      <c r="AD169" s="134"/>
      <c r="AE169" s="135"/>
      <c r="AF169" s="134"/>
      <c r="AG169" s="135"/>
      <c r="AH169" s="134"/>
      <c r="AI169" s="135"/>
      <c r="AJ169" s="134"/>
      <c r="AK169" s="135"/>
      <c r="AL169" s="134"/>
      <c r="AM169" s="135"/>
      <c r="AN169" s="134"/>
      <c r="AO169" s="135"/>
      <c r="AP169" s="134"/>
      <c r="AQ169" s="135"/>
      <c r="AR169" s="134"/>
      <c r="AS169" s="135"/>
      <c r="AT169" s="134"/>
      <c r="AU169" s="135"/>
      <c r="AV169" s="134"/>
      <c r="AW169" s="135"/>
      <c r="AX169" s="134"/>
      <c r="AY169" s="135"/>
      <c r="AZ169" s="134"/>
      <c r="BA169" s="135"/>
      <c r="BC169" s="62"/>
      <c r="BD169" s="257"/>
      <c r="BE169" s="234" t="s">
        <v>88</v>
      </c>
      <c r="BF169" s="234"/>
      <c r="BG169" s="235"/>
      <c r="BH169" s="43">
        <f t="shared" si="83"/>
        <v>0</v>
      </c>
      <c r="BI169" s="44"/>
      <c r="BJ169" s="44"/>
      <c r="BK169" s="44"/>
      <c r="BL169" s="44"/>
      <c r="BM169" s="1"/>
      <c r="BN169" s="1"/>
      <c r="BO169" s="1"/>
      <c r="BP169" s="1"/>
      <c r="BS169" s="1"/>
      <c r="BT169" s="33"/>
      <c r="BU169" s="24"/>
      <c r="BV169" s="33"/>
      <c r="BW169" s="44"/>
      <c r="BX169" s="44"/>
      <c r="BY169" s="44"/>
      <c r="BZ169" s="44"/>
      <c r="CA169" s="44"/>
      <c r="CB169" s="1"/>
      <c r="CC169" s="1"/>
      <c r="CD169" s="1"/>
      <c r="CE169" s="1"/>
      <c r="CF169" s="1"/>
      <c r="CG169" s="61"/>
      <c r="CH169" s="257"/>
      <c r="CI169" s="236" t="s">
        <v>89</v>
      </c>
      <c r="CJ169" s="237"/>
      <c r="CK169" s="238"/>
      <c r="CL169" s="43">
        <f>SUMIFS($F169:$BA169,$F159:$BA159,"&lt;&gt;1",$F160:$BA160,"&lt;&gt;1",$F161:$BA161,"&lt;&gt;1",$F162:$BA162,"&lt;&gt;1",$F163:$BA163,"&lt;&gt;1",$F164:$BA164,"&lt;&gt;1",$F165:$BA165,"&lt;&gt;1",$F166:$BA166,"&lt;&gt;1",$F167:$BA167,"&lt;&gt;1")/2/24 +SUMIF($F168:$BA168,"1",$F169:$BA169)/2/24</f>
        <v>0</v>
      </c>
      <c r="CM169" s="44"/>
      <c r="CN169" s="44"/>
      <c r="CO169" s="44"/>
      <c r="CP169" s="44"/>
      <c r="CQ169" s="1"/>
      <c r="CR169" s="1"/>
      <c r="CS169" s="1"/>
      <c r="CT169" s="1"/>
      <c r="CW169" s="1"/>
      <c r="CX169" s="33"/>
      <c r="CY169" s="24"/>
      <c r="CZ169" s="33"/>
      <c r="DA169" s="44"/>
      <c r="DB169" s="44"/>
      <c r="DC169" s="44"/>
      <c r="DD169" s="44"/>
      <c r="DE169" s="44"/>
      <c r="DF169" s="1"/>
      <c r="DG169" s="1"/>
      <c r="DH169" s="1"/>
      <c r="DI169" s="1"/>
      <c r="DJ169" s="1"/>
      <c r="DK169" s="280"/>
      <c r="DL169" s="257"/>
      <c r="DM169" s="234" t="s">
        <v>88</v>
      </c>
      <c r="DN169" s="234"/>
      <c r="DO169" s="235"/>
      <c r="DP169" s="43">
        <f>IF($S141="✔",SUM($F169:$BA169)/2/24,0)</f>
        <v>0</v>
      </c>
      <c r="DQ169" s="44"/>
      <c r="DR169" s="44"/>
      <c r="DS169" s="44"/>
      <c r="DT169" s="44"/>
      <c r="DU169" s="1"/>
      <c r="DV169" s="1"/>
      <c r="DW169" s="1"/>
      <c r="DX169" s="1"/>
      <c r="EA169" s="1"/>
      <c r="EB169" s="33"/>
      <c r="EC169" s="24"/>
      <c r="ED169" s="33"/>
      <c r="EE169" s="44"/>
      <c r="EF169" s="44"/>
      <c r="EG169" s="44"/>
      <c r="EH169" s="44"/>
      <c r="EI169" s="1"/>
      <c r="EJ169" s="1"/>
      <c r="EK169" s="1"/>
      <c r="EL169" s="1"/>
      <c r="EM169" s="281"/>
      <c r="EN169" s="257"/>
      <c r="EO169" s="236" t="s">
        <v>89</v>
      </c>
      <c r="EP169" s="237"/>
      <c r="EQ169" s="238"/>
      <c r="ER169" s="204">
        <f t="shared" si="84"/>
        <v>0</v>
      </c>
      <c r="ES169" s="44"/>
      <c r="ET169" s="44"/>
      <c r="EU169" s="44"/>
      <c r="EV169" s="44"/>
      <c r="EW169" s="1"/>
      <c r="EX169" s="1"/>
      <c r="EY169" s="1"/>
      <c r="EZ169" s="1"/>
      <c r="FC169" s="1"/>
      <c r="FD169" s="33"/>
      <c r="FE169" s="24"/>
      <c r="FF169" s="33"/>
      <c r="FG169" s="44"/>
      <c r="FH169" s="44"/>
      <c r="FI169" s="44"/>
      <c r="FJ169" s="44"/>
      <c r="FK169" s="1"/>
      <c r="FL169" s="1"/>
      <c r="FM169" s="1"/>
      <c r="FN169" s="1"/>
      <c r="FO169" s="18"/>
      <c r="FP169" s="257"/>
      <c r="FQ169" s="236" t="s">
        <v>89</v>
      </c>
      <c r="FR169" s="237"/>
      <c r="FS169" s="238"/>
      <c r="FT169" s="43">
        <f>SUMIFS($F169:$BA169,$F159:$BA159,"&lt;&gt;1",$F160:$BA160,"&lt;&gt;1",$F161:$BA161,"&lt;&gt;1",$F162:$BA162,"&lt;&gt;1",$F163:$BA163,"&lt;&gt;1",$F164:$BA164,"&lt;&gt;1",$F165:$BA165,"&lt;&gt;1",$F166:$BA166,"&lt;&gt;1",$F167:$BA167,"&lt;&gt;1")/2/24 +SUMIF($F168:$BA168,"1",$F169:$BA169)/2/24</f>
        <v>0</v>
      </c>
      <c r="FU169" s="44"/>
      <c r="FV169" s="44"/>
      <c r="FW169" s="44"/>
      <c r="FX169" s="44"/>
      <c r="FY169" s="1"/>
      <c r="FZ169" s="1"/>
      <c r="GA169" s="1"/>
      <c r="GB169" s="1"/>
      <c r="GE169" s="1"/>
      <c r="GF169" s="33"/>
      <c r="GG169" s="24"/>
      <c r="GH169" s="33"/>
      <c r="GI169" s="44"/>
      <c r="GJ169" s="44"/>
      <c r="GK169" s="44"/>
      <c r="GL169" s="44"/>
      <c r="GM169" s="1"/>
      <c r="GN169" s="1"/>
      <c r="GO169" s="1"/>
      <c r="GP169" s="1"/>
    </row>
    <row r="170" spans="2:198" ht="18.75" customHeight="1">
      <c r="B170" s="258"/>
      <c r="C170" s="138" t="s">
        <v>90</v>
      </c>
      <c r="D170" s="138"/>
      <c r="E170" s="139"/>
      <c r="F170" s="134"/>
      <c r="G170" s="135"/>
      <c r="H170" s="134"/>
      <c r="I170" s="135"/>
      <c r="J170" s="134"/>
      <c r="K170" s="135"/>
      <c r="L170" s="134"/>
      <c r="M170" s="135"/>
      <c r="N170" s="134"/>
      <c r="O170" s="135"/>
      <c r="P170" s="134"/>
      <c r="Q170" s="135"/>
      <c r="R170" s="134"/>
      <c r="S170" s="135"/>
      <c r="T170" s="134"/>
      <c r="U170" s="135"/>
      <c r="V170" s="134"/>
      <c r="W170" s="135"/>
      <c r="X170" s="134"/>
      <c r="Y170" s="135"/>
      <c r="Z170" s="134"/>
      <c r="AA170" s="135"/>
      <c r="AB170" s="134"/>
      <c r="AC170" s="135"/>
      <c r="AD170" s="134"/>
      <c r="AE170" s="135"/>
      <c r="AF170" s="134"/>
      <c r="AG170" s="135"/>
      <c r="AH170" s="134"/>
      <c r="AI170" s="135"/>
      <c r="AJ170" s="134"/>
      <c r="AK170" s="135"/>
      <c r="AL170" s="134"/>
      <c r="AM170" s="135"/>
      <c r="AN170" s="134"/>
      <c r="AO170" s="135"/>
      <c r="AP170" s="134"/>
      <c r="AQ170" s="135"/>
      <c r="AR170" s="134"/>
      <c r="AS170" s="135"/>
      <c r="AT170" s="134"/>
      <c r="AU170" s="135"/>
      <c r="AV170" s="134"/>
      <c r="AW170" s="135"/>
      <c r="AX170" s="134"/>
      <c r="AY170" s="135"/>
      <c r="AZ170" s="134"/>
      <c r="BA170" s="135"/>
      <c r="BC170" s="62"/>
      <c r="BD170" s="257"/>
      <c r="BE170" s="227" t="s">
        <v>90</v>
      </c>
      <c r="BF170" s="227"/>
      <c r="BG170" s="228"/>
      <c r="BH170" s="46">
        <f t="shared" si="83"/>
        <v>0</v>
      </c>
      <c r="BI170" s="44"/>
      <c r="BJ170" s="44"/>
      <c r="BK170" s="44"/>
      <c r="BL170" s="44"/>
      <c r="BM170" s="1"/>
      <c r="BN170" s="1"/>
      <c r="BO170" s="1"/>
      <c r="BP170" s="1"/>
      <c r="BS170" s="1"/>
      <c r="BT170" s="33"/>
      <c r="BU170" s="24"/>
      <c r="BV170" s="33"/>
      <c r="BW170" s="44"/>
      <c r="BX170" s="44"/>
      <c r="BY170" s="44"/>
      <c r="BZ170" s="44"/>
      <c r="CA170" s="44"/>
      <c r="CB170" s="1"/>
      <c r="CC170" s="1"/>
      <c r="CD170" s="1"/>
      <c r="CE170" s="1"/>
      <c r="CF170" s="1"/>
      <c r="CG170" s="61"/>
      <c r="CH170" s="257"/>
      <c r="CI170" s="229" t="s">
        <v>91</v>
      </c>
      <c r="CJ170" s="230"/>
      <c r="CK170" s="231"/>
      <c r="CL170" s="46">
        <f>SUMIFS($F170:$BA170,$F159:$BA159,"&lt;&gt;1",$F160:$BA160,"&lt;&gt;1",$F161:$BA161,"&lt;&gt;1",$F162:$BA162,"&lt;&gt;1",$F163:$BA163,"&lt;&gt;1",$F164:$BA164,"&lt;&gt;1",$F165:$BA165,"&lt;&gt;1",$F166:$BA166,"&lt;&gt;1",$F167:$BA167,"&lt;&gt;1")/2/24 +SUMIF($F168:$BA168,"1",$F170:$BA170)/2/24</f>
        <v>0</v>
      </c>
      <c r="CM170" s="44"/>
      <c r="CN170" s="44"/>
      <c r="CO170" s="44"/>
      <c r="CP170" s="44"/>
      <c r="CQ170" s="1"/>
      <c r="CR170" s="1"/>
      <c r="CS170" s="1"/>
      <c r="CT170" s="1"/>
      <c r="CW170" s="1"/>
      <c r="CX170" s="33"/>
      <c r="CY170" s="24"/>
      <c r="CZ170" s="33"/>
      <c r="DA170" s="44"/>
      <c r="DB170" s="44"/>
      <c r="DC170" s="44"/>
      <c r="DD170" s="44"/>
      <c r="DE170" s="44"/>
      <c r="DF170" s="1"/>
      <c r="DG170" s="1"/>
      <c r="DH170" s="1"/>
      <c r="DI170" s="1"/>
      <c r="DJ170" s="1"/>
      <c r="DK170" s="280"/>
      <c r="DL170" s="257"/>
      <c r="DM170" s="227" t="s">
        <v>90</v>
      </c>
      <c r="DN170" s="227"/>
      <c r="DO170" s="228"/>
      <c r="DP170" s="46">
        <f>IF($S141="✔",SUM($F170:$BA170)/2/24,0)</f>
        <v>0</v>
      </c>
      <c r="DQ170" s="44"/>
      <c r="DR170" s="44"/>
      <c r="DS170" s="44"/>
      <c r="DT170" s="44"/>
      <c r="DU170" s="1"/>
      <c r="DV170" s="1"/>
      <c r="DW170" s="1"/>
      <c r="DX170" s="1"/>
      <c r="EA170" s="1"/>
      <c r="EB170" s="33"/>
      <c r="EC170" s="24"/>
      <c r="ED170" s="33"/>
      <c r="EE170" s="44"/>
      <c r="EF170" s="44"/>
      <c r="EG170" s="44"/>
      <c r="EH170" s="44"/>
      <c r="EI170" s="1"/>
      <c r="EJ170" s="1"/>
      <c r="EK170" s="1"/>
      <c r="EL170" s="1"/>
      <c r="EM170" s="281"/>
      <c r="EN170" s="257"/>
      <c r="EO170" s="229" t="s">
        <v>91</v>
      </c>
      <c r="EP170" s="230"/>
      <c r="EQ170" s="231"/>
      <c r="ER170" s="46">
        <f t="shared" si="84"/>
        <v>0</v>
      </c>
      <c r="ES170" s="44"/>
      <c r="ET170" s="44"/>
      <c r="EU170" s="44"/>
      <c r="EV170" s="44"/>
      <c r="EW170" s="1"/>
      <c r="EX170" s="1"/>
      <c r="EY170" s="1"/>
      <c r="EZ170" s="1"/>
      <c r="FC170" s="1"/>
      <c r="FD170" s="33"/>
      <c r="FE170" s="24"/>
      <c r="FF170" s="33"/>
      <c r="FG170" s="44"/>
      <c r="FH170" s="44"/>
      <c r="FI170" s="44"/>
      <c r="FJ170" s="44"/>
      <c r="FK170" s="1"/>
      <c r="FL170" s="1"/>
      <c r="FM170" s="1"/>
      <c r="FN170" s="1"/>
      <c r="FO170" s="18"/>
      <c r="FP170" s="257"/>
      <c r="FQ170" s="229" t="s">
        <v>90</v>
      </c>
      <c r="FR170" s="230"/>
      <c r="FS170" s="231"/>
      <c r="FT170" s="47" t="s">
        <v>92</v>
      </c>
      <c r="FU170" s="44"/>
      <c r="FV170" s="44"/>
      <c r="FW170" s="44"/>
      <c r="FX170" s="44"/>
      <c r="FY170" s="1"/>
      <c r="FZ170" s="1"/>
      <c r="GA170" s="1"/>
      <c r="GB170" s="1"/>
      <c r="GE170" s="1"/>
      <c r="GF170" s="33"/>
      <c r="GG170" s="24"/>
      <c r="GH170" s="33"/>
      <c r="GI170" s="44"/>
      <c r="GJ170" s="44"/>
      <c r="GK170" s="44"/>
      <c r="GL170" s="44"/>
      <c r="GM170" s="1"/>
      <c r="GN170" s="1"/>
      <c r="GO170" s="1"/>
      <c r="GP170" s="1"/>
    </row>
    <row r="171" spans="2:198" ht="6" customHeight="1">
      <c r="C171" s="55"/>
      <c r="D171" s="55"/>
      <c r="E171" s="56"/>
      <c r="F171" s="57"/>
      <c r="G171" s="56"/>
      <c r="H171" s="57"/>
      <c r="I171" s="56"/>
      <c r="J171" s="57"/>
      <c r="K171" s="56"/>
      <c r="L171" s="57"/>
      <c r="M171" s="56"/>
      <c r="N171" s="57"/>
      <c r="O171" s="56"/>
      <c r="P171" s="57"/>
      <c r="Q171" s="56"/>
      <c r="R171" s="57"/>
      <c r="S171" s="56"/>
      <c r="T171" s="57"/>
      <c r="U171" s="56"/>
      <c r="V171" s="57"/>
      <c r="W171" s="56"/>
      <c r="X171" s="57"/>
      <c r="Y171" s="56"/>
      <c r="Z171" s="57"/>
      <c r="AA171" s="56"/>
      <c r="AB171" s="57"/>
      <c r="AC171" s="56"/>
      <c r="AD171" s="57"/>
      <c r="AE171" s="56"/>
      <c r="AF171" s="57"/>
      <c r="AG171" s="56"/>
      <c r="AH171" s="57"/>
      <c r="AI171" s="56"/>
      <c r="AJ171" s="57"/>
      <c r="AK171" s="56"/>
      <c r="AL171" s="57"/>
      <c r="AM171" s="56"/>
      <c r="AN171" s="57"/>
      <c r="AO171" s="56"/>
      <c r="AP171" s="57"/>
      <c r="AQ171" s="56"/>
      <c r="AR171" s="57"/>
      <c r="AS171" s="56"/>
      <c r="AT171" s="57"/>
      <c r="AU171" s="56"/>
      <c r="AV171" s="57"/>
      <c r="AW171" s="56"/>
      <c r="AX171" s="57"/>
      <c r="AY171" s="56"/>
      <c r="AZ171" s="57"/>
      <c r="BA171" s="56"/>
      <c r="BB171" s="37"/>
      <c r="BC171" s="62"/>
      <c r="BE171" s="55"/>
      <c r="BF171" s="55"/>
      <c r="BG171" s="58"/>
      <c r="BH171" s="2"/>
      <c r="BI171" s="2"/>
      <c r="BJ171" s="2"/>
      <c r="BK171" s="2"/>
      <c r="BL171" s="2"/>
      <c r="BT171" s="33"/>
      <c r="BU171" s="24"/>
      <c r="BV171" s="33"/>
      <c r="BW171" s="2"/>
      <c r="BX171" s="2"/>
      <c r="BY171" s="2"/>
      <c r="BZ171" s="2"/>
      <c r="CA171" s="2"/>
      <c r="CG171" s="61"/>
      <c r="CI171" s="55"/>
      <c r="CJ171" s="55"/>
      <c r="CK171" s="58"/>
      <c r="CL171" s="2"/>
      <c r="CM171" s="2"/>
      <c r="CN171" s="2"/>
      <c r="CO171" s="2"/>
      <c r="CP171" s="2"/>
      <c r="CX171" s="33"/>
      <c r="CY171" s="24"/>
      <c r="CZ171" s="33"/>
      <c r="DA171" s="2"/>
      <c r="DB171" s="2"/>
      <c r="DC171" s="2"/>
      <c r="DD171" s="2"/>
      <c r="DE171" s="2"/>
      <c r="DK171" s="280"/>
      <c r="DM171" s="55"/>
      <c r="DN171" s="55"/>
      <c r="DO171" s="58"/>
      <c r="DP171" s="2"/>
      <c r="DQ171" s="2"/>
      <c r="DR171" s="2"/>
      <c r="DS171" s="2"/>
      <c r="DT171" s="2"/>
      <c r="EB171" s="33"/>
      <c r="EC171" s="24"/>
      <c r="ED171" s="33"/>
      <c r="EE171" s="2"/>
      <c r="EF171" s="2"/>
      <c r="EG171" s="2"/>
      <c r="EH171" s="2"/>
      <c r="EM171" s="281"/>
      <c r="EO171" s="55"/>
      <c r="EP171" s="55"/>
      <c r="EQ171" s="58"/>
      <c r="ER171" s="2"/>
      <c r="ES171" s="2"/>
      <c r="ET171" s="2"/>
      <c r="EU171" s="2"/>
      <c r="EV171" s="2"/>
      <c r="FD171" s="33"/>
      <c r="FE171" s="24"/>
      <c r="FF171" s="33"/>
      <c r="FG171" s="2"/>
      <c r="FH171" s="2"/>
      <c r="FI171" s="2"/>
      <c r="FJ171" s="2"/>
      <c r="FO171" s="18"/>
      <c r="FQ171" s="55"/>
      <c r="FR171" s="55"/>
      <c r="FS171" s="58"/>
      <c r="FT171" s="2"/>
      <c r="FU171" s="2"/>
      <c r="FV171" s="2"/>
      <c r="FW171" s="2"/>
      <c r="FX171" s="2"/>
      <c r="GF171" s="33"/>
      <c r="GG171" s="24"/>
      <c r="GH171" s="33"/>
      <c r="GI171" s="2"/>
      <c r="GJ171" s="2"/>
      <c r="GK171" s="2"/>
      <c r="GL171" s="2"/>
    </row>
    <row r="172" spans="2:198">
      <c r="E172" s="226" t="s">
        <v>71</v>
      </c>
      <c r="F172" s="226"/>
      <c r="G172" s="222">
        <v>0.29166666666666702</v>
      </c>
      <c r="H172" s="223"/>
      <c r="I172" s="222">
        <v>0.33333333333333298</v>
      </c>
      <c r="J172" s="223"/>
      <c r="K172" s="222">
        <v>0.375</v>
      </c>
      <c r="L172" s="223"/>
      <c r="M172" s="222">
        <v>0.41666666666666702</v>
      </c>
      <c r="N172" s="223"/>
      <c r="O172" s="222">
        <v>0.45833333333333298</v>
      </c>
      <c r="P172" s="223"/>
      <c r="Q172" s="222">
        <v>0.5</v>
      </c>
      <c r="R172" s="223"/>
      <c r="S172" s="222">
        <v>0.54166666666666696</v>
      </c>
      <c r="T172" s="223"/>
      <c r="U172" s="222">
        <v>0.58333333333333304</v>
      </c>
      <c r="V172" s="223"/>
      <c r="W172" s="222">
        <v>0.625</v>
      </c>
      <c r="X172" s="223"/>
      <c r="Y172" s="222">
        <v>0.66666666666666696</v>
      </c>
      <c r="Z172" s="223"/>
      <c r="AA172" s="222">
        <v>0.70833333333333304</v>
      </c>
      <c r="AB172" s="223"/>
      <c r="AC172" s="222">
        <v>0.75</v>
      </c>
      <c r="AD172" s="223"/>
      <c r="AE172" s="222">
        <v>0.79166666666666696</v>
      </c>
      <c r="AF172" s="223"/>
      <c r="AG172" s="222">
        <v>0.83333333333333304</v>
      </c>
      <c r="AH172" s="223"/>
      <c r="AI172" s="222">
        <v>0.875</v>
      </c>
      <c r="AJ172" s="223"/>
      <c r="AK172" s="222">
        <v>0.91666666666666696</v>
      </c>
      <c r="AL172" s="223"/>
      <c r="AM172" s="222">
        <v>0.95833333333333304</v>
      </c>
      <c r="AN172" s="223"/>
      <c r="AO172" s="222">
        <v>1</v>
      </c>
      <c r="AP172" s="223"/>
      <c r="AQ172" s="222">
        <v>1.0416666666666701</v>
      </c>
      <c r="AR172" s="223"/>
      <c r="AS172" s="222">
        <v>1.0833333333333399</v>
      </c>
      <c r="AT172" s="223"/>
      <c r="AU172" s="222">
        <v>1.12500000000001</v>
      </c>
      <c r="AV172" s="223"/>
      <c r="AW172" s="222">
        <v>1.1666666666666701</v>
      </c>
      <c r="AX172" s="223"/>
      <c r="AY172" s="222">
        <v>1.2083333333333399</v>
      </c>
      <c r="AZ172" s="223"/>
      <c r="BA172" s="222">
        <v>1.25000000000001</v>
      </c>
      <c r="BB172" s="223"/>
      <c r="BC172" s="63"/>
      <c r="BG172" s="168"/>
      <c r="BH172" s="33"/>
      <c r="BI172" s="33"/>
      <c r="BJ172" s="33"/>
      <c r="BK172" s="33"/>
      <c r="BL172" s="33"/>
      <c r="BM172" s="24"/>
      <c r="BN172" s="24"/>
      <c r="BO172" s="24"/>
      <c r="BP172" s="24"/>
      <c r="BQ172" s="33"/>
      <c r="BR172" s="33"/>
      <c r="BS172" s="24"/>
      <c r="BT172" s="33"/>
      <c r="BU172" s="24"/>
      <c r="BV172" s="33"/>
      <c r="BW172" s="33"/>
      <c r="BX172" s="33"/>
      <c r="BY172" s="33"/>
      <c r="BZ172" s="33"/>
      <c r="CA172" s="33"/>
      <c r="CB172" s="24"/>
      <c r="CC172" s="24"/>
      <c r="CD172" s="24"/>
      <c r="CE172" s="24"/>
      <c r="CF172" s="24"/>
      <c r="CG172" s="64"/>
      <c r="CK172" s="168"/>
      <c r="CL172" s="33"/>
      <c r="CM172" s="33"/>
      <c r="CN172" s="33"/>
      <c r="CO172" s="33"/>
      <c r="CP172" s="33"/>
      <c r="CQ172" s="24"/>
      <c r="CR172" s="24"/>
      <c r="CS172" s="24"/>
      <c r="CT172" s="24"/>
      <c r="CU172" s="33"/>
      <c r="CV172" s="33"/>
      <c r="CW172" s="24"/>
      <c r="CX172" s="33"/>
      <c r="CY172" s="24"/>
      <c r="CZ172" s="33"/>
      <c r="DA172" s="33"/>
      <c r="DB172" s="33"/>
      <c r="DC172" s="33"/>
      <c r="DD172" s="33"/>
      <c r="DE172" s="33"/>
      <c r="DF172" s="24"/>
      <c r="DG172" s="24"/>
      <c r="DH172" s="24"/>
      <c r="DI172" s="24"/>
      <c r="DJ172" s="24"/>
      <c r="DK172" s="280"/>
      <c r="DO172" s="168"/>
      <c r="DP172" s="33"/>
      <c r="DQ172" s="33"/>
      <c r="DR172" s="33"/>
      <c r="DS172" s="33"/>
      <c r="DT172" s="33"/>
      <c r="DU172" s="24"/>
      <c r="DV172" s="24"/>
      <c r="DW172" s="24"/>
      <c r="DX172" s="24"/>
      <c r="DY172" s="33"/>
      <c r="DZ172" s="33"/>
      <c r="EA172" s="24"/>
      <c r="EB172" s="33"/>
      <c r="EC172" s="24"/>
      <c r="ED172" s="33"/>
      <c r="EE172" s="33"/>
      <c r="EF172" s="33"/>
      <c r="EG172" s="33"/>
      <c r="EH172" s="33"/>
      <c r="EI172" s="24"/>
      <c r="EJ172" s="24"/>
      <c r="EK172" s="24"/>
      <c r="EL172" s="24"/>
      <c r="EM172" s="281"/>
      <c r="EQ172" s="168"/>
      <c r="ER172" s="33"/>
      <c r="ES172" s="33"/>
      <c r="ET172" s="33"/>
      <c r="EU172" s="33"/>
      <c r="EV172" s="33"/>
      <c r="EW172" s="24"/>
      <c r="EX172" s="24"/>
      <c r="EY172" s="24"/>
      <c r="EZ172" s="24"/>
      <c r="FA172" s="33"/>
      <c r="FB172" s="33"/>
      <c r="FC172" s="24"/>
      <c r="FD172" s="33"/>
      <c r="FE172" s="24"/>
      <c r="FF172" s="33"/>
      <c r="FG172" s="33"/>
      <c r="FH172" s="33"/>
      <c r="FI172" s="33"/>
      <c r="FJ172" s="33"/>
      <c r="FK172" s="24"/>
      <c r="FL172" s="24"/>
      <c r="FM172" s="24"/>
      <c r="FN172" s="24"/>
      <c r="FO172" s="18"/>
      <c r="FS172" s="168"/>
      <c r="FT172" s="33"/>
      <c r="FU172" s="33"/>
      <c r="FV172" s="33"/>
      <c r="FW172" s="33"/>
      <c r="FX172" s="33"/>
      <c r="FY172" s="24"/>
      <c r="FZ172" s="24"/>
      <c r="GA172" s="24"/>
      <c r="GB172" s="24"/>
      <c r="GC172" s="33"/>
      <c r="GD172" s="33"/>
      <c r="GE172" s="24"/>
      <c r="GF172" s="33"/>
      <c r="GG172" s="24"/>
      <c r="GH172" s="33"/>
      <c r="GI172" s="33"/>
      <c r="GJ172" s="33"/>
      <c r="GK172" s="33"/>
      <c r="GL172" s="33"/>
      <c r="GM172" s="24"/>
      <c r="GN172" s="24"/>
      <c r="GO172" s="24"/>
      <c r="GP172" s="24"/>
    </row>
    <row r="173" spans="2:198" ht="21.75" customHeight="1">
      <c r="BC173" s="62"/>
      <c r="BH173" s="2"/>
      <c r="BI173" s="2"/>
      <c r="BJ173" s="2"/>
      <c r="BK173" s="2"/>
      <c r="BL173" s="2"/>
      <c r="BW173" s="2"/>
      <c r="BX173" s="2"/>
      <c r="BY173" s="2"/>
      <c r="BZ173" s="2"/>
      <c r="CA173" s="2"/>
      <c r="CG173" s="61"/>
      <c r="CL173" s="2"/>
      <c r="CM173" s="2"/>
      <c r="CN173" s="2"/>
      <c r="CO173" s="2"/>
      <c r="CP173" s="2"/>
      <c r="DA173" s="2"/>
      <c r="DB173" s="2"/>
      <c r="DC173" s="2"/>
      <c r="DD173" s="2"/>
      <c r="DE173" s="2"/>
      <c r="DK173" s="280"/>
      <c r="DP173" s="2"/>
      <c r="DQ173" s="2"/>
      <c r="DR173" s="2"/>
      <c r="DS173" s="2"/>
      <c r="DT173" s="2"/>
      <c r="EE173" s="2"/>
      <c r="EF173" s="2"/>
      <c r="EG173" s="2"/>
      <c r="EH173" s="2"/>
      <c r="EM173" s="281"/>
      <c r="ER173" s="2"/>
      <c r="ES173" s="2"/>
      <c r="ET173" s="2"/>
      <c r="EU173" s="2"/>
      <c r="EV173" s="2"/>
      <c r="FG173" s="2"/>
      <c r="FH173" s="2"/>
      <c r="FI173" s="2"/>
      <c r="FJ173" s="2"/>
      <c r="FO173" s="18"/>
      <c r="FT173" s="2"/>
      <c r="FU173" s="2"/>
      <c r="FV173" s="2"/>
      <c r="FW173" s="2"/>
      <c r="FX173" s="2"/>
      <c r="GI173" s="2"/>
      <c r="GJ173" s="2"/>
      <c r="GK173" s="2"/>
      <c r="GL173" s="2"/>
    </row>
    <row r="174" spans="2:198" ht="19.5" customHeight="1">
      <c r="B174" s="277" t="str">
        <f>IFERROR(B$4+5,"　　　　/　　　/　　（　）")</f>
        <v>　　　　/　　　/　　（　）</v>
      </c>
      <c r="C174" s="277"/>
      <c r="D174" s="277"/>
      <c r="E174" s="151"/>
      <c r="F174" s="3" t="s">
        <v>29</v>
      </c>
      <c r="G174" s="5"/>
      <c r="H174" s="5"/>
      <c r="I174" s="5"/>
      <c r="J174" s="5"/>
      <c r="K174" s="5"/>
      <c r="L174" s="5"/>
      <c r="M174" s="5"/>
      <c r="N174" s="5"/>
      <c r="O174" s="23" t="s">
        <v>30</v>
      </c>
      <c r="P174" s="120" t="s">
        <v>16</v>
      </c>
      <c r="Q174" s="5" t="s">
        <v>31</v>
      </c>
      <c r="R174" s="5"/>
      <c r="S174" s="120" t="s">
        <v>16</v>
      </c>
      <c r="T174" s="5" t="s">
        <v>32</v>
      </c>
      <c r="U174" s="5"/>
      <c r="V174" s="5" t="s">
        <v>33</v>
      </c>
      <c r="W174" s="24" t="s">
        <v>34</v>
      </c>
      <c r="BC174" s="62"/>
      <c r="BD174" s="30"/>
      <c r="BE174" s="30"/>
      <c r="BF174" s="30"/>
      <c r="BG174" s="30"/>
      <c r="BH174" s="2"/>
      <c r="BI174" s="2"/>
      <c r="BJ174" s="2"/>
      <c r="BK174" s="2"/>
      <c r="BL174" s="2"/>
      <c r="BW174" s="2"/>
      <c r="BX174" s="2"/>
      <c r="BY174" s="2"/>
      <c r="BZ174" s="2"/>
      <c r="CA174" s="2"/>
      <c r="CG174" s="61"/>
      <c r="CH174" s="30"/>
      <c r="CI174" s="30"/>
      <c r="CJ174" s="30"/>
      <c r="CK174" s="30"/>
      <c r="CL174" s="2"/>
      <c r="CM174" s="2"/>
      <c r="CN174" s="2"/>
      <c r="CO174" s="2"/>
      <c r="CP174" s="2"/>
      <c r="DA174" s="2"/>
      <c r="DB174" s="2"/>
      <c r="DC174" s="2"/>
      <c r="DD174" s="2"/>
      <c r="DE174" s="2"/>
      <c r="DK174" s="280"/>
      <c r="DL174" s="30"/>
      <c r="DM174" s="30"/>
      <c r="DN174" s="30"/>
      <c r="DO174" s="30"/>
      <c r="DP174" s="2"/>
      <c r="DQ174" s="2"/>
      <c r="DR174" s="2"/>
      <c r="DS174" s="2"/>
      <c r="DT174" s="2"/>
      <c r="EE174" s="2"/>
      <c r="EF174" s="2"/>
      <c r="EG174" s="2"/>
      <c r="EH174" s="2"/>
      <c r="EM174" s="281"/>
      <c r="EN174" s="30"/>
      <c r="EO174" s="30"/>
      <c r="EP174" s="30"/>
      <c r="EQ174" s="30"/>
      <c r="ER174" s="2"/>
      <c r="ES174" s="2"/>
      <c r="ET174" s="2"/>
      <c r="EU174" s="2"/>
      <c r="EV174" s="2"/>
      <c r="FG174" s="2"/>
      <c r="FH174" s="2"/>
      <c r="FI174" s="2"/>
      <c r="FJ174" s="2"/>
      <c r="FO174" s="18"/>
      <c r="FP174" s="30"/>
      <c r="FQ174" s="30"/>
      <c r="FR174" s="30"/>
      <c r="FS174" s="30"/>
      <c r="FT174" s="2"/>
      <c r="FU174" s="2"/>
      <c r="FV174" s="2"/>
      <c r="FW174" s="2"/>
      <c r="FX174" s="2"/>
      <c r="GI174" s="2"/>
      <c r="GJ174" s="2"/>
      <c r="GK174" s="2"/>
      <c r="GL174" s="2"/>
    </row>
    <row r="175" spans="2:198" ht="19.5" customHeight="1">
      <c r="B175" s="277"/>
      <c r="C175" s="277"/>
      <c r="D175" s="277"/>
      <c r="E175" s="151"/>
      <c r="F175" s="3" t="s">
        <v>35</v>
      </c>
      <c r="O175" s="23" t="s">
        <v>30</v>
      </c>
      <c r="P175" s="120" t="s">
        <v>16</v>
      </c>
      <c r="Q175" s="5" t="s">
        <v>31</v>
      </c>
      <c r="R175" s="5"/>
      <c r="S175" s="120" t="s">
        <v>16</v>
      </c>
      <c r="T175" s="5" t="s">
        <v>32</v>
      </c>
      <c r="U175" s="5"/>
      <c r="V175" s="5" t="s">
        <v>33</v>
      </c>
      <c r="W175" s="24" t="s">
        <v>36</v>
      </c>
      <c r="BC175" s="62"/>
      <c r="BD175" s="29"/>
      <c r="BE175" s="30"/>
      <c r="BF175" s="30"/>
      <c r="BG175" s="30"/>
      <c r="BI175" s="270" t="s">
        <v>39</v>
      </c>
      <c r="BJ175" s="270" t="s">
        <v>40</v>
      </c>
      <c r="BK175" s="272" t="s">
        <v>96</v>
      </c>
      <c r="BL175" s="177"/>
      <c r="BM175" s="40"/>
      <c r="BN175" s="40"/>
      <c r="BO175" s="40"/>
      <c r="BP175" s="40"/>
      <c r="BV175" s="40"/>
      <c r="BW175" s="270" t="s">
        <v>39</v>
      </c>
      <c r="BX175" s="270" t="s">
        <v>40</v>
      </c>
      <c r="BY175" s="272" t="s">
        <v>96</v>
      </c>
      <c r="BZ175" s="270" t="s">
        <v>47</v>
      </c>
      <c r="CA175" s="177"/>
      <c r="CB175" s="40"/>
      <c r="CC175" s="40"/>
      <c r="CD175" s="40"/>
      <c r="CE175" s="40"/>
      <c r="CF175" s="40"/>
      <c r="CG175" s="61"/>
      <c r="CH175" s="29"/>
      <c r="CI175" s="30"/>
      <c r="CJ175" s="30"/>
      <c r="CK175" s="30"/>
      <c r="CM175" s="270" t="s">
        <v>39</v>
      </c>
      <c r="CN175" s="270" t="s">
        <v>40</v>
      </c>
      <c r="CO175" s="272" t="s">
        <v>41</v>
      </c>
      <c r="CP175" s="177"/>
      <c r="CQ175" s="40"/>
      <c r="CR175" s="40"/>
      <c r="CS175" s="40"/>
      <c r="CT175" s="40"/>
      <c r="CZ175" s="40"/>
      <c r="DA175" s="270" t="s">
        <v>39</v>
      </c>
      <c r="DB175" s="270" t="s">
        <v>40</v>
      </c>
      <c r="DC175" s="272" t="s">
        <v>96</v>
      </c>
      <c r="DD175" s="270" t="s">
        <v>47</v>
      </c>
      <c r="DE175" s="177"/>
      <c r="DF175" s="40"/>
      <c r="DG175" s="40"/>
      <c r="DH175" s="40"/>
      <c r="DI175" s="40"/>
      <c r="DJ175" s="40"/>
      <c r="DK175" s="280"/>
      <c r="DL175" s="29"/>
      <c r="DM175" s="30"/>
      <c r="DN175" s="30"/>
      <c r="DO175" s="30"/>
      <c r="DP175" s="272" t="s">
        <v>52</v>
      </c>
      <c r="DQ175" s="270" t="s">
        <v>53</v>
      </c>
      <c r="DR175" s="270" t="s">
        <v>54</v>
      </c>
      <c r="DS175" s="272" t="s">
        <v>55</v>
      </c>
      <c r="DT175" s="177"/>
      <c r="DU175" s="40"/>
      <c r="DV175" s="40"/>
      <c r="DW175" s="40"/>
      <c r="DX175" s="40"/>
      <c r="ED175" s="272" t="s">
        <v>57</v>
      </c>
      <c r="EE175" s="270" t="s">
        <v>53</v>
      </c>
      <c r="EF175" s="270" t="s">
        <v>58</v>
      </c>
      <c r="EG175" s="272" t="s">
        <v>59</v>
      </c>
      <c r="EH175" s="177"/>
      <c r="EI175" s="40"/>
      <c r="EJ175" s="40"/>
      <c r="EK175" s="40"/>
      <c r="EL175" s="40"/>
      <c r="EM175" s="281"/>
      <c r="EN175" s="29"/>
      <c r="EO175" s="30"/>
      <c r="EP175" s="30"/>
      <c r="EQ175" s="30"/>
      <c r="ER175" s="272" t="s">
        <v>52</v>
      </c>
      <c r="ES175" s="270" t="s">
        <v>53</v>
      </c>
      <c r="ET175" s="270" t="s">
        <v>54</v>
      </c>
      <c r="EU175" s="272" t="s">
        <v>55</v>
      </c>
      <c r="EV175" s="177"/>
      <c r="EW175" s="40"/>
      <c r="EX175" s="40"/>
      <c r="EY175" s="40"/>
      <c r="EZ175" s="40"/>
      <c r="FF175" s="272" t="s">
        <v>57</v>
      </c>
      <c r="FG175" s="270" t="s">
        <v>53</v>
      </c>
      <c r="FH175" s="270" t="s">
        <v>58</v>
      </c>
      <c r="FI175" s="272" t="s">
        <v>59</v>
      </c>
      <c r="FJ175" s="177"/>
      <c r="FK175" s="40"/>
      <c r="FL175" s="40"/>
      <c r="FM175" s="40"/>
      <c r="FN175" s="40"/>
      <c r="FO175" s="18"/>
      <c r="FP175" s="29"/>
      <c r="FQ175" s="30"/>
      <c r="FR175" s="30"/>
      <c r="FS175" s="30"/>
      <c r="FT175" s="273" t="s">
        <v>61</v>
      </c>
      <c r="FU175" s="270" t="s">
        <v>62</v>
      </c>
      <c r="FV175" s="270" t="s">
        <v>63</v>
      </c>
      <c r="FW175" s="272" t="s">
        <v>64</v>
      </c>
      <c r="FX175" s="177"/>
      <c r="FY175" s="40"/>
      <c r="FZ175" s="40"/>
      <c r="GA175" s="40"/>
      <c r="GB175" s="40"/>
      <c r="GH175" s="273" t="s">
        <v>61</v>
      </c>
      <c r="GI175" s="270" t="s">
        <v>62</v>
      </c>
      <c r="GJ175" s="270" t="s">
        <v>63</v>
      </c>
      <c r="GK175" s="272" t="s">
        <v>64</v>
      </c>
      <c r="GL175" s="177"/>
      <c r="GM175" s="40"/>
      <c r="GN175" s="40"/>
      <c r="GO175" s="40"/>
      <c r="GP175" s="40"/>
    </row>
    <row r="176" spans="2:198" ht="7.5" customHeight="1">
      <c r="B176" s="31"/>
      <c r="U176" s="5"/>
      <c r="BC176" s="62"/>
      <c r="BD176" s="31"/>
      <c r="BH176" s="2"/>
      <c r="BI176" s="270"/>
      <c r="BJ176" s="271"/>
      <c r="BK176" s="272"/>
      <c r="BL176" s="178"/>
      <c r="BW176" s="270"/>
      <c r="BX176" s="271"/>
      <c r="BY176" s="272"/>
      <c r="BZ176" s="270"/>
      <c r="CA176" s="178"/>
      <c r="CG176" s="61"/>
      <c r="CH176" s="31"/>
      <c r="CL176" s="2"/>
      <c r="CM176" s="270"/>
      <c r="CN176" s="271"/>
      <c r="CO176" s="272"/>
      <c r="CP176" s="178"/>
      <c r="DA176" s="270"/>
      <c r="DB176" s="271"/>
      <c r="DC176" s="272"/>
      <c r="DD176" s="270"/>
      <c r="DE176" s="178"/>
      <c r="DK176" s="280"/>
      <c r="DL176" s="31"/>
      <c r="DP176" s="274"/>
      <c r="DQ176" s="270"/>
      <c r="DR176" s="271"/>
      <c r="DS176" s="272"/>
      <c r="DT176" s="178"/>
      <c r="ED176" s="274"/>
      <c r="EE176" s="270"/>
      <c r="EF176" s="271"/>
      <c r="EG176" s="272"/>
      <c r="EH176" s="178"/>
      <c r="EM176" s="281"/>
      <c r="EN176" s="31"/>
      <c r="ER176" s="274"/>
      <c r="ES176" s="270"/>
      <c r="ET176" s="271"/>
      <c r="EU176" s="272"/>
      <c r="EV176" s="178"/>
      <c r="FF176" s="274"/>
      <c r="FG176" s="270"/>
      <c r="FH176" s="271"/>
      <c r="FI176" s="272"/>
      <c r="FJ176" s="178"/>
      <c r="FO176" s="18"/>
      <c r="FP176" s="31"/>
      <c r="FT176" s="274"/>
      <c r="FU176" s="270"/>
      <c r="FV176" s="271"/>
      <c r="FW176" s="272"/>
      <c r="FX176" s="178"/>
      <c r="GH176" s="274"/>
      <c r="GI176" s="270"/>
      <c r="GJ176" s="271"/>
      <c r="GK176" s="272"/>
      <c r="GL176" s="178"/>
    </row>
    <row r="177" spans="2:198" ht="14.25">
      <c r="B177" s="3" t="s">
        <v>102</v>
      </c>
      <c r="E177" s="226" t="s">
        <v>71</v>
      </c>
      <c r="F177" s="226"/>
      <c r="G177" s="222">
        <v>0.29166666666666702</v>
      </c>
      <c r="H177" s="223"/>
      <c r="I177" s="222">
        <v>0.33333333333333298</v>
      </c>
      <c r="J177" s="223"/>
      <c r="K177" s="222">
        <v>0.375</v>
      </c>
      <c r="L177" s="223"/>
      <c r="M177" s="222">
        <v>0.41666666666666702</v>
      </c>
      <c r="N177" s="223"/>
      <c r="O177" s="222">
        <v>0.45833333333333298</v>
      </c>
      <c r="P177" s="223"/>
      <c r="Q177" s="222">
        <v>0.5</v>
      </c>
      <c r="R177" s="223"/>
      <c r="S177" s="222">
        <v>0.54166666666666696</v>
      </c>
      <c r="T177" s="223"/>
      <c r="U177" s="222">
        <v>0.58333333333333304</v>
      </c>
      <c r="V177" s="223"/>
      <c r="W177" s="222">
        <v>0.625</v>
      </c>
      <c r="X177" s="223"/>
      <c r="Y177" s="222">
        <v>0.66666666666666696</v>
      </c>
      <c r="Z177" s="223"/>
      <c r="AA177" s="222">
        <v>0.70833333333333304</v>
      </c>
      <c r="AB177" s="223"/>
      <c r="AC177" s="222">
        <v>0.75</v>
      </c>
      <c r="AD177" s="223"/>
      <c r="AE177" s="222">
        <v>0.79166666666666696</v>
      </c>
      <c r="AF177" s="223"/>
      <c r="AG177" s="222">
        <v>0.83333333333333304</v>
      </c>
      <c r="AH177" s="223"/>
      <c r="AI177" s="222">
        <v>0.875</v>
      </c>
      <c r="AJ177" s="223"/>
      <c r="AK177" s="222">
        <v>0.91666666666666696</v>
      </c>
      <c r="AL177" s="223"/>
      <c r="AM177" s="222">
        <v>0.95833333333333304</v>
      </c>
      <c r="AN177" s="223"/>
      <c r="AO177" s="222">
        <v>1</v>
      </c>
      <c r="AP177" s="223"/>
      <c r="AQ177" s="222">
        <v>1.0416666666666701</v>
      </c>
      <c r="AR177" s="223"/>
      <c r="AS177" s="222">
        <v>1.0833333333333399</v>
      </c>
      <c r="AT177" s="223"/>
      <c r="AU177" s="222">
        <v>1.12500000000001</v>
      </c>
      <c r="AV177" s="223"/>
      <c r="AW177" s="222">
        <v>1.1666666666666701</v>
      </c>
      <c r="AX177" s="223"/>
      <c r="AY177" s="222">
        <v>1.2083333333333399</v>
      </c>
      <c r="AZ177" s="223"/>
      <c r="BA177" s="222">
        <v>1.25000000000001</v>
      </c>
      <c r="BB177" s="223"/>
      <c r="BC177" s="63"/>
      <c r="BG177" s="168"/>
      <c r="BH177" s="40" t="s">
        <v>38</v>
      </c>
      <c r="BI177" s="270"/>
      <c r="BJ177" s="271"/>
      <c r="BK177" s="272"/>
      <c r="BL177" s="178"/>
      <c r="BM177" s="24"/>
      <c r="BN177" s="24"/>
      <c r="BO177" s="24"/>
      <c r="BP177" s="24"/>
      <c r="BQ177" s="33"/>
      <c r="BR177" s="33"/>
      <c r="BS177" s="24"/>
      <c r="BT177" s="33"/>
      <c r="BU177" s="24"/>
      <c r="BV177" s="40" t="s">
        <v>38</v>
      </c>
      <c r="BW177" s="270"/>
      <c r="BX177" s="271"/>
      <c r="BY177" s="272"/>
      <c r="BZ177" s="270"/>
      <c r="CA177" s="178"/>
      <c r="CB177" s="24"/>
      <c r="CC177" s="24"/>
      <c r="CD177" s="24"/>
      <c r="CE177" s="24"/>
      <c r="CF177" s="24"/>
      <c r="CG177" s="64"/>
      <c r="CK177" s="168"/>
      <c r="CL177" s="40" t="s">
        <v>38</v>
      </c>
      <c r="CM177" s="270"/>
      <c r="CN177" s="271"/>
      <c r="CO177" s="272"/>
      <c r="CP177" s="178"/>
      <c r="CQ177" s="24"/>
      <c r="CR177" s="24"/>
      <c r="CS177" s="24"/>
      <c r="CT177" s="24"/>
      <c r="CU177" s="33"/>
      <c r="CV177" s="33"/>
      <c r="CW177" s="24"/>
      <c r="CX177" s="33"/>
      <c r="CY177" s="24"/>
      <c r="CZ177" s="40" t="s">
        <v>38</v>
      </c>
      <c r="DA177" s="270"/>
      <c r="DB177" s="271"/>
      <c r="DC177" s="272"/>
      <c r="DD177" s="270"/>
      <c r="DE177" s="178"/>
      <c r="DF177" s="24"/>
      <c r="DG177" s="24"/>
      <c r="DH177" s="24"/>
      <c r="DI177" s="24"/>
      <c r="DJ177" s="24"/>
      <c r="DK177" s="280"/>
      <c r="DO177" s="168"/>
      <c r="DP177" s="274"/>
      <c r="DQ177" s="270"/>
      <c r="DR177" s="271"/>
      <c r="DS177" s="272"/>
      <c r="DT177" s="178"/>
      <c r="DU177" s="24"/>
      <c r="DV177" s="24"/>
      <c r="DW177" s="24"/>
      <c r="DX177" s="24"/>
      <c r="DY177" s="33"/>
      <c r="DZ177" s="33"/>
      <c r="EA177" s="24"/>
      <c r="EB177" s="33"/>
      <c r="EC177" s="24"/>
      <c r="ED177" s="274"/>
      <c r="EE177" s="270"/>
      <c r="EF177" s="271"/>
      <c r="EG177" s="272"/>
      <c r="EH177" s="178"/>
      <c r="EI177" s="24"/>
      <c r="EJ177" s="24"/>
      <c r="EK177" s="24"/>
      <c r="EL177" s="24"/>
      <c r="EM177" s="281"/>
      <c r="EQ177" s="168"/>
      <c r="ER177" s="274"/>
      <c r="ES177" s="270"/>
      <c r="ET177" s="271"/>
      <c r="EU177" s="272"/>
      <c r="EV177" s="178"/>
      <c r="EW177" s="24"/>
      <c r="EX177" s="24"/>
      <c r="EY177" s="24"/>
      <c r="EZ177" s="24"/>
      <c r="FA177" s="33"/>
      <c r="FB177" s="33"/>
      <c r="FC177" s="24"/>
      <c r="FD177" s="33"/>
      <c r="FE177" s="24"/>
      <c r="FF177" s="274"/>
      <c r="FG177" s="270"/>
      <c r="FH177" s="271"/>
      <c r="FI177" s="272"/>
      <c r="FJ177" s="178"/>
      <c r="FK177" s="24"/>
      <c r="FL177" s="24"/>
      <c r="FM177" s="24"/>
      <c r="FN177" s="24"/>
      <c r="FO177" s="18"/>
      <c r="FS177" s="168"/>
      <c r="FT177" s="274"/>
      <c r="FU177" s="270"/>
      <c r="FV177" s="271"/>
      <c r="FW177" s="272"/>
      <c r="FX177" s="178"/>
      <c r="FY177" s="24"/>
      <c r="FZ177" s="24"/>
      <c r="GA177" s="24"/>
      <c r="GB177" s="24"/>
      <c r="GC177" s="33"/>
      <c r="GD177" s="33"/>
      <c r="GE177" s="24"/>
      <c r="GF177" s="33"/>
      <c r="GG177" s="24"/>
      <c r="GH177" s="274"/>
      <c r="GI177" s="270"/>
      <c r="GJ177" s="271"/>
      <c r="GK177" s="272"/>
      <c r="GL177" s="178"/>
      <c r="GM177" s="24"/>
      <c r="GN177" s="24"/>
      <c r="GO177" s="24"/>
      <c r="GP177" s="24"/>
    </row>
    <row r="178" spans="2:198" ht="6" customHeight="1">
      <c r="C178" s="34"/>
      <c r="D178" s="34"/>
      <c r="E178" s="35"/>
      <c r="F178" s="36"/>
      <c r="G178" s="35"/>
      <c r="H178" s="36"/>
      <c r="I178" s="35"/>
      <c r="J178" s="36"/>
      <c r="K178" s="35"/>
      <c r="L178" s="36"/>
      <c r="M178" s="35"/>
      <c r="N178" s="36"/>
      <c r="O178" s="35"/>
      <c r="P178" s="36"/>
      <c r="Q178" s="35"/>
      <c r="R178" s="36"/>
      <c r="S178" s="35"/>
      <c r="T178" s="36"/>
      <c r="U178" s="35"/>
      <c r="V178" s="36"/>
      <c r="W178" s="35"/>
      <c r="X178" s="36"/>
      <c r="Y178" s="35"/>
      <c r="Z178" s="36"/>
      <c r="AA178" s="35"/>
      <c r="AB178" s="36"/>
      <c r="AC178" s="35"/>
      <c r="AD178" s="36"/>
      <c r="AE178" s="35"/>
      <c r="AF178" s="36"/>
      <c r="AG178" s="35"/>
      <c r="AH178" s="36"/>
      <c r="AI178" s="35"/>
      <c r="AJ178" s="36"/>
      <c r="AK178" s="35"/>
      <c r="AL178" s="36"/>
      <c r="AM178" s="35"/>
      <c r="AN178" s="36"/>
      <c r="AO178" s="35"/>
      <c r="AP178" s="36"/>
      <c r="AQ178" s="35"/>
      <c r="AR178" s="36"/>
      <c r="AS178" s="35"/>
      <c r="AT178" s="36"/>
      <c r="AU178" s="35"/>
      <c r="AV178" s="36"/>
      <c r="AW178" s="35"/>
      <c r="AX178" s="36"/>
      <c r="AY178" s="35"/>
      <c r="AZ178" s="36"/>
      <c r="BA178" s="35"/>
      <c r="BB178" s="37"/>
      <c r="BC178" s="62"/>
      <c r="BE178" s="34"/>
      <c r="BF178" s="34"/>
      <c r="BG178" s="35"/>
      <c r="BH178" s="35"/>
      <c r="BI178" s="38"/>
      <c r="BJ178" s="39"/>
      <c r="BT178" s="33"/>
      <c r="BU178" s="24"/>
      <c r="BV178" s="33"/>
      <c r="BW178" s="38"/>
      <c r="BX178" s="39"/>
      <c r="CG178" s="61"/>
      <c r="CI178" s="34"/>
      <c r="CJ178" s="34"/>
      <c r="CK178" s="35"/>
      <c r="CL178" s="35"/>
      <c r="CM178" s="38"/>
      <c r="CN178" s="39"/>
      <c r="CX178" s="33"/>
      <c r="CY178" s="24"/>
      <c r="CZ178" s="33"/>
      <c r="DA178" s="38"/>
      <c r="DB178" s="39"/>
      <c r="DK178" s="280"/>
      <c r="DM178" s="34"/>
      <c r="DN178" s="34"/>
      <c r="DO178" s="35"/>
      <c r="DP178" s="38"/>
      <c r="DQ178" s="38"/>
      <c r="DR178" s="39"/>
      <c r="EB178" s="33"/>
      <c r="EC178" s="24"/>
      <c r="ED178" s="33"/>
      <c r="EE178" s="38"/>
      <c r="EF178" s="39"/>
      <c r="EM178" s="281"/>
      <c r="EO178" s="34"/>
      <c r="EP178" s="34"/>
      <c r="EQ178" s="35"/>
      <c r="ER178" s="38"/>
      <c r="ES178" s="38"/>
      <c r="ET178" s="39"/>
      <c r="FD178" s="33"/>
      <c r="FE178" s="24"/>
      <c r="FF178" s="33"/>
      <c r="FG178" s="38"/>
      <c r="FH178" s="39"/>
      <c r="FO178" s="18"/>
      <c r="FQ178" s="34"/>
      <c r="FR178" s="34"/>
      <c r="FS178" s="35"/>
      <c r="FT178" s="38"/>
      <c r="FU178" s="38"/>
      <c r="FV178" s="39"/>
      <c r="GF178" s="33"/>
      <c r="GG178" s="24"/>
      <c r="GH178" s="33"/>
      <c r="GI178" s="38"/>
      <c r="GJ178" s="39"/>
    </row>
    <row r="179" spans="2:198" ht="18.75" customHeight="1">
      <c r="B179" s="267" t="s">
        <v>72</v>
      </c>
      <c r="C179" s="253" t="s">
        <v>73</v>
      </c>
      <c r="D179" s="136" t="s">
        <v>74</v>
      </c>
      <c r="E179" s="137"/>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5"/>
      <c r="AX179" s="134"/>
      <c r="AY179" s="135"/>
      <c r="AZ179" s="134"/>
      <c r="BA179" s="135"/>
      <c r="BB179" s="37"/>
      <c r="BC179" s="62"/>
      <c r="BD179" s="260" t="s">
        <v>72</v>
      </c>
      <c r="BE179" s="253" t="s">
        <v>73</v>
      </c>
      <c r="BF179" s="319" t="s">
        <v>74</v>
      </c>
      <c r="BG179" s="320"/>
      <c r="BH179" s="43">
        <f>SUM(F179:BA179)/2/24</f>
        <v>0</v>
      </c>
      <c r="BI179" s="246"/>
      <c r="BJ179" s="256">
        <f>SUM(BH179:BH183)</f>
        <v>0</v>
      </c>
      <c r="BK179" s="256">
        <f>SUM(BJ179:BJ187)</f>
        <v>0</v>
      </c>
      <c r="BL179" s="173"/>
      <c r="BM179" s="1"/>
      <c r="BN179" s="1"/>
      <c r="BO179" s="1"/>
      <c r="BP179" s="1"/>
      <c r="BR179" s="264" t="s">
        <v>128</v>
      </c>
      <c r="BS179" s="253" t="s">
        <v>73</v>
      </c>
      <c r="BT179" s="319" t="s">
        <v>74</v>
      </c>
      <c r="BU179" s="320"/>
      <c r="BV179" s="43">
        <f t="shared" ref="BV179:BW190" si="88">BH179+BH193</f>
        <v>0</v>
      </c>
      <c r="BW179" s="246"/>
      <c r="BX179" s="256">
        <f>SUM(BV179:BV183)</f>
        <v>0</v>
      </c>
      <c r="BY179" s="256">
        <f>BX179+BX184</f>
        <v>0</v>
      </c>
      <c r="BZ179" s="256">
        <f>IF(BY179-8/24&gt;0,BY179-8/24,0)</f>
        <v>0</v>
      </c>
      <c r="CA179" s="173"/>
      <c r="CB179" s="1"/>
      <c r="CC179" s="1"/>
      <c r="CD179" s="1"/>
      <c r="CE179" s="1"/>
      <c r="CF179" s="1"/>
      <c r="CG179" s="61"/>
      <c r="CH179" s="260" t="s">
        <v>72</v>
      </c>
      <c r="CI179" s="253" t="s">
        <v>73</v>
      </c>
      <c r="CJ179" s="319" t="s">
        <v>74</v>
      </c>
      <c r="CK179" s="320"/>
      <c r="CL179" s="43">
        <f>SUM($F179:$BA179)/2/24</f>
        <v>0</v>
      </c>
      <c r="CM179" s="246"/>
      <c r="CN179" s="256">
        <f>SUM(CL179:CL183)</f>
        <v>0</v>
      </c>
      <c r="CO179" s="256">
        <f>SUM(CN179:CN187)+CL189</f>
        <v>0</v>
      </c>
      <c r="CP179" s="173"/>
      <c r="CQ179" s="1"/>
      <c r="CR179" s="1"/>
      <c r="CS179" s="1"/>
      <c r="CT179" s="1"/>
      <c r="CV179" s="264" t="s">
        <v>128</v>
      </c>
      <c r="CW179" s="253" t="s">
        <v>73</v>
      </c>
      <c r="CX179" s="319" t="s">
        <v>74</v>
      </c>
      <c r="CY179" s="320"/>
      <c r="CZ179" s="43">
        <f t="shared" ref="CZ179:DA190" si="89">CL179+CL193</f>
        <v>0</v>
      </c>
      <c r="DA179" s="246"/>
      <c r="DB179" s="256">
        <f>SUM(CZ179:CZ183)</f>
        <v>0</v>
      </c>
      <c r="DC179" s="256">
        <f>DB179+DB184+CZ189</f>
        <v>0</v>
      </c>
      <c r="DD179" s="256">
        <f>IF(DC179-8/24&gt;0,DC179-8/24,0)</f>
        <v>0</v>
      </c>
      <c r="DE179" s="173"/>
      <c r="DF179" s="1"/>
      <c r="DG179" s="1"/>
      <c r="DH179" s="1"/>
      <c r="DI179" s="1"/>
      <c r="DJ179" s="1"/>
      <c r="DK179" s="280"/>
      <c r="DL179" s="260" t="s">
        <v>72</v>
      </c>
      <c r="DM179" s="253" t="s">
        <v>73</v>
      </c>
      <c r="DN179" s="319" t="s">
        <v>74</v>
      </c>
      <c r="DO179" s="320"/>
      <c r="DP179" s="43">
        <f>IF($S174="✔",SUM($F179:$BA179)/2/24,0)</f>
        <v>0</v>
      </c>
      <c r="DQ179" s="246"/>
      <c r="DR179" s="256">
        <f>SUM(DP179:DP183)</f>
        <v>0</v>
      </c>
      <c r="DS179" s="256">
        <f>DR179+DR184</f>
        <v>0</v>
      </c>
      <c r="DT179" s="173"/>
      <c r="DU179" s="1"/>
      <c r="DV179" s="1"/>
      <c r="DW179" s="1"/>
      <c r="DX179" s="1"/>
      <c r="DZ179" s="264" t="s">
        <v>128</v>
      </c>
      <c r="EA179" s="253" t="s">
        <v>73</v>
      </c>
      <c r="EB179" s="319" t="s">
        <v>74</v>
      </c>
      <c r="EC179" s="320"/>
      <c r="ED179" s="43">
        <f t="shared" ref="ED179:ED190" si="90">DP179+DP193</f>
        <v>0</v>
      </c>
      <c r="EE179" s="246"/>
      <c r="EF179" s="256">
        <f>SUM(ED179:ED183)</f>
        <v>0</v>
      </c>
      <c r="EG179" s="256">
        <f>EF179+EF184</f>
        <v>0</v>
      </c>
      <c r="EH179" s="173"/>
      <c r="EI179" s="1"/>
      <c r="EJ179" s="1"/>
      <c r="EK179" s="1"/>
      <c r="EL179" s="1"/>
      <c r="EM179" s="281"/>
      <c r="EN179" s="260" t="s">
        <v>72</v>
      </c>
      <c r="EO179" s="253" t="s">
        <v>73</v>
      </c>
      <c r="EP179" s="319" t="s">
        <v>74</v>
      </c>
      <c r="EQ179" s="320"/>
      <c r="ER179" s="43">
        <f>IF($S$4="✔",SUM($F179:$BA179)/2/24,0)</f>
        <v>0</v>
      </c>
      <c r="ES179" s="246"/>
      <c r="ET179" s="256">
        <f>SUM(ER179:ER183)</f>
        <v>0</v>
      </c>
      <c r="EU179" s="256">
        <f>ET179+ET184+ER189</f>
        <v>0</v>
      </c>
      <c r="EV179" s="173"/>
      <c r="EW179" s="1"/>
      <c r="EX179" s="1"/>
      <c r="EY179" s="1"/>
      <c r="EZ179" s="1"/>
      <c r="FB179" s="264" t="s">
        <v>128</v>
      </c>
      <c r="FC179" s="253" t="s">
        <v>73</v>
      </c>
      <c r="FD179" s="319" t="s">
        <v>74</v>
      </c>
      <c r="FE179" s="320"/>
      <c r="FF179" s="43">
        <f t="shared" ref="FF179:FF190" si="91">ER179+ER193</f>
        <v>0</v>
      </c>
      <c r="FG179" s="246"/>
      <c r="FH179" s="256">
        <f>SUM(FF179:FF183)</f>
        <v>0</v>
      </c>
      <c r="FI179" s="256">
        <f>FH179+FH184+FF189</f>
        <v>0</v>
      </c>
      <c r="FJ179" s="173"/>
      <c r="FK179" s="1"/>
      <c r="FL179" s="1"/>
      <c r="FM179" s="1"/>
      <c r="FN179" s="1"/>
      <c r="FO179" s="18"/>
      <c r="FP179" s="260" t="s">
        <v>72</v>
      </c>
      <c r="FQ179" s="253" t="s">
        <v>73</v>
      </c>
      <c r="FR179" s="319" t="s">
        <v>74</v>
      </c>
      <c r="FS179" s="320"/>
      <c r="FT179" s="43">
        <f>SUMIFS(F179:BA179,$F189:$BA189,1)/2/24</f>
        <v>0</v>
      </c>
      <c r="FU179" s="246"/>
      <c r="FV179" s="256">
        <f>SUM(FT179:FT183)</f>
        <v>0</v>
      </c>
      <c r="FW179" s="256">
        <f>FV179+FV184</f>
        <v>0</v>
      </c>
      <c r="FX179" s="173"/>
      <c r="FY179" s="1"/>
      <c r="FZ179" s="1"/>
      <c r="GA179" s="1"/>
      <c r="GB179" s="1"/>
      <c r="GD179" s="264" t="s">
        <v>128</v>
      </c>
      <c r="GE179" s="253" t="s">
        <v>73</v>
      </c>
      <c r="GF179" s="319" t="s">
        <v>74</v>
      </c>
      <c r="GG179" s="320"/>
      <c r="GH179" s="43">
        <f t="shared" ref="GH179:GH189" si="92">FT179+FT193</f>
        <v>0</v>
      </c>
      <c r="GI179" s="246"/>
      <c r="GJ179" s="256">
        <f>SUM(GH179:GH183)</f>
        <v>0</v>
      </c>
      <c r="GK179" s="256">
        <f>GJ179+GJ184</f>
        <v>0</v>
      </c>
      <c r="GL179" s="173"/>
      <c r="GM179" s="1"/>
      <c r="GN179" s="1"/>
      <c r="GO179" s="1"/>
      <c r="GP179" s="1"/>
    </row>
    <row r="180" spans="2:198" ht="18.75" customHeight="1">
      <c r="B180" s="268"/>
      <c r="C180" s="254"/>
      <c r="D180" s="138" t="s">
        <v>78</v>
      </c>
      <c r="E180" s="139"/>
      <c r="F180" s="134"/>
      <c r="G180" s="135"/>
      <c r="H180" s="134"/>
      <c r="I180" s="134"/>
      <c r="J180" s="134"/>
      <c r="K180" s="135"/>
      <c r="L180" s="134"/>
      <c r="M180" s="135"/>
      <c r="N180" s="134"/>
      <c r="O180" s="135"/>
      <c r="P180" s="134"/>
      <c r="Q180" s="135"/>
      <c r="R180" s="134"/>
      <c r="S180" s="135"/>
      <c r="T180" s="134"/>
      <c r="U180" s="135"/>
      <c r="V180" s="134"/>
      <c r="W180" s="135"/>
      <c r="X180" s="134"/>
      <c r="Y180" s="135"/>
      <c r="Z180" s="134"/>
      <c r="AA180" s="135"/>
      <c r="AB180" s="134"/>
      <c r="AC180" s="135"/>
      <c r="AD180" s="134"/>
      <c r="AE180" s="135"/>
      <c r="AF180" s="134"/>
      <c r="AG180" s="135"/>
      <c r="AH180" s="134"/>
      <c r="AI180" s="135"/>
      <c r="AJ180" s="134"/>
      <c r="AK180" s="135"/>
      <c r="AL180" s="134"/>
      <c r="AM180" s="135"/>
      <c r="AN180" s="134"/>
      <c r="AO180" s="135"/>
      <c r="AP180" s="134"/>
      <c r="AQ180" s="135"/>
      <c r="AR180" s="134"/>
      <c r="AS180" s="135"/>
      <c r="AT180" s="134"/>
      <c r="AU180" s="135"/>
      <c r="AV180" s="134"/>
      <c r="AW180" s="135"/>
      <c r="AX180" s="134"/>
      <c r="AY180" s="135"/>
      <c r="AZ180" s="134"/>
      <c r="BA180" s="135"/>
      <c r="BC180" s="62"/>
      <c r="BD180" s="261"/>
      <c r="BE180" s="254"/>
      <c r="BF180" s="247" t="s">
        <v>78</v>
      </c>
      <c r="BG180" s="248"/>
      <c r="BH180" s="46">
        <f t="shared" ref="BH180:BH190" si="93">SUM(F180:BA180)/2/24</f>
        <v>0</v>
      </c>
      <c r="BI180" s="246"/>
      <c r="BJ180" s="256"/>
      <c r="BK180" s="256"/>
      <c r="BL180" s="173"/>
      <c r="BM180" s="1"/>
      <c r="BN180" s="1"/>
      <c r="BO180" s="1"/>
      <c r="BP180" s="1"/>
      <c r="BR180" s="265"/>
      <c r="BS180" s="254"/>
      <c r="BT180" s="247" t="s">
        <v>78</v>
      </c>
      <c r="BU180" s="248"/>
      <c r="BV180" s="46">
        <f t="shared" si="88"/>
        <v>0</v>
      </c>
      <c r="BW180" s="246"/>
      <c r="BX180" s="256"/>
      <c r="BY180" s="256"/>
      <c r="BZ180" s="256"/>
      <c r="CA180" s="173"/>
      <c r="CB180" s="1"/>
      <c r="CC180" s="1"/>
      <c r="CD180" s="1"/>
      <c r="CE180" s="1"/>
      <c r="CF180" s="1"/>
      <c r="CG180" s="61"/>
      <c r="CH180" s="261"/>
      <c r="CI180" s="254"/>
      <c r="CJ180" s="247" t="s">
        <v>78</v>
      </c>
      <c r="CK180" s="248"/>
      <c r="CL180" s="46">
        <f t="shared" ref="CL180:CL188" si="94">SUM($F180:$BA180)/2/24</f>
        <v>0</v>
      </c>
      <c r="CM180" s="246"/>
      <c r="CN180" s="256"/>
      <c r="CO180" s="256"/>
      <c r="CP180" s="173"/>
      <c r="CQ180" s="1"/>
      <c r="CR180" s="1"/>
      <c r="CS180" s="1"/>
      <c r="CT180" s="1"/>
      <c r="CV180" s="265"/>
      <c r="CW180" s="254"/>
      <c r="CX180" s="247" t="s">
        <v>78</v>
      </c>
      <c r="CY180" s="248"/>
      <c r="CZ180" s="46">
        <f t="shared" si="89"/>
        <v>0</v>
      </c>
      <c r="DA180" s="246"/>
      <c r="DB180" s="256"/>
      <c r="DC180" s="256"/>
      <c r="DD180" s="256"/>
      <c r="DE180" s="173"/>
      <c r="DF180" s="1"/>
      <c r="DG180" s="1"/>
      <c r="DH180" s="1"/>
      <c r="DI180" s="1"/>
      <c r="DJ180" s="1"/>
      <c r="DK180" s="280"/>
      <c r="DL180" s="261"/>
      <c r="DM180" s="254"/>
      <c r="DN180" s="247" t="s">
        <v>78</v>
      </c>
      <c r="DO180" s="248"/>
      <c r="DP180" s="46">
        <f>IF($S174="✔",SUM($F180:$BA180)/2/24,0)</f>
        <v>0</v>
      </c>
      <c r="DQ180" s="246"/>
      <c r="DR180" s="256"/>
      <c r="DS180" s="256"/>
      <c r="DT180" s="173"/>
      <c r="DU180" s="1"/>
      <c r="DV180" s="1"/>
      <c r="DW180" s="1"/>
      <c r="DX180" s="1"/>
      <c r="DZ180" s="265"/>
      <c r="EA180" s="254"/>
      <c r="EB180" s="247" t="s">
        <v>78</v>
      </c>
      <c r="EC180" s="248"/>
      <c r="ED180" s="46">
        <f t="shared" si="90"/>
        <v>0</v>
      </c>
      <c r="EE180" s="246"/>
      <c r="EF180" s="256"/>
      <c r="EG180" s="256"/>
      <c r="EH180" s="173"/>
      <c r="EI180" s="1"/>
      <c r="EJ180" s="1"/>
      <c r="EK180" s="1"/>
      <c r="EL180" s="1"/>
      <c r="EM180" s="281"/>
      <c r="EN180" s="261"/>
      <c r="EO180" s="254"/>
      <c r="EP180" s="247" t="s">
        <v>78</v>
      </c>
      <c r="EQ180" s="248"/>
      <c r="ER180" s="203">
        <f t="shared" ref="ER180:ER190" si="95">IF($S$4="✔",SUM($F180:$BA180)/2/24,0)</f>
        <v>0</v>
      </c>
      <c r="ES180" s="246"/>
      <c r="ET180" s="256"/>
      <c r="EU180" s="256"/>
      <c r="EV180" s="173"/>
      <c r="EW180" s="1"/>
      <c r="EX180" s="1"/>
      <c r="EY180" s="1"/>
      <c r="EZ180" s="1"/>
      <c r="FB180" s="265"/>
      <c r="FC180" s="254"/>
      <c r="FD180" s="247" t="s">
        <v>78</v>
      </c>
      <c r="FE180" s="248"/>
      <c r="FF180" s="46">
        <f t="shared" si="91"/>
        <v>0</v>
      </c>
      <c r="FG180" s="246"/>
      <c r="FH180" s="256"/>
      <c r="FI180" s="256"/>
      <c r="FJ180" s="173"/>
      <c r="FK180" s="1"/>
      <c r="FL180" s="1"/>
      <c r="FM180" s="1"/>
      <c r="FN180" s="1"/>
      <c r="FO180" s="18"/>
      <c r="FP180" s="261"/>
      <c r="FQ180" s="254"/>
      <c r="FR180" s="247" t="s">
        <v>78</v>
      </c>
      <c r="FS180" s="248"/>
      <c r="FT180" s="46">
        <f>SUMIFS(F180:BA180,$F189:$BA189,1)/2/24</f>
        <v>0</v>
      </c>
      <c r="FU180" s="246"/>
      <c r="FV180" s="256"/>
      <c r="FW180" s="256"/>
      <c r="FX180" s="173"/>
      <c r="FY180" s="1"/>
      <c r="FZ180" s="1"/>
      <c r="GA180" s="1"/>
      <c r="GB180" s="1"/>
      <c r="GD180" s="265"/>
      <c r="GE180" s="254"/>
      <c r="GF180" s="247" t="s">
        <v>78</v>
      </c>
      <c r="GG180" s="248"/>
      <c r="GH180" s="46">
        <f t="shared" si="92"/>
        <v>0</v>
      </c>
      <c r="GI180" s="246"/>
      <c r="GJ180" s="256"/>
      <c r="GK180" s="256"/>
      <c r="GL180" s="173"/>
      <c r="GM180" s="1"/>
      <c r="GN180" s="1"/>
      <c r="GO180" s="1"/>
      <c r="GP180" s="1"/>
    </row>
    <row r="181" spans="2:198" ht="18.75" customHeight="1">
      <c r="B181" s="268"/>
      <c r="C181" s="254"/>
      <c r="D181" s="136" t="s">
        <v>79</v>
      </c>
      <c r="E181" s="137"/>
      <c r="F181" s="134"/>
      <c r="G181" s="134"/>
      <c r="H181" s="134"/>
      <c r="I181" s="134"/>
      <c r="J181" s="134"/>
      <c r="K181" s="134"/>
      <c r="L181" s="134"/>
      <c r="M181" s="134"/>
      <c r="N181" s="134"/>
      <c r="O181" s="134"/>
      <c r="P181" s="134"/>
      <c r="Q181" s="134"/>
      <c r="R181" s="134"/>
      <c r="S181" s="134"/>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34"/>
      <c r="AR181" s="134"/>
      <c r="AS181" s="134"/>
      <c r="AT181" s="134"/>
      <c r="AU181" s="134"/>
      <c r="AV181" s="134"/>
      <c r="AW181" s="135"/>
      <c r="AX181" s="134"/>
      <c r="AY181" s="135"/>
      <c r="AZ181" s="134"/>
      <c r="BA181" s="135"/>
      <c r="BC181" s="62"/>
      <c r="BD181" s="261"/>
      <c r="BE181" s="254"/>
      <c r="BF181" s="249" t="s">
        <v>79</v>
      </c>
      <c r="BG181" s="250"/>
      <c r="BH181" s="43">
        <f t="shared" si="93"/>
        <v>0</v>
      </c>
      <c r="BI181" s="246"/>
      <c r="BJ181" s="256"/>
      <c r="BK181" s="256"/>
      <c r="BL181" s="173"/>
      <c r="BM181" s="1"/>
      <c r="BN181" s="1"/>
      <c r="BO181" s="1"/>
      <c r="BP181" s="1"/>
      <c r="BR181" s="265"/>
      <c r="BS181" s="254"/>
      <c r="BT181" s="249" t="s">
        <v>79</v>
      </c>
      <c r="BU181" s="250"/>
      <c r="BV181" s="43">
        <f t="shared" si="88"/>
        <v>0</v>
      </c>
      <c r="BW181" s="246"/>
      <c r="BX181" s="256"/>
      <c r="BY181" s="256"/>
      <c r="BZ181" s="256"/>
      <c r="CA181" s="173"/>
      <c r="CB181" s="1"/>
      <c r="CC181" s="1"/>
      <c r="CD181" s="1"/>
      <c r="CE181" s="1"/>
      <c r="CF181" s="1"/>
      <c r="CG181" s="61"/>
      <c r="CH181" s="261"/>
      <c r="CI181" s="254"/>
      <c r="CJ181" s="249" t="s">
        <v>79</v>
      </c>
      <c r="CK181" s="250"/>
      <c r="CL181" s="43">
        <f t="shared" si="94"/>
        <v>0</v>
      </c>
      <c r="CM181" s="246"/>
      <c r="CN181" s="256"/>
      <c r="CO181" s="256"/>
      <c r="CP181" s="173"/>
      <c r="CQ181" s="1"/>
      <c r="CR181" s="1"/>
      <c r="CS181" s="1"/>
      <c r="CT181" s="1"/>
      <c r="CV181" s="265"/>
      <c r="CW181" s="254"/>
      <c r="CX181" s="249" t="s">
        <v>79</v>
      </c>
      <c r="CY181" s="250"/>
      <c r="CZ181" s="43">
        <f t="shared" si="89"/>
        <v>0</v>
      </c>
      <c r="DA181" s="246"/>
      <c r="DB181" s="256"/>
      <c r="DC181" s="256"/>
      <c r="DD181" s="256"/>
      <c r="DE181" s="173"/>
      <c r="DF181" s="1"/>
      <c r="DG181" s="1"/>
      <c r="DH181" s="1"/>
      <c r="DI181" s="1"/>
      <c r="DJ181" s="1"/>
      <c r="DK181" s="280"/>
      <c r="DL181" s="261"/>
      <c r="DM181" s="254"/>
      <c r="DN181" s="249" t="s">
        <v>79</v>
      </c>
      <c r="DO181" s="250"/>
      <c r="DP181" s="43">
        <f>IF($S174="✔",SUM($F181:$BA181)/2/24,0)</f>
        <v>0</v>
      </c>
      <c r="DQ181" s="246"/>
      <c r="DR181" s="256"/>
      <c r="DS181" s="256"/>
      <c r="DT181" s="173"/>
      <c r="DU181" s="1"/>
      <c r="DV181" s="1"/>
      <c r="DW181" s="1"/>
      <c r="DX181" s="1"/>
      <c r="DZ181" s="265"/>
      <c r="EA181" s="254"/>
      <c r="EB181" s="249" t="s">
        <v>79</v>
      </c>
      <c r="EC181" s="250"/>
      <c r="ED181" s="43">
        <f t="shared" si="90"/>
        <v>0</v>
      </c>
      <c r="EE181" s="246"/>
      <c r="EF181" s="256"/>
      <c r="EG181" s="256"/>
      <c r="EH181" s="173"/>
      <c r="EI181" s="1"/>
      <c r="EJ181" s="1"/>
      <c r="EK181" s="1"/>
      <c r="EL181" s="1"/>
      <c r="EM181" s="281"/>
      <c r="EN181" s="261"/>
      <c r="EO181" s="254"/>
      <c r="EP181" s="249" t="s">
        <v>79</v>
      </c>
      <c r="EQ181" s="250"/>
      <c r="ER181" s="43">
        <f t="shared" si="95"/>
        <v>0</v>
      </c>
      <c r="ES181" s="246"/>
      <c r="ET181" s="256"/>
      <c r="EU181" s="256"/>
      <c r="EV181" s="173"/>
      <c r="EW181" s="1"/>
      <c r="EX181" s="1"/>
      <c r="EY181" s="1"/>
      <c r="EZ181" s="1"/>
      <c r="FB181" s="265"/>
      <c r="FC181" s="254"/>
      <c r="FD181" s="249" t="s">
        <v>79</v>
      </c>
      <c r="FE181" s="250"/>
      <c r="FF181" s="43">
        <f t="shared" si="91"/>
        <v>0</v>
      </c>
      <c r="FG181" s="246"/>
      <c r="FH181" s="256"/>
      <c r="FI181" s="256"/>
      <c r="FJ181" s="173"/>
      <c r="FK181" s="1"/>
      <c r="FL181" s="1"/>
      <c r="FM181" s="1"/>
      <c r="FN181" s="1"/>
      <c r="FO181" s="18"/>
      <c r="FP181" s="261"/>
      <c r="FQ181" s="254"/>
      <c r="FR181" s="249" t="s">
        <v>79</v>
      </c>
      <c r="FS181" s="250"/>
      <c r="FT181" s="43">
        <f>SUMIFS(F181:BA181,$F189:$BA189,1)/2/24</f>
        <v>0</v>
      </c>
      <c r="FU181" s="246"/>
      <c r="FV181" s="256"/>
      <c r="FW181" s="256"/>
      <c r="FX181" s="173"/>
      <c r="FY181" s="1"/>
      <c r="FZ181" s="1"/>
      <c r="GA181" s="1"/>
      <c r="GB181" s="1"/>
      <c r="GD181" s="265"/>
      <c r="GE181" s="254"/>
      <c r="GF181" s="249" t="s">
        <v>79</v>
      </c>
      <c r="GG181" s="250"/>
      <c r="GH181" s="43">
        <f t="shared" si="92"/>
        <v>0</v>
      </c>
      <c r="GI181" s="246"/>
      <c r="GJ181" s="256"/>
      <c r="GK181" s="256"/>
      <c r="GL181" s="173"/>
      <c r="GM181" s="1"/>
      <c r="GN181" s="1"/>
      <c r="GO181" s="1"/>
      <c r="GP181" s="1"/>
    </row>
    <row r="182" spans="2:198" ht="18.75" customHeight="1">
      <c r="B182" s="268"/>
      <c r="C182" s="254"/>
      <c r="D182" s="138" t="s">
        <v>80</v>
      </c>
      <c r="E182" s="139"/>
      <c r="F182" s="134"/>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135"/>
      <c r="AR182" s="135"/>
      <c r="AS182" s="135"/>
      <c r="AT182" s="135"/>
      <c r="AU182" s="135"/>
      <c r="AV182" s="134"/>
      <c r="AW182" s="135"/>
      <c r="AX182" s="134"/>
      <c r="AY182" s="135"/>
      <c r="AZ182" s="134"/>
      <c r="BA182" s="135"/>
      <c r="BC182" s="62"/>
      <c r="BD182" s="261"/>
      <c r="BE182" s="254"/>
      <c r="BF182" s="247" t="s">
        <v>80</v>
      </c>
      <c r="BG182" s="248"/>
      <c r="BH182" s="46">
        <f t="shared" si="93"/>
        <v>0</v>
      </c>
      <c r="BI182" s="246"/>
      <c r="BJ182" s="256"/>
      <c r="BK182" s="256"/>
      <c r="BL182" s="173"/>
      <c r="BM182" s="1"/>
      <c r="BN182" s="1"/>
      <c r="BO182" s="1"/>
      <c r="BP182" s="1"/>
      <c r="BR182" s="265"/>
      <c r="BS182" s="254"/>
      <c r="BT182" s="247" t="s">
        <v>80</v>
      </c>
      <c r="BU182" s="248"/>
      <c r="BV182" s="46">
        <f t="shared" si="88"/>
        <v>0</v>
      </c>
      <c r="BW182" s="246"/>
      <c r="BX182" s="256"/>
      <c r="BY182" s="256"/>
      <c r="BZ182" s="256"/>
      <c r="CA182" s="173"/>
      <c r="CB182" s="1"/>
      <c r="CC182" s="1"/>
      <c r="CD182" s="1"/>
      <c r="CE182" s="1"/>
      <c r="CF182" s="1"/>
      <c r="CG182" s="61"/>
      <c r="CH182" s="261"/>
      <c r="CI182" s="254"/>
      <c r="CJ182" s="247" t="s">
        <v>80</v>
      </c>
      <c r="CK182" s="248"/>
      <c r="CL182" s="46">
        <f t="shared" si="94"/>
        <v>0</v>
      </c>
      <c r="CM182" s="246"/>
      <c r="CN182" s="256"/>
      <c r="CO182" s="256"/>
      <c r="CP182" s="173"/>
      <c r="CQ182" s="1"/>
      <c r="CR182" s="1"/>
      <c r="CS182" s="1"/>
      <c r="CT182" s="1"/>
      <c r="CV182" s="265"/>
      <c r="CW182" s="254"/>
      <c r="CX182" s="247" t="s">
        <v>80</v>
      </c>
      <c r="CY182" s="248"/>
      <c r="CZ182" s="46">
        <f t="shared" si="89"/>
        <v>0</v>
      </c>
      <c r="DA182" s="246"/>
      <c r="DB182" s="256"/>
      <c r="DC182" s="256"/>
      <c r="DD182" s="256"/>
      <c r="DE182" s="173"/>
      <c r="DF182" s="1"/>
      <c r="DG182" s="1"/>
      <c r="DH182" s="1"/>
      <c r="DI182" s="1"/>
      <c r="DJ182" s="1"/>
      <c r="DK182" s="280"/>
      <c r="DL182" s="261"/>
      <c r="DM182" s="254"/>
      <c r="DN182" s="247" t="s">
        <v>80</v>
      </c>
      <c r="DO182" s="248"/>
      <c r="DP182" s="46">
        <f>IF($S174="✔",SUM($F182:$BA182)/2/24,0)</f>
        <v>0</v>
      </c>
      <c r="DQ182" s="246"/>
      <c r="DR182" s="256"/>
      <c r="DS182" s="256"/>
      <c r="DT182" s="173"/>
      <c r="DU182" s="1"/>
      <c r="DV182" s="1"/>
      <c r="DW182" s="1"/>
      <c r="DX182" s="1"/>
      <c r="DZ182" s="265"/>
      <c r="EA182" s="254"/>
      <c r="EB182" s="247" t="s">
        <v>80</v>
      </c>
      <c r="EC182" s="248"/>
      <c r="ED182" s="46">
        <f t="shared" si="90"/>
        <v>0</v>
      </c>
      <c r="EE182" s="246"/>
      <c r="EF182" s="256"/>
      <c r="EG182" s="256"/>
      <c r="EH182" s="173"/>
      <c r="EI182" s="1"/>
      <c r="EJ182" s="1"/>
      <c r="EK182" s="1"/>
      <c r="EL182" s="1"/>
      <c r="EM182" s="281"/>
      <c r="EN182" s="261"/>
      <c r="EO182" s="254"/>
      <c r="EP182" s="247" t="s">
        <v>80</v>
      </c>
      <c r="EQ182" s="248"/>
      <c r="ER182" s="203">
        <f t="shared" si="95"/>
        <v>0</v>
      </c>
      <c r="ES182" s="246"/>
      <c r="ET182" s="256"/>
      <c r="EU182" s="256"/>
      <c r="EV182" s="173"/>
      <c r="EW182" s="1"/>
      <c r="EX182" s="1"/>
      <c r="EY182" s="1"/>
      <c r="EZ182" s="1"/>
      <c r="FB182" s="265"/>
      <c r="FC182" s="254"/>
      <c r="FD182" s="247" t="s">
        <v>80</v>
      </c>
      <c r="FE182" s="248"/>
      <c r="FF182" s="46">
        <f t="shared" si="91"/>
        <v>0</v>
      </c>
      <c r="FG182" s="246"/>
      <c r="FH182" s="256"/>
      <c r="FI182" s="256"/>
      <c r="FJ182" s="173"/>
      <c r="FK182" s="1"/>
      <c r="FL182" s="1"/>
      <c r="FM182" s="1"/>
      <c r="FN182" s="1"/>
      <c r="FO182" s="18"/>
      <c r="FP182" s="261"/>
      <c r="FQ182" s="254"/>
      <c r="FR182" s="247" t="s">
        <v>80</v>
      </c>
      <c r="FS182" s="248"/>
      <c r="FT182" s="46">
        <f>SUMIFS(F182:BA182,$F189:$BA189,1)/2/24</f>
        <v>0</v>
      </c>
      <c r="FU182" s="246"/>
      <c r="FV182" s="256"/>
      <c r="FW182" s="256"/>
      <c r="FX182" s="173"/>
      <c r="FY182" s="1"/>
      <c r="FZ182" s="1"/>
      <c r="GA182" s="1"/>
      <c r="GB182" s="1"/>
      <c r="GD182" s="265"/>
      <c r="GE182" s="254"/>
      <c r="GF182" s="247" t="s">
        <v>80</v>
      </c>
      <c r="GG182" s="248"/>
      <c r="GH182" s="46">
        <f t="shared" si="92"/>
        <v>0</v>
      </c>
      <c r="GI182" s="246"/>
      <c r="GJ182" s="256"/>
      <c r="GK182" s="256"/>
      <c r="GL182" s="173"/>
      <c r="GM182" s="1"/>
      <c r="GN182" s="1"/>
      <c r="GO182" s="1"/>
      <c r="GP182" s="1"/>
    </row>
    <row r="183" spans="2:198" ht="18.75" customHeight="1">
      <c r="B183" s="268"/>
      <c r="C183" s="255"/>
      <c r="D183" s="136" t="s">
        <v>81</v>
      </c>
      <c r="E183" s="137"/>
      <c r="F183" s="134"/>
      <c r="G183" s="135"/>
      <c r="H183" s="135"/>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c r="AL183" s="135"/>
      <c r="AM183" s="135"/>
      <c r="AN183" s="135"/>
      <c r="AO183" s="135"/>
      <c r="AP183" s="135"/>
      <c r="AQ183" s="135"/>
      <c r="AR183" s="135"/>
      <c r="AS183" s="135"/>
      <c r="AT183" s="135"/>
      <c r="AU183" s="134"/>
      <c r="AV183" s="134"/>
      <c r="AW183" s="135"/>
      <c r="AX183" s="134"/>
      <c r="AY183" s="135"/>
      <c r="AZ183" s="134"/>
      <c r="BA183" s="135"/>
      <c r="BC183" s="62"/>
      <c r="BD183" s="261"/>
      <c r="BE183" s="255"/>
      <c r="BF183" s="249" t="s">
        <v>81</v>
      </c>
      <c r="BG183" s="250"/>
      <c r="BH183" s="43">
        <f t="shared" si="93"/>
        <v>0</v>
      </c>
      <c r="BI183" s="246"/>
      <c r="BJ183" s="256"/>
      <c r="BK183" s="256"/>
      <c r="BL183" s="173"/>
      <c r="BM183" s="1"/>
      <c r="BN183" s="1"/>
      <c r="BO183" s="1"/>
      <c r="BP183" s="1"/>
      <c r="BR183" s="265"/>
      <c r="BS183" s="255"/>
      <c r="BT183" s="249" t="s">
        <v>81</v>
      </c>
      <c r="BU183" s="250"/>
      <c r="BV183" s="43">
        <f t="shared" si="88"/>
        <v>0</v>
      </c>
      <c r="BW183" s="246"/>
      <c r="BX183" s="256"/>
      <c r="BY183" s="256"/>
      <c r="BZ183" s="256"/>
      <c r="CA183" s="173"/>
      <c r="CB183" s="1"/>
      <c r="CC183" s="1"/>
      <c r="CD183" s="1"/>
      <c r="CE183" s="1"/>
      <c r="CF183" s="1"/>
      <c r="CG183" s="61"/>
      <c r="CH183" s="261"/>
      <c r="CI183" s="255"/>
      <c r="CJ183" s="251" t="s">
        <v>81</v>
      </c>
      <c r="CK183" s="252"/>
      <c r="CL183" s="43">
        <f t="shared" si="94"/>
        <v>0</v>
      </c>
      <c r="CM183" s="246"/>
      <c r="CN183" s="256"/>
      <c r="CO183" s="256"/>
      <c r="CP183" s="173"/>
      <c r="CQ183" s="1"/>
      <c r="CR183" s="1"/>
      <c r="CS183" s="1"/>
      <c r="CT183" s="1"/>
      <c r="CV183" s="265"/>
      <c r="CW183" s="255"/>
      <c r="CX183" s="249" t="s">
        <v>81</v>
      </c>
      <c r="CY183" s="250"/>
      <c r="CZ183" s="43">
        <f t="shared" si="89"/>
        <v>0</v>
      </c>
      <c r="DA183" s="246"/>
      <c r="DB183" s="256"/>
      <c r="DC183" s="256"/>
      <c r="DD183" s="256"/>
      <c r="DE183" s="173"/>
      <c r="DF183" s="1"/>
      <c r="DG183" s="1"/>
      <c r="DH183" s="1"/>
      <c r="DI183" s="1"/>
      <c r="DJ183" s="1"/>
      <c r="DK183" s="280"/>
      <c r="DL183" s="261"/>
      <c r="DM183" s="255"/>
      <c r="DN183" s="249" t="s">
        <v>81</v>
      </c>
      <c r="DO183" s="250"/>
      <c r="DP183" s="43">
        <f>IF($S174="✔",SUM($F183:$BA183)/2/24,0)</f>
        <v>0</v>
      </c>
      <c r="DQ183" s="246"/>
      <c r="DR183" s="256"/>
      <c r="DS183" s="256"/>
      <c r="DT183" s="173"/>
      <c r="DU183" s="1"/>
      <c r="DV183" s="1"/>
      <c r="DW183" s="1"/>
      <c r="DX183" s="1"/>
      <c r="DZ183" s="265"/>
      <c r="EA183" s="255"/>
      <c r="EB183" s="249" t="s">
        <v>81</v>
      </c>
      <c r="EC183" s="250"/>
      <c r="ED183" s="43">
        <f t="shared" si="90"/>
        <v>0</v>
      </c>
      <c r="EE183" s="246"/>
      <c r="EF183" s="256"/>
      <c r="EG183" s="256"/>
      <c r="EH183" s="173"/>
      <c r="EI183" s="1"/>
      <c r="EJ183" s="1"/>
      <c r="EK183" s="1"/>
      <c r="EL183" s="1"/>
      <c r="EM183" s="281"/>
      <c r="EN183" s="261"/>
      <c r="EO183" s="255"/>
      <c r="EP183" s="249" t="s">
        <v>81</v>
      </c>
      <c r="EQ183" s="250"/>
      <c r="ER183" s="43">
        <f t="shared" si="95"/>
        <v>0</v>
      </c>
      <c r="ES183" s="246"/>
      <c r="ET183" s="256"/>
      <c r="EU183" s="256"/>
      <c r="EV183" s="173"/>
      <c r="EW183" s="1"/>
      <c r="EX183" s="1"/>
      <c r="EY183" s="1"/>
      <c r="EZ183" s="1"/>
      <c r="FB183" s="265"/>
      <c r="FC183" s="255"/>
      <c r="FD183" s="251" t="s">
        <v>81</v>
      </c>
      <c r="FE183" s="252"/>
      <c r="FF183" s="43">
        <f t="shared" si="91"/>
        <v>0</v>
      </c>
      <c r="FG183" s="246"/>
      <c r="FH183" s="256"/>
      <c r="FI183" s="256"/>
      <c r="FJ183" s="173"/>
      <c r="FK183" s="1"/>
      <c r="FL183" s="1"/>
      <c r="FM183" s="1"/>
      <c r="FN183" s="1"/>
      <c r="FO183" s="18"/>
      <c r="FP183" s="261"/>
      <c r="FQ183" s="255"/>
      <c r="FR183" s="249" t="s">
        <v>81</v>
      </c>
      <c r="FS183" s="250"/>
      <c r="FT183" s="43">
        <f>SUMIFS(F183:BA183,$F189:$BA189,1)/2/24</f>
        <v>0</v>
      </c>
      <c r="FU183" s="246"/>
      <c r="FV183" s="256"/>
      <c r="FW183" s="256"/>
      <c r="FX183" s="173"/>
      <c r="FY183" s="1"/>
      <c r="FZ183" s="1"/>
      <c r="GA183" s="1"/>
      <c r="GB183" s="1"/>
      <c r="GD183" s="265"/>
      <c r="GE183" s="255"/>
      <c r="GF183" s="251" t="s">
        <v>81</v>
      </c>
      <c r="GG183" s="252"/>
      <c r="GH183" s="43">
        <f t="shared" si="92"/>
        <v>0</v>
      </c>
      <c r="GI183" s="246"/>
      <c r="GJ183" s="256"/>
      <c r="GK183" s="256"/>
      <c r="GL183" s="173"/>
      <c r="GM183" s="1"/>
      <c r="GN183" s="1"/>
      <c r="GO183" s="1"/>
      <c r="GP183" s="1"/>
    </row>
    <row r="184" spans="2:198" ht="18.600000000000001" customHeight="1">
      <c r="B184" s="268"/>
      <c r="C184" s="239" t="s">
        <v>82</v>
      </c>
      <c r="D184" s="174" t="s">
        <v>83</v>
      </c>
      <c r="E184" s="175"/>
      <c r="F184" s="134"/>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c r="AH184" s="135"/>
      <c r="AI184" s="135"/>
      <c r="AJ184" s="135"/>
      <c r="AK184" s="135"/>
      <c r="AL184" s="135"/>
      <c r="AM184" s="135"/>
      <c r="AN184" s="135"/>
      <c r="AO184" s="135"/>
      <c r="AP184" s="135"/>
      <c r="AQ184" s="135"/>
      <c r="AR184" s="135"/>
      <c r="AS184" s="135"/>
      <c r="AT184" s="135"/>
      <c r="AU184" s="135"/>
      <c r="AV184" s="134"/>
      <c r="AW184" s="135"/>
      <c r="AX184" s="134"/>
      <c r="AY184" s="135"/>
      <c r="AZ184" s="134"/>
      <c r="BA184" s="135"/>
      <c r="BC184" s="62"/>
      <c r="BD184" s="261"/>
      <c r="BE184" s="242" t="s">
        <v>82</v>
      </c>
      <c r="BF184" s="169" t="s">
        <v>83</v>
      </c>
      <c r="BG184" s="170"/>
      <c r="BH184" s="46">
        <f t="shared" si="93"/>
        <v>0</v>
      </c>
      <c r="BI184" s="46">
        <f>SUMIF($F$188:$BA$188,"&lt;&gt;1",$F184:$BA184)/2/24</f>
        <v>0</v>
      </c>
      <c r="BJ184" s="245">
        <f>SUM(BI184:BI187)</f>
        <v>0</v>
      </c>
      <c r="BK184" s="256"/>
      <c r="BL184" s="173"/>
      <c r="BM184" s="1"/>
      <c r="BN184" s="1"/>
      <c r="BO184" s="1"/>
      <c r="BP184" s="1"/>
      <c r="BR184" s="265"/>
      <c r="BS184" s="242" t="s">
        <v>82</v>
      </c>
      <c r="BT184" s="227" t="s">
        <v>83</v>
      </c>
      <c r="BU184" s="228"/>
      <c r="BV184" s="46">
        <f t="shared" si="88"/>
        <v>0</v>
      </c>
      <c r="BW184" s="46">
        <f>BI184+BI198</f>
        <v>0</v>
      </c>
      <c r="BX184" s="245">
        <f>SUM(BW184:BW187)</f>
        <v>0</v>
      </c>
      <c r="BY184" s="256"/>
      <c r="BZ184" s="256"/>
      <c r="CA184" s="173"/>
      <c r="CB184" s="1"/>
      <c r="CC184" s="1"/>
      <c r="CD184" s="1"/>
      <c r="CE184" s="1"/>
      <c r="CF184" s="1"/>
      <c r="CG184" s="61"/>
      <c r="CH184" s="261"/>
      <c r="CI184" s="242" t="s">
        <v>82</v>
      </c>
      <c r="CJ184" s="227" t="s">
        <v>83</v>
      </c>
      <c r="CK184" s="228"/>
      <c r="CL184" s="46">
        <f t="shared" si="94"/>
        <v>0</v>
      </c>
      <c r="CM184" s="46">
        <f>SUMIF($F$188:$BA$188,"&lt;&gt;1",$F184:$BA184)/2/24</f>
        <v>0</v>
      </c>
      <c r="CN184" s="245">
        <f>SUM(CM184:CM187)</f>
        <v>0</v>
      </c>
      <c r="CO184" s="256"/>
      <c r="CP184" s="173"/>
      <c r="CQ184" s="1"/>
      <c r="CR184" s="1"/>
      <c r="CS184" s="1"/>
      <c r="CT184" s="1"/>
      <c r="CV184" s="265"/>
      <c r="CW184" s="242" t="s">
        <v>82</v>
      </c>
      <c r="CX184" s="227" t="s">
        <v>83</v>
      </c>
      <c r="CY184" s="228"/>
      <c r="CZ184" s="46">
        <f t="shared" si="89"/>
        <v>0</v>
      </c>
      <c r="DA184" s="46">
        <f>CM184+CM198</f>
        <v>0</v>
      </c>
      <c r="DB184" s="245">
        <f>SUM(DA184:DA187)</f>
        <v>0</v>
      </c>
      <c r="DC184" s="256"/>
      <c r="DD184" s="256"/>
      <c r="DE184" s="173"/>
      <c r="DF184" s="1"/>
      <c r="DG184" s="1"/>
      <c r="DH184" s="1"/>
      <c r="DI184" s="1"/>
      <c r="DJ184" s="1"/>
      <c r="DK184" s="280"/>
      <c r="DL184" s="261"/>
      <c r="DM184" s="242" t="s">
        <v>82</v>
      </c>
      <c r="DN184" s="169" t="s">
        <v>83</v>
      </c>
      <c r="DO184" s="170"/>
      <c r="DP184" s="46">
        <f>IF($S174="✔",SUM($F184:$BA184)/2/24,0)</f>
        <v>0</v>
      </c>
      <c r="DQ184" s="46">
        <f>IF($S174="✔",SUMIF($F188:$BA188,"&lt;&gt;1",$F184:$BA184)/2/24,0)</f>
        <v>0</v>
      </c>
      <c r="DR184" s="245">
        <f>SUM(DQ184:DQ187)</f>
        <v>0</v>
      </c>
      <c r="DS184" s="256"/>
      <c r="DT184" s="173"/>
      <c r="DU184" s="1"/>
      <c r="DV184" s="1"/>
      <c r="DW184" s="1"/>
      <c r="DX184" s="1"/>
      <c r="DZ184" s="265"/>
      <c r="EA184" s="242" t="s">
        <v>82</v>
      </c>
      <c r="EB184" s="227" t="s">
        <v>83</v>
      </c>
      <c r="EC184" s="228"/>
      <c r="ED184" s="46">
        <f t="shared" si="90"/>
        <v>0</v>
      </c>
      <c r="EE184" s="46">
        <f>DQ184+DQ198</f>
        <v>0</v>
      </c>
      <c r="EF184" s="245">
        <f>SUM(EE184:EE187)</f>
        <v>0</v>
      </c>
      <c r="EG184" s="256"/>
      <c r="EH184" s="173"/>
      <c r="EI184" s="1"/>
      <c r="EJ184" s="1"/>
      <c r="EK184" s="1"/>
      <c r="EL184" s="1"/>
      <c r="EM184" s="281"/>
      <c r="EN184" s="261"/>
      <c r="EO184" s="242" t="s">
        <v>82</v>
      </c>
      <c r="EP184" s="169" t="s">
        <v>83</v>
      </c>
      <c r="EQ184" s="170"/>
      <c r="ER184" s="203">
        <f t="shared" si="95"/>
        <v>0</v>
      </c>
      <c r="ES184" s="46">
        <f>IF($S174="✔",SUMIF($F188:$BA188,"&lt;&gt;1",$F184:$BA184)/2/24,0)</f>
        <v>0</v>
      </c>
      <c r="ET184" s="245">
        <f>SUM(ES184:ES187)</f>
        <v>0</v>
      </c>
      <c r="EU184" s="256"/>
      <c r="EV184" s="173"/>
      <c r="EW184" s="1"/>
      <c r="EX184" s="1"/>
      <c r="EY184" s="1"/>
      <c r="EZ184" s="1"/>
      <c r="FB184" s="265"/>
      <c r="FC184" s="242" t="s">
        <v>82</v>
      </c>
      <c r="FD184" s="227" t="s">
        <v>83</v>
      </c>
      <c r="FE184" s="228"/>
      <c r="FF184" s="46">
        <f t="shared" si="91"/>
        <v>0</v>
      </c>
      <c r="FG184" s="46">
        <f>ES184+ES198</f>
        <v>0</v>
      </c>
      <c r="FH184" s="245">
        <f>SUM(FG184:FG187)</f>
        <v>0</v>
      </c>
      <c r="FI184" s="256"/>
      <c r="FJ184" s="173"/>
      <c r="FK184" s="1"/>
      <c r="FL184" s="1"/>
      <c r="FM184" s="1"/>
      <c r="FN184" s="1"/>
      <c r="FO184" s="18"/>
      <c r="FP184" s="261"/>
      <c r="FQ184" s="242" t="s">
        <v>82</v>
      </c>
      <c r="FR184" s="169" t="s">
        <v>83</v>
      </c>
      <c r="FS184" s="170"/>
      <c r="FT184" s="46">
        <f>SUMIFS(F184:BA184,$F189:$BA189,1)/2/24</f>
        <v>0</v>
      </c>
      <c r="FU184" s="46">
        <f>SUMIFS(F184:BA184,$F$18:$BA$18,"&lt;&gt;1",$F189:$BA189,1)/2/24</f>
        <v>0</v>
      </c>
      <c r="FV184" s="245">
        <f>SUM(FU184:FU187)</f>
        <v>0</v>
      </c>
      <c r="FW184" s="256"/>
      <c r="FX184" s="173"/>
      <c r="FY184" s="1"/>
      <c r="FZ184" s="1"/>
      <c r="GA184" s="1"/>
      <c r="GB184" s="1"/>
      <c r="GD184" s="265"/>
      <c r="GE184" s="242" t="s">
        <v>82</v>
      </c>
      <c r="GF184" s="227" t="s">
        <v>83</v>
      </c>
      <c r="GG184" s="228"/>
      <c r="GH184" s="46">
        <f t="shared" si="92"/>
        <v>0</v>
      </c>
      <c r="GI184" s="46">
        <f>FU184+FU198</f>
        <v>0</v>
      </c>
      <c r="GJ184" s="245">
        <f>SUM(GI184:GI187)</f>
        <v>0</v>
      </c>
      <c r="GK184" s="256"/>
      <c r="GL184" s="173"/>
      <c r="GM184" s="1"/>
      <c r="GN184" s="1"/>
      <c r="GO184" s="1"/>
      <c r="GP184" s="1"/>
    </row>
    <row r="185" spans="2:198" ht="18.75" customHeight="1">
      <c r="B185" s="268"/>
      <c r="C185" s="240"/>
      <c r="D185" s="176" t="s">
        <v>84</v>
      </c>
      <c r="E185" s="156"/>
      <c r="F185" s="134"/>
      <c r="G185" s="135"/>
      <c r="H185" s="135"/>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35"/>
      <c r="AL185" s="135"/>
      <c r="AM185" s="135"/>
      <c r="AN185" s="135"/>
      <c r="AO185" s="135"/>
      <c r="AP185" s="135"/>
      <c r="AQ185" s="135"/>
      <c r="AR185" s="135"/>
      <c r="AS185" s="135"/>
      <c r="AT185" s="135"/>
      <c r="AU185" s="134"/>
      <c r="AV185" s="134"/>
      <c r="AW185" s="135"/>
      <c r="AX185" s="134"/>
      <c r="AY185" s="135"/>
      <c r="AZ185" s="134"/>
      <c r="BA185" s="135"/>
      <c r="BC185" s="62"/>
      <c r="BD185" s="261"/>
      <c r="BE185" s="243"/>
      <c r="BF185" s="172" t="s">
        <v>84</v>
      </c>
      <c r="BG185" s="171"/>
      <c r="BH185" s="43">
        <f t="shared" si="93"/>
        <v>0</v>
      </c>
      <c r="BI185" s="43">
        <f>SUMIF($F$188:$BA$188,"&lt;&gt;1",$F185:$BA185)/2/24</f>
        <v>0</v>
      </c>
      <c r="BJ185" s="245"/>
      <c r="BK185" s="256"/>
      <c r="BL185" s="173"/>
      <c r="BM185" s="1"/>
      <c r="BN185" s="1"/>
      <c r="BO185" s="1"/>
      <c r="BP185" s="1"/>
      <c r="BR185" s="265"/>
      <c r="BS185" s="243"/>
      <c r="BT185" s="237" t="s">
        <v>84</v>
      </c>
      <c r="BU185" s="238"/>
      <c r="BV185" s="43">
        <f t="shared" si="88"/>
        <v>0</v>
      </c>
      <c r="BW185" s="43">
        <f t="shared" si="88"/>
        <v>0</v>
      </c>
      <c r="BX185" s="245"/>
      <c r="BY185" s="256"/>
      <c r="BZ185" s="256"/>
      <c r="CA185" s="173"/>
      <c r="CB185" s="1"/>
      <c r="CC185" s="1"/>
      <c r="CD185" s="1"/>
      <c r="CE185" s="1"/>
      <c r="CF185" s="1"/>
      <c r="CG185" s="61"/>
      <c r="CH185" s="261"/>
      <c r="CI185" s="243"/>
      <c r="CJ185" s="237" t="s">
        <v>84</v>
      </c>
      <c r="CK185" s="238"/>
      <c r="CL185" s="43">
        <f t="shared" si="94"/>
        <v>0</v>
      </c>
      <c r="CM185" s="43">
        <f>SUMIF($F$188:$BA$188,"&lt;&gt;1",$F185:$BA185)/2/24</f>
        <v>0</v>
      </c>
      <c r="CN185" s="245"/>
      <c r="CO185" s="256"/>
      <c r="CP185" s="173"/>
      <c r="CQ185" s="1"/>
      <c r="CR185" s="1"/>
      <c r="CS185" s="1"/>
      <c r="CT185" s="1"/>
      <c r="CV185" s="265"/>
      <c r="CW185" s="243"/>
      <c r="CX185" s="237" t="s">
        <v>84</v>
      </c>
      <c r="CY185" s="238"/>
      <c r="CZ185" s="43">
        <f t="shared" si="89"/>
        <v>0</v>
      </c>
      <c r="DA185" s="43">
        <f t="shared" si="89"/>
        <v>0</v>
      </c>
      <c r="DB185" s="245"/>
      <c r="DC185" s="256"/>
      <c r="DD185" s="256"/>
      <c r="DE185" s="173"/>
      <c r="DF185" s="1"/>
      <c r="DG185" s="1"/>
      <c r="DH185" s="1"/>
      <c r="DI185" s="1"/>
      <c r="DJ185" s="1"/>
      <c r="DK185" s="280"/>
      <c r="DL185" s="261"/>
      <c r="DM185" s="243"/>
      <c r="DN185" s="172" t="s">
        <v>84</v>
      </c>
      <c r="DO185" s="171"/>
      <c r="DP185" s="43">
        <f>IF($S174="✔",SUM($F185:$BA185)/2/24,0)</f>
        <v>0</v>
      </c>
      <c r="DQ185" s="43">
        <f t="shared" ref="DQ185:DQ187" si="96">IF($S175="✔",SUMIF($F189:$BA189,"&lt;&gt;1",$F185:$BA185)/2/24,0)</f>
        <v>0</v>
      </c>
      <c r="DR185" s="245"/>
      <c r="DS185" s="256"/>
      <c r="DT185" s="173"/>
      <c r="DU185" s="1"/>
      <c r="DV185" s="1"/>
      <c r="DW185" s="1"/>
      <c r="DX185" s="1"/>
      <c r="DZ185" s="265"/>
      <c r="EA185" s="243"/>
      <c r="EB185" s="237" t="s">
        <v>84</v>
      </c>
      <c r="EC185" s="238"/>
      <c r="ED185" s="43">
        <f t="shared" si="90"/>
        <v>0</v>
      </c>
      <c r="EE185" s="43">
        <f>DQ185+DQ199</f>
        <v>0</v>
      </c>
      <c r="EF185" s="245"/>
      <c r="EG185" s="256"/>
      <c r="EH185" s="173"/>
      <c r="EI185" s="1"/>
      <c r="EJ185" s="1"/>
      <c r="EK185" s="1"/>
      <c r="EL185" s="1"/>
      <c r="EM185" s="281"/>
      <c r="EN185" s="261"/>
      <c r="EO185" s="243"/>
      <c r="EP185" s="172" t="s">
        <v>84</v>
      </c>
      <c r="EQ185" s="171"/>
      <c r="ER185" s="43">
        <f t="shared" si="95"/>
        <v>0</v>
      </c>
      <c r="ES185" s="43">
        <f t="shared" ref="ES185:ES187" si="97">IF($S175="✔",SUMIF($F189:$BA189,"&lt;&gt;1",$F185:$BA185)/2/24,0)</f>
        <v>0</v>
      </c>
      <c r="ET185" s="245"/>
      <c r="EU185" s="256"/>
      <c r="EV185" s="173"/>
      <c r="EW185" s="1"/>
      <c r="EX185" s="1"/>
      <c r="EY185" s="1"/>
      <c r="EZ185" s="1"/>
      <c r="FB185" s="265"/>
      <c r="FC185" s="243"/>
      <c r="FD185" s="237" t="s">
        <v>84</v>
      </c>
      <c r="FE185" s="238"/>
      <c r="FF185" s="43">
        <f t="shared" si="91"/>
        <v>0</v>
      </c>
      <c r="FG185" s="43">
        <f>ES185+ES199</f>
        <v>0</v>
      </c>
      <c r="FH185" s="245"/>
      <c r="FI185" s="256"/>
      <c r="FJ185" s="173"/>
      <c r="FK185" s="1"/>
      <c r="FL185" s="1"/>
      <c r="FM185" s="1"/>
      <c r="FN185" s="1"/>
      <c r="FO185" s="18"/>
      <c r="FP185" s="261"/>
      <c r="FQ185" s="243"/>
      <c r="FR185" s="172" t="s">
        <v>84</v>
      </c>
      <c r="FS185" s="171"/>
      <c r="FT185" s="43">
        <f>SUMIFS(F185:BA185,$F189:$BA189,1)/2/24</f>
        <v>0</v>
      </c>
      <c r="FU185" s="43">
        <f>SUMIFS(F185:BA185,$F$18:$BA$18,"&lt;&gt;1",$F189:$BA189,1)/2/24</f>
        <v>0</v>
      </c>
      <c r="FV185" s="245"/>
      <c r="FW185" s="256"/>
      <c r="FX185" s="173"/>
      <c r="FY185" s="1"/>
      <c r="FZ185" s="1"/>
      <c r="GA185" s="1"/>
      <c r="GB185" s="1"/>
      <c r="GD185" s="265"/>
      <c r="GE185" s="243"/>
      <c r="GF185" s="237" t="s">
        <v>84</v>
      </c>
      <c r="GG185" s="238"/>
      <c r="GH185" s="43">
        <f t="shared" si="92"/>
        <v>0</v>
      </c>
      <c r="GI185" s="43">
        <f>FU185+FU199</f>
        <v>0</v>
      </c>
      <c r="GJ185" s="245"/>
      <c r="GK185" s="256"/>
      <c r="GL185" s="173"/>
      <c r="GM185" s="1"/>
      <c r="GN185" s="1"/>
      <c r="GO185" s="1"/>
      <c r="GP185" s="1"/>
    </row>
    <row r="186" spans="2:198" ht="18.75" customHeight="1">
      <c r="B186" s="268"/>
      <c r="C186" s="240"/>
      <c r="D186" s="174" t="s">
        <v>85</v>
      </c>
      <c r="E186" s="175"/>
      <c r="F186" s="134"/>
      <c r="G186" s="135"/>
      <c r="H186" s="135"/>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c r="AL186" s="135"/>
      <c r="AM186" s="135"/>
      <c r="AN186" s="135"/>
      <c r="AO186" s="135"/>
      <c r="AP186" s="135"/>
      <c r="AQ186" s="135"/>
      <c r="AR186" s="135"/>
      <c r="AS186" s="135"/>
      <c r="AT186" s="135"/>
      <c r="AU186" s="135"/>
      <c r="AV186" s="134"/>
      <c r="AW186" s="135"/>
      <c r="AX186" s="134"/>
      <c r="AY186" s="135"/>
      <c r="AZ186" s="134"/>
      <c r="BA186" s="135"/>
      <c r="BC186" s="62"/>
      <c r="BD186" s="261"/>
      <c r="BE186" s="243"/>
      <c r="BF186" s="169" t="s">
        <v>85</v>
      </c>
      <c r="BG186" s="170"/>
      <c r="BH186" s="46">
        <f t="shared" si="93"/>
        <v>0</v>
      </c>
      <c r="BI186" s="46">
        <f>SUMIF($F$188:$BA$188,"&lt;&gt;1",$F186:$BA186)/2/24</f>
        <v>0</v>
      </c>
      <c r="BJ186" s="245"/>
      <c r="BK186" s="256"/>
      <c r="BL186" s="173"/>
      <c r="BM186" s="1"/>
      <c r="BN186" s="1"/>
      <c r="BO186" s="1"/>
      <c r="BP186" s="1"/>
      <c r="BR186" s="265"/>
      <c r="BS186" s="243"/>
      <c r="BT186" s="227" t="s">
        <v>85</v>
      </c>
      <c r="BU186" s="228"/>
      <c r="BV186" s="46">
        <f t="shared" si="88"/>
        <v>0</v>
      </c>
      <c r="BW186" s="46">
        <f t="shared" si="88"/>
        <v>0</v>
      </c>
      <c r="BX186" s="245"/>
      <c r="BY186" s="256"/>
      <c r="BZ186" s="256"/>
      <c r="CA186" s="173"/>
      <c r="CB186" s="1"/>
      <c r="CC186" s="1"/>
      <c r="CD186" s="1"/>
      <c r="CE186" s="1"/>
      <c r="CF186" s="1"/>
      <c r="CG186" s="61"/>
      <c r="CH186" s="261"/>
      <c r="CI186" s="243"/>
      <c r="CJ186" s="227" t="s">
        <v>85</v>
      </c>
      <c r="CK186" s="228"/>
      <c r="CL186" s="46">
        <f t="shared" si="94"/>
        <v>0</v>
      </c>
      <c r="CM186" s="46">
        <f>SUMIF($F$188:$BA$188,"&lt;&gt;1",$F186:$BA186)/2/24</f>
        <v>0</v>
      </c>
      <c r="CN186" s="245"/>
      <c r="CO186" s="256"/>
      <c r="CP186" s="173"/>
      <c r="CQ186" s="1"/>
      <c r="CR186" s="1"/>
      <c r="CS186" s="1"/>
      <c r="CT186" s="1"/>
      <c r="CV186" s="265"/>
      <c r="CW186" s="243"/>
      <c r="CX186" s="227" t="s">
        <v>85</v>
      </c>
      <c r="CY186" s="228"/>
      <c r="CZ186" s="46">
        <f t="shared" si="89"/>
        <v>0</v>
      </c>
      <c r="DA186" s="46">
        <f t="shared" si="89"/>
        <v>0</v>
      </c>
      <c r="DB186" s="245"/>
      <c r="DC186" s="256"/>
      <c r="DD186" s="256"/>
      <c r="DE186" s="173"/>
      <c r="DF186" s="1"/>
      <c r="DG186" s="1"/>
      <c r="DH186" s="1"/>
      <c r="DI186" s="1"/>
      <c r="DJ186" s="1"/>
      <c r="DK186" s="280"/>
      <c r="DL186" s="261"/>
      <c r="DM186" s="243"/>
      <c r="DN186" s="169" t="s">
        <v>85</v>
      </c>
      <c r="DO186" s="170"/>
      <c r="DP186" s="46">
        <f>IF($S174="✔",SUM($F186:$BA186)/2/24,0)</f>
        <v>0</v>
      </c>
      <c r="DQ186" s="46">
        <f t="shared" si="96"/>
        <v>0</v>
      </c>
      <c r="DR186" s="245"/>
      <c r="DS186" s="256"/>
      <c r="DT186" s="173"/>
      <c r="DU186" s="1"/>
      <c r="DV186" s="1"/>
      <c r="DW186" s="1"/>
      <c r="DX186" s="1"/>
      <c r="DZ186" s="265"/>
      <c r="EA186" s="243"/>
      <c r="EB186" s="227" t="s">
        <v>85</v>
      </c>
      <c r="EC186" s="228"/>
      <c r="ED186" s="46">
        <f t="shared" si="90"/>
        <v>0</v>
      </c>
      <c r="EE186" s="46">
        <f>DQ186+DQ200</f>
        <v>0</v>
      </c>
      <c r="EF186" s="245"/>
      <c r="EG186" s="256"/>
      <c r="EH186" s="173"/>
      <c r="EI186" s="1"/>
      <c r="EJ186" s="1"/>
      <c r="EK186" s="1"/>
      <c r="EL186" s="1"/>
      <c r="EM186" s="281"/>
      <c r="EN186" s="261"/>
      <c r="EO186" s="243"/>
      <c r="EP186" s="169" t="s">
        <v>85</v>
      </c>
      <c r="EQ186" s="170"/>
      <c r="ER186" s="203">
        <f t="shared" si="95"/>
        <v>0</v>
      </c>
      <c r="ES186" s="46">
        <f t="shared" si="97"/>
        <v>0</v>
      </c>
      <c r="ET186" s="245"/>
      <c r="EU186" s="256"/>
      <c r="EV186" s="173"/>
      <c r="EW186" s="1"/>
      <c r="EX186" s="1"/>
      <c r="EY186" s="1"/>
      <c r="EZ186" s="1"/>
      <c r="FB186" s="265"/>
      <c r="FC186" s="243"/>
      <c r="FD186" s="227" t="s">
        <v>85</v>
      </c>
      <c r="FE186" s="228"/>
      <c r="FF186" s="46">
        <f t="shared" si="91"/>
        <v>0</v>
      </c>
      <c r="FG186" s="46">
        <f>ES186+ES200</f>
        <v>0</v>
      </c>
      <c r="FH186" s="245"/>
      <c r="FI186" s="256"/>
      <c r="FJ186" s="173"/>
      <c r="FK186" s="1"/>
      <c r="FL186" s="1"/>
      <c r="FM186" s="1"/>
      <c r="FN186" s="1"/>
      <c r="FO186" s="18"/>
      <c r="FP186" s="261"/>
      <c r="FQ186" s="243"/>
      <c r="FR186" s="169" t="s">
        <v>85</v>
      </c>
      <c r="FS186" s="170"/>
      <c r="FT186" s="46">
        <f>SUMIFS(F186:BA186,$F189:$BA189,1)/2/24</f>
        <v>0</v>
      </c>
      <c r="FU186" s="46">
        <f>SUMIFS(F186:BA186,$F$18:$BA$18,"",$F189:$BA189,1)/2/24</f>
        <v>0</v>
      </c>
      <c r="FV186" s="245"/>
      <c r="FW186" s="256"/>
      <c r="FX186" s="173"/>
      <c r="FY186" s="1"/>
      <c r="FZ186" s="1"/>
      <c r="GA186" s="1"/>
      <c r="GB186" s="1"/>
      <c r="GD186" s="265"/>
      <c r="GE186" s="243"/>
      <c r="GF186" s="227" t="s">
        <v>85</v>
      </c>
      <c r="GG186" s="228"/>
      <c r="GH186" s="46">
        <f t="shared" si="92"/>
        <v>0</v>
      </c>
      <c r="GI186" s="46">
        <f>FU186+FU200</f>
        <v>0</v>
      </c>
      <c r="GJ186" s="245"/>
      <c r="GK186" s="256"/>
      <c r="GL186" s="173"/>
      <c r="GM186" s="1"/>
      <c r="GN186" s="1"/>
      <c r="GO186" s="1"/>
      <c r="GP186" s="1"/>
    </row>
    <row r="187" spans="2:198" ht="18.75" customHeight="1">
      <c r="B187" s="268"/>
      <c r="C187" s="240"/>
      <c r="D187" s="136" t="s">
        <v>86</v>
      </c>
      <c r="E187" s="137"/>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5"/>
      <c r="AX187" s="134"/>
      <c r="AY187" s="135"/>
      <c r="AZ187" s="134"/>
      <c r="BA187" s="135"/>
      <c r="BC187" s="62"/>
      <c r="BD187" s="261"/>
      <c r="BE187" s="243"/>
      <c r="BF187" s="237" t="s">
        <v>86</v>
      </c>
      <c r="BG187" s="238"/>
      <c r="BH187" s="43">
        <f t="shared" si="93"/>
        <v>0</v>
      </c>
      <c r="BI187" s="43">
        <f>SUMIF($F$188:$BA$188,"&lt;&gt;1",$F187:$BA187)/2/24</f>
        <v>0</v>
      </c>
      <c r="BJ187" s="245"/>
      <c r="BK187" s="256"/>
      <c r="BL187" s="173"/>
      <c r="BM187" s="1"/>
      <c r="BN187" s="1"/>
      <c r="BO187" s="1"/>
      <c r="BP187" s="1"/>
      <c r="BR187" s="265"/>
      <c r="BS187" s="243"/>
      <c r="BT187" s="237" t="s">
        <v>86</v>
      </c>
      <c r="BU187" s="238"/>
      <c r="BV187" s="43">
        <f t="shared" si="88"/>
        <v>0</v>
      </c>
      <c r="BW187" s="43">
        <f t="shared" si="88"/>
        <v>0</v>
      </c>
      <c r="BX187" s="245"/>
      <c r="BY187" s="256"/>
      <c r="BZ187" s="256"/>
      <c r="CA187" s="173"/>
      <c r="CB187" s="1"/>
      <c r="CC187" s="1"/>
      <c r="CD187" s="1"/>
      <c r="CE187" s="1"/>
      <c r="CF187" s="1"/>
      <c r="CG187" s="61"/>
      <c r="CH187" s="261"/>
      <c r="CI187" s="243"/>
      <c r="CJ187" s="237" t="s">
        <v>86</v>
      </c>
      <c r="CK187" s="238"/>
      <c r="CL187" s="43">
        <f t="shared" si="94"/>
        <v>0</v>
      </c>
      <c r="CM187" s="43">
        <f>SUMIF($F$188:$BA$188,"&lt;&gt;1",$F187:$BA187)/2/24</f>
        <v>0</v>
      </c>
      <c r="CN187" s="245"/>
      <c r="CO187" s="256"/>
      <c r="CP187" s="173"/>
      <c r="CQ187" s="1"/>
      <c r="CR187" s="1"/>
      <c r="CS187" s="1"/>
      <c r="CT187" s="1"/>
      <c r="CV187" s="265"/>
      <c r="CW187" s="243"/>
      <c r="CX187" s="237" t="s">
        <v>86</v>
      </c>
      <c r="CY187" s="238"/>
      <c r="CZ187" s="43">
        <f t="shared" si="89"/>
        <v>0</v>
      </c>
      <c r="DA187" s="43">
        <f t="shared" si="89"/>
        <v>0</v>
      </c>
      <c r="DB187" s="245"/>
      <c r="DC187" s="256"/>
      <c r="DD187" s="256"/>
      <c r="DE187" s="173"/>
      <c r="DF187" s="1"/>
      <c r="DG187" s="1"/>
      <c r="DH187" s="1"/>
      <c r="DI187" s="1"/>
      <c r="DJ187" s="1"/>
      <c r="DK187" s="280"/>
      <c r="DL187" s="261"/>
      <c r="DM187" s="243"/>
      <c r="DN187" s="172" t="s">
        <v>98</v>
      </c>
      <c r="DO187" s="171"/>
      <c r="DP187" s="43">
        <f>IF($S174="✔",SUM($F187:$BA187)/2/24,0)</f>
        <v>0</v>
      </c>
      <c r="DQ187" s="43">
        <f t="shared" si="96"/>
        <v>0</v>
      </c>
      <c r="DR187" s="245"/>
      <c r="DS187" s="256"/>
      <c r="DT187" s="173"/>
      <c r="DU187" s="1"/>
      <c r="DV187" s="1"/>
      <c r="DW187" s="1"/>
      <c r="DX187" s="1"/>
      <c r="DZ187" s="265"/>
      <c r="EA187" s="243"/>
      <c r="EB187" s="237" t="s">
        <v>86</v>
      </c>
      <c r="EC187" s="238"/>
      <c r="ED187" s="43">
        <f t="shared" si="90"/>
        <v>0</v>
      </c>
      <c r="EE187" s="43">
        <f>DQ187+DQ201</f>
        <v>0</v>
      </c>
      <c r="EF187" s="245"/>
      <c r="EG187" s="256"/>
      <c r="EH187" s="173"/>
      <c r="EI187" s="1"/>
      <c r="EJ187" s="1"/>
      <c r="EK187" s="1"/>
      <c r="EL187" s="1"/>
      <c r="EM187" s="281"/>
      <c r="EN187" s="261"/>
      <c r="EO187" s="243"/>
      <c r="EP187" s="172" t="s">
        <v>98</v>
      </c>
      <c r="EQ187" s="171"/>
      <c r="ER187" s="43">
        <f t="shared" si="95"/>
        <v>0</v>
      </c>
      <c r="ES187" s="43">
        <f t="shared" si="97"/>
        <v>0</v>
      </c>
      <c r="ET187" s="245"/>
      <c r="EU187" s="256"/>
      <c r="EV187" s="173"/>
      <c r="EW187" s="1"/>
      <c r="EX187" s="1"/>
      <c r="EY187" s="1"/>
      <c r="EZ187" s="1"/>
      <c r="FB187" s="265"/>
      <c r="FC187" s="243"/>
      <c r="FD187" s="237" t="s">
        <v>86</v>
      </c>
      <c r="FE187" s="238"/>
      <c r="FF187" s="43">
        <f t="shared" si="91"/>
        <v>0</v>
      </c>
      <c r="FG187" s="43">
        <f>ES187+ES201</f>
        <v>0</v>
      </c>
      <c r="FH187" s="245"/>
      <c r="FI187" s="256"/>
      <c r="FJ187" s="173"/>
      <c r="FK187" s="1"/>
      <c r="FL187" s="1"/>
      <c r="FM187" s="1"/>
      <c r="FN187" s="1"/>
      <c r="FO187" s="18"/>
      <c r="FP187" s="261"/>
      <c r="FQ187" s="243"/>
      <c r="FR187" s="172" t="s">
        <v>98</v>
      </c>
      <c r="FS187" s="171"/>
      <c r="FT187" s="43">
        <f>SUMIFS(F187:BA187,$F189:$BA189,1)/2/24</f>
        <v>0</v>
      </c>
      <c r="FU187" s="43">
        <f>SUMIFS(F187:BA187,$F$18:$BA$18,"&lt;&gt;1",$F189:$BA189,1)/2/24</f>
        <v>0</v>
      </c>
      <c r="FV187" s="245"/>
      <c r="FW187" s="256"/>
      <c r="FX187" s="173"/>
      <c r="FY187" s="1"/>
      <c r="FZ187" s="1"/>
      <c r="GA187" s="1"/>
      <c r="GB187" s="1"/>
      <c r="GD187" s="265"/>
      <c r="GE187" s="243"/>
      <c r="GF187" s="237" t="s">
        <v>86</v>
      </c>
      <c r="GG187" s="238"/>
      <c r="GH187" s="43">
        <f t="shared" si="92"/>
        <v>0</v>
      </c>
      <c r="GI187" s="43">
        <f>FU187+FU201</f>
        <v>0</v>
      </c>
      <c r="GJ187" s="245"/>
      <c r="GK187" s="256"/>
      <c r="GL187" s="173"/>
      <c r="GM187" s="1"/>
      <c r="GN187" s="1"/>
      <c r="GO187" s="1"/>
      <c r="GP187" s="1"/>
    </row>
    <row r="188" spans="2:198" ht="18.75" customHeight="1">
      <c r="B188" s="268"/>
      <c r="C188" s="241"/>
      <c r="D188" s="147" t="s">
        <v>87</v>
      </c>
      <c r="E188" s="148"/>
      <c r="F188" s="134"/>
      <c r="G188" s="135"/>
      <c r="H188" s="134"/>
      <c r="I188" s="134"/>
      <c r="J188" s="134"/>
      <c r="K188" s="134"/>
      <c r="L188" s="134"/>
      <c r="M188" s="134"/>
      <c r="N188" s="134"/>
      <c r="O188" s="134"/>
      <c r="P188" s="134"/>
      <c r="Q188" s="134"/>
      <c r="R188" s="134"/>
      <c r="S188" s="134"/>
      <c r="T188" s="134"/>
      <c r="U188" s="134"/>
      <c r="V188" s="134"/>
      <c r="W188" s="134"/>
      <c r="X188" s="134"/>
      <c r="Y188" s="134"/>
      <c r="Z188" s="134"/>
      <c r="AA188" s="135"/>
      <c r="AB188" s="134"/>
      <c r="AC188" s="135"/>
      <c r="AD188" s="134"/>
      <c r="AE188" s="135"/>
      <c r="AF188" s="134"/>
      <c r="AG188" s="135"/>
      <c r="AH188" s="134"/>
      <c r="AI188" s="135"/>
      <c r="AJ188" s="134"/>
      <c r="AK188" s="135"/>
      <c r="AL188" s="134"/>
      <c r="AM188" s="135"/>
      <c r="AN188" s="134"/>
      <c r="AO188" s="135"/>
      <c r="AP188" s="134"/>
      <c r="AQ188" s="135"/>
      <c r="AR188" s="134"/>
      <c r="AS188" s="135"/>
      <c r="AT188" s="134"/>
      <c r="AU188" s="135"/>
      <c r="AV188" s="134"/>
      <c r="AW188" s="135"/>
      <c r="AX188" s="134"/>
      <c r="AY188" s="135"/>
      <c r="AZ188" s="134"/>
      <c r="BA188" s="135"/>
      <c r="BC188" s="62"/>
      <c r="BD188" s="261"/>
      <c r="BE188" s="244"/>
      <c r="BF188" s="232" t="s">
        <v>87</v>
      </c>
      <c r="BG188" s="233"/>
      <c r="BH188" s="46">
        <f t="shared" si="93"/>
        <v>0</v>
      </c>
      <c r="BI188" s="44"/>
      <c r="BJ188" s="44"/>
      <c r="BK188" s="44"/>
      <c r="BL188" s="173"/>
      <c r="BM188" s="1"/>
      <c r="BN188" s="1"/>
      <c r="BO188" s="1"/>
      <c r="BP188" s="1"/>
      <c r="BR188" s="265"/>
      <c r="BS188" s="244"/>
      <c r="BT188" s="232" t="s">
        <v>87</v>
      </c>
      <c r="BU188" s="233"/>
      <c r="BV188" s="46">
        <f t="shared" si="88"/>
        <v>0</v>
      </c>
      <c r="BW188" s="44"/>
      <c r="BX188" s="44"/>
      <c r="BY188" s="44"/>
      <c r="BZ188" s="44"/>
      <c r="CA188" s="173"/>
      <c r="CB188" s="1"/>
      <c r="CC188" s="1"/>
      <c r="CD188" s="1"/>
      <c r="CE188" s="1"/>
      <c r="CF188" s="1"/>
      <c r="CG188" s="61"/>
      <c r="CH188" s="261"/>
      <c r="CI188" s="244"/>
      <c r="CJ188" s="232" t="s">
        <v>87</v>
      </c>
      <c r="CK188" s="233"/>
      <c r="CL188" s="46">
        <f t="shared" si="94"/>
        <v>0</v>
      </c>
      <c r="CM188" s="44"/>
      <c r="CN188" s="44"/>
      <c r="CO188" s="44"/>
      <c r="CP188" s="173"/>
      <c r="CQ188" s="1"/>
      <c r="CR188" s="1"/>
      <c r="CS188" s="1"/>
      <c r="CT188" s="1"/>
      <c r="CV188" s="265"/>
      <c r="CW188" s="244"/>
      <c r="CX188" s="232" t="s">
        <v>87</v>
      </c>
      <c r="CY188" s="233"/>
      <c r="CZ188" s="46">
        <f t="shared" si="89"/>
        <v>0</v>
      </c>
      <c r="DA188" s="44"/>
      <c r="DB188" s="44"/>
      <c r="DC188" s="44"/>
      <c r="DD188" s="44"/>
      <c r="DE188" s="173"/>
      <c r="DF188" s="1"/>
      <c r="DG188" s="1"/>
      <c r="DH188" s="1"/>
      <c r="DI188" s="1"/>
      <c r="DJ188" s="1"/>
      <c r="DK188" s="280"/>
      <c r="DL188" s="261"/>
      <c r="DM188" s="244"/>
      <c r="DN188" s="232" t="s">
        <v>87</v>
      </c>
      <c r="DO188" s="233"/>
      <c r="DP188" s="46">
        <f>IF($S174="✔",SUM($F188:$BA188)/2/24,0)</f>
        <v>0</v>
      </c>
      <c r="DQ188" s="44"/>
      <c r="DR188" s="44"/>
      <c r="DS188" s="44"/>
      <c r="DT188" s="173"/>
      <c r="DU188" s="1"/>
      <c r="DV188" s="1"/>
      <c r="DW188" s="1"/>
      <c r="DX188" s="1"/>
      <c r="DZ188" s="265"/>
      <c r="EA188" s="244"/>
      <c r="EB188" s="232" t="s">
        <v>87</v>
      </c>
      <c r="EC188" s="233"/>
      <c r="ED188" s="46">
        <f t="shared" si="90"/>
        <v>0</v>
      </c>
      <c r="EE188" s="44"/>
      <c r="EF188" s="44"/>
      <c r="EG188" s="44"/>
      <c r="EH188" s="173"/>
      <c r="EI188" s="1"/>
      <c r="EJ188" s="1"/>
      <c r="EK188" s="1"/>
      <c r="EL188" s="1"/>
      <c r="EM188" s="281"/>
      <c r="EN188" s="261"/>
      <c r="EO188" s="244"/>
      <c r="EP188" s="232" t="s">
        <v>87</v>
      </c>
      <c r="EQ188" s="233"/>
      <c r="ER188" s="203">
        <f t="shared" si="95"/>
        <v>0</v>
      </c>
      <c r="ES188" s="44"/>
      <c r="ET188" s="44"/>
      <c r="EU188" s="44"/>
      <c r="EV188" s="173"/>
      <c r="EW188" s="1"/>
      <c r="EX188" s="1"/>
      <c r="EY188" s="1"/>
      <c r="EZ188" s="1"/>
      <c r="FB188" s="265"/>
      <c r="FC188" s="244"/>
      <c r="FD188" s="232" t="s">
        <v>87</v>
      </c>
      <c r="FE188" s="233"/>
      <c r="FF188" s="46">
        <f t="shared" si="91"/>
        <v>0</v>
      </c>
      <c r="FG188" s="44"/>
      <c r="FH188" s="44"/>
      <c r="FI188" s="44"/>
      <c r="FJ188" s="173"/>
      <c r="FK188" s="1"/>
      <c r="FL188" s="1"/>
      <c r="FM188" s="1"/>
      <c r="FN188" s="1"/>
      <c r="FO188" s="18"/>
      <c r="FP188" s="261"/>
      <c r="FQ188" s="244"/>
      <c r="FR188" s="232" t="s">
        <v>87</v>
      </c>
      <c r="FS188" s="233"/>
      <c r="FT188" s="46">
        <f>SUMIFS(F188:BA188,$F189:$BA189,1)/2/24</f>
        <v>0</v>
      </c>
      <c r="FU188" s="44"/>
      <c r="FV188" s="44"/>
      <c r="FW188" s="44"/>
      <c r="FX188" s="173"/>
      <c r="FY188" s="1"/>
      <c r="FZ188" s="1"/>
      <c r="GA188" s="1"/>
      <c r="GB188" s="1"/>
      <c r="GD188" s="265"/>
      <c r="GE188" s="244"/>
      <c r="GF188" s="232" t="s">
        <v>87</v>
      </c>
      <c r="GG188" s="233"/>
      <c r="GH188" s="46">
        <f t="shared" si="92"/>
        <v>0</v>
      </c>
      <c r="GI188" s="44"/>
      <c r="GJ188" s="44"/>
      <c r="GK188" s="44"/>
      <c r="GL188" s="173"/>
      <c r="GM188" s="1"/>
      <c r="GN188" s="1"/>
      <c r="GO188" s="1"/>
      <c r="GP188" s="1"/>
    </row>
    <row r="189" spans="2:198" ht="18.75" customHeight="1">
      <c r="B189" s="268"/>
      <c r="C189" s="154" t="s">
        <v>88</v>
      </c>
      <c r="D189" s="155"/>
      <c r="E189" s="157"/>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5"/>
      <c r="AX189" s="134"/>
      <c r="AY189" s="135"/>
      <c r="AZ189" s="134"/>
      <c r="BA189" s="135"/>
      <c r="BC189" s="62"/>
      <c r="BD189" s="261"/>
      <c r="BE189" s="263" t="s">
        <v>88</v>
      </c>
      <c r="BF189" s="234"/>
      <c r="BG189" s="235"/>
      <c r="BH189" s="43">
        <f t="shared" si="93"/>
        <v>0</v>
      </c>
      <c r="BI189" s="44"/>
      <c r="BJ189" s="44"/>
      <c r="BK189" s="44"/>
      <c r="BL189" s="173"/>
      <c r="BM189" s="1"/>
      <c r="BN189" s="1"/>
      <c r="BO189" s="1"/>
      <c r="BP189" s="1"/>
      <c r="BR189" s="265"/>
      <c r="BS189" s="236" t="s">
        <v>88</v>
      </c>
      <c r="BT189" s="237"/>
      <c r="BU189" s="238"/>
      <c r="BV189" s="43">
        <f t="shared" si="88"/>
        <v>0</v>
      </c>
      <c r="BW189" s="44"/>
      <c r="BX189" s="44"/>
      <c r="BY189" s="44"/>
      <c r="BZ189" s="44"/>
      <c r="CA189" s="173"/>
      <c r="CB189" s="1"/>
      <c r="CC189" s="1"/>
      <c r="CD189" s="1"/>
      <c r="CE189" s="1"/>
      <c r="CF189" s="1"/>
      <c r="CG189" s="61"/>
      <c r="CH189" s="261"/>
      <c r="CI189" s="236" t="s">
        <v>89</v>
      </c>
      <c r="CJ189" s="237"/>
      <c r="CK189" s="238"/>
      <c r="CL189" s="43">
        <f>SUMIFS($F189:$BA189,$F179:$BA179,"&lt;&gt;1",$F180:$BA180,"&lt;&gt;1",$F181:$BA181,"&lt;&gt;1",$F182:$BA182,"&lt;&gt;1",$F183:$BA183,"&lt;&gt;1",$F184:$BA184,"&lt;&gt;1",$F185:$BA185,"&lt;&gt;1",$F186:$BA186,"&lt;&gt;1",$F187:$BA187,"&lt;&gt;1")/2/24 +SUMIF($F188:$BA188,"1",$F189:$BA189)/2/24</f>
        <v>0</v>
      </c>
      <c r="CM189" s="44"/>
      <c r="CN189" s="44"/>
      <c r="CO189" s="44"/>
      <c r="CP189" s="173"/>
      <c r="CQ189" s="1"/>
      <c r="CR189" s="1"/>
      <c r="CS189" s="1"/>
      <c r="CT189" s="1"/>
      <c r="CV189" s="265"/>
      <c r="CW189" s="236" t="s">
        <v>88</v>
      </c>
      <c r="CX189" s="237"/>
      <c r="CY189" s="238"/>
      <c r="CZ189" s="43">
        <f t="shared" si="89"/>
        <v>0</v>
      </c>
      <c r="DA189" s="44"/>
      <c r="DB189" s="44"/>
      <c r="DC189" s="44"/>
      <c r="DD189" s="44"/>
      <c r="DE189" s="173"/>
      <c r="DF189" s="1"/>
      <c r="DG189" s="1"/>
      <c r="DH189" s="1"/>
      <c r="DI189" s="1"/>
      <c r="DJ189" s="1"/>
      <c r="DK189" s="280"/>
      <c r="DL189" s="261"/>
      <c r="DM189" s="263" t="s">
        <v>88</v>
      </c>
      <c r="DN189" s="234"/>
      <c r="DO189" s="235"/>
      <c r="DP189" s="43">
        <f>IF($S174="✔",SUM($F189:$BA189)/2/24,0)</f>
        <v>0</v>
      </c>
      <c r="DQ189" s="44"/>
      <c r="DR189" s="44"/>
      <c r="DS189" s="44"/>
      <c r="DT189" s="173"/>
      <c r="DU189" s="1"/>
      <c r="DV189" s="1"/>
      <c r="DW189" s="1"/>
      <c r="DX189" s="1"/>
      <c r="DZ189" s="265"/>
      <c r="EA189" s="236" t="s">
        <v>88</v>
      </c>
      <c r="EB189" s="237"/>
      <c r="EC189" s="238"/>
      <c r="ED189" s="43">
        <f t="shared" si="90"/>
        <v>0</v>
      </c>
      <c r="EE189" s="44"/>
      <c r="EF189" s="44"/>
      <c r="EG189" s="44"/>
      <c r="EH189" s="173"/>
      <c r="EI189" s="1"/>
      <c r="EJ189" s="1"/>
      <c r="EK189" s="1"/>
      <c r="EL189" s="1"/>
      <c r="EM189" s="281"/>
      <c r="EN189" s="261"/>
      <c r="EO189" s="236" t="s">
        <v>89</v>
      </c>
      <c r="EP189" s="237"/>
      <c r="EQ189" s="238"/>
      <c r="ER189" s="43">
        <f t="shared" si="95"/>
        <v>0</v>
      </c>
      <c r="ES189" s="44"/>
      <c r="ET189" s="44"/>
      <c r="EU189" s="44"/>
      <c r="EV189" s="173"/>
      <c r="EW189" s="1"/>
      <c r="EX189" s="1"/>
      <c r="EY189" s="1"/>
      <c r="EZ189" s="1"/>
      <c r="FB189" s="265"/>
      <c r="FC189" s="236" t="s">
        <v>89</v>
      </c>
      <c r="FD189" s="237"/>
      <c r="FE189" s="238"/>
      <c r="FF189" s="43">
        <f t="shared" si="91"/>
        <v>0</v>
      </c>
      <c r="FG189" s="44"/>
      <c r="FH189" s="44"/>
      <c r="FI189" s="44"/>
      <c r="FJ189" s="173"/>
      <c r="FK189" s="1"/>
      <c r="FL189" s="1"/>
      <c r="FM189" s="1"/>
      <c r="FN189" s="1"/>
      <c r="FO189" s="18"/>
      <c r="FP189" s="261"/>
      <c r="FQ189" s="236" t="s">
        <v>89</v>
      </c>
      <c r="FR189" s="237"/>
      <c r="FS189" s="238"/>
      <c r="FT189" s="43">
        <f>SUMIFS($F189:$BA189,$F179:$BA179,"&lt;&gt;1",$F180:$BA180,"&lt;&gt;1",$F181:$BA181,"&lt;&gt;1",$F182:$BA182,"&lt;&gt;1",$F183:$BA183,"&lt;&gt;1",$F184:$BA184,"&lt;&gt;1",$F185:$BA185,"&lt;&gt;1",$F186:$BA186,"&lt;&gt;1",$F187:$BA187,"&lt;&gt;1")/2/24 +SUMIF($F188:$BA188,"1",$F189:$BA189)/2/24</f>
        <v>0</v>
      </c>
      <c r="FU189" s="44"/>
      <c r="FV189" s="44"/>
      <c r="FW189" s="44"/>
      <c r="FX189" s="173"/>
      <c r="FY189" s="1"/>
      <c r="FZ189" s="1"/>
      <c r="GA189" s="1"/>
      <c r="GB189" s="1"/>
      <c r="GD189" s="265"/>
      <c r="GE189" s="236" t="s">
        <v>89</v>
      </c>
      <c r="GF189" s="237"/>
      <c r="GG189" s="238"/>
      <c r="GH189" s="43">
        <f t="shared" si="92"/>
        <v>0</v>
      </c>
      <c r="GI189" s="44"/>
      <c r="GJ189" s="44"/>
      <c r="GK189" s="44"/>
      <c r="GL189" s="173"/>
      <c r="GM189" s="1"/>
      <c r="GN189" s="1"/>
      <c r="GO189" s="1"/>
      <c r="GP189" s="1"/>
    </row>
    <row r="190" spans="2:198" ht="18.75" customHeight="1">
      <c r="B190" s="269"/>
      <c r="C190" s="149" t="s">
        <v>90</v>
      </c>
      <c r="D190" s="138"/>
      <c r="E190" s="139"/>
      <c r="F190" s="134"/>
      <c r="G190" s="135"/>
      <c r="H190" s="134"/>
      <c r="I190" s="134"/>
      <c r="J190" s="134"/>
      <c r="K190" s="135"/>
      <c r="L190" s="134"/>
      <c r="M190" s="135"/>
      <c r="N190" s="134"/>
      <c r="O190" s="135"/>
      <c r="P190" s="134"/>
      <c r="Q190" s="135"/>
      <c r="R190" s="134"/>
      <c r="S190" s="135"/>
      <c r="T190" s="134"/>
      <c r="U190" s="135"/>
      <c r="V190" s="134"/>
      <c r="W190" s="135"/>
      <c r="X190" s="134"/>
      <c r="Y190" s="135"/>
      <c r="Z190" s="134"/>
      <c r="AA190" s="135"/>
      <c r="AB190" s="134"/>
      <c r="AC190" s="135"/>
      <c r="AD190" s="134"/>
      <c r="AE190" s="135"/>
      <c r="AF190" s="134"/>
      <c r="AG190" s="135"/>
      <c r="AH190" s="134"/>
      <c r="AI190" s="135"/>
      <c r="AJ190" s="134"/>
      <c r="AK190" s="135"/>
      <c r="AL190" s="134"/>
      <c r="AM190" s="135"/>
      <c r="AN190" s="134"/>
      <c r="AO190" s="135"/>
      <c r="AP190" s="134"/>
      <c r="AQ190" s="135"/>
      <c r="AR190" s="134"/>
      <c r="AS190" s="135"/>
      <c r="AT190" s="134"/>
      <c r="AU190" s="135"/>
      <c r="AV190" s="134"/>
      <c r="AW190" s="135"/>
      <c r="AX190" s="134"/>
      <c r="AY190" s="135"/>
      <c r="AZ190" s="134"/>
      <c r="BA190" s="135"/>
      <c r="BC190" s="62"/>
      <c r="BD190" s="262"/>
      <c r="BE190" s="266" t="s">
        <v>90</v>
      </c>
      <c r="BF190" s="227"/>
      <c r="BG190" s="228"/>
      <c r="BH190" s="46">
        <f t="shared" si="93"/>
        <v>0</v>
      </c>
      <c r="BI190" s="44"/>
      <c r="BJ190" s="44"/>
      <c r="BK190" s="44"/>
      <c r="BL190" s="173"/>
      <c r="BM190" s="1"/>
      <c r="BN190" s="1"/>
      <c r="BO190" s="1"/>
      <c r="BP190" s="1"/>
      <c r="BR190" s="265"/>
      <c r="BS190" s="266" t="s">
        <v>90</v>
      </c>
      <c r="BT190" s="227"/>
      <c r="BU190" s="228"/>
      <c r="BV190" s="46">
        <f t="shared" si="88"/>
        <v>0</v>
      </c>
      <c r="BW190" s="44"/>
      <c r="BX190" s="44"/>
      <c r="BY190" s="44"/>
      <c r="BZ190" s="44"/>
      <c r="CA190" s="173"/>
      <c r="CB190" s="1"/>
      <c r="CC190" s="1"/>
      <c r="CD190" s="1"/>
      <c r="CE190" s="1"/>
      <c r="CF190" s="1"/>
      <c r="CG190" s="61"/>
      <c r="CH190" s="262"/>
      <c r="CI190" s="229" t="s">
        <v>91</v>
      </c>
      <c r="CJ190" s="230"/>
      <c r="CK190" s="231"/>
      <c r="CL190" s="46">
        <f>SUMIFS($F190:$BA190,$F179:$BA179,"&lt;&gt;1",$F180:$BA180,"&lt;&gt;1",$F181:$BA181,"&lt;&gt;1",$F182:$BA182,"&lt;&gt;1",$F183:$BA183,"&lt;&gt;1",$F184:$BA184,"&lt;&gt;1",$F185:$BA185,"&lt;&gt;1",$F186:$BA186,"&lt;&gt;1",$F187:$BA187,"&lt;&gt;1")/2/24 +SUMIF($F188:$BA188,"1",$F190:$BA190)/2/24</f>
        <v>0</v>
      </c>
      <c r="CM190" s="44"/>
      <c r="CN190" s="44"/>
      <c r="CO190" s="44"/>
      <c r="CP190" s="173"/>
      <c r="CQ190" s="1"/>
      <c r="CR190" s="1"/>
      <c r="CS190" s="1"/>
      <c r="CT190" s="1"/>
      <c r="CV190" s="265"/>
      <c r="CW190" s="266" t="s">
        <v>90</v>
      </c>
      <c r="CX190" s="227"/>
      <c r="CY190" s="228"/>
      <c r="CZ190" s="46">
        <f t="shared" si="89"/>
        <v>0</v>
      </c>
      <c r="DA190" s="44"/>
      <c r="DB190" s="44"/>
      <c r="DC190" s="44"/>
      <c r="DD190" s="44"/>
      <c r="DE190" s="173"/>
      <c r="DF190" s="1"/>
      <c r="DG190" s="1"/>
      <c r="DH190" s="1"/>
      <c r="DI190" s="1"/>
      <c r="DJ190" s="1"/>
      <c r="DK190" s="280"/>
      <c r="DL190" s="262"/>
      <c r="DM190" s="266" t="s">
        <v>90</v>
      </c>
      <c r="DN190" s="227"/>
      <c r="DO190" s="228"/>
      <c r="DP190" s="46">
        <f>IF($S174="✔",SUM($F190:$BA190)/2/24,0)</f>
        <v>0</v>
      </c>
      <c r="DQ190" s="44"/>
      <c r="DR190" s="44"/>
      <c r="DS190" s="44"/>
      <c r="DT190" s="173"/>
      <c r="DU190" s="1"/>
      <c r="DV190" s="1"/>
      <c r="DW190" s="1"/>
      <c r="DX190" s="1"/>
      <c r="DZ190" s="265"/>
      <c r="EA190" s="266" t="s">
        <v>90</v>
      </c>
      <c r="EB190" s="227"/>
      <c r="EC190" s="228"/>
      <c r="ED190" s="46">
        <f t="shared" si="90"/>
        <v>0</v>
      </c>
      <c r="EE190" s="44"/>
      <c r="EF190" s="44"/>
      <c r="EG190" s="44"/>
      <c r="EH190" s="173"/>
      <c r="EI190" s="1"/>
      <c r="EJ190" s="1"/>
      <c r="EK190" s="1"/>
      <c r="EL190" s="1"/>
      <c r="EM190" s="281"/>
      <c r="EN190" s="262"/>
      <c r="EO190" s="229" t="s">
        <v>91</v>
      </c>
      <c r="EP190" s="230"/>
      <c r="EQ190" s="231"/>
      <c r="ER190" s="203">
        <f t="shared" si="95"/>
        <v>0</v>
      </c>
      <c r="ES190" s="44"/>
      <c r="ET190" s="44"/>
      <c r="EU190" s="44"/>
      <c r="EV190" s="173"/>
      <c r="EW190" s="1"/>
      <c r="EX190" s="1"/>
      <c r="EY190" s="1"/>
      <c r="EZ190" s="1"/>
      <c r="FB190" s="265"/>
      <c r="FC190" s="229" t="s">
        <v>91</v>
      </c>
      <c r="FD190" s="230"/>
      <c r="FE190" s="231"/>
      <c r="FF190" s="46">
        <f t="shared" si="91"/>
        <v>0</v>
      </c>
      <c r="FG190" s="44"/>
      <c r="FH190" s="44"/>
      <c r="FI190" s="44"/>
      <c r="FJ190" s="173"/>
      <c r="FK190" s="1"/>
      <c r="FL190" s="1"/>
      <c r="FM190" s="1"/>
      <c r="FN190" s="1"/>
      <c r="FO190" s="18"/>
      <c r="FP190" s="262"/>
      <c r="FQ190" s="229" t="s">
        <v>90</v>
      </c>
      <c r="FR190" s="230"/>
      <c r="FS190" s="231"/>
      <c r="FT190" s="47" t="s">
        <v>92</v>
      </c>
      <c r="FU190" s="44"/>
      <c r="FV190" s="44"/>
      <c r="FW190" s="44"/>
      <c r="FX190" s="173"/>
      <c r="FY190" s="1"/>
      <c r="FZ190" s="1"/>
      <c r="GA190" s="1"/>
      <c r="GB190" s="1"/>
      <c r="GD190" s="265"/>
      <c r="GE190" s="229" t="s">
        <v>90</v>
      </c>
      <c r="GF190" s="230"/>
      <c r="GG190" s="231"/>
      <c r="GH190" s="47" t="s">
        <v>92</v>
      </c>
      <c r="GI190" s="44"/>
      <c r="GJ190" s="44"/>
      <c r="GK190" s="44"/>
      <c r="GL190" s="173"/>
      <c r="GM190" s="1"/>
      <c r="GN190" s="1"/>
      <c r="GO190" s="1"/>
      <c r="GP190" s="1"/>
    </row>
    <row r="191" spans="2:198" ht="12" customHeight="1">
      <c r="B191" s="48"/>
      <c r="C191" s="49"/>
      <c r="D191" s="49"/>
      <c r="E191" s="49"/>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c r="AC191" s="181"/>
      <c r="AD191" s="181"/>
      <c r="AE191" s="181"/>
      <c r="AF191" s="181"/>
      <c r="AG191" s="181"/>
      <c r="AH191" s="182"/>
      <c r="AI191" s="182"/>
      <c r="AJ191" s="182"/>
      <c r="AK191" s="182"/>
      <c r="AL191" s="182"/>
      <c r="AM191" s="182"/>
      <c r="AN191" s="182"/>
      <c r="AO191" s="182"/>
      <c r="AP191" s="182"/>
      <c r="AQ191" s="182"/>
      <c r="AR191" s="182"/>
      <c r="AS191" s="182"/>
      <c r="AT191" s="182"/>
      <c r="AU191" s="182"/>
      <c r="AV191" s="182"/>
      <c r="AW191" s="182"/>
      <c r="AX191" s="182"/>
      <c r="AY191" s="182"/>
      <c r="AZ191" s="182"/>
      <c r="BA191" s="182"/>
      <c r="BC191" s="62"/>
      <c r="BD191" s="48"/>
      <c r="BE191" s="49"/>
      <c r="BF191" s="49"/>
      <c r="BG191" s="49"/>
      <c r="BH191" s="2"/>
      <c r="BI191" s="1"/>
      <c r="BJ191" s="2"/>
      <c r="BK191" s="2"/>
      <c r="BL191" s="173"/>
      <c r="BM191" s="1"/>
      <c r="BN191" s="1"/>
      <c r="BO191" s="1"/>
      <c r="BP191" s="1"/>
      <c r="BS191" s="1"/>
      <c r="BT191" s="33"/>
      <c r="BU191" s="24"/>
      <c r="BV191" s="33"/>
      <c r="BW191" s="1"/>
      <c r="BX191" s="2"/>
      <c r="BY191" s="2"/>
      <c r="BZ191" s="2"/>
      <c r="CA191" s="173"/>
      <c r="CB191" s="1"/>
      <c r="CC191" s="1"/>
      <c r="CD191" s="1"/>
      <c r="CE191" s="1"/>
      <c r="CF191" s="1"/>
      <c r="CG191" s="61"/>
      <c r="CH191" s="48"/>
      <c r="CI191" s="49"/>
      <c r="CJ191" s="49"/>
      <c r="CK191" s="49"/>
      <c r="CL191" s="2"/>
      <c r="CM191" s="1"/>
      <c r="CN191" s="2"/>
      <c r="CO191" s="2"/>
      <c r="CP191" s="173"/>
      <c r="CQ191" s="1"/>
      <c r="CR191" s="1"/>
      <c r="CS191" s="1"/>
      <c r="CT191" s="1"/>
      <c r="CW191" s="1"/>
      <c r="CX191" s="33"/>
      <c r="CY191" s="24"/>
      <c r="CZ191" s="33"/>
      <c r="DA191" s="1"/>
      <c r="DB191" s="2"/>
      <c r="DC191" s="2"/>
      <c r="DD191" s="2"/>
      <c r="DE191" s="173"/>
      <c r="DF191" s="1"/>
      <c r="DG191" s="1"/>
      <c r="DH191" s="1"/>
      <c r="DI191" s="1"/>
      <c r="DJ191" s="1"/>
      <c r="DK191" s="280"/>
      <c r="DL191" s="48"/>
      <c r="DM191" s="49"/>
      <c r="DN191" s="49"/>
      <c r="DO191" s="49"/>
      <c r="DP191" s="2"/>
      <c r="DQ191" s="1"/>
      <c r="DR191" s="2"/>
      <c r="DS191" s="2"/>
      <c r="DT191" s="173"/>
      <c r="DU191" s="1"/>
      <c r="DV191" s="1"/>
      <c r="DW191" s="1"/>
      <c r="DX191" s="1"/>
      <c r="EA191" s="1"/>
      <c r="EB191" s="33"/>
      <c r="EC191" s="24"/>
      <c r="ED191" s="33"/>
      <c r="EE191" s="1"/>
      <c r="EF191" s="2"/>
      <c r="EG191" s="2"/>
      <c r="EH191" s="173"/>
      <c r="EI191" s="1"/>
      <c r="EJ191" s="1"/>
      <c r="EK191" s="1"/>
      <c r="EL191" s="1"/>
      <c r="EM191" s="281"/>
      <c r="EN191" s="48"/>
      <c r="EO191" s="49"/>
      <c r="EP191" s="49"/>
      <c r="EQ191" s="49"/>
      <c r="ER191" s="2"/>
      <c r="ES191" s="1"/>
      <c r="ET191" s="2"/>
      <c r="EU191" s="2"/>
      <c r="EV191" s="173"/>
      <c r="EW191" s="1"/>
      <c r="EX191" s="1"/>
      <c r="EY191" s="1"/>
      <c r="EZ191" s="1"/>
      <c r="FC191" s="1"/>
      <c r="FD191" s="33"/>
      <c r="FE191" s="24"/>
      <c r="FF191" s="33"/>
      <c r="FG191" s="1"/>
      <c r="FH191" s="2"/>
      <c r="FI191" s="2"/>
      <c r="FJ191" s="173"/>
      <c r="FK191" s="1"/>
      <c r="FL191" s="1"/>
      <c r="FM191" s="1"/>
      <c r="FN191" s="1"/>
      <c r="FO191" s="18"/>
      <c r="FP191" s="48"/>
      <c r="FQ191" s="49"/>
      <c r="FR191" s="49"/>
      <c r="FS191" s="49"/>
      <c r="FT191" s="2"/>
      <c r="FU191" s="1"/>
      <c r="FV191" s="2"/>
      <c r="FW191" s="2"/>
      <c r="FX191" s="173"/>
      <c r="FY191" s="1"/>
      <c r="FZ191" s="1"/>
      <c r="GA191" s="1"/>
      <c r="GB191" s="1"/>
      <c r="GE191" s="1"/>
      <c r="GF191" s="33"/>
      <c r="GG191" s="24"/>
      <c r="GH191" s="33"/>
      <c r="GI191" s="1"/>
      <c r="GJ191" s="2"/>
      <c r="GK191" s="2"/>
      <c r="GL191" s="173"/>
      <c r="GM191" s="1"/>
      <c r="GN191" s="1"/>
      <c r="GO191" s="1"/>
      <c r="GP191" s="1"/>
    </row>
    <row r="192" spans="2:198" ht="18.75" customHeight="1">
      <c r="B192" s="258" t="s">
        <v>93</v>
      </c>
      <c r="C192" s="138" t="s">
        <v>94</v>
      </c>
      <c r="D192" s="138"/>
      <c r="E192" s="139"/>
      <c r="F192" s="134"/>
      <c r="G192" s="135"/>
      <c r="H192" s="134"/>
      <c r="I192" s="135"/>
      <c r="J192" s="134"/>
      <c r="K192" s="135"/>
      <c r="L192" s="134"/>
      <c r="M192" s="135"/>
      <c r="N192" s="134"/>
      <c r="O192" s="135"/>
      <c r="P192" s="134"/>
      <c r="Q192" s="135"/>
      <c r="R192" s="134"/>
      <c r="S192" s="135"/>
      <c r="T192" s="134"/>
      <c r="U192" s="135"/>
      <c r="V192" s="134"/>
      <c r="W192" s="135"/>
      <c r="X192" s="134"/>
      <c r="Y192" s="135"/>
      <c r="Z192" s="134"/>
      <c r="AA192" s="135"/>
      <c r="AB192" s="134"/>
      <c r="AC192" s="135"/>
      <c r="AD192" s="134"/>
      <c r="AE192" s="135"/>
      <c r="AF192" s="134"/>
      <c r="AG192" s="135"/>
      <c r="AH192" s="134"/>
      <c r="AI192" s="135"/>
      <c r="AJ192" s="134"/>
      <c r="AK192" s="135"/>
      <c r="AL192" s="134"/>
      <c r="AM192" s="135"/>
      <c r="AN192" s="134"/>
      <c r="AO192" s="135"/>
      <c r="AP192" s="134"/>
      <c r="AQ192" s="135"/>
      <c r="AR192" s="134"/>
      <c r="AS192" s="135"/>
      <c r="AT192" s="134"/>
      <c r="AU192" s="135"/>
      <c r="AV192" s="134"/>
      <c r="AW192" s="135"/>
      <c r="AX192" s="134"/>
      <c r="AY192" s="135"/>
      <c r="AZ192" s="134"/>
      <c r="BA192" s="135"/>
      <c r="BC192" s="62"/>
      <c r="BD192" s="257" t="s">
        <v>93</v>
      </c>
      <c r="BE192" s="247" t="s">
        <v>94</v>
      </c>
      <c r="BF192" s="247"/>
      <c r="BG192" s="248"/>
      <c r="BH192" s="46">
        <f>SUM(F192:BA192)/2/24</f>
        <v>0</v>
      </c>
      <c r="BI192" s="44"/>
      <c r="BJ192" s="44"/>
      <c r="BK192" s="44"/>
      <c r="BL192" s="173"/>
      <c r="BM192" s="1"/>
      <c r="BN192" s="1"/>
      <c r="BO192" s="1"/>
      <c r="BP192" s="1"/>
      <c r="BS192" s="1"/>
      <c r="BT192" s="33"/>
      <c r="BU192" s="24"/>
      <c r="BV192" s="33"/>
      <c r="BW192" s="44"/>
      <c r="BX192" s="44"/>
      <c r="BY192" s="44"/>
      <c r="BZ192" s="44"/>
      <c r="CA192" s="173"/>
      <c r="CB192" s="1"/>
      <c r="CC192" s="1"/>
      <c r="CD192" s="1"/>
      <c r="CE192" s="1"/>
      <c r="CF192" s="1"/>
      <c r="CG192" s="61"/>
      <c r="CH192" s="257" t="s">
        <v>93</v>
      </c>
      <c r="CI192" s="259" t="s">
        <v>94</v>
      </c>
      <c r="CJ192" s="247"/>
      <c r="CK192" s="248"/>
      <c r="CL192" s="46">
        <f>SUM($F192:$BA192)/2/24</f>
        <v>0</v>
      </c>
      <c r="CM192" s="44"/>
      <c r="CN192" s="44"/>
      <c r="CO192" s="44"/>
      <c r="CP192" s="173"/>
      <c r="CQ192" s="1"/>
      <c r="CR192" s="1"/>
      <c r="CS192" s="1"/>
      <c r="CT192" s="1"/>
      <c r="CW192" s="1"/>
      <c r="CX192" s="33"/>
      <c r="CY192" s="24"/>
      <c r="CZ192" s="33"/>
      <c r="DA192" s="44"/>
      <c r="DB192" s="44"/>
      <c r="DC192" s="44"/>
      <c r="DD192" s="44"/>
      <c r="DE192" s="173"/>
      <c r="DF192" s="1"/>
      <c r="DG192" s="1"/>
      <c r="DH192" s="1"/>
      <c r="DI192" s="1"/>
      <c r="DJ192" s="1"/>
      <c r="DK192" s="280"/>
      <c r="DL192" s="257" t="s">
        <v>93</v>
      </c>
      <c r="DM192" s="247" t="s">
        <v>94</v>
      </c>
      <c r="DN192" s="247"/>
      <c r="DO192" s="248"/>
      <c r="DP192" s="46">
        <f>IF($S175="✔",SUM($F192:$BA192)/2/24,0)</f>
        <v>0</v>
      </c>
      <c r="DQ192" s="44"/>
      <c r="DR192" s="44"/>
      <c r="DS192" s="44"/>
      <c r="DT192" s="173"/>
      <c r="DU192" s="1"/>
      <c r="DV192" s="1"/>
      <c r="DW192" s="1"/>
      <c r="DX192" s="1"/>
      <c r="EA192" s="1"/>
      <c r="EB192" s="33"/>
      <c r="EC192" s="24"/>
      <c r="ED192" s="33"/>
      <c r="EE192" s="44"/>
      <c r="EF192" s="44"/>
      <c r="EG192" s="44"/>
      <c r="EH192" s="173"/>
      <c r="EI192" s="1"/>
      <c r="EJ192" s="1"/>
      <c r="EK192" s="1"/>
      <c r="EL192" s="1"/>
      <c r="EM192" s="281"/>
      <c r="EN192" s="257" t="s">
        <v>93</v>
      </c>
      <c r="EO192" s="247" t="s">
        <v>94</v>
      </c>
      <c r="EP192" s="247"/>
      <c r="EQ192" s="248"/>
      <c r="ER192" s="46">
        <f>IF($S$5="✔",SUM($F192:$BA192)/2/24,0)</f>
        <v>0</v>
      </c>
      <c r="ES192" s="44"/>
      <c r="ET192" s="44"/>
      <c r="EU192" s="44"/>
      <c r="EV192" s="173"/>
      <c r="EW192" s="1"/>
      <c r="EX192" s="1"/>
      <c r="EY192" s="1"/>
      <c r="EZ192" s="1"/>
      <c r="FC192" s="1"/>
      <c r="FD192" s="33"/>
      <c r="FE192" s="24"/>
      <c r="FF192" s="33"/>
      <c r="FG192" s="44"/>
      <c r="FH192" s="44"/>
      <c r="FI192" s="44"/>
      <c r="FJ192" s="173"/>
      <c r="FK192" s="1"/>
      <c r="FL192" s="1"/>
      <c r="FM192" s="1"/>
      <c r="FN192" s="1"/>
      <c r="FO192" s="18"/>
      <c r="FP192" s="257" t="s">
        <v>93</v>
      </c>
      <c r="FQ192" s="247" t="s">
        <v>94</v>
      </c>
      <c r="FR192" s="247"/>
      <c r="FS192" s="248"/>
      <c r="FT192" s="47" t="s">
        <v>92</v>
      </c>
      <c r="FU192" s="44"/>
      <c r="FV192" s="44"/>
      <c r="FW192" s="44"/>
      <c r="FX192" s="173"/>
      <c r="FY192" s="1"/>
      <c r="FZ192" s="1"/>
      <c r="GA192" s="1"/>
      <c r="GB192" s="1"/>
      <c r="GE192" s="1"/>
      <c r="GF192" s="33"/>
      <c r="GG192" s="24"/>
      <c r="GH192" s="33"/>
      <c r="GI192" s="44"/>
      <c r="GJ192" s="44"/>
      <c r="GK192" s="44"/>
      <c r="GL192" s="173"/>
      <c r="GM192" s="1"/>
      <c r="GN192" s="1"/>
      <c r="GO192" s="1"/>
      <c r="GP192" s="1"/>
    </row>
    <row r="193" spans="2:198" ht="18.75" customHeight="1">
      <c r="B193" s="258"/>
      <c r="C193" s="253" t="s">
        <v>73</v>
      </c>
      <c r="D193" s="136" t="s">
        <v>74</v>
      </c>
      <c r="E193" s="137"/>
      <c r="F193" s="134"/>
      <c r="G193" s="134"/>
      <c r="H193" s="134"/>
      <c r="I193" s="134"/>
      <c r="J193" s="134"/>
      <c r="K193" s="134"/>
      <c r="L193" s="134"/>
      <c r="M193" s="134"/>
      <c r="N193" s="134"/>
      <c r="O193" s="134"/>
      <c r="P193" s="134"/>
      <c r="Q193" s="134"/>
      <c r="R193" s="134"/>
      <c r="S193" s="134"/>
      <c r="T193" s="134"/>
      <c r="U193" s="134"/>
      <c r="V193" s="134"/>
      <c r="W193" s="135"/>
      <c r="X193" s="134"/>
      <c r="Y193" s="135"/>
      <c r="Z193" s="134"/>
      <c r="AA193" s="135"/>
      <c r="AB193" s="134"/>
      <c r="AC193" s="135"/>
      <c r="AD193" s="134"/>
      <c r="AE193" s="135"/>
      <c r="AF193" s="134"/>
      <c r="AG193" s="135"/>
      <c r="AH193" s="134"/>
      <c r="AI193" s="135"/>
      <c r="AJ193" s="134"/>
      <c r="AK193" s="135"/>
      <c r="AL193" s="134"/>
      <c r="AM193" s="135"/>
      <c r="AN193" s="134"/>
      <c r="AO193" s="135"/>
      <c r="AP193" s="134"/>
      <c r="AQ193" s="135"/>
      <c r="AR193" s="134"/>
      <c r="AS193" s="135"/>
      <c r="AT193" s="134"/>
      <c r="AU193" s="135"/>
      <c r="AV193" s="134"/>
      <c r="AW193" s="135"/>
      <c r="AX193" s="134"/>
      <c r="AY193" s="135"/>
      <c r="AZ193" s="134"/>
      <c r="BA193" s="135"/>
      <c r="BB193" s="37"/>
      <c r="BC193" s="62"/>
      <c r="BD193" s="257"/>
      <c r="BE193" s="253" t="s">
        <v>73</v>
      </c>
      <c r="BF193" s="319" t="s">
        <v>74</v>
      </c>
      <c r="BG193" s="320"/>
      <c r="BH193" s="43">
        <f t="shared" ref="BH193:BH204" si="98">SUM(F193:BA193)/2/24</f>
        <v>0</v>
      </c>
      <c r="BI193" s="44"/>
      <c r="BJ193" s="256">
        <f>SUM(BH193:BH197)</f>
        <v>0</v>
      </c>
      <c r="BK193" s="256">
        <f>SUM(BJ193:BJ201)</f>
        <v>0</v>
      </c>
      <c r="BL193" s="173"/>
      <c r="BM193" s="1"/>
      <c r="BN193" s="1"/>
      <c r="BO193" s="1"/>
      <c r="BP193" s="1"/>
      <c r="BS193" s="1"/>
      <c r="BT193" s="33"/>
      <c r="BU193" s="24"/>
      <c r="BV193" s="32"/>
      <c r="BW193" s="44"/>
      <c r="BX193" s="246"/>
      <c r="BY193" s="246"/>
      <c r="BZ193" s="173"/>
      <c r="CA193" s="173"/>
      <c r="CB193" s="1"/>
      <c r="CC193" s="1"/>
      <c r="CD193" s="1"/>
      <c r="CE193" s="1"/>
      <c r="CF193" s="1"/>
      <c r="CG193" s="61"/>
      <c r="CH193" s="257"/>
      <c r="CI193" s="253" t="s">
        <v>73</v>
      </c>
      <c r="CJ193" s="319" t="s">
        <v>74</v>
      </c>
      <c r="CK193" s="320"/>
      <c r="CL193" s="43">
        <f>SUM($F193:$BA193)/2/24</f>
        <v>0</v>
      </c>
      <c r="CM193" s="44"/>
      <c r="CN193" s="256">
        <f>SUM(CL193:CL197)</f>
        <v>0</v>
      </c>
      <c r="CO193" s="256">
        <f>SUM(CN193:CN201)+CL203</f>
        <v>0</v>
      </c>
      <c r="CP193" s="173"/>
      <c r="CQ193" s="1"/>
      <c r="CR193" s="1"/>
      <c r="CS193" s="1"/>
      <c r="CT193" s="1"/>
      <c r="CW193" s="1"/>
      <c r="CX193" s="33"/>
      <c r="CY193" s="24"/>
      <c r="CZ193" s="32"/>
      <c r="DA193" s="44"/>
      <c r="DB193" s="246"/>
      <c r="DC193" s="246"/>
      <c r="DD193" s="173"/>
      <c r="DE193" s="173"/>
      <c r="DF193" s="1"/>
      <c r="DG193" s="1"/>
      <c r="DH193" s="1"/>
      <c r="DI193" s="1"/>
      <c r="DJ193" s="1"/>
      <c r="DK193" s="280"/>
      <c r="DL193" s="257"/>
      <c r="DM193" s="253" t="s">
        <v>73</v>
      </c>
      <c r="DN193" s="319" t="s">
        <v>74</v>
      </c>
      <c r="DO193" s="320"/>
      <c r="DP193" s="43">
        <f>IF($S175="✔",SUM($F193:$BA193)/2/24,0)</f>
        <v>0</v>
      </c>
      <c r="DQ193" s="44"/>
      <c r="DR193" s="256">
        <f>SUM(DP193:DP197)</f>
        <v>0</v>
      </c>
      <c r="DS193" s="256">
        <f>DR193+DR198</f>
        <v>0</v>
      </c>
      <c r="DT193" s="173"/>
      <c r="DU193" s="1"/>
      <c r="DV193" s="1"/>
      <c r="DW193" s="1"/>
      <c r="DX193" s="1"/>
      <c r="EA193" s="1"/>
      <c r="EB193" s="33"/>
      <c r="EC193" s="24"/>
      <c r="ED193" s="32"/>
      <c r="EE193" s="44"/>
      <c r="EF193" s="246"/>
      <c r="EG193" s="246"/>
      <c r="EH193" s="173"/>
      <c r="EI193" s="1"/>
      <c r="EJ193" s="1"/>
      <c r="EK193" s="1"/>
      <c r="EL193" s="1"/>
      <c r="EM193" s="281"/>
      <c r="EN193" s="257"/>
      <c r="EO193" s="253" t="s">
        <v>73</v>
      </c>
      <c r="EP193" s="319" t="s">
        <v>74</v>
      </c>
      <c r="EQ193" s="320"/>
      <c r="ER193" s="204">
        <f t="shared" ref="ER193:ER204" si="99">IF($S$5="✔",SUM($F193:$BA193)/2/24,0)</f>
        <v>0</v>
      </c>
      <c r="ES193" s="44"/>
      <c r="ET193" s="256">
        <f>SUM(ER193:ER197)</f>
        <v>0</v>
      </c>
      <c r="EU193" s="256">
        <f>ET193+ET198+ER203</f>
        <v>0</v>
      </c>
      <c r="EV193" s="173"/>
      <c r="EW193" s="1"/>
      <c r="EX193" s="1"/>
      <c r="EY193" s="1"/>
      <c r="EZ193" s="1"/>
      <c r="FC193" s="1"/>
      <c r="FD193" s="33"/>
      <c r="FE193" s="24"/>
      <c r="FF193" s="32"/>
      <c r="FG193" s="44"/>
      <c r="FH193" s="246"/>
      <c r="FI193" s="246"/>
      <c r="FJ193" s="173"/>
      <c r="FK193" s="1"/>
      <c r="FL193" s="1"/>
      <c r="FM193" s="1"/>
      <c r="FN193" s="1"/>
      <c r="FO193" s="18"/>
      <c r="FP193" s="257"/>
      <c r="FQ193" s="253" t="s">
        <v>73</v>
      </c>
      <c r="FR193" s="319" t="s">
        <v>74</v>
      </c>
      <c r="FS193" s="320"/>
      <c r="FT193" s="43">
        <f>SUMIFS(F193:BA193,$F203:$BA203,1)/2/24</f>
        <v>0</v>
      </c>
      <c r="FU193" s="44"/>
      <c r="FV193" s="256">
        <f>SUM(FT193:FT197)</f>
        <v>0</v>
      </c>
      <c r="FW193" s="256">
        <f>FV193+FV198</f>
        <v>0</v>
      </c>
      <c r="FX193" s="173"/>
      <c r="FY193" s="1"/>
      <c r="FZ193" s="1"/>
      <c r="GA193" s="1"/>
      <c r="GB193" s="1"/>
      <c r="GE193" s="1"/>
      <c r="GF193" s="33"/>
      <c r="GG193" s="24"/>
      <c r="GH193" s="32"/>
      <c r="GI193" s="44"/>
      <c r="GJ193" s="246"/>
      <c r="GK193" s="246"/>
      <c r="GL193" s="173"/>
      <c r="GM193" s="1"/>
      <c r="GN193" s="1"/>
      <c r="GO193" s="1"/>
      <c r="GP193" s="1"/>
    </row>
    <row r="194" spans="2:198" ht="18.75" customHeight="1">
      <c r="B194" s="258"/>
      <c r="C194" s="254"/>
      <c r="D194" s="138" t="s">
        <v>78</v>
      </c>
      <c r="E194" s="139"/>
      <c r="F194" s="134"/>
      <c r="G194" s="134"/>
      <c r="H194" s="134"/>
      <c r="I194" s="134"/>
      <c r="J194" s="134"/>
      <c r="K194" s="134"/>
      <c r="L194" s="134"/>
      <c r="M194" s="134"/>
      <c r="N194" s="134"/>
      <c r="O194" s="134"/>
      <c r="P194" s="134"/>
      <c r="Q194" s="134"/>
      <c r="R194" s="134"/>
      <c r="S194" s="134"/>
      <c r="T194" s="134"/>
      <c r="U194" s="134"/>
      <c r="V194" s="134"/>
      <c r="W194" s="135"/>
      <c r="X194" s="134"/>
      <c r="Y194" s="135"/>
      <c r="Z194" s="134"/>
      <c r="AA194" s="135"/>
      <c r="AB194" s="134"/>
      <c r="AC194" s="135"/>
      <c r="AD194" s="134"/>
      <c r="AE194" s="135"/>
      <c r="AF194" s="134"/>
      <c r="AG194" s="135"/>
      <c r="AH194" s="134"/>
      <c r="AI194" s="135"/>
      <c r="AJ194" s="134"/>
      <c r="AK194" s="135"/>
      <c r="AL194" s="134"/>
      <c r="AM194" s="135"/>
      <c r="AN194" s="134"/>
      <c r="AO194" s="135"/>
      <c r="AP194" s="134"/>
      <c r="AQ194" s="135"/>
      <c r="AR194" s="134"/>
      <c r="AS194" s="135"/>
      <c r="AT194" s="134"/>
      <c r="AU194" s="135"/>
      <c r="AV194" s="134"/>
      <c r="AW194" s="135"/>
      <c r="AX194" s="134"/>
      <c r="AY194" s="135"/>
      <c r="AZ194" s="134"/>
      <c r="BA194" s="135"/>
      <c r="BC194" s="62"/>
      <c r="BD194" s="257"/>
      <c r="BE194" s="254"/>
      <c r="BF194" s="247" t="s">
        <v>78</v>
      </c>
      <c r="BG194" s="248"/>
      <c r="BH194" s="46">
        <f t="shared" si="98"/>
        <v>0</v>
      </c>
      <c r="BI194" s="44"/>
      <c r="BJ194" s="256"/>
      <c r="BK194" s="256"/>
      <c r="BL194" s="173"/>
      <c r="BM194" s="1"/>
      <c r="BN194" s="1"/>
      <c r="BO194" s="1"/>
      <c r="BP194" s="1"/>
      <c r="BS194" s="1"/>
      <c r="BT194" s="33"/>
      <c r="BU194" s="24"/>
      <c r="BV194" s="32"/>
      <c r="BW194" s="44"/>
      <c r="BX194" s="246"/>
      <c r="BY194" s="246"/>
      <c r="BZ194" s="173"/>
      <c r="CA194" s="173"/>
      <c r="CB194" s="1"/>
      <c r="CC194" s="1"/>
      <c r="CD194" s="1"/>
      <c r="CE194" s="1"/>
      <c r="CF194" s="1"/>
      <c r="CG194" s="61"/>
      <c r="CH194" s="257"/>
      <c r="CI194" s="254"/>
      <c r="CJ194" s="247" t="s">
        <v>78</v>
      </c>
      <c r="CK194" s="248"/>
      <c r="CL194" s="46">
        <f t="shared" ref="CL194:CL202" si="100">SUM($F194:$BA194)/2/24</f>
        <v>0</v>
      </c>
      <c r="CM194" s="44"/>
      <c r="CN194" s="256"/>
      <c r="CO194" s="256"/>
      <c r="CP194" s="173"/>
      <c r="CQ194" s="1"/>
      <c r="CR194" s="1"/>
      <c r="CS194" s="1"/>
      <c r="CT194" s="1"/>
      <c r="CW194" s="1"/>
      <c r="CX194" s="33"/>
      <c r="CY194" s="24"/>
      <c r="CZ194" s="32"/>
      <c r="DA194" s="44"/>
      <c r="DB194" s="246"/>
      <c r="DC194" s="246"/>
      <c r="DD194" s="173"/>
      <c r="DE194" s="173"/>
      <c r="DF194" s="1"/>
      <c r="DG194" s="1"/>
      <c r="DH194" s="1"/>
      <c r="DI194" s="1"/>
      <c r="DJ194" s="1"/>
      <c r="DK194" s="280"/>
      <c r="DL194" s="257"/>
      <c r="DM194" s="254"/>
      <c r="DN194" s="247" t="s">
        <v>78</v>
      </c>
      <c r="DO194" s="248"/>
      <c r="DP194" s="46">
        <f>IF($S175="✔",SUM($F194:$BA194)/2/24,0)</f>
        <v>0</v>
      </c>
      <c r="DQ194" s="44"/>
      <c r="DR194" s="256"/>
      <c r="DS194" s="256"/>
      <c r="DT194" s="173"/>
      <c r="DU194" s="1"/>
      <c r="DV194" s="1"/>
      <c r="DW194" s="1"/>
      <c r="DX194" s="1"/>
      <c r="EA194" s="1"/>
      <c r="EB194" s="33"/>
      <c r="EC194" s="24"/>
      <c r="ED194" s="32"/>
      <c r="EE194" s="44"/>
      <c r="EF194" s="246"/>
      <c r="EG194" s="246"/>
      <c r="EH194" s="173"/>
      <c r="EI194" s="1"/>
      <c r="EJ194" s="1"/>
      <c r="EK194" s="1"/>
      <c r="EL194" s="1"/>
      <c r="EM194" s="281"/>
      <c r="EN194" s="257"/>
      <c r="EO194" s="254"/>
      <c r="EP194" s="247" t="s">
        <v>78</v>
      </c>
      <c r="EQ194" s="248"/>
      <c r="ER194" s="46">
        <f t="shared" si="99"/>
        <v>0</v>
      </c>
      <c r="ES194" s="44"/>
      <c r="ET194" s="256"/>
      <c r="EU194" s="256"/>
      <c r="EV194" s="173"/>
      <c r="EW194" s="1"/>
      <c r="EX194" s="1"/>
      <c r="EY194" s="1"/>
      <c r="EZ194" s="1"/>
      <c r="FC194" s="1"/>
      <c r="FD194" s="33"/>
      <c r="FE194" s="24"/>
      <c r="FF194" s="32"/>
      <c r="FG194" s="44"/>
      <c r="FH194" s="246"/>
      <c r="FI194" s="246"/>
      <c r="FJ194" s="173"/>
      <c r="FK194" s="1"/>
      <c r="FL194" s="1"/>
      <c r="FM194" s="1"/>
      <c r="FN194" s="1"/>
      <c r="FO194" s="18"/>
      <c r="FP194" s="257"/>
      <c r="FQ194" s="254"/>
      <c r="FR194" s="247" t="s">
        <v>78</v>
      </c>
      <c r="FS194" s="248"/>
      <c r="FT194" s="46">
        <f>SUMIFS(F194:BA194,$F203:$BA203,1)/2/24</f>
        <v>0</v>
      </c>
      <c r="FU194" s="44"/>
      <c r="FV194" s="256"/>
      <c r="FW194" s="256"/>
      <c r="FX194" s="173"/>
      <c r="FY194" s="1"/>
      <c r="FZ194" s="1"/>
      <c r="GA194" s="1"/>
      <c r="GB194" s="1"/>
      <c r="GE194" s="1"/>
      <c r="GF194" s="33"/>
      <c r="GG194" s="24"/>
      <c r="GH194" s="32"/>
      <c r="GI194" s="44"/>
      <c r="GJ194" s="246"/>
      <c r="GK194" s="246"/>
      <c r="GL194" s="173"/>
      <c r="GM194" s="1"/>
      <c r="GN194" s="1"/>
      <c r="GO194" s="1"/>
      <c r="GP194" s="1"/>
    </row>
    <row r="195" spans="2:198" ht="18.75" customHeight="1">
      <c r="B195" s="258"/>
      <c r="C195" s="254"/>
      <c r="D195" s="136" t="s">
        <v>79</v>
      </c>
      <c r="E195" s="137"/>
      <c r="F195" s="134"/>
      <c r="G195" s="135"/>
      <c r="H195" s="134"/>
      <c r="I195" s="135"/>
      <c r="J195" s="134"/>
      <c r="K195" s="135"/>
      <c r="L195" s="134"/>
      <c r="M195" s="135"/>
      <c r="N195" s="134"/>
      <c r="O195" s="135"/>
      <c r="P195" s="134"/>
      <c r="Q195" s="135"/>
      <c r="R195" s="134"/>
      <c r="S195" s="135"/>
      <c r="T195" s="134"/>
      <c r="U195" s="135"/>
      <c r="V195" s="134"/>
      <c r="W195" s="135"/>
      <c r="X195" s="134"/>
      <c r="Y195" s="135"/>
      <c r="Z195" s="134"/>
      <c r="AA195" s="135"/>
      <c r="AB195" s="134"/>
      <c r="AC195" s="135"/>
      <c r="AD195" s="134"/>
      <c r="AE195" s="135"/>
      <c r="AF195" s="134"/>
      <c r="AG195" s="135"/>
      <c r="AH195" s="134"/>
      <c r="AI195" s="135"/>
      <c r="AJ195" s="134"/>
      <c r="AK195" s="135"/>
      <c r="AL195" s="134"/>
      <c r="AM195" s="135"/>
      <c r="AN195" s="134"/>
      <c r="AO195" s="135"/>
      <c r="AP195" s="134"/>
      <c r="AQ195" s="135"/>
      <c r="AR195" s="134"/>
      <c r="AS195" s="135"/>
      <c r="AT195" s="134"/>
      <c r="AU195" s="135"/>
      <c r="AV195" s="134"/>
      <c r="AW195" s="135"/>
      <c r="AX195" s="134"/>
      <c r="AY195" s="135"/>
      <c r="AZ195" s="134"/>
      <c r="BA195" s="135"/>
      <c r="BC195" s="62"/>
      <c r="BD195" s="257"/>
      <c r="BE195" s="254"/>
      <c r="BF195" s="249" t="s">
        <v>79</v>
      </c>
      <c r="BG195" s="250"/>
      <c r="BH195" s="43">
        <f t="shared" si="98"/>
        <v>0</v>
      </c>
      <c r="BI195" s="44"/>
      <c r="BJ195" s="256"/>
      <c r="BK195" s="256"/>
      <c r="BL195" s="173"/>
      <c r="BM195" s="1"/>
      <c r="BN195" s="1"/>
      <c r="BO195" s="1"/>
      <c r="BP195" s="1"/>
      <c r="BS195" s="1"/>
      <c r="BT195" s="33"/>
      <c r="BU195" s="24"/>
      <c r="BV195" s="32"/>
      <c r="BW195" s="44"/>
      <c r="BX195" s="246"/>
      <c r="BY195" s="246"/>
      <c r="BZ195" s="173"/>
      <c r="CA195" s="173"/>
      <c r="CB195" s="1"/>
      <c r="CC195" s="1"/>
      <c r="CD195" s="1"/>
      <c r="CE195" s="1"/>
      <c r="CF195" s="1"/>
      <c r="CG195" s="61"/>
      <c r="CH195" s="257"/>
      <c r="CI195" s="254"/>
      <c r="CJ195" s="249" t="s">
        <v>79</v>
      </c>
      <c r="CK195" s="250"/>
      <c r="CL195" s="43">
        <f t="shared" si="100"/>
        <v>0</v>
      </c>
      <c r="CM195" s="44"/>
      <c r="CN195" s="256"/>
      <c r="CO195" s="256"/>
      <c r="CP195" s="173"/>
      <c r="CQ195" s="1"/>
      <c r="CR195" s="1"/>
      <c r="CS195" s="1"/>
      <c r="CT195" s="1"/>
      <c r="CW195" s="1"/>
      <c r="CX195" s="33"/>
      <c r="CY195" s="24"/>
      <c r="CZ195" s="32"/>
      <c r="DA195" s="44"/>
      <c r="DB195" s="246"/>
      <c r="DC195" s="246"/>
      <c r="DD195" s="173"/>
      <c r="DE195" s="173"/>
      <c r="DF195" s="1"/>
      <c r="DG195" s="1"/>
      <c r="DH195" s="1"/>
      <c r="DI195" s="1"/>
      <c r="DJ195" s="1"/>
      <c r="DK195" s="280"/>
      <c r="DL195" s="257"/>
      <c r="DM195" s="254"/>
      <c r="DN195" s="249" t="s">
        <v>79</v>
      </c>
      <c r="DO195" s="250"/>
      <c r="DP195" s="43">
        <f>IF($S175="✔",SUM($F195:$BA195)/2/24,0)</f>
        <v>0</v>
      </c>
      <c r="DQ195" s="44"/>
      <c r="DR195" s="256"/>
      <c r="DS195" s="256"/>
      <c r="DT195" s="173"/>
      <c r="DU195" s="1"/>
      <c r="DV195" s="1"/>
      <c r="DW195" s="1"/>
      <c r="DX195" s="1"/>
      <c r="EA195" s="1"/>
      <c r="EB195" s="33"/>
      <c r="EC195" s="24"/>
      <c r="ED195" s="32"/>
      <c r="EE195" s="44"/>
      <c r="EF195" s="246"/>
      <c r="EG195" s="246"/>
      <c r="EH195" s="173"/>
      <c r="EI195" s="1"/>
      <c r="EJ195" s="1"/>
      <c r="EK195" s="1"/>
      <c r="EL195" s="1"/>
      <c r="EM195" s="281"/>
      <c r="EN195" s="257"/>
      <c r="EO195" s="254"/>
      <c r="EP195" s="249" t="s">
        <v>79</v>
      </c>
      <c r="EQ195" s="250"/>
      <c r="ER195" s="204">
        <f t="shared" si="99"/>
        <v>0</v>
      </c>
      <c r="ES195" s="44"/>
      <c r="ET195" s="256"/>
      <c r="EU195" s="256"/>
      <c r="EV195" s="173"/>
      <c r="EW195" s="1"/>
      <c r="EX195" s="1"/>
      <c r="EY195" s="1"/>
      <c r="EZ195" s="1"/>
      <c r="FC195" s="1"/>
      <c r="FD195" s="33"/>
      <c r="FE195" s="24"/>
      <c r="FF195" s="32"/>
      <c r="FG195" s="44"/>
      <c r="FH195" s="246"/>
      <c r="FI195" s="246"/>
      <c r="FJ195" s="173"/>
      <c r="FK195" s="1"/>
      <c r="FL195" s="1"/>
      <c r="FM195" s="1"/>
      <c r="FN195" s="1"/>
      <c r="FO195" s="18"/>
      <c r="FP195" s="257"/>
      <c r="FQ195" s="254"/>
      <c r="FR195" s="249" t="s">
        <v>79</v>
      </c>
      <c r="FS195" s="250"/>
      <c r="FT195" s="43">
        <f>SUMIFS(F195:BA195,$F203:$BA203,1)/2/24</f>
        <v>0</v>
      </c>
      <c r="FU195" s="44"/>
      <c r="FV195" s="256"/>
      <c r="FW195" s="256"/>
      <c r="FX195" s="173"/>
      <c r="FY195" s="1"/>
      <c r="FZ195" s="1"/>
      <c r="GA195" s="1"/>
      <c r="GB195" s="1"/>
      <c r="GE195" s="1"/>
      <c r="GF195" s="33"/>
      <c r="GG195" s="24"/>
      <c r="GH195" s="32"/>
      <c r="GI195" s="44"/>
      <c r="GJ195" s="246"/>
      <c r="GK195" s="246"/>
      <c r="GL195" s="173"/>
      <c r="GM195" s="1"/>
      <c r="GN195" s="1"/>
      <c r="GO195" s="1"/>
      <c r="GP195" s="1"/>
    </row>
    <row r="196" spans="2:198" ht="18.75" customHeight="1">
      <c r="B196" s="258"/>
      <c r="C196" s="254"/>
      <c r="D196" s="138" t="s">
        <v>80</v>
      </c>
      <c r="E196" s="139"/>
      <c r="F196" s="134"/>
      <c r="G196" s="135"/>
      <c r="H196" s="134"/>
      <c r="I196" s="135"/>
      <c r="J196" s="134"/>
      <c r="K196" s="135"/>
      <c r="L196" s="134"/>
      <c r="M196" s="135"/>
      <c r="N196" s="134"/>
      <c r="O196" s="135"/>
      <c r="P196" s="134"/>
      <c r="Q196" s="135"/>
      <c r="R196" s="134"/>
      <c r="S196" s="135"/>
      <c r="T196" s="134"/>
      <c r="U196" s="135"/>
      <c r="V196" s="134"/>
      <c r="W196" s="135"/>
      <c r="X196" s="134"/>
      <c r="Y196" s="135"/>
      <c r="Z196" s="134"/>
      <c r="AA196" s="135"/>
      <c r="AB196" s="134"/>
      <c r="AC196" s="135"/>
      <c r="AD196" s="134"/>
      <c r="AE196" s="135"/>
      <c r="AF196" s="134"/>
      <c r="AG196" s="135"/>
      <c r="AH196" s="134"/>
      <c r="AI196" s="135"/>
      <c r="AJ196" s="134"/>
      <c r="AK196" s="135"/>
      <c r="AL196" s="134"/>
      <c r="AM196" s="135"/>
      <c r="AN196" s="134"/>
      <c r="AO196" s="135"/>
      <c r="AP196" s="134"/>
      <c r="AQ196" s="135"/>
      <c r="AR196" s="134"/>
      <c r="AS196" s="135"/>
      <c r="AT196" s="134"/>
      <c r="AU196" s="135"/>
      <c r="AV196" s="134"/>
      <c r="AW196" s="135"/>
      <c r="AX196" s="134"/>
      <c r="AY196" s="135"/>
      <c r="AZ196" s="134"/>
      <c r="BA196" s="135"/>
      <c r="BC196" s="62"/>
      <c r="BD196" s="257"/>
      <c r="BE196" s="254"/>
      <c r="BF196" s="247" t="s">
        <v>80</v>
      </c>
      <c r="BG196" s="248"/>
      <c r="BH196" s="46">
        <f t="shared" si="98"/>
        <v>0</v>
      </c>
      <c r="BI196" s="44"/>
      <c r="BJ196" s="256"/>
      <c r="BK196" s="256"/>
      <c r="BL196" s="173"/>
      <c r="BM196" s="1"/>
      <c r="BN196" s="1"/>
      <c r="BO196" s="1"/>
      <c r="BP196" s="1"/>
      <c r="BS196" s="1"/>
      <c r="BT196" s="33"/>
      <c r="BU196" s="24"/>
      <c r="BV196" s="32"/>
      <c r="BW196" s="44"/>
      <c r="BX196" s="246"/>
      <c r="BY196" s="246"/>
      <c r="BZ196" s="173"/>
      <c r="CA196" s="173"/>
      <c r="CB196" s="1"/>
      <c r="CC196" s="1"/>
      <c r="CD196" s="1"/>
      <c r="CE196" s="1"/>
      <c r="CF196" s="1"/>
      <c r="CG196" s="61"/>
      <c r="CH196" s="257"/>
      <c r="CI196" s="254"/>
      <c r="CJ196" s="247" t="s">
        <v>80</v>
      </c>
      <c r="CK196" s="248"/>
      <c r="CL196" s="46">
        <f t="shared" si="100"/>
        <v>0</v>
      </c>
      <c r="CM196" s="44"/>
      <c r="CN196" s="256"/>
      <c r="CO196" s="256"/>
      <c r="CP196" s="173"/>
      <c r="CQ196" s="1"/>
      <c r="CR196" s="1"/>
      <c r="CS196" s="1"/>
      <c r="CT196" s="1"/>
      <c r="CW196" s="1"/>
      <c r="CX196" s="33"/>
      <c r="CY196" s="24"/>
      <c r="CZ196" s="32"/>
      <c r="DA196" s="44"/>
      <c r="DB196" s="246"/>
      <c r="DC196" s="246"/>
      <c r="DD196" s="173"/>
      <c r="DE196" s="173"/>
      <c r="DF196" s="1"/>
      <c r="DG196" s="1"/>
      <c r="DH196" s="1"/>
      <c r="DI196" s="1"/>
      <c r="DJ196" s="1"/>
      <c r="DK196" s="280"/>
      <c r="DL196" s="257"/>
      <c r="DM196" s="254"/>
      <c r="DN196" s="247" t="s">
        <v>80</v>
      </c>
      <c r="DO196" s="248"/>
      <c r="DP196" s="46">
        <f>IF($S175="✔",SUM($F196:$BA196)/2/24,0)</f>
        <v>0</v>
      </c>
      <c r="DQ196" s="44"/>
      <c r="DR196" s="256"/>
      <c r="DS196" s="256"/>
      <c r="DT196" s="173"/>
      <c r="DU196" s="1"/>
      <c r="DV196" s="1"/>
      <c r="DW196" s="1"/>
      <c r="DX196" s="1"/>
      <c r="EA196" s="1"/>
      <c r="EB196" s="33"/>
      <c r="EC196" s="24"/>
      <c r="ED196" s="32"/>
      <c r="EE196" s="44"/>
      <c r="EF196" s="246"/>
      <c r="EG196" s="246"/>
      <c r="EH196" s="173"/>
      <c r="EI196" s="1"/>
      <c r="EJ196" s="1"/>
      <c r="EK196" s="1"/>
      <c r="EL196" s="1"/>
      <c r="EM196" s="281"/>
      <c r="EN196" s="257"/>
      <c r="EO196" s="254"/>
      <c r="EP196" s="247" t="s">
        <v>80</v>
      </c>
      <c r="EQ196" s="248"/>
      <c r="ER196" s="46">
        <f t="shared" si="99"/>
        <v>0</v>
      </c>
      <c r="ES196" s="44"/>
      <c r="ET196" s="256"/>
      <c r="EU196" s="256"/>
      <c r="EV196" s="173"/>
      <c r="EW196" s="1"/>
      <c r="EX196" s="1"/>
      <c r="EY196" s="1"/>
      <c r="EZ196" s="1"/>
      <c r="FC196" s="1"/>
      <c r="FD196" s="33"/>
      <c r="FE196" s="24"/>
      <c r="FF196" s="32"/>
      <c r="FG196" s="44"/>
      <c r="FH196" s="246"/>
      <c r="FI196" s="246"/>
      <c r="FJ196" s="173"/>
      <c r="FK196" s="1"/>
      <c r="FL196" s="1"/>
      <c r="FM196" s="1"/>
      <c r="FN196" s="1"/>
      <c r="FO196" s="18"/>
      <c r="FP196" s="257"/>
      <c r="FQ196" s="254"/>
      <c r="FR196" s="247" t="s">
        <v>80</v>
      </c>
      <c r="FS196" s="248"/>
      <c r="FT196" s="46">
        <f>SUMIFS(F196:BA196,$F203:$BA203,1)/2/24</f>
        <v>0</v>
      </c>
      <c r="FU196" s="44"/>
      <c r="FV196" s="256"/>
      <c r="FW196" s="256"/>
      <c r="FX196" s="173"/>
      <c r="FY196" s="1"/>
      <c r="FZ196" s="1"/>
      <c r="GA196" s="1"/>
      <c r="GB196" s="1"/>
      <c r="GE196" s="1"/>
      <c r="GF196" s="33"/>
      <c r="GG196" s="24"/>
      <c r="GH196" s="32"/>
      <c r="GI196" s="44"/>
      <c r="GJ196" s="246"/>
      <c r="GK196" s="246"/>
      <c r="GL196" s="173"/>
      <c r="GM196" s="1"/>
      <c r="GN196" s="1"/>
      <c r="GO196" s="1"/>
      <c r="GP196" s="1"/>
    </row>
    <row r="197" spans="2:198" ht="18.75" customHeight="1">
      <c r="B197" s="258"/>
      <c r="C197" s="255"/>
      <c r="D197" s="136" t="s">
        <v>81</v>
      </c>
      <c r="E197" s="137"/>
      <c r="F197" s="134"/>
      <c r="G197" s="135"/>
      <c r="H197" s="134"/>
      <c r="I197" s="135"/>
      <c r="J197" s="134"/>
      <c r="K197" s="135"/>
      <c r="L197" s="134"/>
      <c r="M197" s="135"/>
      <c r="N197" s="134"/>
      <c r="O197" s="135"/>
      <c r="P197" s="134"/>
      <c r="Q197" s="135"/>
      <c r="R197" s="134"/>
      <c r="S197" s="135"/>
      <c r="T197" s="134"/>
      <c r="U197" s="135"/>
      <c r="V197" s="134"/>
      <c r="W197" s="135"/>
      <c r="X197" s="134"/>
      <c r="Y197" s="135"/>
      <c r="Z197" s="134"/>
      <c r="AA197" s="135"/>
      <c r="AB197" s="134"/>
      <c r="AC197" s="135"/>
      <c r="AD197" s="134"/>
      <c r="AE197" s="135"/>
      <c r="AF197" s="134"/>
      <c r="AG197" s="135"/>
      <c r="AH197" s="134"/>
      <c r="AI197" s="135"/>
      <c r="AJ197" s="134"/>
      <c r="AK197" s="135"/>
      <c r="AL197" s="134"/>
      <c r="AM197" s="135"/>
      <c r="AN197" s="134"/>
      <c r="AO197" s="135"/>
      <c r="AP197" s="134"/>
      <c r="AQ197" s="135"/>
      <c r="AR197" s="134"/>
      <c r="AS197" s="135"/>
      <c r="AT197" s="134"/>
      <c r="AU197" s="135"/>
      <c r="AV197" s="134"/>
      <c r="AW197" s="135"/>
      <c r="AX197" s="134"/>
      <c r="AY197" s="135"/>
      <c r="AZ197" s="134"/>
      <c r="BA197" s="135"/>
      <c r="BC197" s="62"/>
      <c r="BD197" s="257"/>
      <c r="BE197" s="255"/>
      <c r="BF197" s="249" t="s">
        <v>81</v>
      </c>
      <c r="BG197" s="250"/>
      <c r="BH197" s="43">
        <f t="shared" si="98"/>
        <v>0</v>
      </c>
      <c r="BI197" s="44"/>
      <c r="BJ197" s="256"/>
      <c r="BK197" s="256"/>
      <c r="BL197" s="173"/>
      <c r="BM197" s="1"/>
      <c r="BN197" s="1"/>
      <c r="BO197" s="1"/>
      <c r="BP197" s="1"/>
      <c r="BS197" s="1"/>
      <c r="BT197" s="33"/>
      <c r="BU197" s="24"/>
      <c r="BV197" s="32"/>
      <c r="BW197" s="44"/>
      <c r="BX197" s="246"/>
      <c r="BY197" s="246"/>
      <c r="BZ197" s="173"/>
      <c r="CA197" s="173"/>
      <c r="CB197" s="1"/>
      <c r="CC197" s="1"/>
      <c r="CD197" s="1"/>
      <c r="CE197" s="1"/>
      <c r="CF197" s="1"/>
      <c r="CG197" s="61"/>
      <c r="CH197" s="257"/>
      <c r="CI197" s="255"/>
      <c r="CJ197" s="251" t="s">
        <v>81</v>
      </c>
      <c r="CK197" s="252"/>
      <c r="CL197" s="43">
        <f t="shared" si="100"/>
        <v>0</v>
      </c>
      <c r="CM197" s="44"/>
      <c r="CN197" s="256"/>
      <c r="CO197" s="256"/>
      <c r="CP197" s="173"/>
      <c r="CQ197" s="1"/>
      <c r="CR197" s="1"/>
      <c r="CS197" s="1"/>
      <c r="CT197" s="1"/>
      <c r="CW197" s="1"/>
      <c r="CX197" s="33"/>
      <c r="CY197" s="24"/>
      <c r="CZ197" s="32"/>
      <c r="DA197" s="44"/>
      <c r="DB197" s="246"/>
      <c r="DC197" s="246"/>
      <c r="DD197" s="173"/>
      <c r="DE197" s="173"/>
      <c r="DF197" s="1"/>
      <c r="DG197" s="1"/>
      <c r="DH197" s="1"/>
      <c r="DI197" s="1"/>
      <c r="DJ197" s="1"/>
      <c r="DK197" s="280"/>
      <c r="DL197" s="257"/>
      <c r="DM197" s="255"/>
      <c r="DN197" s="249" t="s">
        <v>81</v>
      </c>
      <c r="DO197" s="250"/>
      <c r="DP197" s="43">
        <f>IF($S175="✔",SUM($F197:$BA197)/2/24,0)</f>
        <v>0</v>
      </c>
      <c r="DQ197" s="44"/>
      <c r="DR197" s="256"/>
      <c r="DS197" s="256"/>
      <c r="DT197" s="173"/>
      <c r="DU197" s="1"/>
      <c r="DV197" s="1"/>
      <c r="DW197" s="1"/>
      <c r="DX197" s="1"/>
      <c r="EA197" s="1"/>
      <c r="EB197" s="33"/>
      <c r="EC197" s="24"/>
      <c r="ED197" s="32"/>
      <c r="EE197" s="44"/>
      <c r="EF197" s="246"/>
      <c r="EG197" s="246"/>
      <c r="EH197" s="173"/>
      <c r="EI197" s="1"/>
      <c r="EJ197" s="1"/>
      <c r="EK197" s="1"/>
      <c r="EL197" s="1"/>
      <c r="EM197" s="281"/>
      <c r="EN197" s="257"/>
      <c r="EO197" s="255"/>
      <c r="EP197" s="249" t="s">
        <v>81</v>
      </c>
      <c r="EQ197" s="250"/>
      <c r="ER197" s="204">
        <f t="shared" si="99"/>
        <v>0</v>
      </c>
      <c r="ES197" s="44"/>
      <c r="ET197" s="256"/>
      <c r="EU197" s="256"/>
      <c r="EV197" s="173"/>
      <c r="EW197" s="1"/>
      <c r="EX197" s="1"/>
      <c r="EY197" s="1"/>
      <c r="EZ197" s="1"/>
      <c r="FC197" s="1"/>
      <c r="FD197" s="33"/>
      <c r="FE197" s="24"/>
      <c r="FF197" s="32"/>
      <c r="FG197" s="44"/>
      <c r="FH197" s="246"/>
      <c r="FI197" s="246"/>
      <c r="FJ197" s="173"/>
      <c r="FK197" s="1"/>
      <c r="FL197" s="1"/>
      <c r="FM197" s="1"/>
      <c r="FN197" s="1"/>
      <c r="FO197" s="18"/>
      <c r="FP197" s="257"/>
      <c r="FQ197" s="255"/>
      <c r="FR197" s="249" t="s">
        <v>81</v>
      </c>
      <c r="FS197" s="250"/>
      <c r="FT197" s="43">
        <f>SUMIFS(F197:BA197,$F203:$BA203,1)/2/24</f>
        <v>0</v>
      </c>
      <c r="FU197" s="44"/>
      <c r="FV197" s="256"/>
      <c r="FW197" s="256"/>
      <c r="FX197" s="173"/>
      <c r="FY197" s="1"/>
      <c r="FZ197" s="1"/>
      <c r="GA197" s="1"/>
      <c r="GB197" s="1"/>
      <c r="GE197" s="1"/>
      <c r="GF197" s="33"/>
      <c r="GG197" s="24"/>
      <c r="GH197" s="32"/>
      <c r="GI197" s="44"/>
      <c r="GJ197" s="246"/>
      <c r="GK197" s="246"/>
      <c r="GL197" s="173"/>
      <c r="GM197" s="1"/>
      <c r="GN197" s="1"/>
      <c r="GO197" s="1"/>
      <c r="GP197" s="1"/>
    </row>
    <row r="198" spans="2:198" ht="18.75" customHeight="1">
      <c r="B198" s="258"/>
      <c r="C198" s="239" t="s">
        <v>82</v>
      </c>
      <c r="D198" s="174" t="s">
        <v>83</v>
      </c>
      <c r="E198" s="175"/>
      <c r="F198" s="134"/>
      <c r="G198" s="135"/>
      <c r="H198" s="134"/>
      <c r="I198" s="135"/>
      <c r="J198" s="134"/>
      <c r="K198" s="135"/>
      <c r="L198" s="134"/>
      <c r="M198" s="135"/>
      <c r="N198" s="134"/>
      <c r="O198" s="135"/>
      <c r="P198" s="134"/>
      <c r="Q198" s="135"/>
      <c r="R198" s="134"/>
      <c r="S198" s="135"/>
      <c r="T198" s="134"/>
      <c r="U198" s="135"/>
      <c r="V198" s="134"/>
      <c r="W198" s="135"/>
      <c r="X198" s="134"/>
      <c r="Y198" s="135"/>
      <c r="Z198" s="134"/>
      <c r="AA198" s="135"/>
      <c r="AB198" s="134"/>
      <c r="AC198" s="135"/>
      <c r="AD198" s="134"/>
      <c r="AE198" s="135"/>
      <c r="AF198" s="134"/>
      <c r="AG198" s="135"/>
      <c r="AH198" s="134"/>
      <c r="AI198" s="135"/>
      <c r="AJ198" s="134"/>
      <c r="AK198" s="135"/>
      <c r="AL198" s="134"/>
      <c r="AM198" s="135"/>
      <c r="AN198" s="134"/>
      <c r="AO198" s="135"/>
      <c r="AP198" s="134"/>
      <c r="AQ198" s="135"/>
      <c r="AR198" s="134"/>
      <c r="AS198" s="135"/>
      <c r="AT198" s="134"/>
      <c r="AU198" s="135"/>
      <c r="AV198" s="134"/>
      <c r="AW198" s="135"/>
      <c r="AX198" s="134"/>
      <c r="AY198" s="135"/>
      <c r="AZ198" s="134"/>
      <c r="BA198" s="135"/>
      <c r="BC198" s="62"/>
      <c r="BD198" s="257"/>
      <c r="BE198" s="242" t="s">
        <v>82</v>
      </c>
      <c r="BF198" s="169" t="s">
        <v>83</v>
      </c>
      <c r="BG198" s="170"/>
      <c r="BH198" s="46">
        <f t="shared" si="98"/>
        <v>0</v>
      </c>
      <c r="BI198" s="51">
        <f>SUMIF($F$202:$BA$202,"&lt;&gt;1",$F198:$BA198)/2/24</f>
        <v>0</v>
      </c>
      <c r="BJ198" s="245">
        <f>SUM(BI198:BI201)</f>
        <v>0</v>
      </c>
      <c r="BK198" s="256"/>
      <c r="BL198" s="173"/>
      <c r="BM198" s="1"/>
      <c r="BN198" s="1"/>
      <c r="BO198" s="1"/>
      <c r="BP198" s="1"/>
      <c r="BS198" s="1"/>
      <c r="BT198" s="33"/>
      <c r="BU198" s="24"/>
      <c r="BV198" s="32"/>
      <c r="BW198" s="44"/>
      <c r="BX198" s="246"/>
      <c r="BY198" s="246"/>
      <c r="BZ198" s="173"/>
      <c r="CA198" s="173"/>
      <c r="CB198" s="1"/>
      <c r="CC198" s="1"/>
      <c r="CD198" s="1"/>
      <c r="CE198" s="1"/>
      <c r="CF198" s="1"/>
      <c r="CG198" s="61"/>
      <c r="CH198" s="257"/>
      <c r="CI198" s="242" t="s">
        <v>82</v>
      </c>
      <c r="CJ198" s="227" t="s">
        <v>83</v>
      </c>
      <c r="CK198" s="228"/>
      <c r="CL198" s="46">
        <f t="shared" si="100"/>
        <v>0</v>
      </c>
      <c r="CM198" s="51">
        <f>SUMIF($F$202:$BA$202,"&lt;&gt;1",$F198:$BA198)/2/24</f>
        <v>0</v>
      </c>
      <c r="CN198" s="245">
        <f>SUM(CM198:CM201)</f>
        <v>0</v>
      </c>
      <c r="CO198" s="256"/>
      <c r="CP198" s="173"/>
      <c r="CQ198" s="1"/>
      <c r="CR198" s="1"/>
      <c r="CS198" s="1"/>
      <c r="CT198" s="1"/>
      <c r="CW198" s="1"/>
      <c r="CX198" s="33"/>
      <c r="CY198" s="24"/>
      <c r="CZ198" s="32"/>
      <c r="DA198" s="44"/>
      <c r="DB198" s="246"/>
      <c r="DC198" s="246"/>
      <c r="DD198" s="173"/>
      <c r="DE198" s="173"/>
      <c r="DF198" s="1"/>
      <c r="DG198" s="1"/>
      <c r="DH198" s="1"/>
      <c r="DI198" s="1"/>
      <c r="DJ198" s="1"/>
      <c r="DK198" s="280"/>
      <c r="DL198" s="257"/>
      <c r="DM198" s="242" t="s">
        <v>82</v>
      </c>
      <c r="DN198" s="169" t="s">
        <v>83</v>
      </c>
      <c r="DO198" s="170"/>
      <c r="DP198" s="46">
        <f>IF($S175="✔",SUM($F198:$BA198)/2/24,0)</f>
        <v>0</v>
      </c>
      <c r="DQ198" s="46">
        <f>IF($S175="✔",SUMIF($F202:$BA202,"&lt;&gt;1",$F198:$BA198)/2/24,0)</f>
        <v>0</v>
      </c>
      <c r="DR198" s="245">
        <f>SUM(DQ198:DQ201)</f>
        <v>0</v>
      </c>
      <c r="DS198" s="256"/>
      <c r="DT198" s="173"/>
      <c r="DU198" s="1"/>
      <c r="DV198" s="1"/>
      <c r="DW198" s="1"/>
      <c r="DX198" s="1"/>
      <c r="EA198" s="1"/>
      <c r="EB198" s="33"/>
      <c r="EC198" s="24"/>
      <c r="ED198" s="32"/>
      <c r="EE198" s="44"/>
      <c r="EF198" s="246"/>
      <c r="EG198" s="246"/>
      <c r="EH198" s="173"/>
      <c r="EI198" s="1"/>
      <c r="EJ198" s="1"/>
      <c r="EK198" s="1"/>
      <c r="EL198" s="1"/>
      <c r="EM198" s="15"/>
      <c r="EN198" s="257"/>
      <c r="EO198" s="242" t="s">
        <v>82</v>
      </c>
      <c r="EP198" s="169" t="s">
        <v>83</v>
      </c>
      <c r="EQ198" s="170"/>
      <c r="ER198" s="46">
        <f t="shared" si="99"/>
        <v>0</v>
      </c>
      <c r="ES198" s="46">
        <f>IF($S175="✔",SUMIF($F202:$BA202,"&lt;&gt;1",$F198:$BA198)/2/24,0)</f>
        <v>0</v>
      </c>
      <c r="ET198" s="245">
        <f>SUM(ES198:ES201)</f>
        <v>0</v>
      </c>
      <c r="EU198" s="256"/>
      <c r="EV198" s="173"/>
      <c r="EW198" s="1"/>
      <c r="EX198" s="1"/>
      <c r="EY198" s="1"/>
      <c r="EZ198" s="1"/>
      <c r="FC198" s="1"/>
      <c r="FD198" s="33"/>
      <c r="FE198" s="24"/>
      <c r="FF198" s="32"/>
      <c r="FG198" s="44"/>
      <c r="FH198" s="246"/>
      <c r="FI198" s="246"/>
      <c r="FJ198" s="173"/>
      <c r="FK198" s="1"/>
      <c r="FL198" s="1"/>
      <c r="FM198" s="1"/>
      <c r="FN198" s="1"/>
      <c r="FO198" s="18"/>
      <c r="FP198" s="257"/>
      <c r="FQ198" s="242" t="s">
        <v>82</v>
      </c>
      <c r="FR198" s="169" t="s">
        <v>83</v>
      </c>
      <c r="FS198" s="170"/>
      <c r="FT198" s="46">
        <f>SUMIFS(F198:BA198,$F203:$BA203,1)/2/24</f>
        <v>0</v>
      </c>
      <c r="FU198" s="46">
        <f>SUMIFS(F198:BA198,$F$32:$BA$32,"&lt;&gt;1",$F203:$BA203,1)/2/24</f>
        <v>0</v>
      </c>
      <c r="FV198" s="245">
        <f>SUM(FU198:FU201)</f>
        <v>0</v>
      </c>
      <c r="FW198" s="256"/>
      <c r="FX198" s="173"/>
      <c r="FY198" s="1"/>
      <c r="FZ198" s="1"/>
      <c r="GA198" s="1"/>
      <c r="GB198" s="1"/>
      <c r="GE198" s="1"/>
      <c r="GF198" s="33"/>
      <c r="GG198" s="24"/>
      <c r="GH198" s="32"/>
      <c r="GI198" s="44"/>
      <c r="GJ198" s="246"/>
      <c r="GK198" s="246"/>
      <c r="GL198" s="173"/>
      <c r="GM198" s="1"/>
      <c r="GN198" s="1"/>
      <c r="GO198" s="1"/>
      <c r="GP198" s="1"/>
    </row>
    <row r="199" spans="2:198" ht="18.75" customHeight="1">
      <c r="B199" s="258"/>
      <c r="C199" s="240"/>
      <c r="D199" s="176" t="s">
        <v>84</v>
      </c>
      <c r="E199" s="156"/>
      <c r="F199" s="134"/>
      <c r="G199" s="135"/>
      <c r="H199" s="134"/>
      <c r="I199" s="135"/>
      <c r="J199" s="134"/>
      <c r="K199" s="135"/>
      <c r="L199" s="134"/>
      <c r="M199" s="135"/>
      <c r="N199" s="134"/>
      <c r="O199" s="135"/>
      <c r="P199" s="134"/>
      <c r="Q199" s="135"/>
      <c r="R199" s="134"/>
      <c r="S199" s="135"/>
      <c r="T199" s="134"/>
      <c r="U199" s="135"/>
      <c r="V199" s="134"/>
      <c r="W199" s="135"/>
      <c r="X199" s="134"/>
      <c r="Y199" s="135"/>
      <c r="Z199" s="134"/>
      <c r="AA199" s="135"/>
      <c r="AB199" s="134"/>
      <c r="AC199" s="135"/>
      <c r="AD199" s="134"/>
      <c r="AE199" s="135"/>
      <c r="AF199" s="134"/>
      <c r="AG199" s="135"/>
      <c r="AH199" s="134"/>
      <c r="AI199" s="135"/>
      <c r="AJ199" s="134"/>
      <c r="AK199" s="135"/>
      <c r="AL199" s="134"/>
      <c r="AM199" s="135"/>
      <c r="AN199" s="134"/>
      <c r="AO199" s="135"/>
      <c r="AP199" s="134"/>
      <c r="AQ199" s="135"/>
      <c r="AR199" s="134"/>
      <c r="AS199" s="135"/>
      <c r="AT199" s="134"/>
      <c r="AU199" s="135"/>
      <c r="AV199" s="134"/>
      <c r="AW199" s="135"/>
      <c r="AX199" s="134"/>
      <c r="AY199" s="135"/>
      <c r="AZ199" s="134"/>
      <c r="BA199" s="135"/>
      <c r="BC199" s="62"/>
      <c r="BD199" s="257"/>
      <c r="BE199" s="243"/>
      <c r="BF199" s="172" t="s">
        <v>84</v>
      </c>
      <c r="BG199" s="171"/>
      <c r="BH199" s="43">
        <f t="shared" si="98"/>
        <v>0</v>
      </c>
      <c r="BI199" s="53">
        <f>SUMIF($F$202:$BA$202,"&lt;&gt;1",$F199:$BA199)/2/24</f>
        <v>0</v>
      </c>
      <c r="BJ199" s="245"/>
      <c r="BK199" s="256"/>
      <c r="BL199" s="173"/>
      <c r="BM199" s="1"/>
      <c r="BN199" s="1"/>
      <c r="BO199" s="1"/>
      <c r="BP199" s="1"/>
      <c r="BS199" s="1"/>
      <c r="BT199" s="33"/>
      <c r="BU199" s="24"/>
      <c r="BV199" s="32"/>
      <c r="BW199" s="44"/>
      <c r="BX199" s="246"/>
      <c r="BY199" s="246"/>
      <c r="BZ199" s="173"/>
      <c r="CA199" s="173"/>
      <c r="CB199" s="1"/>
      <c r="CC199" s="1"/>
      <c r="CD199" s="1"/>
      <c r="CE199" s="1"/>
      <c r="CF199" s="1"/>
      <c r="CG199" s="61"/>
      <c r="CH199" s="257"/>
      <c r="CI199" s="243"/>
      <c r="CJ199" s="237" t="s">
        <v>84</v>
      </c>
      <c r="CK199" s="238"/>
      <c r="CL199" s="43">
        <f t="shared" si="100"/>
        <v>0</v>
      </c>
      <c r="CM199" s="53">
        <f>SUMIF($F$202:$BA$202,"&lt;&gt;1",$F199:$BA199)/2/24</f>
        <v>0</v>
      </c>
      <c r="CN199" s="245"/>
      <c r="CO199" s="256"/>
      <c r="CP199" s="173"/>
      <c r="CQ199" s="1"/>
      <c r="CR199" s="1"/>
      <c r="CS199" s="1"/>
      <c r="CT199" s="1"/>
      <c r="CW199" s="1"/>
      <c r="CX199" s="33"/>
      <c r="CY199" s="24"/>
      <c r="CZ199" s="32"/>
      <c r="DA199" s="44"/>
      <c r="DB199" s="246"/>
      <c r="DC199" s="246"/>
      <c r="DD199" s="173"/>
      <c r="DE199" s="173"/>
      <c r="DF199" s="1"/>
      <c r="DG199" s="1"/>
      <c r="DH199" s="1"/>
      <c r="DI199" s="1"/>
      <c r="DJ199" s="1"/>
      <c r="DK199" s="280"/>
      <c r="DL199" s="257"/>
      <c r="DM199" s="243"/>
      <c r="DN199" s="172" t="s">
        <v>84</v>
      </c>
      <c r="DO199" s="171"/>
      <c r="DP199" s="43">
        <f>IF($S175="✔",SUM($F199:$BA199)/2/24,0)</f>
        <v>0</v>
      </c>
      <c r="DQ199" s="53">
        <f t="shared" ref="DQ199:DQ201" si="101">IF($S176="✔",SUMIF($F203:$BA203,"&lt;&gt;1",$F199:$BA199)/2/24,0)</f>
        <v>0</v>
      </c>
      <c r="DR199" s="245"/>
      <c r="DS199" s="256"/>
      <c r="DT199" s="173"/>
      <c r="DU199" s="1"/>
      <c r="DV199" s="1"/>
      <c r="DW199" s="1"/>
      <c r="DX199" s="1"/>
      <c r="EA199" s="1"/>
      <c r="EB199" s="33"/>
      <c r="EC199" s="24"/>
      <c r="ED199" s="32"/>
      <c r="EE199" s="44"/>
      <c r="EF199" s="246"/>
      <c r="EG199" s="246"/>
      <c r="EH199" s="173"/>
      <c r="EI199" s="1"/>
      <c r="EJ199" s="1"/>
      <c r="EK199" s="1"/>
      <c r="EL199" s="1"/>
      <c r="EM199" s="15"/>
      <c r="EN199" s="257"/>
      <c r="EO199" s="243"/>
      <c r="EP199" s="172" t="s">
        <v>84</v>
      </c>
      <c r="EQ199" s="171"/>
      <c r="ER199" s="204">
        <f t="shared" si="99"/>
        <v>0</v>
      </c>
      <c r="ES199" s="43">
        <f t="shared" ref="ES199:ES201" si="102">IF($S176="✔",SUMIF($F203:$BA203,"&lt;&gt;1",$F199:$BA199)/2/24,0)</f>
        <v>0</v>
      </c>
      <c r="ET199" s="245"/>
      <c r="EU199" s="256"/>
      <c r="EV199" s="173"/>
      <c r="EW199" s="1"/>
      <c r="EX199" s="1"/>
      <c r="EY199" s="1"/>
      <c r="EZ199" s="1"/>
      <c r="FC199" s="1"/>
      <c r="FD199" s="33"/>
      <c r="FE199" s="24"/>
      <c r="FF199" s="32"/>
      <c r="FG199" s="44"/>
      <c r="FH199" s="246"/>
      <c r="FI199" s="246"/>
      <c r="FJ199" s="173"/>
      <c r="FK199" s="1"/>
      <c r="FL199" s="1"/>
      <c r="FM199" s="1"/>
      <c r="FN199" s="1"/>
      <c r="FO199" s="18"/>
      <c r="FP199" s="257"/>
      <c r="FQ199" s="243"/>
      <c r="FR199" s="172" t="s">
        <v>84</v>
      </c>
      <c r="FS199" s="171"/>
      <c r="FT199" s="43">
        <f>SUMIFS(F199:BA199,$F203:$BA203,1)/2/24</f>
        <v>0</v>
      </c>
      <c r="FU199" s="43">
        <f>SUMIFS(F199:BA199,$F$32:$BA$32,"&lt;&gt;1",$F203:$BA203,1)/2/24</f>
        <v>0</v>
      </c>
      <c r="FV199" s="245"/>
      <c r="FW199" s="256"/>
      <c r="FX199" s="173"/>
      <c r="FY199" s="1"/>
      <c r="FZ199" s="1"/>
      <c r="GA199" s="1"/>
      <c r="GB199" s="1"/>
      <c r="GE199" s="1"/>
      <c r="GF199" s="33"/>
      <c r="GG199" s="24"/>
      <c r="GH199" s="32"/>
      <c r="GI199" s="44"/>
      <c r="GJ199" s="246"/>
      <c r="GK199" s="246"/>
      <c r="GL199" s="173"/>
      <c r="GM199" s="1"/>
      <c r="GN199" s="1"/>
      <c r="GO199" s="1"/>
      <c r="GP199" s="1"/>
    </row>
    <row r="200" spans="2:198" ht="18.75" customHeight="1">
      <c r="B200" s="258"/>
      <c r="C200" s="240"/>
      <c r="D200" s="174" t="s">
        <v>85</v>
      </c>
      <c r="E200" s="175"/>
      <c r="F200" s="134"/>
      <c r="G200" s="135"/>
      <c r="H200" s="134"/>
      <c r="I200" s="135"/>
      <c r="J200" s="134"/>
      <c r="K200" s="135"/>
      <c r="L200" s="134"/>
      <c r="M200" s="135"/>
      <c r="N200" s="134"/>
      <c r="O200" s="135"/>
      <c r="P200" s="134"/>
      <c r="Q200" s="135"/>
      <c r="R200" s="134"/>
      <c r="S200" s="135"/>
      <c r="T200" s="134"/>
      <c r="U200" s="135"/>
      <c r="V200" s="134"/>
      <c r="W200" s="135"/>
      <c r="X200" s="134"/>
      <c r="Y200" s="135"/>
      <c r="Z200" s="134"/>
      <c r="AA200" s="135"/>
      <c r="AB200" s="134"/>
      <c r="AC200" s="135"/>
      <c r="AD200" s="134"/>
      <c r="AE200" s="135"/>
      <c r="AF200" s="134"/>
      <c r="AG200" s="135"/>
      <c r="AH200" s="134"/>
      <c r="AI200" s="135"/>
      <c r="AJ200" s="134"/>
      <c r="AK200" s="135"/>
      <c r="AL200" s="134"/>
      <c r="AM200" s="135"/>
      <c r="AN200" s="134"/>
      <c r="AO200" s="135"/>
      <c r="AP200" s="134"/>
      <c r="AQ200" s="135"/>
      <c r="AR200" s="134"/>
      <c r="AS200" s="135"/>
      <c r="AT200" s="134"/>
      <c r="AU200" s="135"/>
      <c r="AV200" s="134"/>
      <c r="AW200" s="135"/>
      <c r="AX200" s="134"/>
      <c r="AY200" s="135"/>
      <c r="AZ200" s="134"/>
      <c r="BA200" s="135"/>
      <c r="BC200" s="62"/>
      <c r="BD200" s="257"/>
      <c r="BE200" s="243"/>
      <c r="BF200" s="169" t="s">
        <v>85</v>
      </c>
      <c r="BG200" s="170"/>
      <c r="BH200" s="46">
        <f t="shared" si="98"/>
        <v>0</v>
      </c>
      <c r="BI200" s="51">
        <f>SUMIF($F$202:$BA$202,"&lt;&gt;1",$F200:$BA200)/2/24</f>
        <v>0</v>
      </c>
      <c r="BJ200" s="245"/>
      <c r="BK200" s="256"/>
      <c r="BL200" s="173"/>
      <c r="BM200" s="1"/>
      <c r="BN200" s="1"/>
      <c r="BO200" s="1"/>
      <c r="BP200" s="1"/>
      <c r="BS200" s="1"/>
      <c r="BV200" s="32"/>
      <c r="BW200" s="44"/>
      <c r="BX200" s="246"/>
      <c r="BY200" s="246"/>
      <c r="BZ200" s="173"/>
      <c r="CA200" s="173"/>
      <c r="CB200" s="1"/>
      <c r="CC200" s="1"/>
      <c r="CD200" s="1"/>
      <c r="CE200" s="1"/>
      <c r="CF200" s="1"/>
      <c r="CG200" s="61"/>
      <c r="CH200" s="257"/>
      <c r="CI200" s="243"/>
      <c r="CJ200" s="227" t="s">
        <v>85</v>
      </c>
      <c r="CK200" s="228"/>
      <c r="CL200" s="46">
        <f t="shared" si="100"/>
        <v>0</v>
      </c>
      <c r="CM200" s="51">
        <f>SUMIF($F$202:$BA$202,"&lt;&gt;1",$F200:$BA200)/2/24</f>
        <v>0</v>
      </c>
      <c r="CN200" s="245"/>
      <c r="CO200" s="256"/>
      <c r="CP200" s="173"/>
      <c r="CQ200" s="1"/>
      <c r="CR200" s="1"/>
      <c r="CS200" s="1"/>
      <c r="CT200" s="1"/>
      <c r="CW200" s="1"/>
      <c r="CZ200" s="32"/>
      <c r="DA200" s="44"/>
      <c r="DB200" s="246"/>
      <c r="DC200" s="246"/>
      <c r="DD200" s="173"/>
      <c r="DE200" s="173"/>
      <c r="DF200" s="1"/>
      <c r="DG200" s="1"/>
      <c r="DH200" s="1"/>
      <c r="DI200" s="1"/>
      <c r="DJ200" s="1"/>
      <c r="DK200" s="12"/>
      <c r="DL200" s="257"/>
      <c r="DM200" s="243"/>
      <c r="DN200" s="169" t="s">
        <v>85</v>
      </c>
      <c r="DO200" s="170"/>
      <c r="DP200" s="46">
        <f>IF($S175="✔",SUM($F200:$BA200)/2/24,0)</f>
        <v>0</v>
      </c>
      <c r="DQ200" s="51">
        <f t="shared" si="101"/>
        <v>0</v>
      </c>
      <c r="DR200" s="245"/>
      <c r="DS200" s="256"/>
      <c r="DT200" s="173"/>
      <c r="DU200" s="1"/>
      <c r="DV200" s="1"/>
      <c r="DW200" s="1"/>
      <c r="DX200" s="1"/>
      <c r="EA200" s="1"/>
      <c r="ED200" s="32"/>
      <c r="EE200" s="44"/>
      <c r="EF200" s="246"/>
      <c r="EG200" s="246"/>
      <c r="EH200" s="173"/>
      <c r="EI200" s="1"/>
      <c r="EJ200" s="1"/>
      <c r="EK200" s="1"/>
      <c r="EL200" s="1"/>
      <c r="EM200" s="15"/>
      <c r="EN200" s="257"/>
      <c r="EO200" s="243"/>
      <c r="EP200" s="169" t="s">
        <v>85</v>
      </c>
      <c r="EQ200" s="170"/>
      <c r="ER200" s="46">
        <f t="shared" si="99"/>
        <v>0</v>
      </c>
      <c r="ES200" s="46">
        <f t="shared" si="102"/>
        <v>0</v>
      </c>
      <c r="ET200" s="245"/>
      <c r="EU200" s="256"/>
      <c r="EV200" s="173"/>
      <c r="EW200" s="1"/>
      <c r="EX200" s="1"/>
      <c r="EY200" s="1"/>
      <c r="EZ200" s="1"/>
      <c r="FC200" s="1"/>
      <c r="FF200" s="32"/>
      <c r="FG200" s="44"/>
      <c r="FH200" s="246"/>
      <c r="FI200" s="246"/>
      <c r="FJ200" s="173"/>
      <c r="FK200" s="1"/>
      <c r="FL200" s="1"/>
      <c r="FM200" s="1"/>
      <c r="FN200" s="1"/>
      <c r="FO200" s="18"/>
      <c r="FP200" s="257"/>
      <c r="FQ200" s="243"/>
      <c r="FR200" s="169" t="s">
        <v>85</v>
      </c>
      <c r="FS200" s="170"/>
      <c r="FT200" s="46">
        <f>SUMIFS(F200:BA200,$F203:$BA203,1)/2/24</f>
        <v>0</v>
      </c>
      <c r="FU200" s="46">
        <f>SUMIFS(F200:BA200,$F$32:$BA$32,"&lt;&gt;1",$F203:$BA203,1)/2/24</f>
        <v>0</v>
      </c>
      <c r="FV200" s="245"/>
      <c r="FW200" s="256"/>
      <c r="FX200" s="173"/>
      <c r="FY200" s="1"/>
      <c r="FZ200" s="1"/>
      <c r="GA200" s="1"/>
      <c r="GB200" s="1"/>
      <c r="GE200" s="1"/>
      <c r="GH200" s="32"/>
      <c r="GI200" s="44"/>
      <c r="GJ200" s="246"/>
      <c r="GK200" s="246"/>
      <c r="GL200" s="173"/>
      <c r="GM200" s="1"/>
      <c r="GN200" s="1"/>
      <c r="GO200" s="1"/>
      <c r="GP200" s="1"/>
    </row>
    <row r="201" spans="2:198" ht="18.75" customHeight="1">
      <c r="B201" s="258"/>
      <c r="C201" s="240"/>
      <c r="D201" s="136" t="s">
        <v>86</v>
      </c>
      <c r="E201" s="137"/>
      <c r="F201" s="134"/>
      <c r="G201" s="135"/>
      <c r="H201" s="134"/>
      <c r="I201" s="135"/>
      <c r="J201" s="134"/>
      <c r="K201" s="135"/>
      <c r="L201" s="134"/>
      <c r="M201" s="135"/>
      <c r="N201" s="134"/>
      <c r="O201" s="135"/>
      <c r="P201" s="134"/>
      <c r="Q201" s="135"/>
      <c r="R201" s="134"/>
      <c r="S201" s="135"/>
      <c r="T201" s="134"/>
      <c r="U201" s="135"/>
      <c r="V201" s="134"/>
      <c r="W201" s="135"/>
      <c r="X201" s="134"/>
      <c r="Y201" s="135"/>
      <c r="Z201" s="134"/>
      <c r="AA201" s="135"/>
      <c r="AB201" s="134"/>
      <c r="AC201" s="135"/>
      <c r="AD201" s="134"/>
      <c r="AE201" s="135"/>
      <c r="AF201" s="134"/>
      <c r="AG201" s="135"/>
      <c r="AH201" s="134"/>
      <c r="AI201" s="135"/>
      <c r="AJ201" s="134"/>
      <c r="AK201" s="135"/>
      <c r="AL201" s="134"/>
      <c r="AM201" s="135"/>
      <c r="AN201" s="134"/>
      <c r="AO201" s="135"/>
      <c r="AP201" s="134"/>
      <c r="AQ201" s="135"/>
      <c r="AR201" s="134"/>
      <c r="AS201" s="135"/>
      <c r="AT201" s="134"/>
      <c r="AU201" s="135"/>
      <c r="AV201" s="134"/>
      <c r="AW201" s="135"/>
      <c r="AX201" s="134"/>
      <c r="AY201" s="135"/>
      <c r="AZ201" s="134"/>
      <c r="BA201" s="135"/>
      <c r="BC201" s="62"/>
      <c r="BD201" s="257"/>
      <c r="BE201" s="243"/>
      <c r="BF201" s="237" t="s">
        <v>86</v>
      </c>
      <c r="BG201" s="238"/>
      <c r="BH201" s="43">
        <f t="shared" si="98"/>
        <v>0</v>
      </c>
      <c r="BI201" s="53">
        <f>SUMIF($F$202:$BA$202,"&lt;&gt;1",$F201:$BA201)/2/24</f>
        <v>0</v>
      </c>
      <c r="BJ201" s="245"/>
      <c r="BK201" s="256"/>
      <c r="BL201" s="173"/>
      <c r="BM201" s="1"/>
      <c r="BN201" s="1"/>
      <c r="BO201" s="1"/>
      <c r="BP201" s="1"/>
      <c r="BS201" s="1"/>
      <c r="BV201" s="32"/>
      <c r="BW201" s="44"/>
      <c r="BX201" s="246"/>
      <c r="BY201" s="246"/>
      <c r="BZ201" s="173"/>
      <c r="CA201" s="173"/>
      <c r="CB201" s="1"/>
      <c r="CC201" s="1"/>
      <c r="CD201" s="1"/>
      <c r="CE201" s="1"/>
      <c r="CF201" s="1"/>
      <c r="CG201" s="61"/>
      <c r="CH201" s="257"/>
      <c r="CI201" s="243"/>
      <c r="CJ201" s="237" t="s">
        <v>86</v>
      </c>
      <c r="CK201" s="238"/>
      <c r="CL201" s="43">
        <f t="shared" si="100"/>
        <v>0</v>
      </c>
      <c r="CM201" s="53">
        <f>SUMIF($F$202:$BA$202,"&lt;&gt;1",$F201:$BA201)/2/24</f>
        <v>0</v>
      </c>
      <c r="CN201" s="245"/>
      <c r="CO201" s="256"/>
      <c r="CP201" s="173"/>
      <c r="CQ201" s="1"/>
      <c r="CR201" s="1"/>
      <c r="CS201" s="1"/>
      <c r="CT201" s="1"/>
      <c r="CW201" s="1"/>
      <c r="CZ201" s="32"/>
      <c r="DA201" s="44"/>
      <c r="DB201" s="246"/>
      <c r="DC201" s="246"/>
      <c r="DD201" s="173"/>
      <c r="DE201" s="173"/>
      <c r="DF201" s="1"/>
      <c r="DG201" s="1"/>
      <c r="DH201" s="1"/>
      <c r="DI201" s="1"/>
      <c r="DJ201" s="1"/>
      <c r="DK201" s="12"/>
      <c r="DL201" s="257"/>
      <c r="DM201" s="243"/>
      <c r="DN201" s="172" t="s">
        <v>98</v>
      </c>
      <c r="DO201" s="171"/>
      <c r="DP201" s="43">
        <f>IF($S175="✔",SUM($F201:$BA201)/2/24,0)</f>
        <v>0</v>
      </c>
      <c r="DQ201" s="53">
        <f t="shared" si="101"/>
        <v>0</v>
      </c>
      <c r="DR201" s="245"/>
      <c r="DS201" s="256"/>
      <c r="DT201" s="173"/>
      <c r="DU201" s="1"/>
      <c r="DV201" s="1"/>
      <c r="DW201" s="1"/>
      <c r="DX201" s="1"/>
      <c r="EA201" s="1"/>
      <c r="ED201" s="32"/>
      <c r="EE201" s="44"/>
      <c r="EF201" s="246"/>
      <c r="EG201" s="246"/>
      <c r="EH201" s="173"/>
      <c r="EI201" s="1"/>
      <c r="EJ201" s="1"/>
      <c r="EK201" s="1"/>
      <c r="EL201" s="1"/>
      <c r="EM201" s="15"/>
      <c r="EN201" s="257"/>
      <c r="EO201" s="243"/>
      <c r="EP201" s="172" t="s">
        <v>98</v>
      </c>
      <c r="EQ201" s="171"/>
      <c r="ER201" s="204">
        <f t="shared" si="99"/>
        <v>0</v>
      </c>
      <c r="ES201" s="43">
        <f t="shared" si="102"/>
        <v>0</v>
      </c>
      <c r="ET201" s="245"/>
      <c r="EU201" s="256"/>
      <c r="EV201" s="173"/>
      <c r="EW201" s="1"/>
      <c r="EX201" s="1"/>
      <c r="EY201" s="1"/>
      <c r="EZ201" s="1"/>
      <c r="FC201" s="1"/>
      <c r="FF201" s="32"/>
      <c r="FG201" s="44"/>
      <c r="FH201" s="246"/>
      <c r="FI201" s="246"/>
      <c r="FJ201" s="173"/>
      <c r="FK201" s="1"/>
      <c r="FL201" s="1"/>
      <c r="FM201" s="1"/>
      <c r="FN201" s="1"/>
      <c r="FO201" s="18"/>
      <c r="FP201" s="257"/>
      <c r="FQ201" s="243"/>
      <c r="FR201" s="172" t="s">
        <v>98</v>
      </c>
      <c r="FS201" s="171"/>
      <c r="FT201" s="43">
        <f>SUMIFS(F201:BA201,$F203:$BA203,1)/2/24</f>
        <v>0</v>
      </c>
      <c r="FU201" s="43">
        <f>SUMIFS(F201:BA201,$F$32:$BA$32,"&lt;&gt;1",$F203:$BA203,1)/2/24</f>
        <v>0</v>
      </c>
      <c r="FV201" s="245"/>
      <c r="FW201" s="256"/>
      <c r="FX201" s="173"/>
      <c r="FY201" s="1"/>
      <c r="FZ201" s="1"/>
      <c r="GA201" s="1"/>
      <c r="GB201" s="1"/>
      <c r="GE201" s="1"/>
      <c r="GH201" s="32"/>
      <c r="GI201" s="44"/>
      <c r="GJ201" s="246"/>
      <c r="GK201" s="246"/>
      <c r="GL201" s="173"/>
      <c r="GM201" s="1"/>
      <c r="GN201" s="1"/>
      <c r="GO201" s="1"/>
      <c r="GP201" s="1"/>
    </row>
    <row r="202" spans="2:198" ht="18.75" customHeight="1">
      <c r="B202" s="258"/>
      <c r="C202" s="241"/>
      <c r="D202" s="147" t="s">
        <v>87</v>
      </c>
      <c r="E202" s="148"/>
      <c r="F202" s="134"/>
      <c r="G202" s="135"/>
      <c r="H202" s="134"/>
      <c r="I202" s="135"/>
      <c r="J202" s="134"/>
      <c r="K202" s="135"/>
      <c r="L202" s="134"/>
      <c r="M202" s="135"/>
      <c r="N202" s="134"/>
      <c r="O202" s="135"/>
      <c r="P202" s="134"/>
      <c r="Q202" s="135"/>
      <c r="R202" s="134"/>
      <c r="S202" s="135"/>
      <c r="T202" s="134"/>
      <c r="U202" s="135"/>
      <c r="V202" s="134"/>
      <c r="W202" s="135"/>
      <c r="X202" s="134"/>
      <c r="Y202" s="135"/>
      <c r="Z202" s="134"/>
      <c r="AA202" s="135"/>
      <c r="AB202" s="134"/>
      <c r="AC202" s="135"/>
      <c r="AD202" s="134"/>
      <c r="AE202" s="135"/>
      <c r="AF202" s="134"/>
      <c r="AG202" s="135"/>
      <c r="AH202" s="134"/>
      <c r="AI202" s="135"/>
      <c r="AJ202" s="134"/>
      <c r="AK202" s="135"/>
      <c r="AL202" s="134"/>
      <c r="AM202" s="135"/>
      <c r="AN202" s="134"/>
      <c r="AO202" s="135"/>
      <c r="AP202" s="134"/>
      <c r="AQ202" s="135"/>
      <c r="AR202" s="134"/>
      <c r="AS202" s="135"/>
      <c r="AT202" s="134"/>
      <c r="AU202" s="135"/>
      <c r="AV202" s="134"/>
      <c r="AW202" s="135"/>
      <c r="AX202" s="134"/>
      <c r="AY202" s="135"/>
      <c r="AZ202" s="134"/>
      <c r="BA202" s="135"/>
      <c r="BC202" s="62"/>
      <c r="BD202" s="257"/>
      <c r="BE202" s="244"/>
      <c r="BF202" s="232" t="s">
        <v>87</v>
      </c>
      <c r="BG202" s="233"/>
      <c r="BH202" s="46">
        <f t="shared" si="98"/>
        <v>0</v>
      </c>
      <c r="BI202" s="44"/>
      <c r="BJ202" s="44"/>
      <c r="BK202" s="44"/>
      <c r="BL202" s="44"/>
      <c r="BM202" s="1"/>
      <c r="BN202" s="1"/>
      <c r="BO202" s="1"/>
      <c r="BP202" s="1"/>
      <c r="BS202" s="1"/>
      <c r="BV202" s="33"/>
      <c r="BW202" s="44"/>
      <c r="BX202" s="44"/>
      <c r="BY202" s="44"/>
      <c r="BZ202" s="44"/>
      <c r="CA202" s="44"/>
      <c r="CB202" s="1"/>
      <c r="CC202" s="1"/>
      <c r="CD202" s="1"/>
      <c r="CE202" s="1"/>
      <c r="CF202" s="1"/>
      <c r="CG202" s="61"/>
      <c r="CH202" s="257"/>
      <c r="CI202" s="244"/>
      <c r="CJ202" s="232" t="s">
        <v>87</v>
      </c>
      <c r="CK202" s="233"/>
      <c r="CL202" s="46">
        <f t="shared" si="100"/>
        <v>0</v>
      </c>
      <c r="CM202" s="44"/>
      <c r="CN202" s="44"/>
      <c r="CO202" s="44"/>
      <c r="CP202" s="44"/>
      <c r="CQ202" s="1"/>
      <c r="CR202" s="1"/>
      <c r="CS202" s="1"/>
      <c r="CT202" s="1"/>
      <c r="CW202" s="1"/>
      <c r="CZ202" s="33"/>
      <c r="DA202" s="44"/>
      <c r="DB202" s="44"/>
      <c r="DC202" s="44"/>
      <c r="DD202" s="44"/>
      <c r="DE202" s="44"/>
      <c r="DF202" s="1"/>
      <c r="DG202" s="1"/>
      <c r="DH202" s="1"/>
      <c r="DI202" s="1"/>
      <c r="DJ202" s="1"/>
      <c r="DK202" s="12"/>
      <c r="DL202" s="257"/>
      <c r="DM202" s="244"/>
      <c r="DN202" s="232" t="s">
        <v>87</v>
      </c>
      <c r="DO202" s="233"/>
      <c r="DP202" s="46">
        <f>IF($S175="✔",SUM($F202:$BA202)/2/24,0)</f>
        <v>0</v>
      </c>
      <c r="DQ202" s="44"/>
      <c r="DR202" s="44"/>
      <c r="DS202" s="44"/>
      <c r="DT202" s="44"/>
      <c r="DU202" s="1"/>
      <c r="DV202" s="1"/>
      <c r="DW202" s="1"/>
      <c r="DX202" s="1"/>
      <c r="EA202" s="1"/>
      <c r="ED202" s="33"/>
      <c r="EE202" s="44"/>
      <c r="EF202" s="44"/>
      <c r="EG202" s="44"/>
      <c r="EH202" s="44"/>
      <c r="EI202" s="1"/>
      <c r="EJ202" s="1"/>
      <c r="EK202" s="1"/>
      <c r="EL202" s="1"/>
      <c r="EM202" s="15"/>
      <c r="EN202" s="257"/>
      <c r="EO202" s="244"/>
      <c r="EP202" s="232" t="s">
        <v>87</v>
      </c>
      <c r="EQ202" s="233"/>
      <c r="ER202" s="46">
        <f t="shared" si="99"/>
        <v>0</v>
      </c>
      <c r="ES202" s="44"/>
      <c r="ET202" s="44"/>
      <c r="EU202" s="44"/>
      <c r="EV202" s="44"/>
      <c r="EW202" s="1"/>
      <c r="EX202" s="1"/>
      <c r="EY202" s="1"/>
      <c r="EZ202" s="1"/>
      <c r="FC202" s="1"/>
      <c r="FF202" s="33"/>
      <c r="FG202" s="44"/>
      <c r="FH202" s="44"/>
      <c r="FI202" s="44"/>
      <c r="FJ202" s="44"/>
      <c r="FK202" s="1"/>
      <c r="FL202" s="1"/>
      <c r="FM202" s="1"/>
      <c r="FN202" s="1"/>
      <c r="FO202" s="18"/>
      <c r="FP202" s="257"/>
      <c r="FQ202" s="244"/>
      <c r="FR202" s="232" t="s">
        <v>87</v>
      </c>
      <c r="FS202" s="233"/>
      <c r="FT202" s="46">
        <f>SUMIFS(F202:BA202,$F203:$BA203,1)/2/24</f>
        <v>0</v>
      </c>
      <c r="FU202" s="44"/>
      <c r="FV202" s="44"/>
      <c r="FW202" s="44"/>
      <c r="FX202" s="44"/>
      <c r="FY202" s="1"/>
      <c r="FZ202" s="1"/>
      <c r="GA202" s="1"/>
      <c r="GB202" s="1"/>
      <c r="GE202" s="1"/>
      <c r="GH202" s="33"/>
      <c r="GI202" s="44"/>
      <c r="GJ202" s="44"/>
      <c r="GK202" s="44"/>
      <c r="GL202" s="44"/>
      <c r="GM202" s="1"/>
      <c r="GN202" s="1"/>
      <c r="GO202" s="1"/>
      <c r="GP202" s="1"/>
    </row>
    <row r="203" spans="2:198" ht="18.75" customHeight="1">
      <c r="B203" s="258"/>
      <c r="C203" s="155" t="s">
        <v>88</v>
      </c>
      <c r="D203" s="155"/>
      <c r="E203" s="157"/>
      <c r="F203" s="134"/>
      <c r="G203" s="135"/>
      <c r="H203" s="134"/>
      <c r="I203" s="135"/>
      <c r="J203" s="134"/>
      <c r="K203" s="135"/>
      <c r="L203" s="134"/>
      <c r="M203" s="135"/>
      <c r="N203" s="134"/>
      <c r="O203" s="135"/>
      <c r="P203" s="134"/>
      <c r="Q203" s="135"/>
      <c r="R203" s="134"/>
      <c r="S203" s="135"/>
      <c r="T203" s="134"/>
      <c r="U203" s="135"/>
      <c r="V203" s="134"/>
      <c r="W203" s="135"/>
      <c r="X203" s="134"/>
      <c r="Y203" s="135"/>
      <c r="Z203" s="134"/>
      <c r="AA203" s="135"/>
      <c r="AB203" s="134"/>
      <c r="AC203" s="135"/>
      <c r="AD203" s="134"/>
      <c r="AE203" s="135"/>
      <c r="AF203" s="134"/>
      <c r="AG203" s="135"/>
      <c r="AH203" s="134"/>
      <c r="AI203" s="135"/>
      <c r="AJ203" s="134"/>
      <c r="AK203" s="135"/>
      <c r="AL203" s="134"/>
      <c r="AM203" s="135"/>
      <c r="AN203" s="134"/>
      <c r="AO203" s="135"/>
      <c r="AP203" s="134"/>
      <c r="AQ203" s="135"/>
      <c r="AR203" s="134"/>
      <c r="AS203" s="135"/>
      <c r="AT203" s="134"/>
      <c r="AU203" s="135"/>
      <c r="AV203" s="134"/>
      <c r="AW203" s="135"/>
      <c r="AX203" s="134"/>
      <c r="AY203" s="135"/>
      <c r="AZ203" s="134"/>
      <c r="BA203" s="135"/>
      <c r="BC203" s="62"/>
      <c r="BD203" s="257"/>
      <c r="BE203" s="234" t="s">
        <v>88</v>
      </c>
      <c r="BF203" s="234"/>
      <c r="BG203" s="235"/>
      <c r="BH203" s="43">
        <f t="shared" si="98"/>
        <v>0</v>
      </c>
      <c r="BI203" s="44"/>
      <c r="BJ203" s="44"/>
      <c r="BK203" s="44"/>
      <c r="BL203" s="44"/>
      <c r="BM203" s="1"/>
      <c r="BN203" s="1"/>
      <c r="BO203" s="1"/>
      <c r="BP203" s="1"/>
      <c r="BS203" s="1"/>
      <c r="BT203" s="33"/>
      <c r="BU203" s="24"/>
      <c r="BV203" s="33"/>
      <c r="BW203" s="44"/>
      <c r="BX203" s="44"/>
      <c r="BY203" s="44"/>
      <c r="BZ203" s="44"/>
      <c r="CA203" s="44"/>
      <c r="CB203" s="1"/>
      <c r="CC203" s="1"/>
      <c r="CD203" s="1"/>
      <c r="CE203" s="1"/>
      <c r="CF203" s="1"/>
      <c r="CG203" s="61"/>
      <c r="CH203" s="257"/>
      <c r="CI203" s="236" t="s">
        <v>89</v>
      </c>
      <c r="CJ203" s="237"/>
      <c r="CK203" s="238"/>
      <c r="CL203" s="43">
        <f>SUMIFS($F203:$BA203,$F193:$BA193,"&lt;&gt;1",$F194:$BA194,"&lt;&gt;1",$F195:$BA195,"&lt;&gt;1",$F196:$BA196,"&lt;&gt;1",$F197:$BA197,"&lt;&gt;1",$F198:$BA198,"&lt;&gt;1",$F199:$BA199,"&lt;&gt;1",$F200:$BA200,"&lt;&gt;1",$F201:$BA201,"&lt;&gt;1")/2/24 +SUMIF($F202:$BA202,"1",$F203:$BA203)/2/24</f>
        <v>0</v>
      </c>
      <c r="CM203" s="44"/>
      <c r="CN203" s="44"/>
      <c r="CO203" s="44"/>
      <c r="CP203" s="44"/>
      <c r="CQ203" s="1"/>
      <c r="CR203" s="1"/>
      <c r="CS203" s="1"/>
      <c r="CT203" s="1"/>
      <c r="CW203" s="1"/>
      <c r="CX203" s="33"/>
      <c r="CY203" s="24"/>
      <c r="CZ203" s="33"/>
      <c r="DA203" s="44"/>
      <c r="DB203" s="44"/>
      <c r="DC203" s="44"/>
      <c r="DD203" s="44"/>
      <c r="DE203" s="44"/>
      <c r="DF203" s="1"/>
      <c r="DG203" s="1"/>
      <c r="DH203" s="1"/>
      <c r="DI203" s="1"/>
      <c r="DJ203" s="1"/>
      <c r="DK203" s="12"/>
      <c r="DL203" s="257"/>
      <c r="DM203" s="234" t="s">
        <v>88</v>
      </c>
      <c r="DN203" s="234"/>
      <c r="DO203" s="235"/>
      <c r="DP203" s="43">
        <f>IF($S175="✔",SUM($F203:$BA203)/2/24,0)</f>
        <v>0</v>
      </c>
      <c r="DQ203" s="44"/>
      <c r="DR203" s="44"/>
      <c r="DS203" s="44"/>
      <c r="DT203" s="44"/>
      <c r="DU203" s="1"/>
      <c r="DV203" s="1"/>
      <c r="DW203" s="1"/>
      <c r="DX203" s="1"/>
      <c r="EA203" s="1"/>
      <c r="EB203" s="33"/>
      <c r="EC203" s="24"/>
      <c r="ED203" s="33"/>
      <c r="EE203" s="44"/>
      <c r="EF203" s="44"/>
      <c r="EG203" s="44"/>
      <c r="EH203" s="44"/>
      <c r="EI203" s="1"/>
      <c r="EJ203" s="1"/>
      <c r="EK203" s="1"/>
      <c r="EL203" s="1"/>
      <c r="EM203" s="15"/>
      <c r="EN203" s="257"/>
      <c r="EO203" s="236" t="s">
        <v>89</v>
      </c>
      <c r="EP203" s="237"/>
      <c r="EQ203" s="238"/>
      <c r="ER203" s="204">
        <f t="shared" si="99"/>
        <v>0</v>
      </c>
      <c r="ES203" s="44"/>
      <c r="ET203" s="44"/>
      <c r="EU203" s="44"/>
      <c r="EV203" s="44"/>
      <c r="EW203" s="1"/>
      <c r="EX203" s="1"/>
      <c r="EY203" s="1"/>
      <c r="EZ203" s="1"/>
      <c r="FC203" s="1"/>
      <c r="FD203" s="33"/>
      <c r="FE203" s="24"/>
      <c r="FF203" s="33"/>
      <c r="FG203" s="44"/>
      <c r="FH203" s="44"/>
      <c r="FI203" s="44"/>
      <c r="FJ203" s="44"/>
      <c r="FK203" s="1"/>
      <c r="FL203" s="1"/>
      <c r="FM203" s="1"/>
      <c r="FN203" s="1"/>
      <c r="FO203" s="18"/>
      <c r="FP203" s="257"/>
      <c r="FQ203" s="236" t="s">
        <v>89</v>
      </c>
      <c r="FR203" s="237"/>
      <c r="FS203" s="238"/>
      <c r="FT203" s="43">
        <f>SUMIFS($F203:$BA203,$F193:$BA193,"&lt;&gt;1",$F194:$BA194,"&lt;&gt;1",$F195:$BA195,"&lt;&gt;1",$F196:$BA196,"&lt;&gt;1",$F197:$BA197,"&lt;&gt;1",$F198:$BA198,"&lt;&gt;1",$F199:$BA199,"&lt;&gt;1",$F200:$BA200,"&lt;&gt;1",$F201:$BA201,"&lt;&gt;1")/2/24 +SUMIF($F202:$BA202,"1",$F203:$BA203)/2/24</f>
        <v>0</v>
      </c>
      <c r="FU203" s="44"/>
      <c r="FV203" s="44"/>
      <c r="FW203" s="44"/>
      <c r="FX203" s="44"/>
      <c r="FY203" s="1"/>
      <c r="FZ203" s="1"/>
      <c r="GA203" s="1"/>
      <c r="GB203" s="1"/>
      <c r="GE203" s="1"/>
      <c r="GF203" s="33"/>
      <c r="GG203" s="24"/>
      <c r="GH203" s="33"/>
      <c r="GI203" s="44"/>
      <c r="GJ203" s="44"/>
      <c r="GK203" s="44"/>
      <c r="GL203" s="44"/>
      <c r="GM203" s="1"/>
      <c r="GN203" s="1"/>
      <c r="GO203" s="1"/>
      <c r="GP203" s="1"/>
    </row>
    <row r="204" spans="2:198" ht="18.75" customHeight="1">
      <c r="B204" s="258"/>
      <c r="C204" s="138" t="s">
        <v>90</v>
      </c>
      <c r="D204" s="138"/>
      <c r="E204" s="139"/>
      <c r="F204" s="134"/>
      <c r="G204" s="135"/>
      <c r="H204" s="134"/>
      <c r="I204" s="135"/>
      <c r="J204" s="134"/>
      <c r="K204" s="135"/>
      <c r="L204" s="134"/>
      <c r="M204" s="135"/>
      <c r="N204" s="134"/>
      <c r="O204" s="135"/>
      <c r="P204" s="134"/>
      <c r="Q204" s="135"/>
      <c r="R204" s="134"/>
      <c r="S204" s="135"/>
      <c r="T204" s="134"/>
      <c r="U204" s="135"/>
      <c r="V204" s="134"/>
      <c r="W204" s="135"/>
      <c r="X204" s="134"/>
      <c r="Y204" s="135"/>
      <c r="Z204" s="134"/>
      <c r="AA204" s="135"/>
      <c r="AB204" s="134"/>
      <c r="AC204" s="135"/>
      <c r="AD204" s="134"/>
      <c r="AE204" s="135"/>
      <c r="AF204" s="134"/>
      <c r="AG204" s="135"/>
      <c r="AH204" s="134"/>
      <c r="AI204" s="135"/>
      <c r="AJ204" s="134"/>
      <c r="AK204" s="135"/>
      <c r="AL204" s="134"/>
      <c r="AM204" s="135"/>
      <c r="AN204" s="134"/>
      <c r="AO204" s="135"/>
      <c r="AP204" s="134"/>
      <c r="AQ204" s="135"/>
      <c r="AR204" s="134"/>
      <c r="AS204" s="135"/>
      <c r="AT204" s="134"/>
      <c r="AU204" s="135"/>
      <c r="AV204" s="134"/>
      <c r="AW204" s="135"/>
      <c r="AX204" s="134"/>
      <c r="AY204" s="135"/>
      <c r="AZ204" s="134"/>
      <c r="BA204" s="135"/>
      <c r="BC204" s="62"/>
      <c r="BD204" s="257"/>
      <c r="BE204" s="227" t="s">
        <v>90</v>
      </c>
      <c r="BF204" s="227"/>
      <c r="BG204" s="228"/>
      <c r="BH204" s="46">
        <f t="shared" si="98"/>
        <v>0</v>
      </c>
      <c r="BI204" s="44"/>
      <c r="BJ204" s="44"/>
      <c r="BK204" s="44"/>
      <c r="BL204" s="44"/>
      <c r="BN204" s="1"/>
      <c r="BO204" s="1"/>
      <c r="BP204" s="1"/>
      <c r="BS204" s="1"/>
      <c r="BT204" s="33"/>
      <c r="BU204" s="24"/>
      <c r="BV204" s="33"/>
      <c r="BW204" s="44"/>
      <c r="BX204" s="44"/>
      <c r="BY204" s="44"/>
      <c r="BZ204" s="44"/>
      <c r="CA204" s="44"/>
      <c r="CC204" s="1"/>
      <c r="CD204" s="1"/>
      <c r="CE204" s="1"/>
      <c r="CF204" s="1"/>
      <c r="CG204" s="61"/>
      <c r="CH204" s="257"/>
      <c r="CI204" s="229" t="s">
        <v>91</v>
      </c>
      <c r="CJ204" s="230"/>
      <c r="CK204" s="231"/>
      <c r="CL204" s="46">
        <f>SUMIFS($F204:$BA204,$F193:$BA193,"&lt;&gt;1",$F194:$BA194,"&lt;&gt;1",$F195:$BA195,"&lt;&gt;1",$F196:$BA196,"&lt;&gt;1",$F197:$BA197,"&lt;&gt;1",$F198:$BA198,"&lt;&gt;1",$F199:$BA199,"&lt;&gt;1",$F200:$BA200,"&lt;&gt;1",$F201:$BA201,"&lt;&gt;1")/2/24 +SUMIF($F202:$BA202,"1",$F204:$BA204)/2/24</f>
        <v>0</v>
      </c>
      <c r="CM204" s="44"/>
      <c r="CN204" s="44"/>
      <c r="CO204" s="44"/>
      <c r="CP204" s="44"/>
      <c r="CR204" s="1"/>
      <c r="CS204" s="1"/>
      <c r="CT204" s="1"/>
      <c r="CW204" s="1"/>
      <c r="CX204" s="33"/>
      <c r="CY204" s="24"/>
      <c r="CZ204" s="33"/>
      <c r="DA204" s="44"/>
      <c r="DB204" s="44"/>
      <c r="DC204" s="44"/>
      <c r="DD204" s="44"/>
      <c r="DE204" s="44"/>
      <c r="DG204" s="1"/>
      <c r="DH204" s="1"/>
      <c r="DI204" s="1"/>
      <c r="DJ204" s="1"/>
      <c r="DK204" s="12"/>
      <c r="DL204" s="257"/>
      <c r="DM204" s="227" t="s">
        <v>90</v>
      </c>
      <c r="DN204" s="227"/>
      <c r="DO204" s="228"/>
      <c r="DP204" s="46">
        <f>IF($S175="✔",SUM($F204:$BA204)/2/24,0)</f>
        <v>0</v>
      </c>
      <c r="DQ204" s="44"/>
      <c r="DR204" s="44"/>
      <c r="DS204" s="44"/>
      <c r="DT204" s="44"/>
      <c r="DV204" s="1"/>
      <c r="DW204" s="1"/>
      <c r="DX204" s="1"/>
      <c r="EA204" s="1"/>
      <c r="EB204" s="33"/>
      <c r="EC204" s="24"/>
      <c r="ED204" s="33"/>
      <c r="EE204" s="44"/>
      <c r="EF204" s="44"/>
      <c r="EG204" s="44"/>
      <c r="EH204" s="44"/>
      <c r="EJ204" s="1"/>
      <c r="EK204" s="1"/>
      <c r="EL204" s="1"/>
      <c r="EM204" s="15"/>
      <c r="EN204" s="257"/>
      <c r="EO204" s="229" t="s">
        <v>91</v>
      </c>
      <c r="EP204" s="230"/>
      <c r="EQ204" s="231"/>
      <c r="ER204" s="46">
        <f t="shared" si="99"/>
        <v>0</v>
      </c>
      <c r="ES204" s="44"/>
      <c r="ET204" s="44"/>
      <c r="EU204" s="44"/>
      <c r="EV204" s="44"/>
      <c r="EX204" s="1"/>
      <c r="EY204" s="1"/>
      <c r="EZ204" s="1"/>
      <c r="FC204" s="1"/>
      <c r="FD204" s="33"/>
      <c r="FE204" s="24"/>
      <c r="FF204" s="33"/>
      <c r="FG204" s="44"/>
      <c r="FH204" s="44"/>
      <c r="FI204" s="44"/>
      <c r="FJ204" s="44"/>
      <c r="FL204" s="1"/>
      <c r="FM204" s="1"/>
      <c r="FN204" s="1"/>
      <c r="FO204" s="18"/>
      <c r="FP204" s="257"/>
      <c r="FQ204" s="229" t="s">
        <v>90</v>
      </c>
      <c r="FR204" s="230"/>
      <c r="FS204" s="231"/>
      <c r="FT204" s="47" t="s">
        <v>92</v>
      </c>
      <c r="FU204" s="44"/>
      <c r="FV204" s="44"/>
      <c r="FW204" s="44"/>
      <c r="FX204" s="44"/>
      <c r="FZ204" s="1"/>
      <c r="GA204" s="1"/>
      <c r="GB204" s="1"/>
      <c r="GE204" s="1"/>
      <c r="GF204" s="33"/>
      <c r="GG204" s="24"/>
      <c r="GH204" s="33"/>
      <c r="GI204" s="44"/>
      <c r="GJ204" s="44"/>
      <c r="GK204" s="44"/>
      <c r="GL204" s="44"/>
      <c r="GN204" s="1"/>
      <c r="GO204" s="1"/>
      <c r="GP204" s="1"/>
    </row>
    <row r="205" spans="2:198" ht="6" customHeight="1">
      <c r="C205" s="55"/>
      <c r="D205" s="55"/>
      <c r="E205" s="56"/>
      <c r="F205" s="57"/>
      <c r="G205" s="56"/>
      <c r="H205" s="57"/>
      <c r="I205" s="56"/>
      <c r="J205" s="57"/>
      <c r="K205" s="56"/>
      <c r="L205" s="57"/>
      <c r="M205" s="56"/>
      <c r="N205" s="57"/>
      <c r="O205" s="56"/>
      <c r="P205" s="57"/>
      <c r="Q205" s="56"/>
      <c r="R205" s="57"/>
      <c r="S205" s="56"/>
      <c r="T205" s="57"/>
      <c r="U205" s="56"/>
      <c r="V205" s="57"/>
      <c r="W205" s="56"/>
      <c r="X205" s="57"/>
      <c r="Y205" s="56"/>
      <c r="Z205" s="57"/>
      <c r="AA205" s="56"/>
      <c r="AB205" s="57"/>
      <c r="AC205" s="56"/>
      <c r="AD205" s="57"/>
      <c r="AE205" s="56"/>
      <c r="AF205" s="57"/>
      <c r="AG205" s="56"/>
      <c r="AH205" s="57"/>
      <c r="AI205" s="56"/>
      <c r="AJ205" s="57"/>
      <c r="AK205" s="56"/>
      <c r="AL205" s="57"/>
      <c r="AM205" s="56"/>
      <c r="AN205" s="57"/>
      <c r="AO205" s="56"/>
      <c r="AP205" s="57"/>
      <c r="AQ205" s="56"/>
      <c r="AR205" s="57"/>
      <c r="AS205" s="56"/>
      <c r="AT205" s="57"/>
      <c r="AU205" s="56"/>
      <c r="AV205" s="57"/>
      <c r="AW205" s="56"/>
      <c r="AX205" s="57"/>
      <c r="AY205" s="56"/>
      <c r="AZ205" s="57"/>
      <c r="BA205" s="56"/>
      <c r="BB205" s="37"/>
      <c r="BC205" s="62"/>
      <c r="BE205" s="55"/>
      <c r="BF205" s="55"/>
      <c r="BG205" s="58"/>
      <c r="BH205" s="2"/>
      <c r="BI205" s="2"/>
      <c r="BJ205" s="2"/>
      <c r="BK205" s="2"/>
      <c r="BL205" s="2"/>
      <c r="BT205" s="33"/>
      <c r="BU205" s="24"/>
      <c r="BV205" s="33"/>
      <c r="BW205" s="2"/>
      <c r="BX205" s="2"/>
      <c r="BY205" s="2"/>
      <c r="BZ205" s="2"/>
      <c r="CA205" s="2"/>
      <c r="CG205" s="61"/>
      <c r="CI205" s="55"/>
      <c r="CJ205" s="55"/>
      <c r="CK205" s="58"/>
      <c r="CL205" s="2"/>
      <c r="CM205" s="2"/>
      <c r="CN205" s="2"/>
      <c r="CO205" s="2"/>
      <c r="CP205" s="2"/>
      <c r="CX205" s="33"/>
      <c r="CY205" s="24"/>
      <c r="CZ205" s="33"/>
      <c r="DA205" s="2"/>
      <c r="DB205" s="2"/>
      <c r="DC205" s="2"/>
      <c r="DD205" s="2"/>
      <c r="DE205" s="2"/>
      <c r="DK205" s="12"/>
      <c r="DM205" s="55"/>
      <c r="DN205" s="55"/>
      <c r="DO205" s="58"/>
      <c r="DP205" s="2"/>
      <c r="DQ205" s="2"/>
      <c r="DR205" s="2"/>
      <c r="DS205" s="2"/>
      <c r="DT205" s="2"/>
      <c r="EB205" s="33"/>
      <c r="EC205" s="24"/>
      <c r="ED205" s="33"/>
      <c r="EE205" s="2"/>
      <c r="EF205" s="2"/>
      <c r="EG205" s="2"/>
      <c r="EH205" s="2"/>
      <c r="EM205" s="15"/>
      <c r="EO205" s="55"/>
      <c r="EP205" s="55"/>
      <c r="EQ205" s="58"/>
      <c r="ER205" s="2"/>
      <c r="ES205" s="2"/>
      <c r="ET205" s="2"/>
      <c r="EU205" s="2"/>
      <c r="EV205" s="2"/>
      <c r="FD205" s="33"/>
      <c r="FE205" s="24"/>
      <c r="FF205" s="33"/>
      <c r="FG205" s="2"/>
      <c r="FH205" s="2"/>
      <c r="FI205" s="2"/>
      <c r="FJ205" s="2"/>
      <c r="FO205" s="18"/>
      <c r="FQ205" s="55"/>
      <c r="FR205" s="55"/>
      <c r="FS205" s="58"/>
      <c r="FT205" s="2"/>
      <c r="FU205" s="2"/>
      <c r="FV205" s="2"/>
      <c r="FW205" s="2"/>
      <c r="FX205" s="2"/>
      <c r="GF205" s="33"/>
      <c r="GG205" s="24"/>
      <c r="GH205" s="33"/>
      <c r="GI205" s="2"/>
      <c r="GJ205" s="2"/>
      <c r="GK205" s="2"/>
      <c r="GL205" s="2"/>
    </row>
    <row r="206" spans="2:198">
      <c r="E206" s="226" t="s">
        <v>71</v>
      </c>
      <c r="F206" s="226"/>
      <c r="G206" s="222">
        <v>0.29166666666666702</v>
      </c>
      <c r="H206" s="223"/>
      <c r="I206" s="222">
        <v>0.33333333333333298</v>
      </c>
      <c r="J206" s="223"/>
      <c r="K206" s="222">
        <v>0.375</v>
      </c>
      <c r="L206" s="223"/>
      <c r="M206" s="222">
        <v>0.41666666666666702</v>
      </c>
      <c r="N206" s="223"/>
      <c r="O206" s="222">
        <v>0.45833333333333298</v>
      </c>
      <c r="P206" s="223"/>
      <c r="Q206" s="222">
        <v>0.5</v>
      </c>
      <c r="R206" s="223"/>
      <c r="S206" s="222">
        <v>0.54166666666666696</v>
      </c>
      <c r="T206" s="223"/>
      <c r="U206" s="222">
        <v>0.58333333333333304</v>
      </c>
      <c r="V206" s="223"/>
      <c r="W206" s="222">
        <v>0.625</v>
      </c>
      <c r="X206" s="223"/>
      <c r="Y206" s="222">
        <v>0.66666666666666696</v>
      </c>
      <c r="Z206" s="223"/>
      <c r="AA206" s="222">
        <v>0.70833333333333304</v>
      </c>
      <c r="AB206" s="223"/>
      <c r="AC206" s="222">
        <v>0.75</v>
      </c>
      <c r="AD206" s="223"/>
      <c r="AE206" s="222">
        <v>0.79166666666666696</v>
      </c>
      <c r="AF206" s="223"/>
      <c r="AG206" s="222">
        <v>0.83333333333333304</v>
      </c>
      <c r="AH206" s="223"/>
      <c r="AI206" s="222">
        <v>0.875</v>
      </c>
      <c r="AJ206" s="223"/>
      <c r="AK206" s="222">
        <v>0.91666666666666696</v>
      </c>
      <c r="AL206" s="223"/>
      <c r="AM206" s="222">
        <v>0.95833333333333304</v>
      </c>
      <c r="AN206" s="223"/>
      <c r="AO206" s="222">
        <v>1</v>
      </c>
      <c r="AP206" s="223"/>
      <c r="AQ206" s="222">
        <v>1.0416666666666701</v>
      </c>
      <c r="AR206" s="223"/>
      <c r="AS206" s="222">
        <v>1.0833333333333399</v>
      </c>
      <c r="AT206" s="223"/>
      <c r="AU206" s="222">
        <v>1.12500000000001</v>
      </c>
      <c r="AV206" s="223"/>
      <c r="AW206" s="222">
        <v>1.1666666666666701</v>
      </c>
      <c r="AX206" s="223"/>
      <c r="AY206" s="222">
        <v>1.2083333333333399</v>
      </c>
      <c r="AZ206" s="223"/>
      <c r="BA206" s="222">
        <v>1.25000000000001</v>
      </c>
      <c r="BB206" s="223"/>
      <c r="BC206" s="63"/>
      <c r="BG206" s="168"/>
      <c r="BH206" s="33"/>
      <c r="BI206" s="33"/>
      <c r="BJ206" s="33"/>
      <c r="BK206" s="33"/>
      <c r="BL206" s="33"/>
      <c r="BM206" s="24"/>
      <c r="BN206" s="24"/>
      <c r="BO206" s="24"/>
      <c r="BP206" s="24"/>
      <c r="BQ206" s="33"/>
      <c r="BR206" s="33"/>
      <c r="BS206" s="24"/>
      <c r="BT206" s="33"/>
      <c r="BU206" s="24"/>
      <c r="BV206" s="33"/>
      <c r="BW206" s="33"/>
      <c r="BX206" s="33"/>
      <c r="BY206" s="33"/>
      <c r="BZ206" s="33"/>
      <c r="CA206" s="33"/>
      <c r="CB206" s="24"/>
      <c r="CC206" s="24"/>
      <c r="CD206" s="24"/>
      <c r="CE206" s="24"/>
      <c r="CF206" s="24"/>
      <c r="CG206" s="64"/>
      <c r="CK206" s="168"/>
      <c r="CL206" s="33"/>
      <c r="CM206" s="33"/>
      <c r="CN206" s="33"/>
      <c r="CO206" s="33"/>
      <c r="CP206" s="33"/>
      <c r="CQ206" s="24"/>
      <c r="CR206" s="24"/>
      <c r="CS206" s="24"/>
      <c r="CT206" s="24"/>
      <c r="CU206" s="33"/>
      <c r="CV206" s="33"/>
      <c r="CW206" s="24"/>
      <c r="CX206" s="33"/>
      <c r="CY206" s="24"/>
      <c r="CZ206" s="33"/>
      <c r="DA206" s="33"/>
      <c r="DB206" s="33"/>
      <c r="DC206" s="33"/>
      <c r="DD206" s="33"/>
      <c r="DE206" s="33"/>
      <c r="DF206" s="24"/>
      <c r="DG206" s="24"/>
      <c r="DH206" s="24"/>
      <c r="DI206" s="24"/>
      <c r="DJ206" s="24"/>
      <c r="DK206" s="65"/>
      <c r="DO206" s="168"/>
      <c r="DP206" s="33"/>
      <c r="DQ206" s="33"/>
      <c r="DR206" s="33"/>
      <c r="DS206" s="33"/>
      <c r="DT206" s="33"/>
      <c r="DU206" s="24"/>
      <c r="DV206" s="24"/>
      <c r="DW206" s="24"/>
      <c r="DX206" s="24"/>
      <c r="DY206" s="33"/>
      <c r="DZ206" s="33"/>
      <c r="EA206" s="24"/>
      <c r="EB206" s="33"/>
      <c r="EC206" s="24"/>
      <c r="ED206" s="33"/>
      <c r="EE206" s="33"/>
      <c r="EF206" s="33"/>
      <c r="EG206" s="33"/>
      <c r="EH206" s="33"/>
      <c r="EI206" s="24"/>
      <c r="EJ206" s="24"/>
      <c r="EK206" s="24"/>
      <c r="EL206" s="24"/>
      <c r="EM206" s="66"/>
      <c r="EQ206" s="168"/>
      <c r="ER206" s="33"/>
      <c r="ES206" s="33"/>
      <c r="ET206" s="33"/>
      <c r="EU206" s="33"/>
      <c r="EV206" s="33"/>
      <c r="EW206" s="24"/>
      <c r="EX206" s="24"/>
      <c r="EY206" s="24"/>
      <c r="EZ206" s="24"/>
      <c r="FA206" s="33"/>
      <c r="FB206" s="33"/>
      <c r="FC206" s="24"/>
      <c r="FD206" s="33"/>
      <c r="FE206" s="24"/>
      <c r="FF206" s="33"/>
      <c r="FG206" s="33"/>
      <c r="FH206" s="33"/>
      <c r="FI206" s="33"/>
      <c r="FJ206" s="33"/>
      <c r="FK206" s="24"/>
      <c r="FL206" s="24"/>
      <c r="FM206" s="24"/>
      <c r="FN206" s="24"/>
      <c r="FO206" s="18"/>
      <c r="FS206" s="168"/>
      <c r="FT206" s="33"/>
      <c r="FU206" s="33"/>
      <c r="FV206" s="33"/>
      <c r="FW206" s="33"/>
      <c r="FX206" s="33"/>
      <c r="FY206" s="24"/>
      <c r="FZ206" s="24"/>
      <c r="GA206" s="24"/>
      <c r="GB206" s="24"/>
      <c r="GC206" s="33"/>
      <c r="GD206" s="33"/>
      <c r="GE206" s="24"/>
      <c r="GF206" s="33"/>
      <c r="GG206" s="24"/>
      <c r="GH206" s="33"/>
      <c r="GI206" s="33"/>
      <c r="GJ206" s="33"/>
      <c r="GK206" s="33"/>
      <c r="GL206" s="33"/>
      <c r="GM206" s="24"/>
      <c r="GN206" s="24"/>
      <c r="GO206" s="24"/>
      <c r="GP206" s="24"/>
    </row>
    <row r="207" spans="2:198" ht="21.75" customHeight="1">
      <c r="BC207" s="62"/>
      <c r="BH207" s="2"/>
      <c r="BI207" s="2"/>
      <c r="BJ207" s="2"/>
      <c r="BK207" s="2"/>
      <c r="BL207" s="2"/>
      <c r="BM207" s="1"/>
      <c r="BW207" s="2"/>
      <c r="BX207" s="2"/>
      <c r="BY207" s="2"/>
      <c r="BZ207" s="2"/>
      <c r="CA207" s="2"/>
      <c r="CB207" s="1"/>
      <c r="CG207" s="61"/>
      <c r="CL207" s="2"/>
      <c r="CM207" s="2"/>
      <c r="CN207" s="2"/>
      <c r="CO207" s="2"/>
      <c r="CP207" s="2"/>
      <c r="CQ207" s="1"/>
      <c r="DA207" s="2"/>
      <c r="DB207" s="2"/>
      <c r="DC207" s="2"/>
      <c r="DD207" s="2"/>
      <c r="DE207" s="2"/>
      <c r="DF207" s="1"/>
      <c r="DK207" s="12"/>
      <c r="DP207" s="2"/>
      <c r="DQ207" s="2"/>
      <c r="DR207" s="2"/>
      <c r="DS207" s="2"/>
      <c r="DT207" s="2"/>
      <c r="DU207" s="1"/>
      <c r="EE207" s="2"/>
      <c r="EF207" s="2"/>
      <c r="EG207" s="2"/>
      <c r="EH207" s="2"/>
      <c r="EI207" s="1"/>
      <c r="EM207" s="15"/>
      <c r="ER207" s="2"/>
      <c r="ES207" s="2"/>
      <c r="ET207" s="2"/>
      <c r="EU207" s="2"/>
      <c r="EV207" s="2"/>
      <c r="EW207" s="1"/>
      <c r="FG207" s="2"/>
      <c r="FH207" s="2"/>
      <c r="FI207" s="2"/>
      <c r="FJ207" s="2"/>
      <c r="FK207" s="1"/>
      <c r="FO207" s="18"/>
      <c r="FT207" s="2"/>
      <c r="FU207" s="2"/>
      <c r="FV207" s="2"/>
      <c r="FW207" s="2"/>
      <c r="FX207" s="2"/>
      <c r="FY207" s="1"/>
      <c r="GI207" s="2"/>
      <c r="GJ207" s="2"/>
      <c r="GK207" s="2"/>
      <c r="GL207" s="2"/>
      <c r="GM207" s="1"/>
    </row>
    <row r="208" spans="2:198" ht="19.5" customHeight="1">
      <c r="B208" s="277" t="str">
        <f>IFERROR(B$4+6,"　　　　/　　　/　　（　）")</f>
        <v>　　　　/　　　/　　（　）</v>
      </c>
      <c r="C208" s="277"/>
      <c r="D208" s="277"/>
      <c r="E208" s="151"/>
      <c r="F208" s="3" t="s">
        <v>29</v>
      </c>
      <c r="G208" s="5"/>
      <c r="H208" s="5"/>
      <c r="I208" s="5"/>
      <c r="J208" s="5"/>
      <c r="K208" s="5"/>
      <c r="L208" s="5"/>
      <c r="M208" s="5"/>
      <c r="N208" s="5"/>
      <c r="O208" s="23" t="s">
        <v>30</v>
      </c>
      <c r="P208" s="120" t="s">
        <v>16</v>
      </c>
      <c r="Q208" s="5" t="s">
        <v>31</v>
      </c>
      <c r="R208" s="5"/>
      <c r="S208" s="120" t="s">
        <v>16</v>
      </c>
      <c r="T208" s="5" t="s">
        <v>32</v>
      </c>
      <c r="U208" s="5"/>
      <c r="V208" s="5" t="s">
        <v>33</v>
      </c>
      <c r="W208" s="24" t="s">
        <v>34</v>
      </c>
      <c r="BC208" s="278" t="s">
        <v>37</v>
      </c>
      <c r="BD208" s="30"/>
      <c r="BE208" s="30"/>
      <c r="BF208" s="30"/>
      <c r="BG208" s="30"/>
      <c r="BH208" s="2"/>
      <c r="BI208" s="2"/>
      <c r="BJ208" s="2"/>
      <c r="BK208" s="2"/>
      <c r="BL208" s="2"/>
      <c r="BW208" s="2"/>
      <c r="BX208" s="2"/>
      <c r="BY208" s="2"/>
      <c r="BZ208" s="2"/>
      <c r="CA208" s="2"/>
      <c r="CG208" s="279" t="s">
        <v>50</v>
      </c>
      <c r="CH208" s="30"/>
      <c r="CI208" s="30"/>
      <c r="CJ208" s="30"/>
      <c r="CK208" s="30"/>
      <c r="CL208" s="2"/>
      <c r="CM208" s="2"/>
      <c r="CN208" s="2"/>
      <c r="CO208" s="2"/>
      <c r="CP208" s="2"/>
      <c r="DA208" s="2"/>
      <c r="DB208" s="2"/>
      <c r="DC208" s="2"/>
      <c r="DD208" s="2"/>
      <c r="DE208" s="2"/>
      <c r="DK208" s="280" t="s">
        <v>51</v>
      </c>
      <c r="DL208" s="30"/>
      <c r="DM208" s="30"/>
      <c r="DN208" s="30"/>
      <c r="DO208" s="30"/>
      <c r="DP208" s="2"/>
      <c r="DQ208" s="2"/>
      <c r="DR208" s="2"/>
      <c r="DS208" s="2"/>
      <c r="DT208" s="2"/>
      <c r="EE208" s="2"/>
      <c r="EF208" s="2"/>
      <c r="EG208" s="2"/>
      <c r="EH208" s="2"/>
      <c r="EM208" s="275" t="s">
        <v>60</v>
      </c>
      <c r="EN208" s="30"/>
      <c r="EO208" s="30"/>
      <c r="EP208" s="30"/>
      <c r="EQ208" s="30"/>
      <c r="ER208" s="2"/>
      <c r="ES208" s="2"/>
      <c r="ET208" s="2"/>
      <c r="EU208" s="2"/>
      <c r="EV208" s="2"/>
      <c r="FG208" s="2"/>
      <c r="FH208" s="2"/>
      <c r="FI208" s="2"/>
      <c r="FJ208" s="2"/>
      <c r="FO208" s="276" t="s">
        <v>28</v>
      </c>
      <c r="FP208" s="30"/>
      <c r="FQ208" s="30"/>
      <c r="FR208" s="30"/>
      <c r="FS208" s="30"/>
      <c r="FT208" s="2"/>
      <c r="FU208" s="2"/>
      <c r="FV208" s="2"/>
      <c r="FW208" s="2"/>
      <c r="FX208" s="2"/>
      <c r="GI208" s="2"/>
      <c r="GJ208" s="2"/>
      <c r="GK208" s="2"/>
      <c r="GL208" s="2"/>
    </row>
    <row r="209" spans="2:198" ht="19.5" customHeight="1">
      <c r="B209" s="277"/>
      <c r="C209" s="277"/>
      <c r="D209" s="277"/>
      <c r="E209" s="151"/>
      <c r="F209" s="3" t="s">
        <v>35</v>
      </c>
      <c r="O209" s="23" t="s">
        <v>30</v>
      </c>
      <c r="P209" s="120" t="s">
        <v>16</v>
      </c>
      <c r="Q209" s="5" t="s">
        <v>31</v>
      </c>
      <c r="R209" s="5"/>
      <c r="S209" s="120" t="s">
        <v>16</v>
      </c>
      <c r="T209" s="5" t="s">
        <v>32</v>
      </c>
      <c r="U209" s="5"/>
      <c r="V209" s="5" t="s">
        <v>33</v>
      </c>
      <c r="W209" s="24" t="s">
        <v>36</v>
      </c>
      <c r="BC209" s="278"/>
      <c r="BD209" s="29"/>
      <c r="BE209" s="30"/>
      <c r="BF209" s="30"/>
      <c r="BG209" s="30"/>
      <c r="BI209" s="270" t="s">
        <v>39</v>
      </c>
      <c r="BJ209" s="270" t="s">
        <v>40</v>
      </c>
      <c r="BK209" s="272" t="s">
        <v>96</v>
      </c>
      <c r="BL209" s="177"/>
      <c r="BM209" s="40"/>
      <c r="BN209" s="40"/>
      <c r="BO209" s="40"/>
      <c r="BP209" s="40"/>
      <c r="BV209" s="40"/>
      <c r="BW209" s="270" t="s">
        <v>39</v>
      </c>
      <c r="BX209" s="270" t="s">
        <v>40</v>
      </c>
      <c r="BY209" s="272" t="s">
        <v>96</v>
      </c>
      <c r="BZ209" s="270" t="s">
        <v>47</v>
      </c>
      <c r="CA209" s="177"/>
      <c r="CB209" s="40"/>
      <c r="CC209" s="40"/>
      <c r="CD209" s="40"/>
      <c r="CE209" s="40"/>
      <c r="CF209" s="40"/>
      <c r="CG209" s="279"/>
      <c r="CH209" s="29"/>
      <c r="CI209" s="30"/>
      <c r="CJ209" s="30"/>
      <c r="CK209" s="30"/>
      <c r="CM209" s="270" t="s">
        <v>39</v>
      </c>
      <c r="CN209" s="270" t="s">
        <v>40</v>
      </c>
      <c r="CO209" s="272" t="s">
        <v>41</v>
      </c>
      <c r="CP209" s="177"/>
      <c r="CQ209" s="40"/>
      <c r="CR209" s="40"/>
      <c r="CS209" s="40"/>
      <c r="CT209" s="40"/>
      <c r="CZ209" s="40"/>
      <c r="DA209" s="270" t="s">
        <v>39</v>
      </c>
      <c r="DB209" s="270" t="s">
        <v>40</v>
      </c>
      <c r="DC209" s="272" t="s">
        <v>96</v>
      </c>
      <c r="DD209" s="270" t="s">
        <v>47</v>
      </c>
      <c r="DE209" s="177"/>
      <c r="DF209" s="40"/>
      <c r="DG209" s="40"/>
      <c r="DH209" s="40"/>
      <c r="DI209" s="40"/>
      <c r="DJ209" s="40"/>
      <c r="DK209" s="280"/>
      <c r="DL209" s="29"/>
      <c r="DM209" s="30"/>
      <c r="DN209" s="30"/>
      <c r="DO209" s="30"/>
      <c r="DP209" s="272" t="s">
        <v>52</v>
      </c>
      <c r="DQ209" s="270" t="s">
        <v>53</v>
      </c>
      <c r="DR209" s="270" t="s">
        <v>54</v>
      </c>
      <c r="DS209" s="272" t="s">
        <v>55</v>
      </c>
      <c r="DT209" s="177"/>
      <c r="DU209" s="40"/>
      <c r="DV209" s="40"/>
      <c r="DW209" s="40"/>
      <c r="DX209" s="40"/>
      <c r="ED209" s="272" t="s">
        <v>57</v>
      </c>
      <c r="EE209" s="270" t="s">
        <v>53</v>
      </c>
      <c r="EF209" s="270" t="s">
        <v>58</v>
      </c>
      <c r="EG209" s="272" t="s">
        <v>59</v>
      </c>
      <c r="EH209" s="177"/>
      <c r="EI209" s="40"/>
      <c r="EJ209" s="40"/>
      <c r="EK209" s="40"/>
      <c r="EL209" s="40"/>
      <c r="EM209" s="275"/>
      <c r="EN209" s="29"/>
      <c r="EO209" s="30"/>
      <c r="EP209" s="30"/>
      <c r="EQ209" s="30"/>
      <c r="ER209" s="272" t="s">
        <v>52</v>
      </c>
      <c r="ES209" s="270" t="s">
        <v>53</v>
      </c>
      <c r="ET209" s="270" t="s">
        <v>54</v>
      </c>
      <c r="EU209" s="272" t="s">
        <v>55</v>
      </c>
      <c r="EV209" s="177"/>
      <c r="EW209" s="40"/>
      <c r="EX209" s="40"/>
      <c r="EY209" s="40"/>
      <c r="EZ209" s="40"/>
      <c r="FF209" s="272" t="s">
        <v>57</v>
      </c>
      <c r="FG209" s="270" t="s">
        <v>53</v>
      </c>
      <c r="FH209" s="270" t="s">
        <v>58</v>
      </c>
      <c r="FI209" s="272" t="s">
        <v>59</v>
      </c>
      <c r="FJ209" s="177"/>
      <c r="FK209" s="40"/>
      <c r="FL209" s="40"/>
      <c r="FM209" s="40"/>
      <c r="FN209" s="40"/>
      <c r="FO209" s="276"/>
      <c r="FP209" s="29"/>
      <c r="FQ209" s="30"/>
      <c r="FR209" s="30"/>
      <c r="FS209" s="30"/>
      <c r="FT209" s="273" t="s">
        <v>61</v>
      </c>
      <c r="FU209" s="270" t="s">
        <v>62</v>
      </c>
      <c r="FV209" s="270" t="s">
        <v>63</v>
      </c>
      <c r="FW209" s="272" t="s">
        <v>64</v>
      </c>
      <c r="FX209" s="177"/>
      <c r="FY209" s="40"/>
      <c r="FZ209" s="40"/>
      <c r="GA209" s="40"/>
      <c r="GB209" s="40"/>
      <c r="GH209" s="273" t="s">
        <v>61</v>
      </c>
      <c r="GI209" s="270" t="s">
        <v>62</v>
      </c>
      <c r="GJ209" s="270" t="s">
        <v>63</v>
      </c>
      <c r="GK209" s="272" t="s">
        <v>64</v>
      </c>
      <c r="GL209" s="177"/>
      <c r="GM209" s="40"/>
      <c r="GN209" s="40"/>
      <c r="GO209" s="40"/>
      <c r="GP209" s="40"/>
    </row>
    <row r="210" spans="2:198" ht="7.5" customHeight="1">
      <c r="B210" s="31"/>
      <c r="U210" s="5"/>
      <c r="BC210" s="278"/>
      <c r="BD210" s="31"/>
      <c r="BH210" s="2"/>
      <c r="BI210" s="270"/>
      <c r="BJ210" s="271"/>
      <c r="BK210" s="272"/>
      <c r="BL210" s="178"/>
      <c r="BW210" s="270"/>
      <c r="BX210" s="271"/>
      <c r="BY210" s="272"/>
      <c r="BZ210" s="270"/>
      <c r="CA210" s="178"/>
      <c r="CG210" s="279"/>
      <c r="CH210" s="31"/>
      <c r="CL210" s="2"/>
      <c r="CM210" s="270"/>
      <c r="CN210" s="271"/>
      <c r="CO210" s="272"/>
      <c r="CP210" s="178"/>
      <c r="DA210" s="270"/>
      <c r="DB210" s="271"/>
      <c r="DC210" s="272"/>
      <c r="DD210" s="270"/>
      <c r="DE210" s="178"/>
      <c r="DK210" s="280"/>
      <c r="DL210" s="31"/>
      <c r="DP210" s="274"/>
      <c r="DQ210" s="270"/>
      <c r="DR210" s="271"/>
      <c r="DS210" s="272"/>
      <c r="DT210" s="178"/>
      <c r="ED210" s="274"/>
      <c r="EE210" s="270"/>
      <c r="EF210" s="271"/>
      <c r="EG210" s="272"/>
      <c r="EH210" s="178"/>
      <c r="EM210" s="275"/>
      <c r="EN210" s="31"/>
      <c r="ER210" s="274"/>
      <c r="ES210" s="270"/>
      <c r="ET210" s="271"/>
      <c r="EU210" s="272"/>
      <c r="EV210" s="178"/>
      <c r="FF210" s="274"/>
      <c r="FG210" s="270"/>
      <c r="FH210" s="271"/>
      <c r="FI210" s="272"/>
      <c r="FJ210" s="178"/>
      <c r="FO210" s="276"/>
      <c r="FP210" s="31"/>
      <c r="FT210" s="274"/>
      <c r="FU210" s="270"/>
      <c r="FV210" s="271"/>
      <c r="FW210" s="272"/>
      <c r="FX210" s="178"/>
      <c r="GH210" s="274"/>
      <c r="GI210" s="270"/>
      <c r="GJ210" s="271"/>
      <c r="GK210" s="272"/>
      <c r="GL210" s="178"/>
    </row>
    <row r="211" spans="2:198" ht="13.5" customHeight="1">
      <c r="B211" s="3" t="s">
        <v>103</v>
      </c>
      <c r="E211" s="226" t="s">
        <v>71</v>
      </c>
      <c r="F211" s="226"/>
      <c r="G211" s="222">
        <v>0.29166666666666702</v>
      </c>
      <c r="H211" s="223"/>
      <c r="I211" s="222">
        <v>0.33333333333333298</v>
      </c>
      <c r="J211" s="223"/>
      <c r="K211" s="222">
        <v>0.375</v>
      </c>
      <c r="L211" s="223"/>
      <c r="M211" s="222">
        <v>0.41666666666666702</v>
      </c>
      <c r="N211" s="223"/>
      <c r="O211" s="222">
        <v>0.45833333333333298</v>
      </c>
      <c r="P211" s="223"/>
      <c r="Q211" s="222">
        <v>0.5</v>
      </c>
      <c r="R211" s="223"/>
      <c r="S211" s="222">
        <v>0.54166666666666696</v>
      </c>
      <c r="T211" s="223"/>
      <c r="U211" s="222">
        <v>0.58333333333333304</v>
      </c>
      <c r="V211" s="223"/>
      <c r="W211" s="222">
        <v>0.625</v>
      </c>
      <c r="X211" s="223"/>
      <c r="Y211" s="222">
        <v>0.66666666666666696</v>
      </c>
      <c r="Z211" s="223"/>
      <c r="AA211" s="222">
        <v>0.70833333333333304</v>
      </c>
      <c r="AB211" s="223"/>
      <c r="AC211" s="222">
        <v>0.75</v>
      </c>
      <c r="AD211" s="223"/>
      <c r="AE211" s="222">
        <v>0.79166666666666696</v>
      </c>
      <c r="AF211" s="223"/>
      <c r="AG211" s="222">
        <v>0.83333333333333304</v>
      </c>
      <c r="AH211" s="223"/>
      <c r="AI211" s="222">
        <v>0.875</v>
      </c>
      <c r="AJ211" s="223"/>
      <c r="AK211" s="222">
        <v>0.91666666666666696</v>
      </c>
      <c r="AL211" s="223"/>
      <c r="AM211" s="222">
        <v>0.95833333333333304</v>
      </c>
      <c r="AN211" s="223"/>
      <c r="AO211" s="222">
        <v>1</v>
      </c>
      <c r="AP211" s="223"/>
      <c r="AQ211" s="222">
        <v>1.0416666666666701</v>
      </c>
      <c r="AR211" s="223"/>
      <c r="AS211" s="222">
        <v>1.0833333333333399</v>
      </c>
      <c r="AT211" s="223"/>
      <c r="AU211" s="222">
        <v>1.12500000000001</v>
      </c>
      <c r="AV211" s="223"/>
      <c r="AW211" s="222">
        <v>1.1666666666666701</v>
      </c>
      <c r="AX211" s="223"/>
      <c r="AY211" s="222">
        <v>1.2083333333333399</v>
      </c>
      <c r="AZ211" s="223"/>
      <c r="BA211" s="222">
        <v>1.25000000000001</v>
      </c>
      <c r="BB211" s="223"/>
      <c r="BC211" s="278"/>
      <c r="BG211" s="168"/>
      <c r="BH211" s="40" t="s">
        <v>38</v>
      </c>
      <c r="BI211" s="270"/>
      <c r="BJ211" s="271"/>
      <c r="BK211" s="272"/>
      <c r="BL211" s="178"/>
      <c r="BM211" s="24"/>
      <c r="BN211" s="24"/>
      <c r="BO211" s="24"/>
      <c r="BP211" s="24"/>
      <c r="BQ211" s="33"/>
      <c r="BR211" s="33"/>
      <c r="BS211" s="24"/>
      <c r="BT211" s="33"/>
      <c r="BU211" s="24"/>
      <c r="BV211" s="40" t="s">
        <v>38</v>
      </c>
      <c r="BW211" s="270"/>
      <c r="BX211" s="271"/>
      <c r="BY211" s="272"/>
      <c r="BZ211" s="270"/>
      <c r="CA211" s="178"/>
      <c r="CB211" s="24"/>
      <c r="CC211" s="24"/>
      <c r="CD211" s="24"/>
      <c r="CE211" s="24"/>
      <c r="CF211" s="24"/>
      <c r="CG211" s="279"/>
      <c r="CK211" s="168"/>
      <c r="CL211" s="40" t="s">
        <v>38</v>
      </c>
      <c r="CM211" s="270"/>
      <c r="CN211" s="271"/>
      <c r="CO211" s="272"/>
      <c r="CP211" s="178"/>
      <c r="CQ211" s="24"/>
      <c r="CR211" s="24"/>
      <c r="CS211" s="24"/>
      <c r="CT211" s="24"/>
      <c r="CU211" s="33"/>
      <c r="CV211" s="33"/>
      <c r="CW211" s="24"/>
      <c r="CX211" s="33"/>
      <c r="CY211" s="24"/>
      <c r="CZ211" s="40" t="s">
        <v>38</v>
      </c>
      <c r="DA211" s="270"/>
      <c r="DB211" s="271"/>
      <c r="DC211" s="272"/>
      <c r="DD211" s="270"/>
      <c r="DE211" s="178"/>
      <c r="DF211" s="24"/>
      <c r="DG211" s="24"/>
      <c r="DH211" s="24"/>
      <c r="DI211" s="24"/>
      <c r="DJ211" s="24"/>
      <c r="DK211" s="280"/>
      <c r="DO211" s="168"/>
      <c r="DP211" s="274"/>
      <c r="DQ211" s="270"/>
      <c r="DR211" s="271"/>
      <c r="DS211" s="272"/>
      <c r="DT211" s="178"/>
      <c r="DU211" s="24"/>
      <c r="DV211" s="24"/>
      <c r="DW211" s="24"/>
      <c r="DX211" s="24"/>
      <c r="DY211" s="33"/>
      <c r="DZ211" s="33"/>
      <c r="EA211" s="24"/>
      <c r="EB211" s="33"/>
      <c r="EC211" s="24"/>
      <c r="ED211" s="274"/>
      <c r="EE211" s="270"/>
      <c r="EF211" s="271"/>
      <c r="EG211" s="272"/>
      <c r="EH211" s="178"/>
      <c r="EI211" s="24"/>
      <c r="EJ211" s="24"/>
      <c r="EK211" s="24"/>
      <c r="EL211" s="24"/>
      <c r="EM211" s="275"/>
      <c r="EQ211" s="168"/>
      <c r="ER211" s="274"/>
      <c r="ES211" s="270"/>
      <c r="ET211" s="271"/>
      <c r="EU211" s="272"/>
      <c r="EV211" s="178"/>
      <c r="EW211" s="24"/>
      <c r="EX211" s="24"/>
      <c r="EY211" s="24"/>
      <c r="EZ211" s="24"/>
      <c r="FA211" s="33"/>
      <c r="FB211" s="33"/>
      <c r="FC211" s="24"/>
      <c r="FD211" s="33"/>
      <c r="FE211" s="24"/>
      <c r="FF211" s="274"/>
      <c r="FG211" s="270"/>
      <c r="FH211" s="271"/>
      <c r="FI211" s="272"/>
      <c r="FJ211" s="178"/>
      <c r="FK211" s="24"/>
      <c r="FL211" s="24"/>
      <c r="FM211" s="24"/>
      <c r="FN211" s="24"/>
      <c r="FO211" s="276"/>
      <c r="FS211" s="168"/>
      <c r="FT211" s="274"/>
      <c r="FU211" s="270"/>
      <c r="FV211" s="271"/>
      <c r="FW211" s="272"/>
      <c r="FX211" s="178"/>
      <c r="FY211" s="24"/>
      <c r="FZ211" s="24"/>
      <c r="GA211" s="24"/>
      <c r="GB211" s="24"/>
      <c r="GC211" s="33"/>
      <c r="GD211" s="33"/>
      <c r="GE211" s="24"/>
      <c r="GF211" s="33"/>
      <c r="GG211" s="24"/>
      <c r="GH211" s="274"/>
      <c r="GI211" s="270"/>
      <c r="GJ211" s="271"/>
      <c r="GK211" s="272"/>
      <c r="GL211" s="178"/>
      <c r="GM211" s="24"/>
      <c r="GN211" s="24"/>
      <c r="GO211" s="24"/>
      <c r="GP211" s="24"/>
    </row>
    <row r="212" spans="2:198" ht="6" customHeight="1">
      <c r="C212" s="34"/>
      <c r="D212" s="34"/>
      <c r="E212" s="35"/>
      <c r="F212" s="36"/>
      <c r="G212" s="35"/>
      <c r="H212" s="36"/>
      <c r="I212" s="35"/>
      <c r="J212" s="36"/>
      <c r="K212" s="35"/>
      <c r="L212" s="36"/>
      <c r="M212" s="35"/>
      <c r="N212" s="36"/>
      <c r="O212" s="35"/>
      <c r="P212" s="36"/>
      <c r="Q212" s="35"/>
      <c r="R212" s="36"/>
      <c r="S212" s="35"/>
      <c r="T212" s="36"/>
      <c r="U212" s="35"/>
      <c r="V212" s="36"/>
      <c r="W212" s="35"/>
      <c r="X212" s="36"/>
      <c r="Y212" s="35"/>
      <c r="Z212" s="36"/>
      <c r="AA212" s="35"/>
      <c r="AB212" s="36"/>
      <c r="AC212" s="35"/>
      <c r="AD212" s="36"/>
      <c r="AE212" s="35"/>
      <c r="AF212" s="36"/>
      <c r="AG212" s="35"/>
      <c r="AH212" s="36"/>
      <c r="AI212" s="35"/>
      <c r="AJ212" s="36"/>
      <c r="AK212" s="35"/>
      <c r="AL212" s="36"/>
      <c r="AM212" s="35"/>
      <c r="AN212" s="36"/>
      <c r="AO212" s="35"/>
      <c r="AP212" s="36"/>
      <c r="AQ212" s="35"/>
      <c r="AR212" s="36"/>
      <c r="AS212" s="35"/>
      <c r="AT212" s="36"/>
      <c r="AU212" s="35"/>
      <c r="AV212" s="36"/>
      <c r="AW212" s="35"/>
      <c r="AX212" s="36"/>
      <c r="AY212" s="35"/>
      <c r="AZ212" s="36"/>
      <c r="BA212" s="35"/>
      <c r="BB212" s="37"/>
      <c r="BC212" s="278"/>
      <c r="BE212" s="34"/>
      <c r="BF212" s="34"/>
      <c r="BG212" s="35"/>
      <c r="BH212" s="35"/>
      <c r="BI212" s="38"/>
      <c r="BJ212" s="39"/>
      <c r="BT212" s="33"/>
      <c r="BU212" s="24"/>
      <c r="BV212" s="33"/>
      <c r="BW212" s="38"/>
      <c r="BX212" s="39"/>
      <c r="CG212" s="279"/>
      <c r="CI212" s="34"/>
      <c r="CJ212" s="34"/>
      <c r="CK212" s="35"/>
      <c r="CL212" s="35"/>
      <c r="CM212" s="38"/>
      <c r="CN212" s="39"/>
      <c r="CX212" s="33"/>
      <c r="CY212" s="24"/>
      <c r="CZ212" s="33"/>
      <c r="DA212" s="38"/>
      <c r="DB212" s="39"/>
      <c r="DK212" s="280"/>
      <c r="DM212" s="34"/>
      <c r="DN212" s="34"/>
      <c r="DO212" s="35"/>
      <c r="DP212" s="38"/>
      <c r="DQ212" s="38"/>
      <c r="DR212" s="39"/>
      <c r="EB212" s="33"/>
      <c r="EC212" s="24"/>
      <c r="ED212" s="33"/>
      <c r="EE212" s="38"/>
      <c r="EF212" s="39"/>
      <c r="EM212" s="275"/>
      <c r="EO212" s="34"/>
      <c r="EP212" s="34"/>
      <c r="EQ212" s="35"/>
      <c r="ER212" s="38"/>
      <c r="ES212" s="38"/>
      <c r="ET212" s="39"/>
      <c r="FD212" s="33"/>
      <c r="FE212" s="24"/>
      <c r="FF212" s="33"/>
      <c r="FG212" s="38"/>
      <c r="FH212" s="39"/>
      <c r="FO212" s="276"/>
      <c r="FQ212" s="34"/>
      <c r="FR212" s="34"/>
      <c r="FS212" s="35"/>
      <c r="FT212" s="38"/>
      <c r="FU212" s="38"/>
      <c r="FV212" s="39"/>
      <c r="GF212" s="33"/>
      <c r="GG212" s="24"/>
      <c r="GH212" s="33"/>
      <c r="GI212" s="38"/>
      <c r="GJ212" s="39"/>
    </row>
    <row r="213" spans="2:198" ht="18.75" customHeight="1">
      <c r="B213" s="267" t="s">
        <v>72</v>
      </c>
      <c r="C213" s="253" t="s">
        <v>73</v>
      </c>
      <c r="D213" s="136" t="s">
        <v>74</v>
      </c>
      <c r="E213" s="137"/>
      <c r="F213" s="134"/>
      <c r="G213" s="134"/>
      <c r="H213" s="134"/>
      <c r="I213" s="134"/>
      <c r="J213" s="134"/>
      <c r="K213" s="134"/>
      <c r="L213" s="134"/>
      <c r="M213" s="134"/>
      <c r="N213" s="134"/>
      <c r="O213" s="134"/>
      <c r="P213" s="134"/>
      <c r="Q213" s="134"/>
      <c r="R213" s="134"/>
      <c r="S213" s="134"/>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34"/>
      <c r="AR213" s="134"/>
      <c r="AS213" s="134"/>
      <c r="AT213" s="134"/>
      <c r="AU213" s="134"/>
      <c r="AV213" s="134"/>
      <c r="AW213" s="135"/>
      <c r="AX213" s="134"/>
      <c r="AY213" s="135"/>
      <c r="AZ213" s="134"/>
      <c r="BA213" s="135"/>
      <c r="BB213" s="37"/>
      <c r="BC213" s="278"/>
      <c r="BD213" s="260" t="s">
        <v>72</v>
      </c>
      <c r="BE213" s="253" t="s">
        <v>73</v>
      </c>
      <c r="BF213" s="319" t="s">
        <v>74</v>
      </c>
      <c r="BG213" s="320"/>
      <c r="BH213" s="43">
        <f>SUM(F213:BA213)/2/24</f>
        <v>0</v>
      </c>
      <c r="BI213" s="246"/>
      <c r="BJ213" s="256">
        <f>SUM(BH213:BH217)</f>
        <v>0</v>
      </c>
      <c r="BK213" s="256">
        <f>SUM(BJ213:BJ221)</f>
        <v>0</v>
      </c>
      <c r="BL213" s="173"/>
      <c r="BM213" s="1"/>
      <c r="BN213" s="1"/>
      <c r="BO213" s="1"/>
      <c r="BP213" s="1"/>
      <c r="BR213" s="264" t="s">
        <v>128</v>
      </c>
      <c r="BS213" s="253" t="s">
        <v>73</v>
      </c>
      <c r="BT213" s="319" t="s">
        <v>74</v>
      </c>
      <c r="BU213" s="320"/>
      <c r="BV213" s="43">
        <f t="shared" ref="BV213:BW224" si="103">BH213+BH227</f>
        <v>0</v>
      </c>
      <c r="BW213" s="246"/>
      <c r="BX213" s="256">
        <f>SUM(BV213:BV217)</f>
        <v>0</v>
      </c>
      <c r="BY213" s="256">
        <f>BX213+BX218</f>
        <v>0</v>
      </c>
      <c r="BZ213" s="256">
        <f>IF(BY213-8/24&gt;0,BY213-8/24,0)</f>
        <v>0</v>
      </c>
      <c r="CA213" s="173"/>
      <c r="CB213" s="1"/>
      <c r="CC213" s="1"/>
      <c r="CD213" s="1"/>
      <c r="CE213" s="1"/>
      <c r="CF213" s="1"/>
      <c r="CG213" s="279"/>
      <c r="CH213" s="260" t="s">
        <v>72</v>
      </c>
      <c r="CI213" s="253" t="s">
        <v>73</v>
      </c>
      <c r="CJ213" s="319" t="s">
        <v>74</v>
      </c>
      <c r="CK213" s="320"/>
      <c r="CL213" s="43">
        <f>SUM($F213:$BA213)/2/24</f>
        <v>0</v>
      </c>
      <c r="CM213" s="246"/>
      <c r="CN213" s="256">
        <f>SUM(CL213:CL217)</f>
        <v>0</v>
      </c>
      <c r="CO213" s="256">
        <f>SUM(CN213:CN221)+CL223</f>
        <v>0</v>
      </c>
      <c r="CP213" s="173"/>
      <c r="CQ213" s="1"/>
      <c r="CR213" s="1"/>
      <c r="CS213" s="1"/>
      <c r="CT213" s="1"/>
      <c r="CV213" s="264" t="s">
        <v>128</v>
      </c>
      <c r="CW213" s="253" t="s">
        <v>73</v>
      </c>
      <c r="CX213" s="319" t="s">
        <v>74</v>
      </c>
      <c r="CY213" s="320"/>
      <c r="CZ213" s="43">
        <f t="shared" ref="CZ213:DA224" si="104">CL213+CL227</f>
        <v>0</v>
      </c>
      <c r="DA213" s="246"/>
      <c r="DB213" s="256">
        <f>SUM(CZ213:CZ217)</f>
        <v>0</v>
      </c>
      <c r="DC213" s="256">
        <f>DB213+DB218+CZ223</f>
        <v>0</v>
      </c>
      <c r="DD213" s="256">
        <f>IF(DC213-8/24&gt;0,DC213-8/24,0)</f>
        <v>0</v>
      </c>
      <c r="DE213" s="173"/>
      <c r="DF213" s="1"/>
      <c r="DG213" s="1"/>
      <c r="DH213" s="1"/>
      <c r="DI213" s="1"/>
      <c r="DJ213" s="1"/>
      <c r="DK213" s="280"/>
      <c r="DL213" s="260" t="s">
        <v>72</v>
      </c>
      <c r="DM213" s="253" t="s">
        <v>73</v>
      </c>
      <c r="DN213" s="319" t="s">
        <v>74</v>
      </c>
      <c r="DO213" s="320"/>
      <c r="DP213" s="43">
        <f>IF($S208="✔",SUM($F213:$BA213)/2/24,0)</f>
        <v>0</v>
      </c>
      <c r="DQ213" s="246"/>
      <c r="DR213" s="256">
        <f>SUM(DP213:DP217)</f>
        <v>0</v>
      </c>
      <c r="DS213" s="256">
        <f>DR213+DR218</f>
        <v>0</v>
      </c>
      <c r="DT213" s="173"/>
      <c r="DU213" s="1"/>
      <c r="DV213" s="1"/>
      <c r="DW213" s="1"/>
      <c r="DX213" s="1"/>
      <c r="DZ213" s="264" t="s">
        <v>128</v>
      </c>
      <c r="EA213" s="253" t="s">
        <v>73</v>
      </c>
      <c r="EB213" s="319" t="s">
        <v>74</v>
      </c>
      <c r="EC213" s="320"/>
      <c r="ED213" s="43">
        <f t="shared" ref="ED213:ED224" si="105">DP213+DP227</f>
        <v>0</v>
      </c>
      <c r="EE213" s="246"/>
      <c r="EF213" s="256">
        <f>SUM(ED213:ED217)</f>
        <v>0</v>
      </c>
      <c r="EG213" s="256">
        <f>EF213+EF218</f>
        <v>0</v>
      </c>
      <c r="EH213" s="173"/>
      <c r="EI213" s="1"/>
      <c r="EJ213" s="1"/>
      <c r="EK213" s="1"/>
      <c r="EL213" s="1"/>
      <c r="EM213" s="275"/>
      <c r="EN213" s="260" t="s">
        <v>72</v>
      </c>
      <c r="EO213" s="253" t="s">
        <v>73</v>
      </c>
      <c r="EP213" s="319" t="s">
        <v>74</v>
      </c>
      <c r="EQ213" s="320"/>
      <c r="ER213" s="43">
        <f>IF($S$4="✔",SUM($F213:$BA213)/2/24,0)</f>
        <v>0</v>
      </c>
      <c r="ES213" s="246"/>
      <c r="ET213" s="256">
        <f>SUM(ER213:ER217)</f>
        <v>0</v>
      </c>
      <c r="EU213" s="256">
        <f>ET213+ET218+ER223</f>
        <v>0</v>
      </c>
      <c r="EV213" s="173"/>
      <c r="EW213" s="1"/>
      <c r="EX213" s="1"/>
      <c r="EY213" s="1"/>
      <c r="EZ213" s="1"/>
      <c r="FB213" s="264" t="s">
        <v>128</v>
      </c>
      <c r="FC213" s="253" t="s">
        <v>73</v>
      </c>
      <c r="FD213" s="319" t="s">
        <v>74</v>
      </c>
      <c r="FE213" s="320"/>
      <c r="FF213" s="43">
        <f t="shared" ref="FF213:FF224" si="106">ER213+ER227</f>
        <v>0</v>
      </c>
      <c r="FG213" s="246"/>
      <c r="FH213" s="256">
        <f>SUM(FF213:FF217)</f>
        <v>0</v>
      </c>
      <c r="FI213" s="256">
        <f>FH213+FH218+FF223</f>
        <v>0</v>
      </c>
      <c r="FJ213" s="173"/>
      <c r="FK213" s="1"/>
      <c r="FL213" s="1"/>
      <c r="FM213" s="1"/>
      <c r="FN213" s="1"/>
      <c r="FO213" s="276"/>
      <c r="FP213" s="260" t="s">
        <v>72</v>
      </c>
      <c r="FQ213" s="253" t="s">
        <v>73</v>
      </c>
      <c r="FR213" s="319" t="s">
        <v>74</v>
      </c>
      <c r="FS213" s="320"/>
      <c r="FT213" s="43">
        <f>SUMIFS(F213:BA213,$F223:$BA223,1)/2/24</f>
        <v>0</v>
      </c>
      <c r="FU213" s="246"/>
      <c r="FV213" s="256">
        <f>SUM(FT213:FT217)</f>
        <v>0</v>
      </c>
      <c r="FW213" s="256">
        <f>FV213+FV218</f>
        <v>0</v>
      </c>
      <c r="FX213" s="173"/>
      <c r="FY213" s="1"/>
      <c r="FZ213" s="1"/>
      <c r="GA213" s="1"/>
      <c r="GB213" s="1"/>
      <c r="GD213" s="264" t="s">
        <v>128</v>
      </c>
      <c r="GE213" s="253" t="s">
        <v>73</v>
      </c>
      <c r="GF213" s="319" t="s">
        <v>74</v>
      </c>
      <c r="GG213" s="320"/>
      <c r="GH213" s="43">
        <f t="shared" ref="GH213:GH223" si="107">FT213+FT227</f>
        <v>0</v>
      </c>
      <c r="GI213" s="246"/>
      <c r="GJ213" s="256">
        <f>SUM(GH213:GH217)</f>
        <v>0</v>
      </c>
      <c r="GK213" s="256">
        <f>GJ213+GJ218</f>
        <v>0</v>
      </c>
      <c r="GL213" s="173"/>
      <c r="GM213" s="1"/>
      <c r="GN213" s="1"/>
      <c r="GO213" s="1"/>
      <c r="GP213" s="1"/>
    </row>
    <row r="214" spans="2:198" ht="18.75" customHeight="1">
      <c r="B214" s="268"/>
      <c r="C214" s="254"/>
      <c r="D214" s="138" t="s">
        <v>78</v>
      </c>
      <c r="E214" s="139"/>
      <c r="F214" s="134"/>
      <c r="G214" s="135"/>
      <c r="H214" s="134"/>
      <c r="I214" s="134"/>
      <c r="J214" s="134"/>
      <c r="K214" s="135"/>
      <c r="L214" s="134"/>
      <c r="M214" s="135"/>
      <c r="N214" s="134"/>
      <c r="O214" s="135"/>
      <c r="P214" s="134"/>
      <c r="Q214" s="135"/>
      <c r="R214" s="134"/>
      <c r="S214" s="135"/>
      <c r="T214" s="134"/>
      <c r="U214" s="135"/>
      <c r="V214" s="134"/>
      <c r="W214" s="135"/>
      <c r="X214" s="134"/>
      <c r="Y214" s="135"/>
      <c r="Z214" s="134"/>
      <c r="AA214" s="135"/>
      <c r="AB214" s="134"/>
      <c r="AC214" s="135"/>
      <c r="AD214" s="134"/>
      <c r="AE214" s="135"/>
      <c r="AF214" s="134"/>
      <c r="AG214" s="135"/>
      <c r="AH214" s="134"/>
      <c r="AI214" s="135"/>
      <c r="AJ214" s="134"/>
      <c r="AK214" s="135"/>
      <c r="AL214" s="134"/>
      <c r="AM214" s="135"/>
      <c r="AN214" s="134"/>
      <c r="AO214" s="135"/>
      <c r="AP214" s="134"/>
      <c r="AQ214" s="135"/>
      <c r="AR214" s="134"/>
      <c r="AS214" s="135"/>
      <c r="AT214" s="134"/>
      <c r="AU214" s="135"/>
      <c r="AV214" s="134"/>
      <c r="AW214" s="135"/>
      <c r="AX214" s="134"/>
      <c r="AY214" s="135"/>
      <c r="AZ214" s="134"/>
      <c r="BA214" s="135"/>
      <c r="BC214" s="278"/>
      <c r="BD214" s="261"/>
      <c r="BE214" s="254"/>
      <c r="BF214" s="247" t="s">
        <v>78</v>
      </c>
      <c r="BG214" s="248"/>
      <c r="BH214" s="46">
        <f t="shared" ref="BH214:BH224" si="108">SUM(F214:BA214)/2/24</f>
        <v>0</v>
      </c>
      <c r="BI214" s="246"/>
      <c r="BJ214" s="256"/>
      <c r="BK214" s="256"/>
      <c r="BL214" s="173"/>
      <c r="BM214" s="1"/>
      <c r="BN214" s="1"/>
      <c r="BO214" s="1"/>
      <c r="BP214" s="1"/>
      <c r="BR214" s="265"/>
      <c r="BS214" s="254"/>
      <c r="BT214" s="247" t="s">
        <v>78</v>
      </c>
      <c r="BU214" s="248"/>
      <c r="BV214" s="46">
        <f t="shared" si="103"/>
        <v>0</v>
      </c>
      <c r="BW214" s="246"/>
      <c r="BX214" s="256"/>
      <c r="BY214" s="256"/>
      <c r="BZ214" s="256"/>
      <c r="CA214" s="173"/>
      <c r="CB214" s="1"/>
      <c r="CC214" s="1"/>
      <c r="CD214" s="1"/>
      <c r="CE214" s="1"/>
      <c r="CF214" s="1"/>
      <c r="CG214" s="279"/>
      <c r="CH214" s="261"/>
      <c r="CI214" s="254"/>
      <c r="CJ214" s="247" t="s">
        <v>78</v>
      </c>
      <c r="CK214" s="248"/>
      <c r="CL214" s="46">
        <f t="shared" ref="CL214:CL222" si="109">SUM($F214:$BA214)/2/24</f>
        <v>0</v>
      </c>
      <c r="CM214" s="246"/>
      <c r="CN214" s="256"/>
      <c r="CO214" s="256"/>
      <c r="CP214" s="173"/>
      <c r="CQ214" s="1"/>
      <c r="CR214" s="1"/>
      <c r="CS214" s="1"/>
      <c r="CT214" s="1"/>
      <c r="CV214" s="265"/>
      <c r="CW214" s="254"/>
      <c r="CX214" s="247" t="s">
        <v>78</v>
      </c>
      <c r="CY214" s="248"/>
      <c r="CZ214" s="46">
        <f t="shared" si="104"/>
        <v>0</v>
      </c>
      <c r="DA214" s="246"/>
      <c r="DB214" s="256"/>
      <c r="DC214" s="256"/>
      <c r="DD214" s="256"/>
      <c r="DE214" s="173"/>
      <c r="DF214" s="1"/>
      <c r="DG214" s="1"/>
      <c r="DH214" s="1"/>
      <c r="DI214" s="1"/>
      <c r="DJ214" s="1"/>
      <c r="DK214" s="280"/>
      <c r="DL214" s="261"/>
      <c r="DM214" s="254"/>
      <c r="DN214" s="247" t="s">
        <v>78</v>
      </c>
      <c r="DO214" s="248"/>
      <c r="DP214" s="46">
        <f>IF($S208="✔",SUM($F214:$BA214)/2/24,0)</f>
        <v>0</v>
      </c>
      <c r="DQ214" s="246"/>
      <c r="DR214" s="256"/>
      <c r="DS214" s="256"/>
      <c r="DT214" s="173"/>
      <c r="DU214" s="1"/>
      <c r="DV214" s="1"/>
      <c r="DW214" s="1"/>
      <c r="DX214" s="1"/>
      <c r="DZ214" s="265"/>
      <c r="EA214" s="254"/>
      <c r="EB214" s="247" t="s">
        <v>78</v>
      </c>
      <c r="EC214" s="248"/>
      <c r="ED214" s="46">
        <f t="shared" si="105"/>
        <v>0</v>
      </c>
      <c r="EE214" s="246"/>
      <c r="EF214" s="256"/>
      <c r="EG214" s="256"/>
      <c r="EH214" s="173"/>
      <c r="EI214" s="1"/>
      <c r="EJ214" s="1"/>
      <c r="EK214" s="1"/>
      <c r="EL214" s="1"/>
      <c r="EM214" s="275"/>
      <c r="EN214" s="261"/>
      <c r="EO214" s="254"/>
      <c r="EP214" s="247" t="s">
        <v>78</v>
      </c>
      <c r="EQ214" s="248"/>
      <c r="ER214" s="203">
        <f t="shared" ref="ER214:ER224" si="110">IF($S$4="✔",SUM($F214:$BA214)/2/24,0)</f>
        <v>0</v>
      </c>
      <c r="ES214" s="246"/>
      <c r="ET214" s="256"/>
      <c r="EU214" s="256"/>
      <c r="EV214" s="173"/>
      <c r="EW214" s="1"/>
      <c r="EX214" s="1"/>
      <c r="EY214" s="1"/>
      <c r="EZ214" s="1"/>
      <c r="FB214" s="265"/>
      <c r="FC214" s="254"/>
      <c r="FD214" s="247" t="s">
        <v>78</v>
      </c>
      <c r="FE214" s="248"/>
      <c r="FF214" s="46">
        <f t="shared" si="106"/>
        <v>0</v>
      </c>
      <c r="FG214" s="246"/>
      <c r="FH214" s="256"/>
      <c r="FI214" s="256"/>
      <c r="FJ214" s="173"/>
      <c r="FK214" s="1"/>
      <c r="FL214" s="1"/>
      <c r="FM214" s="1"/>
      <c r="FN214" s="1"/>
      <c r="FO214" s="276"/>
      <c r="FP214" s="261"/>
      <c r="FQ214" s="254"/>
      <c r="FR214" s="247" t="s">
        <v>78</v>
      </c>
      <c r="FS214" s="248"/>
      <c r="FT214" s="46">
        <f>SUMIFS(F214:BA214,$F223:$BA223,1)/2/24</f>
        <v>0</v>
      </c>
      <c r="FU214" s="246"/>
      <c r="FV214" s="256"/>
      <c r="FW214" s="256"/>
      <c r="FX214" s="173"/>
      <c r="FY214" s="1"/>
      <c r="FZ214" s="1"/>
      <c r="GA214" s="1"/>
      <c r="GB214" s="1"/>
      <c r="GD214" s="265"/>
      <c r="GE214" s="254"/>
      <c r="GF214" s="247" t="s">
        <v>78</v>
      </c>
      <c r="GG214" s="248"/>
      <c r="GH214" s="46">
        <f t="shared" si="107"/>
        <v>0</v>
      </c>
      <c r="GI214" s="246"/>
      <c r="GJ214" s="256"/>
      <c r="GK214" s="256"/>
      <c r="GL214" s="173"/>
      <c r="GM214" s="1"/>
      <c r="GN214" s="1"/>
      <c r="GO214" s="1"/>
      <c r="GP214" s="1"/>
    </row>
    <row r="215" spans="2:198" ht="18.75" customHeight="1">
      <c r="B215" s="268"/>
      <c r="C215" s="254"/>
      <c r="D215" s="136" t="s">
        <v>79</v>
      </c>
      <c r="E215" s="137"/>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134"/>
      <c r="AB215" s="134"/>
      <c r="AC215" s="134"/>
      <c r="AD215" s="134"/>
      <c r="AE215" s="134"/>
      <c r="AF215" s="134"/>
      <c r="AG215" s="134"/>
      <c r="AH215" s="134"/>
      <c r="AI215" s="134"/>
      <c r="AJ215" s="134"/>
      <c r="AK215" s="134"/>
      <c r="AL215" s="134"/>
      <c r="AM215" s="134"/>
      <c r="AN215" s="134"/>
      <c r="AO215" s="134"/>
      <c r="AP215" s="134"/>
      <c r="AQ215" s="134"/>
      <c r="AR215" s="134"/>
      <c r="AS215" s="134"/>
      <c r="AT215" s="134"/>
      <c r="AU215" s="134"/>
      <c r="AV215" s="134"/>
      <c r="AW215" s="135"/>
      <c r="AX215" s="134"/>
      <c r="AY215" s="135"/>
      <c r="AZ215" s="134"/>
      <c r="BA215" s="135"/>
      <c r="BC215" s="278"/>
      <c r="BD215" s="261"/>
      <c r="BE215" s="254"/>
      <c r="BF215" s="249" t="s">
        <v>79</v>
      </c>
      <c r="BG215" s="250"/>
      <c r="BH215" s="43">
        <f t="shared" si="108"/>
        <v>0</v>
      </c>
      <c r="BI215" s="246"/>
      <c r="BJ215" s="256"/>
      <c r="BK215" s="256"/>
      <c r="BL215" s="173"/>
      <c r="BM215" s="1"/>
      <c r="BN215" s="1"/>
      <c r="BO215" s="1"/>
      <c r="BP215" s="1"/>
      <c r="BR215" s="265"/>
      <c r="BS215" s="254"/>
      <c r="BT215" s="249" t="s">
        <v>79</v>
      </c>
      <c r="BU215" s="250"/>
      <c r="BV215" s="43">
        <f t="shared" si="103"/>
        <v>0</v>
      </c>
      <c r="BW215" s="246"/>
      <c r="BX215" s="256"/>
      <c r="BY215" s="256"/>
      <c r="BZ215" s="256"/>
      <c r="CA215" s="173"/>
      <c r="CB215" s="1"/>
      <c r="CC215" s="1"/>
      <c r="CD215" s="1"/>
      <c r="CE215" s="1"/>
      <c r="CF215" s="1"/>
      <c r="CG215" s="279"/>
      <c r="CH215" s="261"/>
      <c r="CI215" s="254"/>
      <c r="CJ215" s="249" t="s">
        <v>79</v>
      </c>
      <c r="CK215" s="250"/>
      <c r="CL215" s="43">
        <f t="shared" si="109"/>
        <v>0</v>
      </c>
      <c r="CM215" s="246"/>
      <c r="CN215" s="256"/>
      <c r="CO215" s="256"/>
      <c r="CP215" s="173"/>
      <c r="CQ215" s="1"/>
      <c r="CR215" s="1"/>
      <c r="CS215" s="1"/>
      <c r="CT215" s="1"/>
      <c r="CV215" s="265"/>
      <c r="CW215" s="254"/>
      <c r="CX215" s="249" t="s">
        <v>79</v>
      </c>
      <c r="CY215" s="250"/>
      <c r="CZ215" s="43">
        <f t="shared" si="104"/>
        <v>0</v>
      </c>
      <c r="DA215" s="246"/>
      <c r="DB215" s="256"/>
      <c r="DC215" s="256"/>
      <c r="DD215" s="256"/>
      <c r="DE215" s="173"/>
      <c r="DF215" s="1"/>
      <c r="DG215" s="1"/>
      <c r="DH215" s="1"/>
      <c r="DI215" s="1"/>
      <c r="DJ215" s="1"/>
      <c r="DK215" s="280"/>
      <c r="DL215" s="261"/>
      <c r="DM215" s="254"/>
      <c r="DN215" s="249" t="s">
        <v>79</v>
      </c>
      <c r="DO215" s="250"/>
      <c r="DP215" s="43">
        <f>IF($S208="✔",SUM($F215:$BA215)/2/24,0)</f>
        <v>0</v>
      </c>
      <c r="DQ215" s="246"/>
      <c r="DR215" s="256"/>
      <c r="DS215" s="256"/>
      <c r="DT215" s="173"/>
      <c r="DU215" s="1"/>
      <c r="DV215" s="1"/>
      <c r="DW215" s="1"/>
      <c r="DX215" s="1"/>
      <c r="DZ215" s="265"/>
      <c r="EA215" s="254"/>
      <c r="EB215" s="249" t="s">
        <v>79</v>
      </c>
      <c r="EC215" s="250"/>
      <c r="ED215" s="43">
        <f t="shared" si="105"/>
        <v>0</v>
      </c>
      <c r="EE215" s="246"/>
      <c r="EF215" s="256"/>
      <c r="EG215" s="256"/>
      <c r="EH215" s="173"/>
      <c r="EI215" s="1"/>
      <c r="EJ215" s="1"/>
      <c r="EK215" s="1"/>
      <c r="EL215" s="1"/>
      <c r="EM215" s="275"/>
      <c r="EN215" s="261"/>
      <c r="EO215" s="254"/>
      <c r="EP215" s="249" t="s">
        <v>79</v>
      </c>
      <c r="EQ215" s="250"/>
      <c r="ER215" s="43">
        <f t="shared" si="110"/>
        <v>0</v>
      </c>
      <c r="ES215" s="246"/>
      <c r="ET215" s="256"/>
      <c r="EU215" s="256"/>
      <c r="EV215" s="173"/>
      <c r="EW215" s="1"/>
      <c r="EX215" s="1"/>
      <c r="EY215" s="1"/>
      <c r="EZ215" s="1"/>
      <c r="FB215" s="265"/>
      <c r="FC215" s="254"/>
      <c r="FD215" s="249" t="s">
        <v>79</v>
      </c>
      <c r="FE215" s="250"/>
      <c r="FF215" s="43">
        <f t="shared" si="106"/>
        <v>0</v>
      </c>
      <c r="FG215" s="246"/>
      <c r="FH215" s="256"/>
      <c r="FI215" s="256"/>
      <c r="FJ215" s="173"/>
      <c r="FK215" s="1"/>
      <c r="FL215" s="1"/>
      <c r="FM215" s="1"/>
      <c r="FN215" s="1"/>
      <c r="FO215" s="276"/>
      <c r="FP215" s="261"/>
      <c r="FQ215" s="254"/>
      <c r="FR215" s="249" t="s">
        <v>79</v>
      </c>
      <c r="FS215" s="250"/>
      <c r="FT215" s="43">
        <f>SUMIFS(F215:BA215,$F223:$BA223,1)/2/24</f>
        <v>0</v>
      </c>
      <c r="FU215" s="246"/>
      <c r="FV215" s="256"/>
      <c r="FW215" s="256"/>
      <c r="FX215" s="173"/>
      <c r="FY215" s="1"/>
      <c r="FZ215" s="1"/>
      <c r="GA215" s="1"/>
      <c r="GB215" s="1"/>
      <c r="GD215" s="265"/>
      <c r="GE215" s="254"/>
      <c r="GF215" s="249" t="s">
        <v>79</v>
      </c>
      <c r="GG215" s="250"/>
      <c r="GH215" s="43">
        <f t="shared" si="107"/>
        <v>0</v>
      </c>
      <c r="GI215" s="246"/>
      <c r="GJ215" s="256"/>
      <c r="GK215" s="256"/>
      <c r="GL215" s="173"/>
      <c r="GM215" s="1"/>
      <c r="GN215" s="1"/>
      <c r="GO215" s="1"/>
      <c r="GP215" s="1"/>
    </row>
    <row r="216" spans="2:198" ht="18.75" customHeight="1">
      <c r="B216" s="268"/>
      <c r="C216" s="254"/>
      <c r="D216" s="138" t="s">
        <v>80</v>
      </c>
      <c r="E216" s="139"/>
      <c r="F216" s="134"/>
      <c r="G216" s="135"/>
      <c r="H216" s="135"/>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5"/>
      <c r="AK216" s="135"/>
      <c r="AL216" s="135"/>
      <c r="AM216" s="135"/>
      <c r="AN216" s="135"/>
      <c r="AO216" s="135"/>
      <c r="AP216" s="135"/>
      <c r="AQ216" s="135"/>
      <c r="AR216" s="135"/>
      <c r="AS216" s="135"/>
      <c r="AT216" s="135"/>
      <c r="AU216" s="135"/>
      <c r="AV216" s="134"/>
      <c r="AW216" s="135"/>
      <c r="AX216" s="134"/>
      <c r="AY216" s="135"/>
      <c r="AZ216" s="134"/>
      <c r="BA216" s="135"/>
      <c r="BC216" s="278"/>
      <c r="BD216" s="261"/>
      <c r="BE216" s="254"/>
      <c r="BF216" s="247" t="s">
        <v>80</v>
      </c>
      <c r="BG216" s="248"/>
      <c r="BH216" s="46">
        <f t="shared" si="108"/>
        <v>0</v>
      </c>
      <c r="BI216" s="246"/>
      <c r="BJ216" s="256"/>
      <c r="BK216" s="256"/>
      <c r="BL216" s="173"/>
      <c r="BM216" s="1"/>
      <c r="BN216" s="1"/>
      <c r="BO216" s="1"/>
      <c r="BP216" s="1"/>
      <c r="BR216" s="265"/>
      <c r="BS216" s="254"/>
      <c r="BT216" s="247" t="s">
        <v>80</v>
      </c>
      <c r="BU216" s="248"/>
      <c r="BV216" s="46">
        <f t="shared" si="103"/>
        <v>0</v>
      </c>
      <c r="BW216" s="246"/>
      <c r="BX216" s="256"/>
      <c r="BY216" s="256"/>
      <c r="BZ216" s="256"/>
      <c r="CA216" s="173"/>
      <c r="CB216" s="1"/>
      <c r="CC216" s="1"/>
      <c r="CD216" s="1"/>
      <c r="CE216" s="1"/>
      <c r="CF216" s="1"/>
      <c r="CG216" s="279"/>
      <c r="CH216" s="261"/>
      <c r="CI216" s="254"/>
      <c r="CJ216" s="247" t="s">
        <v>80</v>
      </c>
      <c r="CK216" s="248"/>
      <c r="CL216" s="46">
        <f t="shared" si="109"/>
        <v>0</v>
      </c>
      <c r="CM216" s="246"/>
      <c r="CN216" s="256"/>
      <c r="CO216" s="256"/>
      <c r="CP216" s="173"/>
      <c r="CQ216" s="1"/>
      <c r="CR216" s="1"/>
      <c r="CS216" s="1"/>
      <c r="CT216" s="1"/>
      <c r="CV216" s="265"/>
      <c r="CW216" s="254"/>
      <c r="CX216" s="247" t="s">
        <v>80</v>
      </c>
      <c r="CY216" s="248"/>
      <c r="CZ216" s="46">
        <f t="shared" si="104"/>
        <v>0</v>
      </c>
      <c r="DA216" s="246"/>
      <c r="DB216" s="256"/>
      <c r="DC216" s="256"/>
      <c r="DD216" s="256"/>
      <c r="DE216" s="173"/>
      <c r="DF216" s="1"/>
      <c r="DG216" s="1"/>
      <c r="DH216" s="1"/>
      <c r="DI216" s="1"/>
      <c r="DJ216" s="1"/>
      <c r="DK216" s="280"/>
      <c r="DL216" s="261"/>
      <c r="DM216" s="254"/>
      <c r="DN216" s="247" t="s">
        <v>80</v>
      </c>
      <c r="DO216" s="248"/>
      <c r="DP216" s="46">
        <f>IF($S208="✔",SUM($F216:$BA216)/2/24,0)</f>
        <v>0</v>
      </c>
      <c r="DQ216" s="246"/>
      <c r="DR216" s="256"/>
      <c r="DS216" s="256"/>
      <c r="DT216" s="173"/>
      <c r="DU216" s="1"/>
      <c r="DV216" s="1"/>
      <c r="DW216" s="1"/>
      <c r="DX216" s="1"/>
      <c r="DZ216" s="265"/>
      <c r="EA216" s="254"/>
      <c r="EB216" s="247" t="s">
        <v>80</v>
      </c>
      <c r="EC216" s="248"/>
      <c r="ED216" s="46">
        <f t="shared" si="105"/>
        <v>0</v>
      </c>
      <c r="EE216" s="246"/>
      <c r="EF216" s="256"/>
      <c r="EG216" s="256"/>
      <c r="EH216" s="173"/>
      <c r="EI216" s="1"/>
      <c r="EJ216" s="1"/>
      <c r="EK216" s="1"/>
      <c r="EL216" s="1"/>
      <c r="EM216" s="275"/>
      <c r="EN216" s="261"/>
      <c r="EO216" s="254"/>
      <c r="EP216" s="247" t="s">
        <v>80</v>
      </c>
      <c r="EQ216" s="248"/>
      <c r="ER216" s="203">
        <f t="shared" si="110"/>
        <v>0</v>
      </c>
      <c r="ES216" s="246"/>
      <c r="ET216" s="256"/>
      <c r="EU216" s="256"/>
      <c r="EV216" s="173"/>
      <c r="EW216" s="1"/>
      <c r="EX216" s="1"/>
      <c r="EY216" s="1"/>
      <c r="EZ216" s="1"/>
      <c r="FB216" s="265"/>
      <c r="FC216" s="254"/>
      <c r="FD216" s="247" t="s">
        <v>80</v>
      </c>
      <c r="FE216" s="248"/>
      <c r="FF216" s="46">
        <f t="shared" si="106"/>
        <v>0</v>
      </c>
      <c r="FG216" s="246"/>
      <c r="FH216" s="256"/>
      <c r="FI216" s="256"/>
      <c r="FJ216" s="173"/>
      <c r="FK216" s="1"/>
      <c r="FL216" s="1"/>
      <c r="FM216" s="1"/>
      <c r="FN216" s="1"/>
      <c r="FO216" s="276"/>
      <c r="FP216" s="261"/>
      <c r="FQ216" s="254"/>
      <c r="FR216" s="247" t="s">
        <v>80</v>
      </c>
      <c r="FS216" s="248"/>
      <c r="FT216" s="46">
        <f>SUMIFS(F216:BA216,$F223:$BA223,1)/2/24</f>
        <v>0</v>
      </c>
      <c r="FU216" s="246"/>
      <c r="FV216" s="256"/>
      <c r="FW216" s="256"/>
      <c r="FX216" s="173"/>
      <c r="FY216" s="1"/>
      <c r="FZ216" s="1"/>
      <c r="GA216" s="1"/>
      <c r="GB216" s="1"/>
      <c r="GD216" s="265"/>
      <c r="GE216" s="254"/>
      <c r="GF216" s="247" t="s">
        <v>80</v>
      </c>
      <c r="GG216" s="248"/>
      <c r="GH216" s="46">
        <f t="shared" si="107"/>
        <v>0</v>
      </c>
      <c r="GI216" s="246"/>
      <c r="GJ216" s="256"/>
      <c r="GK216" s="256"/>
      <c r="GL216" s="173"/>
      <c r="GM216" s="1"/>
      <c r="GN216" s="1"/>
      <c r="GO216" s="1"/>
      <c r="GP216" s="1"/>
    </row>
    <row r="217" spans="2:198" ht="18.75" customHeight="1">
      <c r="B217" s="268"/>
      <c r="C217" s="255"/>
      <c r="D217" s="136" t="s">
        <v>81</v>
      </c>
      <c r="E217" s="137"/>
      <c r="F217" s="134"/>
      <c r="G217" s="135"/>
      <c r="H217" s="135"/>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5"/>
      <c r="AK217" s="135"/>
      <c r="AL217" s="135"/>
      <c r="AM217" s="135"/>
      <c r="AN217" s="135"/>
      <c r="AO217" s="135"/>
      <c r="AP217" s="135"/>
      <c r="AQ217" s="135"/>
      <c r="AR217" s="135"/>
      <c r="AS217" s="135"/>
      <c r="AT217" s="135"/>
      <c r="AU217" s="134"/>
      <c r="AV217" s="134"/>
      <c r="AW217" s="135"/>
      <c r="AX217" s="134"/>
      <c r="AY217" s="135"/>
      <c r="AZ217" s="134"/>
      <c r="BA217" s="135"/>
      <c r="BC217" s="278"/>
      <c r="BD217" s="261"/>
      <c r="BE217" s="255"/>
      <c r="BF217" s="249" t="s">
        <v>81</v>
      </c>
      <c r="BG217" s="250"/>
      <c r="BH217" s="43">
        <f t="shared" si="108"/>
        <v>0</v>
      </c>
      <c r="BI217" s="246"/>
      <c r="BJ217" s="256"/>
      <c r="BK217" s="256"/>
      <c r="BL217" s="173"/>
      <c r="BM217" s="1"/>
      <c r="BN217" s="1"/>
      <c r="BO217" s="1"/>
      <c r="BP217" s="1"/>
      <c r="BR217" s="265"/>
      <c r="BS217" s="255"/>
      <c r="BT217" s="249" t="s">
        <v>81</v>
      </c>
      <c r="BU217" s="250"/>
      <c r="BV217" s="43">
        <f t="shared" si="103"/>
        <v>0</v>
      </c>
      <c r="BW217" s="246"/>
      <c r="BX217" s="256"/>
      <c r="BY217" s="256"/>
      <c r="BZ217" s="256"/>
      <c r="CA217" s="173"/>
      <c r="CB217" s="1"/>
      <c r="CC217" s="1"/>
      <c r="CD217" s="1"/>
      <c r="CE217" s="1"/>
      <c r="CF217" s="1"/>
      <c r="CG217" s="279"/>
      <c r="CH217" s="261"/>
      <c r="CI217" s="255"/>
      <c r="CJ217" s="251" t="s">
        <v>81</v>
      </c>
      <c r="CK217" s="252"/>
      <c r="CL217" s="43">
        <f t="shared" si="109"/>
        <v>0</v>
      </c>
      <c r="CM217" s="246"/>
      <c r="CN217" s="256"/>
      <c r="CO217" s="256"/>
      <c r="CP217" s="173"/>
      <c r="CQ217" s="1"/>
      <c r="CR217" s="1"/>
      <c r="CS217" s="1"/>
      <c r="CT217" s="1"/>
      <c r="CV217" s="265"/>
      <c r="CW217" s="255"/>
      <c r="CX217" s="249" t="s">
        <v>81</v>
      </c>
      <c r="CY217" s="250"/>
      <c r="CZ217" s="43">
        <f t="shared" si="104"/>
        <v>0</v>
      </c>
      <c r="DA217" s="246"/>
      <c r="DB217" s="256"/>
      <c r="DC217" s="256"/>
      <c r="DD217" s="256"/>
      <c r="DE217" s="173"/>
      <c r="DF217" s="1"/>
      <c r="DG217" s="1"/>
      <c r="DH217" s="1"/>
      <c r="DI217" s="1"/>
      <c r="DJ217" s="1"/>
      <c r="DK217" s="280"/>
      <c r="DL217" s="261"/>
      <c r="DM217" s="255"/>
      <c r="DN217" s="249" t="s">
        <v>81</v>
      </c>
      <c r="DO217" s="250"/>
      <c r="DP217" s="43">
        <f>IF($S208="✔",SUM($F217:$BA217)/2/24,0)</f>
        <v>0</v>
      </c>
      <c r="DQ217" s="246"/>
      <c r="DR217" s="256"/>
      <c r="DS217" s="256"/>
      <c r="DT217" s="173"/>
      <c r="DU217" s="1"/>
      <c r="DV217" s="1"/>
      <c r="DW217" s="1"/>
      <c r="DX217" s="1"/>
      <c r="DZ217" s="265"/>
      <c r="EA217" s="255"/>
      <c r="EB217" s="249" t="s">
        <v>81</v>
      </c>
      <c r="EC217" s="250"/>
      <c r="ED217" s="43">
        <f t="shared" si="105"/>
        <v>0</v>
      </c>
      <c r="EE217" s="246"/>
      <c r="EF217" s="256"/>
      <c r="EG217" s="256"/>
      <c r="EH217" s="173"/>
      <c r="EI217" s="1"/>
      <c r="EJ217" s="1"/>
      <c r="EK217" s="1"/>
      <c r="EL217" s="1"/>
      <c r="EM217" s="275"/>
      <c r="EN217" s="261"/>
      <c r="EO217" s="255"/>
      <c r="EP217" s="249" t="s">
        <v>81</v>
      </c>
      <c r="EQ217" s="250"/>
      <c r="ER217" s="43">
        <f t="shared" si="110"/>
        <v>0</v>
      </c>
      <c r="ES217" s="246"/>
      <c r="ET217" s="256"/>
      <c r="EU217" s="256"/>
      <c r="EV217" s="173"/>
      <c r="EW217" s="1"/>
      <c r="EX217" s="1"/>
      <c r="EY217" s="1"/>
      <c r="EZ217" s="1"/>
      <c r="FB217" s="265"/>
      <c r="FC217" s="255"/>
      <c r="FD217" s="251" t="s">
        <v>81</v>
      </c>
      <c r="FE217" s="252"/>
      <c r="FF217" s="43">
        <f t="shared" si="106"/>
        <v>0</v>
      </c>
      <c r="FG217" s="246"/>
      <c r="FH217" s="256"/>
      <c r="FI217" s="256"/>
      <c r="FJ217" s="173"/>
      <c r="FK217" s="1"/>
      <c r="FL217" s="1"/>
      <c r="FM217" s="1"/>
      <c r="FN217" s="1"/>
      <c r="FO217" s="276"/>
      <c r="FP217" s="261"/>
      <c r="FQ217" s="255"/>
      <c r="FR217" s="249" t="s">
        <v>81</v>
      </c>
      <c r="FS217" s="250"/>
      <c r="FT217" s="43">
        <f>SUMIFS(F217:BA217,$F223:$BA223,1)/2/24</f>
        <v>0</v>
      </c>
      <c r="FU217" s="246"/>
      <c r="FV217" s="256"/>
      <c r="FW217" s="256"/>
      <c r="FX217" s="173"/>
      <c r="FY217" s="1"/>
      <c r="FZ217" s="1"/>
      <c r="GA217" s="1"/>
      <c r="GB217" s="1"/>
      <c r="GD217" s="265"/>
      <c r="GE217" s="255"/>
      <c r="GF217" s="251" t="s">
        <v>81</v>
      </c>
      <c r="GG217" s="252"/>
      <c r="GH217" s="43">
        <f t="shared" si="107"/>
        <v>0</v>
      </c>
      <c r="GI217" s="246"/>
      <c r="GJ217" s="256"/>
      <c r="GK217" s="256"/>
      <c r="GL217" s="173"/>
      <c r="GM217" s="1"/>
      <c r="GN217" s="1"/>
      <c r="GO217" s="1"/>
      <c r="GP217" s="1"/>
    </row>
    <row r="218" spans="2:198" ht="18.75" customHeight="1">
      <c r="B218" s="268"/>
      <c r="C218" s="239" t="s">
        <v>82</v>
      </c>
      <c r="D218" s="174" t="s">
        <v>83</v>
      </c>
      <c r="E218" s="175"/>
      <c r="F218" s="134"/>
      <c r="G218" s="135"/>
      <c r="H218" s="135"/>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c r="AI218" s="135"/>
      <c r="AJ218" s="135"/>
      <c r="AK218" s="135"/>
      <c r="AL218" s="135"/>
      <c r="AM218" s="135"/>
      <c r="AN218" s="135"/>
      <c r="AO218" s="135"/>
      <c r="AP218" s="135"/>
      <c r="AQ218" s="135"/>
      <c r="AR218" s="135"/>
      <c r="AS218" s="135"/>
      <c r="AT218" s="135"/>
      <c r="AU218" s="135"/>
      <c r="AV218" s="134"/>
      <c r="AW218" s="135"/>
      <c r="AX218" s="134"/>
      <c r="AY218" s="135"/>
      <c r="AZ218" s="134"/>
      <c r="BA218" s="135"/>
      <c r="BC218" s="278"/>
      <c r="BD218" s="261"/>
      <c r="BE218" s="242" t="s">
        <v>82</v>
      </c>
      <c r="BF218" s="169" t="s">
        <v>83</v>
      </c>
      <c r="BG218" s="170"/>
      <c r="BH218" s="46">
        <f t="shared" si="108"/>
        <v>0</v>
      </c>
      <c r="BI218" s="46">
        <f>SUMIF($F$222:$BA$222,"&lt;&gt;1",$F218:$BA218)/2/24</f>
        <v>0</v>
      </c>
      <c r="BJ218" s="245">
        <f>SUM(BI218:BI221)</f>
        <v>0</v>
      </c>
      <c r="BK218" s="256"/>
      <c r="BL218" s="173"/>
      <c r="BM218" s="1"/>
      <c r="BN218" s="1"/>
      <c r="BO218" s="1"/>
      <c r="BP218" s="1"/>
      <c r="BR218" s="265"/>
      <c r="BS218" s="242" t="s">
        <v>82</v>
      </c>
      <c r="BT218" s="227" t="s">
        <v>83</v>
      </c>
      <c r="BU218" s="228"/>
      <c r="BV218" s="46">
        <f t="shared" si="103"/>
        <v>0</v>
      </c>
      <c r="BW218" s="46">
        <f>BI218+BI232</f>
        <v>0</v>
      </c>
      <c r="BX218" s="245">
        <f>SUM(BW218:BW221)</f>
        <v>0</v>
      </c>
      <c r="BY218" s="256"/>
      <c r="BZ218" s="256"/>
      <c r="CA218" s="173"/>
      <c r="CB218" s="1"/>
      <c r="CC218" s="1"/>
      <c r="CD218" s="1"/>
      <c r="CE218" s="1"/>
      <c r="CF218" s="1"/>
      <c r="CG218" s="279"/>
      <c r="CH218" s="261"/>
      <c r="CI218" s="242" t="s">
        <v>82</v>
      </c>
      <c r="CJ218" s="227" t="s">
        <v>83</v>
      </c>
      <c r="CK218" s="228"/>
      <c r="CL218" s="46">
        <f t="shared" si="109"/>
        <v>0</v>
      </c>
      <c r="CM218" s="46">
        <f>SUMIF($F$222:$BA$222,"&lt;&gt;1",$F218:$BA218)/2/24</f>
        <v>0</v>
      </c>
      <c r="CN218" s="245">
        <f>SUM(CM218:CM221)</f>
        <v>0</v>
      </c>
      <c r="CO218" s="256"/>
      <c r="CP218" s="173"/>
      <c r="CQ218" s="1"/>
      <c r="CR218" s="1"/>
      <c r="CS218" s="1"/>
      <c r="CT218" s="1"/>
      <c r="CV218" s="265"/>
      <c r="CW218" s="242" t="s">
        <v>82</v>
      </c>
      <c r="CX218" s="227" t="s">
        <v>83</v>
      </c>
      <c r="CY218" s="228"/>
      <c r="CZ218" s="46">
        <f t="shared" si="104"/>
        <v>0</v>
      </c>
      <c r="DA218" s="46">
        <f>CM218+CM232</f>
        <v>0</v>
      </c>
      <c r="DB218" s="245">
        <f>SUM(DA218:DA221)</f>
        <v>0</v>
      </c>
      <c r="DC218" s="256"/>
      <c r="DD218" s="256"/>
      <c r="DE218" s="173"/>
      <c r="DF218" s="1"/>
      <c r="DG218" s="1"/>
      <c r="DH218" s="1"/>
      <c r="DI218" s="1"/>
      <c r="DJ218" s="1"/>
      <c r="DK218" s="280"/>
      <c r="DL218" s="261"/>
      <c r="DM218" s="242" t="s">
        <v>82</v>
      </c>
      <c r="DN218" s="169" t="s">
        <v>83</v>
      </c>
      <c r="DO218" s="170"/>
      <c r="DP218" s="46">
        <f>IF($S208="✔",SUM($F218:$BA218)/2/24,0)</f>
        <v>0</v>
      </c>
      <c r="DQ218" s="46">
        <f>IF($S208="✔",SUMIF($F222:$BA222,"&lt;&gt;1",$F218:$BA218)/2/24,0)</f>
        <v>0</v>
      </c>
      <c r="DR218" s="245">
        <f>SUM(DQ218:DQ221)</f>
        <v>0</v>
      </c>
      <c r="DS218" s="256"/>
      <c r="DT218" s="173"/>
      <c r="DU218" s="1"/>
      <c r="DV218" s="1"/>
      <c r="DW218" s="1"/>
      <c r="DX218" s="1"/>
      <c r="DZ218" s="265"/>
      <c r="EA218" s="242" t="s">
        <v>82</v>
      </c>
      <c r="EB218" s="227" t="s">
        <v>83</v>
      </c>
      <c r="EC218" s="228"/>
      <c r="ED218" s="46">
        <f t="shared" si="105"/>
        <v>0</v>
      </c>
      <c r="EE218" s="46">
        <f>DQ218+DQ232</f>
        <v>0</v>
      </c>
      <c r="EF218" s="245">
        <f>SUM(EE218:EE221)</f>
        <v>0</v>
      </c>
      <c r="EG218" s="256"/>
      <c r="EH218" s="173"/>
      <c r="EI218" s="1"/>
      <c r="EJ218" s="1"/>
      <c r="EK218" s="1"/>
      <c r="EL218" s="1"/>
      <c r="EM218" s="275"/>
      <c r="EN218" s="261"/>
      <c r="EO218" s="242" t="s">
        <v>82</v>
      </c>
      <c r="EP218" s="169" t="s">
        <v>83</v>
      </c>
      <c r="EQ218" s="170"/>
      <c r="ER218" s="203">
        <f t="shared" si="110"/>
        <v>0</v>
      </c>
      <c r="ES218" s="46">
        <f>IF($S208="✔",SUMIF($F222:$BA222,"&lt;&gt;1",$F218:$BA218)/2/24,0)</f>
        <v>0</v>
      </c>
      <c r="ET218" s="245">
        <f>SUM(ES218:ES221)</f>
        <v>0</v>
      </c>
      <c r="EU218" s="256"/>
      <c r="EV218" s="173"/>
      <c r="EW218" s="1"/>
      <c r="EX218" s="1"/>
      <c r="EY218" s="1"/>
      <c r="EZ218" s="1"/>
      <c r="FB218" s="265"/>
      <c r="FC218" s="242" t="s">
        <v>82</v>
      </c>
      <c r="FD218" s="227" t="s">
        <v>83</v>
      </c>
      <c r="FE218" s="228"/>
      <c r="FF218" s="46">
        <f t="shared" si="106"/>
        <v>0</v>
      </c>
      <c r="FG218" s="46">
        <f>ES218+ES232</f>
        <v>0</v>
      </c>
      <c r="FH218" s="245">
        <f>SUM(FG218:FG221)</f>
        <v>0</v>
      </c>
      <c r="FI218" s="256"/>
      <c r="FJ218" s="173"/>
      <c r="FK218" s="1"/>
      <c r="FL218" s="1"/>
      <c r="FM218" s="1"/>
      <c r="FN218" s="1"/>
      <c r="FO218" s="276"/>
      <c r="FP218" s="261"/>
      <c r="FQ218" s="242" t="s">
        <v>82</v>
      </c>
      <c r="FR218" s="169" t="s">
        <v>83</v>
      </c>
      <c r="FS218" s="170"/>
      <c r="FT218" s="46">
        <f>SUMIFS(F218:BA218,$F223:$BA223,1)/2/24</f>
        <v>0</v>
      </c>
      <c r="FU218" s="46">
        <f>SUMIFS(F218:BA218,$F$18:$BA$18,"&lt;&gt;1",$F223:$BA223,1)/2/24</f>
        <v>0</v>
      </c>
      <c r="FV218" s="245">
        <f>SUM(FU218:FU221)</f>
        <v>0</v>
      </c>
      <c r="FW218" s="256"/>
      <c r="FX218" s="173"/>
      <c r="FY218" s="1"/>
      <c r="FZ218" s="1"/>
      <c r="GA218" s="1"/>
      <c r="GB218" s="1"/>
      <c r="GD218" s="265"/>
      <c r="GE218" s="242" t="s">
        <v>82</v>
      </c>
      <c r="GF218" s="227" t="s">
        <v>83</v>
      </c>
      <c r="GG218" s="228"/>
      <c r="GH218" s="46">
        <f t="shared" si="107"/>
        <v>0</v>
      </c>
      <c r="GI218" s="46">
        <f>FU218+FU232</f>
        <v>0</v>
      </c>
      <c r="GJ218" s="245">
        <f>SUM(GI218:GI221)</f>
        <v>0</v>
      </c>
      <c r="GK218" s="256"/>
      <c r="GL218" s="173"/>
      <c r="GM218" s="1"/>
      <c r="GN218" s="1"/>
      <c r="GO218" s="1"/>
      <c r="GP218" s="1"/>
    </row>
    <row r="219" spans="2:198" ht="18.75" customHeight="1">
      <c r="B219" s="268"/>
      <c r="C219" s="240"/>
      <c r="D219" s="176" t="s">
        <v>84</v>
      </c>
      <c r="E219" s="156"/>
      <c r="F219" s="134"/>
      <c r="G219" s="135"/>
      <c r="H219" s="135"/>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c r="AI219" s="135"/>
      <c r="AJ219" s="135"/>
      <c r="AK219" s="135"/>
      <c r="AL219" s="135"/>
      <c r="AM219" s="135"/>
      <c r="AN219" s="135"/>
      <c r="AO219" s="135"/>
      <c r="AP219" s="135"/>
      <c r="AQ219" s="135"/>
      <c r="AR219" s="135"/>
      <c r="AS219" s="135"/>
      <c r="AT219" s="135"/>
      <c r="AU219" s="134"/>
      <c r="AV219" s="134"/>
      <c r="AW219" s="135"/>
      <c r="AX219" s="134"/>
      <c r="AY219" s="135"/>
      <c r="AZ219" s="134"/>
      <c r="BA219" s="135"/>
      <c r="BC219" s="278"/>
      <c r="BD219" s="261"/>
      <c r="BE219" s="243"/>
      <c r="BF219" s="172" t="s">
        <v>84</v>
      </c>
      <c r="BG219" s="171"/>
      <c r="BH219" s="43">
        <f t="shared" si="108"/>
        <v>0</v>
      </c>
      <c r="BI219" s="43">
        <f>SUMIF($F$222:$BA$222,"&lt;&gt;1",$F219:$BA219)/2/24</f>
        <v>0</v>
      </c>
      <c r="BJ219" s="245"/>
      <c r="BK219" s="256"/>
      <c r="BL219" s="173"/>
      <c r="BM219" s="1"/>
      <c r="BN219" s="1"/>
      <c r="BO219" s="1"/>
      <c r="BP219" s="1"/>
      <c r="BR219" s="265"/>
      <c r="BS219" s="243"/>
      <c r="BT219" s="237" t="s">
        <v>84</v>
      </c>
      <c r="BU219" s="238"/>
      <c r="BV219" s="43">
        <f t="shared" si="103"/>
        <v>0</v>
      </c>
      <c r="BW219" s="43">
        <f t="shared" si="103"/>
        <v>0</v>
      </c>
      <c r="BX219" s="245"/>
      <c r="BY219" s="256"/>
      <c r="BZ219" s="256"/>
      <c r="CA219" s="173"/>
      <c r="CB219" s="1"/>
      <c r="CC219" s="1"/>
      <c r="CD219" s="1"/>
      <c r="CE219" s="1"/>
      <c r="CF219" s="1"/>
      <c r="CG219" s="279"/>
      <c r="CH219" s="261"/>
      <c r="CI219" s="243"/>
      <c r="CJ219" s="237" t="s">
        <v>84</v>
      </c>
      <c r="CK219" s="238"/>
      <c r="CL219" s="43">
        <f t="shared" si="109"/>
        <v>0</v>
      </c>
      <c r="CM219" s="43">
        <f>SUMIF($F$222:$BA$222,"&lt;&gt;1",$F219:$BA219)/2/24</f>
        <v>0</v>
      </c>
      <c r="CN219" s="245"/>
      <c r="CO219" s="256"/>
      <c r="CP219" s="173"/>
      <c r="CQ219" s="1"/>
      <c r="CR219" s="1"/>
      <c r="CS219" s="1"/>
      <c r="CT219" s="1"/>
      <c r="CV219" s="265"/>
      <c r="CW219" s="243"/>
      <c r="CX219" s="237" t="s">
        <v>84</v>
      </c>
      <c r="CY219" s="238"/>
      <c r="CZ219" s="43">
        <f t="shared" si="104"/>
        <v>0</v>
      </c>
      <c r="DA219" s="43">
        <f t="shared" si="104"/>
        <v>0</v>
      </c>
      <c r="DB219" s="245"/>
      <c r="DC219" s="256"/>
      <c r="DD219" s="256"/>
      <c r="DE219" s="173"/>
      <c r="DF219" s="1"/>
      <c r="DG219" s="1"/>
      <c r="DH219" s="1"/>
      <c r="DI219" s="1"/>
      <c r="DJ219" s="1"/>
      <c r="DK219" s="280"/>
      <c r="DL219" s="261"/>
      <c r="DM219" s="243"/>
      <c r="DN219" s="172" t="s">
        <v>84</v>
      </c>
      <c r="DO219" s="171"/>
      <c r="DP219" s="43">
        <f>IF($S208="✔",SUM($F219:$BA219)/2/24,0)</f>
        <v>0</v>
      </c>
      <c r="DQ219" s="43">
        <f t="shared" ref="DQ219:DQ221" si="111">IF($S209="✔",SUMIF($F223:$BA223,"&lt;&gt;1",$F219:$BA219)/2/24,0)</f>
        <v>0</v>
      </c>
      <c r="DR219" s="245"/>
      <c r="DS219" s="256"/>
      <c r="DT219" s="173"/>
      <c r="DU219" s="1"/>
      <c r="DV219" s="1"/>
      <c r="DW219" s="1"/>
      <c r="DX219" s="1"/>
      <c r="DZ219" s="265"/>
      <c r="EA219" s="243"/>
      <c r="EB219" s="237" t="s">
        <v>84</v>
      </c>
      <c r="EC219" s="238"/>
      <c r="ED219" s="43">
        <f t="shared" si="105"/>
        <v>0</v>
      </c>
      <c r="EE219" s="43">
        <f>DQ219+DQ233</f>
        <v>0</v>
      </c>
      <c r="EF219" s="245"/>
      <c r="EG219" s="256"/>
      <c r="EH219" s="173"/>
      <c r="EI219" s="1"/>
      <c r="EJ219" s="1"/>
      <c r="EK219" s="1"/>
      <c r="EL219" s="1"/>
      <c r="EM219" s="275"/>
      <c r="EN219" s="261"/>
      <c r="EO219" s="243"/>
      <c r="EP219" s="172" t="s">
        <v>84</v>
      </c>
      <c r="EQ219" s="171"/>
      <c r="ER219" s="43">
        <f t="shared" si="110"/>
        <v>0</v>
      </c>
      <c r="ES219" s="43">
        <f t="shared" ref="ES219:ES221" si="112">IF($S209="✔",SUMIF($F223:$BA223,"&lt;&gt;1",$F219:$BA219)/2/24,0)</f>
        <v>0</v>
      </c>
      <c r="ET219" s="245"/>
      <c r="EU219" s="256"/>
      <c r="EV219" s="173"/>
      <c r="EW219" s="1"/>
      <c r="EX219" s="1"/>
      <c r="EY219" s="1"/>
      <c r="EZ219" s="1"/>
      <c r="FB219" s="265"/>
      <c r="FC219" s="243"/>
      <c r="FD219" s="237" t="s">
        <v>84</v>
      </c>
      <c r="FE219" s="238"/>
      <c r="FF219" s="43">
        <f t="shared" si="106"/>
        <v>0</v>
      </c>
      <c r="FG219" s="43">
        <f>ES219+ES233</f>
        <v>0</v>
      </c>
      <c r="FH219" s="245"/>
      <c r="FI219" s="256"/>
      <c r="FJ219" s="173"/>
      <c r="FK219" s="1"/>
      <c r="FL219" s="1"/>
      <c r="FM219" s="1"/>
      <c r="FN219" s="1"/>
      <c r="FO219" s="276"/>
      <c r="FP219" s="261"/>
      <c r="FQ219" s="243"/>
      <c r="FR219" s="172" t="s">
        <v>84</v>
      </c>
      <c r="FS219" s="171"/>
      <c r="FT219" s="43">
        <f>SUMIFS(F219:BA219,$F223:$BA223,1)/2/24</f>
        <v>0</v>
      </c>
      <c r="FU219" s="43">
        <f>SUMIFS(F219:BA219,$F$18:$BA$18,"&lt;&gt;1",$F223:$BA223,1)/2/24</f>
        <v>0</v>
      </c>
      <c r="FV219" s="245"/>
      <c r="FW219" s="256"/>
      <c r="FX219" s="173"/>
      <c r="FY219" s="1"/>
      <c r="FZ219" s="1"/>
      <c r="GA219" s="1"/>
      <c r="GB219" s="1"/>
      <c r="GD219" s="265"/>
      <c r="GE219" s="243"/>
      <c r="GF219" s="237" t="s">
        <v>84</v>
      </c>
      <c r="GG219" s="238"/>
      <c r="GH219" s="43">
        <f t="shared" si="107"/>
        <v>0</v>
      </c>
      <c r="GI219" s="43">
        <f>FU219+FU233</f>
        <v>0</v>
      </c>
      <c r="GJ219" s="245"/>
      <c r="GK219" s="256"/>
      <c r="GL219" s="173"/>
      <c r="GM219" s="1"/>
      <c r="GN219" s="1"/>
      <c r="GO219" s="1"/>
      <c r="GP219" s="1"/>
    </row>
    <row r="220" spans="2:198" ht="18.75" customHeight="1">
      <c r="B220" s="268"/>
      <c r="C220" s="240"/>
      <c r="D220" s="174" t="s">
        <v>85</v>
      </c>
      <c r="E220" s="175"/>
      <c r="F220" s="134"/>
      <c r="G220" s="135"/>
      <c r="H220" s="135"/>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c r="AL220" s="135"/>
      <c r="AM220" s="135"/>
      <c r="AN220" s="135"/>
      <c r="AO220" s="135"/>
      <c r="AP220" s="135"/>
      <c r="AQ220" s="135"/>
      <c r="AR220" s="135"/>
      <c r="AS220" s="135"/>
      <c r="AT220" s="135"/>
      <c r="AU220" s="135"/>
      <c r="AV220" s="134"/>
      <c r="AW220" s="135"/>
      <c r="AX220" s="134"/>
      <c r="AY220" s="135"/>
      <c r="AZ220" s="134"/>
      <c r="BA220" s="135"/>
      <c r="BC220" s="278"/>
      <c r="BD220" s="261"/>
      <c r="BE220" s="243"/>
      <c r="BF220" s="169" t="s">
        <v>85</v>
      </c>
      <c r="BG220" s="170"/>
      <c r="BH220" s="46">
        <f t="shared" si="108"/>
        <v>0</v>
      </c>
      <c r="BI220" s="46">
        <f>SUMIF($F$222:$BA$222,"&lt;&gt;1",$F220:$BA220)/2/24</f>
        <v>0</v>
      </c>
      <c r="BJ220" s="245"/>
      <c r="BK220" s="256"/>
      <c r="BL220" s="173"/>
      <c r="BM220" s="1"/>
      <c r="BN220" s="1"/>
      <c r="BO220" s="1"/>
      <c r="BP220" s="1"/>
      <c r="BR220" s="265"/>
      <c r="BS220" s="243"/>
      <c r="BT220" s="227" t="s">
        <v>85</v>
      </c>
      <c r="BU220" s="228"/>
      <c r="BV220" s="46">
        <f t="shared" si="103"/>
        <v>0</v>
      </c>
      <c r="BW220" s="46">
        <f t="shared" si="103"/>
        <v>0</v>
      </c>
      <c r="BX220" s="245"/>
      <c r="BY220" s="256"/>
      <c r="BZ220" s="256"/>
      <c r="CA220" s="173"/>
      <c r="CB220" s="1"/>
      <c r="CC220" s="1"/>
      <c r="CD220" s="1"/>
      <c r="CE220" s="1"/>
      <c r="CF220" s="1"/>
      <c r="CG220" s="279"/>
      <c r="CH220" s="261"/>
      <c r="CI220" s="243"/>
      <c r="CJ220" s="227" t="s">
        <v>85</v>
      </c>
      <c r="CK220" s="228"/>
      <c r="CL220" s="46">
        <f t="shared" si="109"/>
        <v>0</v>
      </c>
      <c r="CM220" s="46">
        <f>SUMIF($F$222:$BA$222,"&lt;&gt;1",$F220:$BA220)/2/24</f>
        <v>0</v>
      </c>
      <c r="CN220" s="245"/>
      <c r="CO220" s="256"/>
      <c r="CP220" s="173"/>
      <c r="CQ220" s="1"/>
      <c r="CR220" s="1"/>
      <c r="CS220" s="1"/>
      <c r="CT220" s="1"/>
      <c r="CV220" s="265"/>
      <c r="CW220" s="243"/>
      <c r="CX220" s="227" t="s">
        <v>85</v>
      </c>
      <c r="CY220" s="228"/>
      <c r="CZ220" s="46">
        <f t="shared" si="104"/>
        <v>0</v>
      </c>
      <c r="DA220" s="46">
        <f t="shared" si="104"/>
        <v>0</v>
      </c>
      <c r="DB220" s="245"/>
      <c r="DC220" s="256"/>
      <c r="DD220" s="256"/>
      <c r="DE220" s="173"/>
      <c r="DF220" s="1"/>
      <c r="DG220" s="1"/>
      <c r="DH220" s="1"/>
      <c r="DI220" s="1"/>
      <c r="DJ220" s="1"/>
      <c r="DK220" s="280"/>
      <c r="DL220" s="261"/>
      <c r="DM220" s="243"/>
      <c r="DN220" s="169" t="s">
        <v>85</v>
      </c>
      <c r="DO220" s="170"/>
      <c r="DP220" s="46">
        <f>IF($S208="✔",SUM($F220:$BA220)/2/24,0)</f>
        <v>0</v>
      </c>
      <c r="DQ220" s="46">
        <f t="shared" si="111"/>
        <v>0</v>
      </c>
      <c r="DR220" s="245"/>
      <c r="DS220" s="256"/>
      <c r="DT220" s="173"/>
      <c r="DU220" s="1"/>
      <c r="DV220" s="1"/>
      <c r="DW220" s="1"/>
      <c r="DX220" s="1"/>
      <c r="DZ220" s="265"/>
      <c r="EA220" s="243"/>
      <c r="EB220" s="227" t="s">
        <v>85</v>
      </c>
      <c r="EC220" s="228"/>
      <c r="ED220" s="46">
        <f t="shared" si="105"/>
        <v>0</v>
      </c>
      <c r="EE220" s="46">
        <f>DQ220+DQ234</f>
        <v>0</v>
      </c>
      <c r="EF220" s="245"/>
      <c r="EG220" s="256"/>
      <c r="EH220" s="173"/>
      <c r="EI220" s="1"/>
      <c r="EJ220" s="1"/>
      <c r="EK220" s="1"/>
      <c r="EL220" s="1"/>
      <c r="EM220" s="275"/>
      <c r="EN220" s="261"/>
      <c r="EO220" s="243"/>
      <c r="EP220" s="169" t="s">
        <v>85</v>
      </c>
      <c r="EQ220" s="170"/>
      <c r="ER220" s="203">
        <f t="shared" si="110"/>
        <v>0</v>
      </c>
      <c r="ES220" s="46">
        <f t="shared" si="112"/>
        <v>0</v>
      </c>
      <c r="ET220" s="245"/>
      <c r="EU220" s="256"/>
      <c r="EV220" s="173"/>
      <c r="EW220" s="1"/>
      <c r="EX220" s="1"/>
      <c r="EY220" s="1"/>
      <c r="EZ220" s="1"/>
      <c r="FB220" s="265"/>
      <c r="FC220" s="243"/>
      <c r="FD220" s="227" t="s">
        <v>85</v>
      </c>
      <c r="FE220" s="228"/>
      <c r="FF220" s="46">
        <f t="shared" si="106"/>
        <v>0</v>
      </c>
      <c r="FG220" s="46">
        <f>ES220+ES234</f>
        <v>0</v>
      </c>
      <c r="FH220" s="245"/>
      <c r="FI220" s="256"/>
      <c r="FJ220" s="173"/>
      <c r="FK220" s="1"/>
      <c r="FL220" s="1"/>
      <c r="FM220" s="1"/>
      <c r="FN220" s="1"/>
      <c r="FO220" s="276"/>
      <c r="FP220" s="261"/>
      <c r="FQ220" s="243"/>
      <c r="FR220" s="169" t="s">
        <v>85</v>
      </c>
      <c r="FS220" s="170"/>
      <c r="FT220" s="46">
        <f>SUMIFS(F220:BA220,$F223:$BA223,1)/2/24</f>
        <v>0</v>
      </c>
      <c r="FU220" s="46">
        <f>SUMIFS(F220:BA220,$F$18:$BA$18,"",$F223:$BA223,1)/2/24</f>
        <v>0</v>
      </c>
      <c r="FV220" s="245"/>
      <c r="FW220" s="256"/>
      <c r="FX220" s="173"/>
      <c r="FY220" s="1"/>
      <c r="FZ220" s="1"/>
      <c r="GA220" s="1"/>
      <c r="GB220" s="1"/>
      <c r="GD220" s="265"/>
      <c r="GE220" s="243"/>
      <c r="GF220" s="227" t="s">
        <v>85</v>
      </c>
      <c r="GG220" s="228"/>
      <c r="GH220" s="46">
        <f t="shared" si="107"/>
        <v>0</v>
      </c>
      <c r="GI220" s="46">
        <f>FU220+FU234</f>
        <v>0</v>
      </c>
      <c r="GJ220" s="245"/>
      <c r="GK220" s="256"/>
      <c r="GL220" s="173"/>
      <c r="GM220" s="1"/>
      <c r="GN220" s="1"/>
      <c r="GO220" s="1"/>
      <c r="GP220" s="1"/>
    </row>
    <row r="221" spans="2:198" ht="18.75" customHeight="1">
      <c r="B221" s="268"/>
      <c r="C221" s="240"/>
      <c r="D221" s="136" t="s">
        <v>86</v>
      </c>
      <c r="E221" s="137"/>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5"/>
      <c r="AX221" s="134"/>
      <c r="AY221" s="135"/>
      <c r="AZ221" s="134"/>
      <c r="BA221" s="135"/>
      <c r="BC221" s="278"/>
      <c r="BD221" s="261"/>
      <c r="BE221" s="243"/>
      <c r="BF221" s="237" t="s">
        <v>86</v>
      </c>
      <c r="BG221" s="238"/>
      <c r="BH221" s="43">
        <f t="shared" si="108"/>
        <v>0</v>
      </c>
      <c r="BI221" s="43">
        <f>SUMIF($F$222:$BA$222,"&lt;&gt;1",$F221:$BA221)/2/24</f>
        <v>0</v>
      </c>
      <c r="BJ221" s="245"/>
      <c r="BK221" s="256"/>
      <c r="BL221" s="173"/>
      <c r="BM221" s="1"/>
      <c r="BN221" s="1"/>
      <c r="BO221" s="1"/>
      <c r="BP221" s="1"/>
      <c r="BR221" s="265"/>
      <c r="BS221" s="243"/>
      <c r="BT221" s="237" t="s">
        <v>86</v>
      </c>
      <c r="BU221" s="238"/>
      <c r="BV221" s="43">
        <f t="shared" si="103"/>
        <v>0</v>
      </c>
      <c r="BW221" s="43">
        <f t="shared" si="103"/>
        <v>0</v>
      </c>
      <c r="BX221" s="245"/>
      <c r="BY221" s="256"/>
      <c r="BZ221" s="256"/>
      <c r="CA221" s="173"/>
      <c r="CB221" s="1"/>
      <c r="CC221" s="1"/>
      <c r="CD221" s="1"/>
      <c r="CE221" s="1"/>
      <c r="CF221" s="1"/>
      <c r="CG221" s="279"/>
      <c r="CH221" s="261"/>
      <c r="CI221" s="243"/>
      <c r="CJ221" s="237" t="s">
        <v>86</v>
      </c>
      <c r="CK221" s="238"/>
      <c r="CL221" s="43">
        <f t="shared" si="109"/>
        <v>0</v>
      </c>
      <c r="CM221" s="43">
        <f>SUMIF($F$222:$BA$222,"&lt;&gt;1",$F221:$BA221)/2/24</f>
        <v>0</v>
      </c>
      <c r="CN221" s="245"/>
      <c r="CO221" s="256"/>
      <c r="CP221" s="173"/>
      <c r="CQ221" s="1"/>
      <c r="CR221" s="1"/>
      <c r="CS221" s="1"/>
      <c r="CT221" s="1"/>
      <c r="CV221" s="265"/>
      <c r="CW221" s="243"/>
      <c r="CX221" s="237" t="s">
        <v>86</v>
      </c>
      <c r="CY221" s="238"/>
      <c r="CZ221" s="43">
        <f t="shared" si="104"/>
        <v>0</v>
      </c>
      <c r="DA221" s="43">
        <f t="shared" si="104"/>
        <v>0</v>
      </c>
      <c r="DB221" s="245"/>
      <c r="DC221" s="256"/>
      <c r="DD221" s="256"/>
      <c r="DE221" s="173"/>
      <c r="DF221" s="1"/>
      <c r="DG221" s="1"/>
      <c r="DH221" s="1"/>
      <c r="DI221" s="1"/>
      <c r="DJ221" s="1"/>
      <c r="DK221" s="280"/>
      <c r="DL221" s="261"/>
      <c r="DM221" s="243"/>
      <c r="DN221" s="172" t="s">
        <v>98</v>
      </c>
      <c r="DO221" s="171"/>
      <c r="DP221" s="43">
        <f>IF($S208="✔",SUM($F221:$BA221)/2/24,0)</f>
        <v>0</v>
      </c>
      <c r="DQ221" s="43">
        <f t="shared" si="111"/>
        <v>0</v>
      </c>
      <c r="DR221" s="245"/>
      <c r="DS221" s="256"/>
      <c r="DT221" s="173"/>
      <c r="DU221" s="1"/>
      <c r="DV221" s="1"/>
      <c r="DW221" s="1"/>
      <c r="DX221" s="1"/>
      <c r="DZ221" s="265"/>
      <c r="EA221" s="243"/>
      <c r="EB221" s="237" t="s">
        <v>86</v>
      </c>
      <c r="EC221" s="238"/>
      <c r="ED221" s="43">
        <f t="shared" si="105"/>
        <v>0</v>
      </c>
      <c r="EE221" s="43">
        <f>DQ221+DQ235</f>
        <v>0</v>
      </c>
      <c r="EF221" s="245"/>
      <c r="EG221" s="256"/>
      <c r="EH221" s="173"/>
      <c r="EI221" s="1"/>
      <c r="EJ221" s="1"/>
      <c r="EK221" s="1"/>
      <c r="EL221" s="1"/>
      <c r="EM221" s="275"/>
      <c r="EN221" s="261"/>
      <c r="EO221" s="243"/>
      <c r="EP221" s="172" t="s">
        <v>98</v>
      </c>
      <c r="EQ221" s="171"/>
      <c r="ER221" s="43">
        <f t="shared" si="110"/>
        <v>0</v>
      </c>
      <c r="ES221" s="43">
        <f t="shared" si="112"/>
        <v>0</v>
      </c>
      <c r="ET221" s="245"/>
      <c r="EU221" s="256"/>
      <c r="EV221" s="173"/>
      <c r="EW221" s="1"/>
      <c r="EX221" s="1"/>
      <c r="EY221" s="1"/>
      <c r="EZ221" s="1"/>
      <c r="FB221" s="265"/>
      <c r="FC221" s="243"/>
      <c r="FD221" s="237" t="s">
        <v>86</v>
      </c>
      <c r="FE221" s="238"/>
      <c r="FF221" s="43">
        <f t="shared" si="106"/>
        <v>0</v>
      </c>
      <c r="FG221" s="43">
        <f>ES221+ES235</f>
        <v>0</v>
      </c>
      <c r="FH221" s="245"/>
      <c r="FI221" s="256"/>
      <c r="FJ221" s="173"/>
      <c r="FK221" s="1"/>
      <c r="FL221" s="1"/>
      <c r="FM221" s="1"/>
      <c r="FN221" s="1"/>
      <c r="FO221" s="276"/>
      <c r="FP221" s="261"/>
      <c r="FQ221" s="243"/>
      <c r="FR221" s="172" t="s">
        <v>98</v>
      </c>
      <c r="FS221" s="171"/>
      <c r="FT221" s="43">
        <f>SUMIFS(F221:BA221,$F223:$BA223,1)/2/24</f>
        <v>0</v>
      </c>
      <c r="FU221" s="43">
        <f>SUMIFS(F221:BA221,$F$18:$BA$18,"&lt;&gt;1",$F223:$BA223,1)/2/24</f>
        <v>0</v>
      </c>
      <c r="FV221" s="245"/>
      <c r="FW221" s="256"/>
      <c r="FX221" s="173"/>
      <c r="FY221" s="1"/>
      <c r="FZ221" s="1"/>
      <c r="GA221" s="1"/>
      <c r="GB221" s="1"/>
      <c r="GD221" s="265"/>
      <c r="GE221" s="243"/>
      <c r="GF221" s="237" t="s">
        <v>86</v>
      </c>
      <c r="GG221" s="238"/>
      <c r="GH221" s="43">
        <f t="shared" si="107"/>
        <v>0</v>
      </c>
      <c r="GI221" s="43">
        <f>FU221+FU235</f>
        <v>0</v>
      </c>
      <c r="GJ221" s="245"/>
      <c r="GK221" s="256"/>
      <c r="GL221" s="173"/>
      <c r="GM221" s="1"/>
      <c r="GN221" s="1"/>
      <c r="GO221" s="1"/>
      <c r="GP221" s="1"/>
    </row>
    <row r="222" spans="2:198" ht="18.75" customHeight="1">
      <c r="B222" s="268"/>
      <c r="C222" s="241"/>
      <c r="D222" s="147" t="s">
        <v>87</v>
      </c>
      <c r="E222" s="148"/>
      <c r="F222" s="134"/>
      <c r="G222" s="135"/>
      <c r="H222" s="134"/>
      <c r="I222" s="134"/>
      <c r="J222" s="134"/>
      <c r="K222" s="134"/>
      <c r="L222" s="134"/>
      <c r="M222" s="134"/>
      <c r="N222" s="134"/>
      <c r="O222" s="134"/>
      <c r="P222" s="134"/>
      <c r="Q222" s="134"/>
      <c r="R222" s="134"/>
      <c r="S222" s="134"/>
      <c r="T222" s="134"/>
      <c r="U222" s="134"/>
      <c r="V222" s="134"/>
      <c r="W222" s="134"/>
      <c r="X222" s="134"/>
      <c r="Y222" s="134"/>
      <c r="Z222" s="134"/>
      <c r="AA222" s="135"/>
      <c r="AB222" s="134"/>
      <c r="AC222" s="135"/>
      <c r="AD222" s="134"/>
      <c r="AE222" s="135"/>
      <c r="AF222" s="134"/>
      <c r="AG222" s="135"/>
      <c r="AH222" s="134"/>
      <c r="AI222" s="135"/>
      <c r="AJ222" s="134"/>
      <c r="AK222" s="135"/>
      <c r="AL222" s="134"/>
      <c r="AM222" s="135"/>
      <c r="AN222" s="134"/>
      <c r="AO222" s="135"/>
      <c r="AP222" s="134"/>
      <c r="AQ222" s="135"/>
      <c r="AR222" s="134"/>
      <c r="AS222" s="135"/>
      <c r="AT222" s="134"/>
      <c r="AU222" s="135"/>
      <c r="AV222" s="134"/>
      <c r="AW222" s="135"/>
      <c r="AX222" s="134"/>
      <c r="AY222" s="135"/>
      <c r="AZ222" s="134"/>
      <c r="BA222" s="135"/>
      <c r="BC222" s="278"/>
      <c r="BD222" s="261"/>
      <c r="BE222" s="244"/>
      <c r="BF222" s="232" t="s">
        <v>87</v>
      </c>
      <c r="BG222" s="233"/>
      <c r="BH222" s="46">
        <f t="shared" si="108"/>
        <v>0</v>
      </c>
      <c r="BI222" s="44"/>
      <c r="BJ222" s="44"/>
      <c r="BK222" s="44"/>
      <c r="BL222" s="173"/>
      <c r="BM222" s="1"/>
      <c r="BN222" s="1"/>
      <c r="BO222" s="1"/>
      <c r="BP222" s="1"/>
      <c r="BR222" s="265"/>
      <c r="BS222" s="244"/>
      <c r="BT222" s="232" t="s">
        <v>87</v>
      </c>
      <c r="BU222" s="233"/>
      <c r="BV222" s="46">
        <f t="shared" si="103"/>
        <v>0</v>
      </c>
      <c r="BW222" s="44"/>
      <c r="BX222" s="44"/>
      <c r="BY222" s="44"/>
      <c r="BZ222" s="44"/>
      <c r="CA222" s="173"/>
      <c r="CB222" s="1"/>
      <c r="CC222" s="1"/>
      <c r="CD222" s="1"/>
      <c r="CE222" s="1"/>
      <c r="CF222" s="1"/>
      <c r="CG222" s="279"/>
      <c r="CH222" s="261"/>
      <c r="CI222" s="244"/>
      <c r="CJ222" s="232" t="s">
        <v>87</v>
      </c>
      <c r="CK222" s="233"/>
      <c r="CL222" s="46">
        <f t="shared" si="109"/>
        <v>0</v>
      </c>
      <c r="CM222" s="44"/>
      <c r="CN222" s="44"/>
      <c r="CO222" s="44"/>
      <c r="CP222" s="173"/>
      <c r="CQ222" s="1"/>
      <c r="CR222" s="1"/>
      <c r="CS222" s="1"/>
      <c r="CT222" s="1"/>
      <c r="CV222" s="265"/>
      <c r="CW222" s="244"/>
      <c r="CX222" s="232" t="s">
        <v>87</v>
      </c>
      <c r="CY222" s="233"/>
      <c r="CZ222" s="46">
        <f t="shared" si="104"/>
        <v>0</v>
      </c>
      <c r="DA222" s="44"/>
      <c r="DB222" s="44"/>
      <c r="DC222" s="44"/>
      <c r="DD222" s="44"/>
      <c r="DE222" s="173"/>
      <c r="DF222" s="1"/>
      <c r="DG222" s="1"/>
      <c r="DH222" s="1"/>
      <c r="DI222" s="1"/>
      <c r="DJ222" s="1"/>
      <c r="DK222" s="280"/>
      <c r="DL222" s="261"/>
      <c r="DM222" s="244"/>
      <c r="DN222" s="232" t="s">
        <v>87</v>
      </c>
      <c r="DO222" s="233"/>
      <c r="DP222" s="46">
        <f>IF($S208="✔",SUM($F222:$BA222)/2/24,0)</f>
        <v>0</v>
      </c>
      <c r="DQ222" s="44"/>
      <c r="DR222" s="44"/>
      <c r="DS222" s="44"/>
      <c r="DT222" s="173"/>
      <c r="DU222" s="1"/>
      <c r="DV222" s="1"/>
      <c r="DW222" s="1"/>
      <c r="DX222" s="1"/>
      <c r="DZ222" s="265"/>
      <c r="EA222" s="244"/>
      <c r="EB222" s="232" t="s">
        <v>87</v>
      </c>
      <c r="EC222" s="233"/>
      <c r="ED222" s="46">
        <f t="shared" si="105"/>
        <v>0</v>
      </c>
      <c r="EE222" s="44"/>
      <c r="EF222" s="44"/>
      <c r="EG222" s="44"/>
      <c r="EH222" s="173"/>
      <c r="EI222" s="1"/>
      <c r="EJ222" s="1"/>
      <c r="EK222" s="1"/>
      <c r="EL222" s="1"/>
      <c r="EM222" s="275"/>
      <c r="EN222" s="261"/>
      <c r="EO222" s="244"/>
      <c r="EP222" s="232" t="s">
        <v>87</v>
      </c>
      <c r="EQ222" s="233"/>
      <c r="ER222" s="203">
        <f t="shared" si="110"/>
        <v>0</v>
      </c>
      <c r="ES222" s="44"/>
      <c r="ET222" s="44"/>
      <c r="EU222" s="44"/>
      <c r="EV222" s="173"/>
      <c r="EW222" s="1"/>
      <c r="EX222" s="1"/>
      <c r="EY222" s="1"/>
      <c r="EZ222" s="1"/>
      <c r="FB222" s="265"/>
      <c r="FC222" s="244"/>
      <c r="FD222" s="232" t="s">
        <v>87</v>
      </c>
      <c r="FE222" s="233"/>
      <c r="FF222" s="46">
        <f t="shared" si="106"/>
        <v>0</v>
      </c>
      <c r="FG222" s="44"/>
      <c r="FH222" s="44"/>
      <c r="FI222" s="44"/>
      <c r="FJ222" s="173"/>
      <c r="FK222" s="1"/>
      <c r="FL222" s="1"/>
      <c r="FM222" s="1"/>
      <c r="FN222" s="1"/>
      <c r="FO222" s="276"/>
      <c r="FP222" s="261"/>
      <c r="FQ222" s="244"/>
      <c r="FR222" s="232" t="s">
        <v>87</v>
      </c>
      <c r="FS222" s="233"/>
      <c r="FT222" s="46">
        <f>SUMIFS(F222:BA222,$F223:$BA223,1)/2/24</f>
        <v>0</v>
      </c>
      <c r="FU222" s="44"/>
      <c r="FV222" s="44"/>
      <c r="FW222" s="44"/>
      <c r="FX222" s="173"/>
      <c r="FY222" s="1"/>
      <c r="FZ222" s="1"/>
      <c r="GA222" s="1"/>
      <c r="GB222" s="1"/>
      <c r="GD222" s="265"/>
      <c r="GE222" s="244"/>
      <c r="GF222" s="232" t="s">
        <v>87</v>
      </c>
      <c r="GG222" s="233"/>
      <c r="GH222" s="46">
        <f t="shared" si="107"/>
        <v>0</v>
      </c>
      <c r="GI222" s="44"/>
      <c r="GJ222" s="44"/>
      <c r="GK222" s="44"/>
      <c r="GL222" s="173"/>
      <c r="GM222" s="1"/>
      <c r="GN222" s="1"/>
      <c r="GO222" s="1"/>
      <c r="GP222" s="1"/>
    </row>
    <row r="223" spans="2:198" ht="18.75" customHeight="1">
      <c r="B223" s="268"/>
      <c r="C223" s="154" t="s">
        <v>88</v>
      </c>
      <c r="D223" s="155"/>
      <c r="E223" s="157"/>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5"/>
      <c r="AX223" s="134"/>
      <c r="AY223" s="135"/>
      <c r="AZ223" s="134"/>
      <c r="BA223" s="135"/>
      <c r="BC223" s="278"/>
      <c r="BD223" s="261"/>
      <c r="BE223" s="263" t="s">
        <v>88</v>
      </c>
      <c r="BF223" s="234"/>
      <c r="BG223" s="235"/>
      <c r="BH223" s="43">
        <f t="shared" si="108"/>
        <v>0</v>
      </c>
      <c r="BI223" s="44"/>
      <c r="BJ223" s="44"/>
      <c r="BK223" s="44"/>
      <c r="BL223" s="173"/>
      <c r="BM223" s="1"/>
      <c r="BN223" s="1"/>
      <c r="BO223" s="1"/>
      <c r="BP223" s="1"/>
      <c r="BR223" s="265"/>
      <c r="BS223" s="236" t="s">
        <v>88</v>
      </c>
      <c r="BT223" s="237"/>
      <c r="BU223" s="238"/>
      <c r="BV223" s="43">
        <f t="shared" si="103"/>
        <v>0</v>
      </c>
      <c r="BW223" s="44"/>
      <c r="BX223" s="44"/>
      <c r="BY223" s="44"/>
      <c r="BZ223" s="44"/>
      <c r="CA223" s="173"/>
      <c r="CB223" s="1"/>
      <c r="CC223" s="1"/>
      <c r="CD223" s="1"/>
      <c r="CE223" s="1"/>
      <c r="CF223" s="1"/>
      <c r="CG223" s="279"/>
      <c r="CH223" s="261"/>
      <c r="CI223" s="236" t="s">
        <v>89</v>
      </c>
      <c r="CJ223" s="237"/>
      <c r="CK223" s="238"/>
      <c r="CL223" s="43">
        <f>SUMIFS($F223:$BA223,$F213:$BA213,"&lt;&gt;1",$F214:$BA214,"&lt;&gt;1",$F215:$BA215,"&lt;&gt;1",$F216:$BA216,"&lt;&gt;1",$F217:$BA217,"&lt;&gt;1",$F218:$BA218,"&lt;&gt;1",$F219:$BA219,"&lt;&gt;1",$F220:$BA220,"&lt;&gt;1",$F221:$BA221,"&lt;&gt;1")/2/24 +SUMIF($F222:$BA222,"1",$F223:$BA223)/2/24</f>
        <v>0</v>
      </c>
      <c r="CM223" s="44"/>
      <c r="CN223" s="44"/>
      <c r="CO223" s="44"/>
      <c r="CP223" s="173"/>
      <c r="CQ223" s="1"/>
      <c r="CR223" s="1"/>
      <c r="CS223" s="1"/>
      <c r="CT223" s="1"/>
      <c r="CV223" s="265"/>
      <c r="CW223" s="236" t="s">
        <v>88</v>
      </c>
      <c r="CX223" s="237"/>
      <c r="CY223" s="238"/>
      <c r="CZ223" s="43">
        <f t="shared" si="104"/>
        <v>0</v>
      </c>
      <c r="DA223" s="44"/>
      <c r="DB223" s="44"/>
      <c r="DC223" s="44"/>
      <c r="DD223" s="44"/>
      <c r="DE223" s="173"/>
      <c r="DF223" s="1"/>
      <c r="DG223" s="1"/>
      <c r="DH223" s="1"/>
      <c r="DI223" s="1"/>
      <c r="DJ223" s="1"/>
      <c r="DK223" s="280"/>
      <c r="DL223" s="261"/>
      <c r="DM223" s="263" t="s">
        <v>88</v>
      </c>
      <c r="DN223" s="234"/>
      <c r="DO223" s="235"/>
      <c r="DP223" s="43">
        <f>IF($S208="✔",SUM($F223:$BA223)/2/24,0)</f>
        <v>0</v>
      </c>
      <c r="DQ223" s="44"/>
      <c r="DR223" s="44"/>
      <c r="DS223" s="44"/>
      <c r="DT223" s="173"/>
      <c r="DU223" s="1"/>
      <c r="DV223" s="1"/>
      <c r="DW223" s="1"/>
      <c r="DX223" s="1"/>
      <c r="DZ223" s="265"/>
      <c r="EA223" s="236" t="s">
        <v>88</v>
      </c>
      <c r="EB223" s="237"/>
      <c r="EC223" s="238"/>
      <c r="ED223" s="43">
        <f t="shared" si="105"/>
        <v>0</v>
      </c>
      <c r="EE223" s="44"/>
      <c r="EF223" s="44"/>
      <c r="EG223" s="44"/>
      <c r="EH223" s="173"/>
      <c r="EI223" s="1"/>
      <c r="EJ223" s="1"/>
      <c r="EK223" s="1"/>
      <c r="EL223" s="1"/>
      <c r="EM223" s="275"/>
      <c r="EN223" s="261"/>
      <c r="EO223" s="236" t="s">
        <v>89</v>
      </c>
      <c r="EP223" s="237"/>
      <c r="EQ223" s="238"/>
      <c r="ER223" s="43">
        <f t="shared" si="110"/>
        <v>0</v>
      </c>
      <c r="ES223" s="44"/>
      <c r="ET223" s="44"/>
      <c r="EU223" s="44"/>
      <c r="EV223" s="173"/>
      <c r="EW223" s="1"/>
      <c r="EX223" s="1"/>
      <c r="EY223" s="1"/>
      <c r="EZ223" s="1"/>
      <c r="FB223" s="265"/>
      <c r="FC223" s="236" t="s">
        <v>89</v>
      </c>
      <c r="FD223" s="237"/>
      <c r="FE223" s="238"/>
      <c r="FF223" s="43">
        <f t="shared" si="106"/>
        <v>0</v>
      </c>
      <c r="FG223" s="44"/>
      <c r="FH223" s="44"/>
      <c r="FI223" s="44"/>
      <c r="FJ223" s="173"/>
      <c r="FK223" s="1"/>
      <c r="FL223" s="1"/>
      <c r="FM223" s="1"/>
      <c r="FN223" s="1"/>
      <c r="FO223" s="276"/>
      <c r="FP223" s="261"/>
      <c r="FQ223" s="236" t="s">
        <v>89</v>
      </c>
      <c r="FR223" s="237"/>
      <c r="FS223" s="238"/>
      <c r="FT223" s="43">
        <f>SUMIFS($F223:$BA223,$F213:$BA213,"&lt;&gt;1",$F214:$BA214,"&lt;&gt;1",$F215:$BA215,"&lt;&gt;1",$F216:$BA216,"&lt;&gt;1",$F217:$BA217,"&lt;&gt;1",$F218:$BA218,"&lt;&gt;1",$F219:$BA219,"&lt;&gt;1",$F220:$BA220,"&lt;&gt;1",$F221:$BA221,"&lt;&gt;1")/2/24 +SUMIF($F222:$BA222,"1",$F223:$BA223)/2/24</f>
        <v>0</v>
      </c>
      <c r="FU223" s="44"/>
      <c r="FV223" s="44"/>
      <c r="FW223" s="44"/>
      <c r="FX223" s="173"/>
      <c r="FY223" s="1"/>
      <c r="FZ223" s="1"/>
      <c r="GA223" s="1"/>
      <c r="GB223" s="1"/>
      <c r="GD223" s="265"/>
      <c r="GE223" s="236" t="s">
        <v>89</v>
      </c>
      <c r="GF223" s="237"/>
      <c r="GG223" s="238"/>
      <c r="GH223" s="43">
        <f t="shared" si="107"/>
        <v>0</v>
      </c>
      <c r="GI223" s="44"/>
      <c r="GJ223" s="44"/>
      <c r="GK223" s="44"/>
      <c r="GL223" s="173"/>
      <c r="GM223" s="1"/>
      <c r="GN223" s="1"/>
      <c r="GO223" s="1"/>
      <c r="GP223" s="1"/>
    </row>
    <row r="224" spans="2:198" ht="18.75" customHeight="1">
      <c r="B224" s="269"/>
      <c r="C224" s="149" t="s">
        <v>90</v>
      </c>
      <c r="D224" s="138"/>
      <c r="E224" s="139"/>
      <c r="F224" s="134"/>
      <c r="G224" s="135"/>
      <c r="H224" s="134"/>
      <c r="I224" s="134"/>
      <c r="J224" s="134"/>
      <c r="K224" s="135"/>
      <c r="L224" s="134"/>
      <c r="M224" s="135"/>
      <c r="N224" s="134"/>
      <c r="O224" s="135"/>
      <c r="P224" s="134"/>
      <c r="Q224" s="135"/>
      <c r="R224" s="134"/>
      <c r="S224" s="135"/>
      <c r="T224" s="134"/>
      <c r="U224" s="135"/>
      <c r="V224" s="134"/>
      <c r="W224" s="135"/>
      <c r="X224" s="134"/>
      <c r="Y224" s="135"/>
      <c r="Z224" s="134"/>
      <c r="AA224" s="135"/>
      <c r="AB224" s="134"/>
      <c r="AC224" s="135"/>
      <c r="AD224" s="134"/>
      <c r="AE224" s="135"/>
      <c r="AF224" s="134"/>
      <c r="AG224" s="135"/>
      <c r="AH224" s="134"/>
      <c r="AI224" s="135"/>
      <c r="AJ224" s="134"/>
      <c r="AK224" s="135"/>
      <c r="AL224" s="134"/>
      <c r="AM224" s="135"/>
      <c r="AN224" s="134"/>
      <c r="AO224" s="135"/>
      <c r="AP224" s="134"/>
      <c r="AQ224" s="135"/>
      <c r="AR224" s="134"/>
      <c r="AS224" s="135"/>
      <c r="AT224" s="134"/>
      <c r="AU224" s="135"/>
      <c r="AV224" s="134"/>
      <c r="AW224" s="135"/>
      <c r="AX224" s="134"/>
      <c r="AY224" s="135"/>
      <c r="AZ224" s="134"/>
      <c r="BA224" s="135"/>
      <c r="BC224" s="278"/>
      <c r="BD224" s="262"/>
      <c r="BE224" s="266" t="s">
        <v>90</v>
      </c>
      <c r="BF224" s="227"/>
      <c r="BG224" s="228"/>
      <c r="BH224" s="46">
        <f t="shared" si="108"/>
        <v>0</v>
      </c>
      <c r="BI224" s="44"/>
      <c r="BJ224" s="44"/>
      <c r="BK224" s="44"/>
      <c r="BL224" s="173"/>
      <c r="BM224" s="1"/>
      <c r="BN224" s="1"/>
      <c r="BO224" s="1"/>
      <c r="BP224" s="1"/>
      <c r="BR224" s="265"/>
      <c r="BS224" s="266" t="s">
        <v>90</v>
      </c>
      <c r="BT224" s="227"/>
      <c r="BU224" s="228"/>
      <c r="BV224" s="46">
        <f t="shared" si="103"/>
        <v>0</v>
      </c>
      <c r="BW224" s="44"/>
      <c r="BX224" s="44"/>
      <c r="BY224" s="44"/>
      <c r="BZ224" s="44"/>
      <c r="CA224" s="173"/>
      <c r="CB224" s="1"/>
      <c r="CC224" s="1"/>
      <c r="CD224" s="1"/>
      <c r="CE224" s="1"/>
      <c r="CF224" s="1"/>
      <c r="CG224" s="279"/>
      <c r="CH224" s="262"/>
      <c r="CI224" s="229" t="s">
        <v>91</v>
      </c>
      <c r="CJ224" s="230"/>
      <c r="CK224" s="231"/>
      <c r="CL224" s="46">
        <f>SUMIFS($F224:$BA224,$F213:$BA213,"&lt;&gt;1",$F214:$BA214,"&lt;&gt;1",$F215:$BA215,"&lt;&gt;1",$F216:$BA216,"&lt;&gt;1",$F217:$BA217,"&lt;&gt;1",$F218:$BA218,"&lt;&gt;1",$F219:$BA219,"&lt;&gt;1",$F220:$BA220,"&lt;&gt;1",$F221:$BA221,"&lt;&gt;1")/2/24 +SUMIF($F222:$BA222,"1",$F224:$BA224)/2/24</f>
        <v>0</v>
      </c>
      <c r="CM224" s="44"/>
      <c r="CN224" s="44"/>
      <c r="CO224" s="44"/>
      <c r="CP224" s="173"/>
      <c r="CQ224" s="1"/>
      <c r="CR224" s="1"/>
      <c r="CS224" s="1"/>
      <c r="CT224" s="1"/>
      <c r="CV224" s="265"/>
      <c r="CW224" s="266" t="s">
        <v>90</v>
      </c>
      <c r="CX224" s="227"/>
      <c r="CY224" s="228"/>
      <c r="CZ224" s="46">
        <f t="shared" si="104"/>
        <v>0</v>
      </c>
      <c r="DA224" s="44"/>
      <c r="DB224" s="44"/>
      <c r="DC224" s="44"/>
      <c r="DD224" s="44"/>
      <c r="DE224" s="173"/>
      <c r="DF224" s="1"/>
      <c r="DG224" s="1"/>
      <c r="DH224" s="1"/>
      <c r="DI224" s="1"/>
      <c r="DJ224" s="1"/>
      <c r="DK224" s="280"/>
      <c r="DL224" s="262"/>
      <c r="DM224" s="266" t="s">
        <v>90</v>
      </c>
      <c r="DN224" s="227"/>
      <c r="DO224" s="228"/>
      <c r="DP224" s="46">
        <f>IF($S208="✔",SUM($F224:$BA224)/2/24,0)</f>
        <v>0</v>
      </c>
      <c r="DQ224" s="44"/>
      <c r="DR224" s="44"/>
      <c r="DS224" s="44"/>
      <c r="DT224" s="173"/>
      <c r="DU224" s="1"/>
      <c r="DV224" s="1"/>
      <c r="DW224" s="1"/>
      <c r="DX224" s="1"/>
      <c r="DZ224" s="265"/>
      <c r="EA224" s="266" t="s">
        <v>90</v>
      </c>
      <c r="EB224" s="227"/>
      <c r="EC224" s="228"/>
      <c r="ED224" s="46">
        <f t="shared" si="105"/>
        <v>0</v>
      </c>
      <c r="EE224" s="44"/>
      <c r="EF224" s="44"/>
      <c r="EG224" s="44"/>
      <c r="EH224" s="173"/>
      <c r="EI224" s="1"/>
      <c r="EJ224" s="1"/>
      <c r="EK224" s="1"/>
      <c r="EL224" s="1"/>
      <c r="EM224" s="275"/>
      <c r="EN224" s="262"/>
      <c r="EO224" s="229" t="s">
        <v>91</v>
      </c>
      <c r="EP224" s="230"/>
      <c r="EQ224" s="231"/>
      <c r="ER224" s="203">
        <f t="shared" si="110"/>
        <v>0</v>
      </c>
      <c r="ES224" s="44"/>
      <c r="ET224" s="44"/>
      <c r="EU224" s="44"/>
      <c r="EV224" s="173"/>
      <c r="EW224" s="1"/>
      <c r="EX224" s="1"/>
      <c r="EY224" s="1"/>
      <c r="EZ224" s="1"/>
      <c r="FB224" s="265"/>
      <c r="FC224" s="229" t="s">
        <v>91</v>
      </c>
      <c r="FD224" s="230"/>
      <c r="FE224" s="231"/>
      <c r="FF224" s="46">
        <f t="shared" si="106"/>
        <v>0</v>
      </c>
      <c r="FG224" s="44"/>
      <c r="FH224" s="44"/>
      <c r="FI224" s="44"/>
      <c r="FJ224" s="173"/>
      <c r="FK224" s="1"/>
      <c r="FL224" s="1"/>
      <c r="FM224" s="1"/>
      <c r="FN224" s="1"/>
      <c r="FO224" s="276"/>
      <c r="FP224" s="262"/>
      <c r="FQ224" s="229" t="s">
        <v>90</v>
      </c>
      <c r="FR224" s="230"/>
      <c r="FS224" s="231"/>
      <c r="FT224" s="47" t="s">
        <v>92</v>
      </c>
      <c r="FU224" s="44"/>
      <c r="FV224" s="44"/>
      <c r="FW224" s="44"/>
      <c r="FX224" s="173"/>
      <c r="FY224" s="1"/>
      <c r="FZ224" s="1"/>
      <c r="GA224" s="1"/>
      <c r="GB224" s="1"/>
      <c r="GD224" s="265"/>
      <c r="GE224" s="229" t="s">
        <v>90</v>
      </c>
      <c r="GF224" s="230"/>
      <c r="GG224" s="231"/>
      <c r="GH224" s="47" t="s">
        <v>92</v>
      </c>
      <c r="GI224" s="44"/>
      <c r="GJ224" s="44"/>
      <c r="GK224" s="44"/>
      <c r="GL224" s="173"/>
      <c r="GM224" s="1"/>
      <c r="GN224" s="1"/>
      <c r="GO224" s="1"/>
      <c r="GP224" s="1"/>
    </row>
    <row r="225" spans="2:198" ht="12" customHeight="1">
      <c r="B225" s="48"/>
      <c r="C225" s="49"/>
      <c r="D225" s="49"/>
      <c r="E225" s="49"/>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182"/>
      <c r="AI225" s="182"/>
      <c r="AJ225" s="182"/>
      <c r="AK225" s="182"/>
      <c r="AL225" s="182"/>
      <c r="AM225" s="182"/>
      <c r="AN225" s="182"/>
      <c r="AO225" s="182"/>
      <c r="AP225" s="182"/>
      <c r="AQ225" s="182"/>
      <c r="AR225" s="182"/>
      <c r="AS225" s="182"/>
      <c r="AT225" s="182"/>
      <c r="AU225" s="182"/>
      <c r="AV225" s="182"/>
      <c r="AW225" s="182"/>
      <c r="AX225" s="182"/>
      <c r="AY225" s="182"/>
      <c r="AZ225" s="182"/>
      <c r="BA225" s="182"/>
      <c r="BC225" s="278"/>
      <c r="BD225" s="48"/>
      <c r="BE225" s="49"/>
      <c r="BF225" s="49"/>
      <c r="BG225" s="49"/>
      <c r="BH225" s="2"/>
      <c r="BI225" s="1"/>
      <c r="BJ225" s="2"/>
      <c r="BK225" s="2"/>
      <c r="BL225" s="173"/>
      <c r="BM225" s="1"/>
      <c r="BN225" s="1"/>
      <c r="BO225" s="1"/>
      <c r="BP225" s="1"/>
      <c r="BS225" s="1"/>
      <c r="BT225" s="33"/>
      <c r="BU225" s="24"/>
      <c r="BV225" s="33"/>
      <c r="BW225" s="1"/>
      <c r="BX225" s="2"/>
      <c r="BY225" s="2"/>
      <c r="BZ225" s="2"/>
      <c r="CA225" s="173"/>
      <c r="CB225" s="1"/>
      <c r="CC225" s="1"/>
      <c r="CD225" s="1"/>
      <c r="CE225" s="1"/>
      <c r="CF225" s="1"/>
      <c r="CG225" s="279"/>
      <c r="CH225" s="48"/>
      <c r="CI225" s="49"/>
      <c r="CJ225" s="49"/>
      <c r="CK225" s="49"/>
      <c r="CL225" s="2"/>
      <c r="CM225" s="1"/>
      <c r="CN225" s="2"/>
      <c r="CO225" s="2"/>
      <c r="CP225" s="173"/>
      <c r="CQ225" s="1"/>
      <c r="CR225" s="1"/>
      <c r="CS225" s="1"/>
      <c r="CT225" s="1"/>
      <c r="CW225" s="1"/>
      <c r="CX225" s="33"/>
      <c r="CY225" s="24"/>
      <c r="CZ225" s="33"/>
      <c r="DA225" s="1"/>
      <c r="DB225" s="2"/>
      <c r="DC225" s="2"/>
      <c r="DD225" s="2"/>
      <c r="DE225" s="173"/>
      <c r="DF225" s="1"/>
      <c r="DG225" s="1"/>
      <c r="DH225" s="1"/>
      <c r="DI225" s="1"/>
      <c r="DJ225" s="1"/>
      <c r="DK225" s="280"/>
      <c r="DL225" s="48"/>
      <c r="DM225" s="49"/>
      <c r="DN225" s="49"/>
      <c r="DO225" s="49"/>
      <c r="DP225" s="2"/>
      <c r="DQ225" s="1"/>
      <c r="DR225" s="2"/>
      <c r="DS225" s="2"/>
      <c r="DT225" s="173"/>
      <c r="DU225" s="1"/>
      <c r="DV225" s="1"/>
      <c r="DW225" s="1"/>
      <c r="DX225" s="1"/>
      <c r="EA225" s="1"/>
      <c r="EB225" s="33"/>
      <c r="EC225" s="24"/>
      <c r="ED225" s="33"/>
      <c r="EE225" s="1"/>
      <c r="EF225" s="2"/>
      <c r="EG225" s="2"/>
      <c r="EH225" s="173"/>
      <c r="EI225" s="1"/>
      <c r="EJ225" s="1"/>
      <c r="EK225" s="1"/>
      <c r="EL225" s="1"/>
      <c r="EM225" s="275"/>
      <c r="EN225" s="48"/>
      <c r="EO225" s="49"/>
      <c r="EP225" s="49"/>
      <c r="EQ225" s="49"/>
      <c r="ER225" s="2"/>
      <c r="ES225" s="1"/>
      <c r="ET225" s="2"/>
      <c r="EU225" s="2"/>
      <c r="EV225" s="173"/>
      <c r="EW225" s="1"/>
      <c r="EX225" s="1"/>
      <c r="EY225" s="1"/>
      <c r="EZ225" s="1"/>
      <c r="FC225" s="1"/>
      <c r="FD225" s="33"/>
      <c r="FE225" s="24"/>
      <c r="FF225" s="33"/>
      <c r="FG225" s="1"/>
      <c r="FH225" s="2"/>
      <c r="FI225" s="2"/>
      <c r="FJ225" s="173"/>
      <c r="FK225" s="1"/>
      <c r="FL225" s="1"/>
      <c r="FM225" s="1"/>
      <c r="FN225" s="1"/>
      <c r="FO225" s="276"/>
      <c r="FP225" s="48"/>
      <c r="FQ225" s="49"/>
      <c r="FR225" s="49"/>
      <c r="FS225" s="49"/>
      <c r="FT225" s="2"/>
      <c r="FU225" s="1"/>
      <c r="FV225" s="2"/>
      <c r="FW225" s="2"/>
      <c r="FX225" s="173"/>
      <c r="FY225" s="1"/>
      <c r="FZ225" s="1"/>
      <c r="GA225" s="1"/>
      <c r="GB225" s="1"/>
      <c r="GE225" s="1"/>
      <c r="GF225" s="33"/>
      <c r="GG225" s="24"/>
      <c r="GH225" s="33"/>
      <c r="GI225" s="1"/>
      <c r="GJ225" s="2"/>
      <c r="GK225" s="2"/>
      <c r="GL225" s="173"/>
      <c r="GM225" s="1"/>
      <c r="GN225" s="1"/>
      <c r="GO225" s="1"/>
      <c r="GP225" s="1"/>
    </row>
    <row r="226" spans="2:198" ht="18.75" customHeight="1">
      <c r="B226" s="258" t="s">
        <v>93</v>
      </c>
      <c r="C226" s="138" t="s">
        <v>94</v>
      </c>
      <c r="D226" s="138"/>
      <c r="E226" s="139"/>
      <c r="F226" s="134"/>
      <c r="G226" s="135"/>
      <c r="H226" s="134"/>
      <c r="I226" s="135"/>
      <c r="J226" s="134"/>
      <c r="K226" s="135"/>
      <c r="L226" s="134"/>
      <c r="M226" s="135"/>
      <c r="N226" s="134"/>
      <c r="O226" s="135"/>
      <c r="P226" s="134"/>
      <c r="Q226" s="135"/>
      <c r="R226" s="134"/>
      <c r="S226" s="135"/>
      <c r="T226" s="134"/>
      <c r="U226" s="135"/>
      <c r="V226" s="134"/>
      <c r="W226" s="135"/>
      <c r="X226" s="134"/>
      <c r="Y226" s="135"/>
      <c r="Z226" s="134"/>
      <c r="AA226" s="135"/>
      <c r="AB226" s="134"/>
      <c r="AC226" s="135"/>
      <c r="AD226" s="134"/>
      <c r="AE226" s="135"/>
      <c r="AF226" s="134"/>
      <c r="AG226" s="135"/>
      <c r="AH226" s="134"/>
      <c r="AI226" s="135"/>
      <c r="AJ226" s="134"/>
      <c r="AK226" s="135"/>
      <c r="AL226" s="134"/>
      <c r="AM226" s="135"/>
      <c r="AN226" s="134"/>
      <c r="AO226" s="135"/>
      <c r="AP226" s="134"/>
      <c r="AQ226" s="135"/>
      <c r="AR226" s="134"/>
      <c r="AS226" s="135"/>
      <c r="AT226" s="134"/>
      <c r="AU226" s="135"/>
      <c r="AV226" s="134"/>
      <c r="AW226" s="135"/>
      <c r="AX226" s="134"/>
      <c r="AY226" s="135"/>
      <c r="AZ226" s="134"/>
      <c r="BA226" s="135"/>
      <c r="BC226" s="278"/>
      <c r="BD226" s="257" t="s">
        <v>93</v>
      </c>
      <c r="BE226" s="247" t="s">
        <v>94</v>
      </c>
      <c r="BF226" s="247"/>
      <c r="BG226" s="248"/>
      <c r="BH226" s="46">
        <f>SUM(F226:BA226)/2/24</f>
        <v>0</v>
      </c>
      <c r="BI226" s="44"/>
      <c r="BJ226" s="44"/>
      <c r="BK226" s="44"/>
      <c r="BL226" s="173"/>
      <c r="BM226" s="1"/>
      <c r="BN226" s="1"/>
      <c r="BO226" s="1"/>
      <c r="BP226" s="1"/>
      <c r="BS226" s="1"/>
      <c r="BT226" s="33"/>
      <c r="BU226" s="24"/>
      <c r="BV226" s="33"/>
      <c r="BW226" s="44"/>
      <c r="BX226" s="44"/>
      <c r="BY226" s="44"/>
      <c r="BZ226" s="44"/>
      <c r="CA226" s="173"/>
      <c r="CB226" s="1"/>
      <c r="CC226" s="1"/>
      <c r="CD226" s="1"/>
      <c r="CE226" s="1"/>
      <c r="CF226" s="1"/>
      <c r="CG226" s="279"/>
      <c r="CH226" s="257" t="s">
        <v>93</v>
      </c>
      <c r="CI226" s="259" t="s">
        <v>94</v>
      </c>
      <c r="CJ226" s="247"/>
      <c r="CK226" s="248"/>
      <c r="CL226" s="46">
        <f>SUM($F226:$BA226)/2/24</f>
        <v>0</v>
      </c>
      <c r="CM226" s="44"/>
      <c r="CN226" s="44"/>
      <c r="CO226" s="44"/>
      <c r="CP226" s="173"/>
      <c r="CQ226" s="1"/>
      <c r="CR226" s="1"/>
      <c r="CS226" s="1"/>
      <c r="CT226" s="1"/>
      <c r="CW226" s="1"/>
      <c r="CX226" s="33"/>
      <c r="CY226" s="24"/>
      <c r="CZ226" s="33"/>
      <c r="DA226" s="44"/>
      <c r="DB226" s="44"/>
      <c r="DC226" s="44"/>
      <c r="DD226" s="44"/>
      <c r="DE226" s="173"/>
      <c r="DF226" s="1"/>
      <c r="DG226" s="1"/>
      <c r="DH226" s="1"/>
      <c r="DI226" s="1"/>
      <c r="DJ226" s="1"/>
      <c r="DK226" s="280"/>
      <c r="DL226" s="257" t="s">
        <v>93</v>
      </c>
      <c r="DM226" s="247" t="s">
        <v>94</v>
      </c>
      <c r="DN226" s="247"/>
      <c r="DO226" s="248"/>
      <c r="DP226" s="46">
        <f>IF($S209="✔",SUM($F226:$BA226)/2/24,0)</f>
        <v>0</v>
      </c>
      <c r="DQ226" s="44"/>
      <c r="DR226" s="44"/>
      <c r="DS226" s="44"/>
      <c r="DT226" s="173"/>
      <c r="DU226" s="1"/>
      <c r="DV226" s="1"/>
      <c r="DW226" s="1"/>
      <c r="DX226" s="1"/>
      <c r="EA226" s="1"/>
      <c r="EB226" s="33"/>
      <c r="EC226" s="24"/>
      <c r="ED226" s="33"/>
      <c r="EE226" s="44"/>
      <c r="EF226" s="44"/>
      <c r="EG226" s="44"/>
      <c r="EH226" s="173"/>
      <c r="EI226" s="1"/>
      <c r="EJ226" s="1"/>
      <c r="EK226" s="1"/>
      <c r="EL226" s="1"/>
      <c r="EM226" s="275"/>
      <c r="EN226" s="257" t="s">
        <v>93</v>
      </c>
      <c r="EO226" s="247" t="s">
        <v>94</v>
      </c>
      <c r="EP226" s="247"/>
      <c r="EQ226" s="248"/>
      <c r="ER226" s="46">
        <f>IF($S$5="✔",SUM($F226:$BA226)/2/24,0)</f>
        <v>0</v>
      </c>
      <c r="ES226" s="44"/>
      <c r="ET226" s="44"/>
      <c r="EU226" s="44"/>
      <c r="EV226" s="173"/>
      <c r="EW226" s="1"/>
      <c r="EX226" s="1"/>
      <c r="EY226" s="1"/>
      <c r="EZ226" s="1"/>
      <c r="FC226" s="1"/>
      <c r="FD226" s="33"/>
      <c r="FE226" s="24"/>
      <c r="FF226" s="33"/>
      <c r="FG226" s="44"/>
      <c r="FH226" s="44"/>
      <c r="FI226" s="44"/>
      <c r="FJ226" s="173"/>
      <c r="FK226" s="1"/>
      <c r="FL226" s="1"/>
      <c r="FM226" s="1"/>
      <c r="FN226" s="1"/>
      <c r="FO226" s="276"/>
      <c r="FP226" s="257" t="s">
        <v>93</v>
      </c>
      <c r="FQ226" s="247" t="s">
        <v>94</v>
      </c>
      <c r="FR226" s="247"/>
      <c r="FS226" s="248"/>
      <c r="FT226" s="47" t="s">
        <v>92</v>
      </c>
      <c r="FU226" s="44"/>
      <c r="FV226" s="44"/>
      <c r="FW226" s="44"/>
      <c r="FX226" s="173"/>
      <c r="FY226" s="1"/>
      <c r="FZ226" s="1"/>
      <c r="GA226" s="1"/>
      <c r="GB226" s="1"/>
      <c r="GE226" s="1"/>
      <c r="GF226" s="33"/>
      <c r="GG226" s="24"/>
      <c r="GH226" s="33"/>
      <c r="GI226" s="44"/>
      <c r="GJ226" s="44"/>
      <c r="GK226" s="44"/>
      <c r="GL226" s="173"/>
      <c r="GM226" s="1"/>
      <c r="GN226" s="1"/>
      <c r="GO226" s="1"/>
      <c r="GP226" s="1"/>
    </row>
    <row r="227" spans="2:198" ht="18.75" customHeight="1">
      <c r="B227" s="258"/>
      <c r="C227" s="253" t="s">
        <v>73</v>
      </c>
      <c r="D227" s="136" t="s">
        <v>74</v>
      </c>
      <c r="E227" s="137"/>
      <c r="F227" s="134"/>
      <c r="G227" s="134"/>
      <c r="H227" s="134"/>
      <c r="I227" s="134"/>
      <c r="J227" s="134"/>
      <c r="K227" s="134"/>
      <c r="L227" s="134"/>
      <c r="M227" s="134"/>
      <c r="N227" s="134"/>
      <c r="O227" s="134"/>
      <c r="P227" s="134"/>
      <c r="Q227" s="134"/>
      <c r="R227" s="134"/>
      <c r="S227" s="134"/>
      <c r="T227" s="134"/>
      <c r="U227" s="134"/>
      <c r="V227" s="134"/>
      <c r="W227" s="135"/>
      <c r="X227" s="134"/>
      <c r="Y227" s="135"/>
      <c r="Z227" s="134"/>
      <c r="AA227" s="135"/>
      <c r="AB227" s="134"/>
      <c r="AC227" s="135"/>
      <c r="AD227" s="134"/>
      <c r="AE227" s="135"/>
      <c r="AF227" s="134"/>
      <c r="AG227" s="135"/>
      <c r="AH227" s="134"/>
      <c r="AI227" s="135"/>
      <c r="AJ227" s="134"/>
      <c r="AK227" s="135"/>
      <c r="AL227" s="134"/>
      <c r="AM227" s="135"/>
      <c r="AN227" s="134"/>
      <c r="AO227" s="135"/>
      <c r="AP227" s="134"/>
      <c r="AQ227" s="135"/>
      <c r="AR227" s="134"/>
      <c r="AS227" s="135"/>
      <c r="AT227" s="134"/>
      <c r="AU227" s="135"/>
      <c r="AV227" s="134"/>
      <c r="AW227" s="135"/>
      <c r="AX227" s="134"/>
      <c r="AY227" s="135"/>
      <c r="AZ227" s="134"/>
      <c r="BA227" s="135"/>
      <c r="BB227" s="37"/>
      <c r="BC227" s="278"/>
      <c r="BD227" s="257"/>
      <c r="BE227" s="253" t="s">
        <v>73</v>
      </c>
      <c r="BF227" s="319" t="s">
        <v>74</v>
      </c>
      <c r="BG227" s="320"/>
      <c r="BH227" s="43">
        <f t="shared" ref="BH227:BH238" si="113">SUM(F227:BA227)/2/24</f>
        <v>0</v>
      </c>
      <c r="BI227" s="44"/>
      <c r="BJ227" s="256">
        <f>SUM(BH227:BH231)</f>
        <v>0</v>
      </c>
      <c r="BK227" s="256">
        <f>SUM(BJ227:BJ235)</f>
        <v>0</v>
      </c>
      <c r="BL227" s="173"/>
      <c r="BM227" s="1"/>
      <c r="BN227" s="1"/>
      <c r="BO227" s="1"/>
      <c r="BP227" s="1"/>
      <c r="BS227" s="1"/>
      <c r="BT227" s="33"/>
      <c r="BU227" s="24"/>
      <c r="BV227" s="32"/>
      <c r="BW227" s="44"/>
      <c r="BX227" s="246"/>
      <c r="BY227" s="246"/>
      <c r="BZ227" s="173"/>
      <c r="CA227" s="173"/>
      <c r="CB227" s="1"/>
      <c r="CC227" s="1"/>
      <c r="CD227" s="1"/>
      <c r="CE227" s="1"/>
      <c r="CF227" s="1"/>
      <c r="CG227" s="279"/>
      <c r="CH227" s="257"/>
      <c r="CI227" s="253" t="s">
        <v>73</v>
      </c>
      <c r="CJ227" s="319" t="s">
        <v>74</v>
      </c>
      <c r="CK227" s="320"/>
      <c r="CL227" s="43">
        <f>SUM($F227:$BA227)/2/24</f>
        <v>0</v>
      </c>
      <c r="CM227" s="44"/>
      <c r="CN227" s="256">
        <f>SUM(CL227:CL231)</f>
        <v>0</v>
      </c>
      <c r="CO227" s="256">
        <f>SUM(CN227:CN235)+CL237</f>
        <v>0</v>
      </c>
      <c r="CP227" s="173"/>
      <c r="CQ227" s="1"/>
      <c r="CR227" s="1"/>
      <c r="CS227" s="1"/>
      <c r="CT227" s="1"/>
      <c r="CW227" s="1"/>
      <c r="CX227" s="33"/>
      <c r="CY227" s="24"/>
      <c r="CZ227" s="32"/>
      <c r="DA227" s="44"/>
      <c r="DB227" s="246"/>
      <c r="DC227" s="246"/>
      <c r="DD227" s="173"/>
      <c r="DE227" s="173"/>
      <c r="DF227" s="1"/>
      <c r="DG227" s="1"/>
      <c r="DH227" s="1"/>
      <c r="DI227" s="1"/>
      <c r="DJ227" s="1"/>
      <c r="DK227" s="280"/>
      <c r="DL227" s="257"/>
      <c r="DM227" s="253" t="s">
        <v>73</v>
      </c>
      <c r="DN227" s="319" t="s">
        <v>74</v>
      </c>
      <c r="DO227" s="320"/>
      <c r="DP227" s="43">
        <f>IF($S209="✔",SUM($F227:$BA227)/2/24,0)</f>
        <v>0</v>
      </c>
      <c r="DQ227" s="44"/>
      <c r="DR227" s="256">
        <f>SUM(DP227:DP231)</f>
        <v>0</v>
      </c>
      <c r="DS227" s="256">
        <f>DR227+DR232</f>
        <v>0</v>
      </c>
      <c r="DT227" s="173"/>
      <c r="DU227" s="1"/>
      <c r="DV227" s="1"/>
      <c r="DW227" s="1"/>
      <c r="DX227" s="1"/>
      <c r="EA227" s="1"/>
      <c r="EB227" s="33"/>
      <c r="EC227" s="24"/>
      <c r="ED227" s="32"/>
      <c r="EE227" s="44"/>
      <c r="EF227" s="246"/>
      <c r="EG227" s="246"/>
      <c r="EH227" s="173"/>
      <c r="EI227" s="1"/>
      <c r="EJ227" s="1"/>
      <c r="EK227" s="1"/>
      <c r="EL227" s="1"/>
      <c r="EM227" s="275"/>
      <c r="EN227" s="257"/>
      <c r="EO227" s="253" t="s">
        <v>73</v>
      </c>
      <c r="EP227" s="319" t="s">
        <v>74</v>
      </c>
      <c r="EQ227" s="320"/>
      <c r="ER227" s="204">
        <f t="shared" ref="ER227:ER238" si="114">IF($S$5="✔",SUM($F227:$BA227)/2/24,0)</f>
        <v>0</v>
      </c>
      <c r="ES227" s="44"/>
      <c r="ET227" s="256">
        <f>SUM(ER227:ER231)</f>
        <v>0</v>
      </c>
      <c r="EU227" s="256">
        <f>ET227+ET232+ER237</f>
        <v>0</v>
      </c>
      <c r="EV227" s="173"/>
      <c r="EW227" s="1"/>
      <c r="EX227" s="1"/>
      <c r="EY227" s="1"/>
      <c r="EZ227" s="1"/>
      <c r="FC227" s="1"/>
      <c r="FD227" s="33"/>
      <c r="FE227" s="24"/>
      <c r="FF227" s="32"/>
      <c r="FG227" s="44"/>
      <c r="FH227" s="246"/>
      <c r="FI227" s="246"/>
      <c r="FJ227" s="173"/>
      <c r="FK227" s="1"/>
      <c r="FL227" s="1"/>
      <c r="FM227" s="1"/>
      <c r="FN227" s="1"/>
      <c r="FO227" s="18"/>
      <c r="FP227" s="257"/>
      <c r="FQ227" s="253" t="s">
        <v>73</v>
      </c>
      <c r="FR227" s="319" t="s">
        <v>74</v>
      </c>
      <c r="FS227" s="320"/>
      <c r="FT227" s="43">
        <f>SUMIFS(F227:BA227,$F237:$BA237,1)/2/24</f>
        <v>0</v>
      </c>
      <c r="FU227" s="44"/>
      <c r="FV227" s="256">
        <f>SUM(FT227:FT231)</f>
        <v>0</v>
      </c>
      <c r="FW227" s="256">
        <f>FV227+FV232</f>
        <v>0</v>
      </c>
      <c r="FX227" s="173"/>
      <c r="FY227" s="1"/>
      <c r="FZ227" s="1"/>
      <c r="GA227" s="1"/>
      <c r="GB227" s="1"/>
      <c r="GE227" s="1"/>
      <c r="GF227" s="33"/>
      <c r="GG227" s="24"/>
      <c r="GH227" s="32"/>
      <c r="GI227" s="44"/>
      <c r="GJ227" s="246"/>
      <c r="GK227" s="246"/>
      <c r="GL227" s="173"/>
      <c r="GM227" s="1"/>
      <c r="GN227" s="1"/>
      <c r="GO227" s="1"/>
      <c r="GP227" s="1"/>
    </row>
    <row r="228" spans="2:198" ht="18.75" customHeight="1">
      <c r="B228" s="258"/>
      <c r="C228" s="254"/>
      <c r="D228" s="138" t="s">
        <v>78</v>
      </c>
      <c r="E228" s="139"/>
      <c r="F228" s="134"/>
      <c r="G228" s="134"/>
      <c r="H228" s="134"/>
      <c r="I228" s="134"/>
      <c r="J228" s="134"/>
      <c r="K228" s="134"/>
      <c r="L228" s="134"/>
      <c r="M228" s="134"/>
      <c r="N228" s="134"/>
      <c r="O228" s="134"/>
      <c r="P228" s="134"/>
      <c r="Q228" s="134"/>
      <c r="R228" s="134"/>
      <c r="S228" s="134"/>
      <c r="T228" s="134"/>
      <c r="U228" s="134"/>
      <c r="V228" s="134"/>
      <c r="W228" s="135"/>
      <c r="X228" s="134"/>
      <c r="Y228" s="135"/>
      <c r="Z228" s="134"/>
      <c r="AA228" s="135"/>
      <c r="AB228" s="134"/>
      <c r="AC228" s="135"/>
      <c r="AD228" s="134"/>
      <c r="AE228" s="135"/>
      <c r="AF228" s="134"/>
      <c r="AG228" s="135"/>
      <c r="AH228" s="134"/>
      <c r="AI228" s="135"/>
      <c r="AJ228" s="134"/>
      <c r="AK228" s="135"/>
      <c r="AL228" s="134"/>
      <c r="AM228" s="135"/>
      <c r="AN228" s="134"/>
      <c r="AO228" s="135"/>
      <c r="AP228" s="134"/>
      <c r="AQ228" s="135"/>
      <c r="AR228" s="134"/>
      <c r="AS228" s="135"/>
      <c r="AT228" s="134"/>
      <c r="AU228" s="135"/>
      <c r="AV228" s="134"/>
      <c r="AW228" s="135"/>
      <c r="AX228" s="134"/>
      <c r="AY228" s="135"/>
      <c r="AZ228" s="134"/>
      <c r="BA228" s="135"/>
      <c r="BC228" s="278"/>
      <c r="BD228" s="257"/>
      <c r="BE228" s="254"/>
      <c r="BF228" s="247" t="s">
        <v>78</v>
      </c>
      <c r="BG228" s="248"/>
      <c r="BH228" s="46">
        <f t="shared" si="113"/>
        <v>0</v>
      </c>
      <c r="BI228" s="44"/>
      <c r="BJ228" s="256"/>
      <c r="BK228" s="256"/>
      <c r="BL228" s="173"/>
      <c r="BM228" s="1"/>
      <c r="BN228" s="1"/>
      <c r="BO228" s="1"/>
      <c r="BP228" s="1"/>
      <c r="BS228" s="1"/>
      <c r="BT228" s="33"/>
      <c r="BU228" s="24"/>
      <c r="BV228" s="32"/>
      <c r="BW228" s="44"/>
      <c r="BX228" s="246"/>
      <c r="BY228" s="246"/>
      <c r="BZ228" s="173"/>
      <c r="CA228" s="173"/>
      <c r="CB228" s="1"/>
      <c r="CC228" s="1"/>
      <c r="CD228" s="1"/>
      <c r="CE228" s="1"/>
      <c r="CF228" s="1"/>
      <c r="CG228" s="279"/>
      <c r="CH228" s="257"/>
      <c r="CI228" s="254"/>
      <c r="CJ228" s="247" t="s">
        <v>78</v>
      </c>
      <c r="CK228" s="248"/>
      <c r="CL228" s="46">
        <f t="shared" ref="CL228:CL236" si="115">SUM($F228:$BA228)/2/24</f>
        <v>0</v>
      </c>
      <c r="CM228" s="44"/>
      <c r="CN228" s="256"/>
      <c r="CO228" s="256"/>
      <c r="CP228" s="173"/>
      <c r="CQ228" s="1"/>
      <c r="CR228" s="1"/>
      <c r="CS228" s="1"/>
      <c r="CT228" s="1"/>
      <c r="CW228" s="1"/>
      <c r="CX228" s="33"/>
      <c r="CY228" s="24"/>
      <c r="CZ228" s="32"/>
      <c r="DA228" s="44"/>
      <c r="DB228" s="246"/>
      <c r="DC228" s="246"/>
      <c r="DD228" s="173"/>
      <c r="DE228" s="173"/>
      <c r="DF228" s="1"/>
      <c r="DG228" s="1"/>
      <c r="DH228" s="1"/>
      <c r="DI228" s="1"/>
      <c r="DJ228" s="1"/>
      <c r="DK228" s="280"/>
      <c r="DL228" s="257"/>
      <c r="DM228" s="254"/>
      <c r="DN228" s="247" t="s">
        <v>78</v>
      </c>
      <c r="DO228" s="248"/>
      <c r="DP228" s="46">
        <f>IF($S209="✔",SUM($F228:$BA228)/2/24,0)</f>
        <v>0</v>
      </c>
      <c r="DQ228" s="44"/>
      <c r="DR228" s="256"/>
      <c r="DS228" s="256"/>
      <c r="DT228" s="173"/>
      <c r="DU228" s="1"/>
      <c r="DV228" s="1"/>
      <c r="DW228" s="1"/>
      <c r="DX228" s="1"/>
      <c r="EA228" s="1"/>
      <c r="EB228" s="33"/>
      <c r="EC228" s="24"/>
      <c r="ED228" s="32"/>
      <c r="EE228" s="44"/>
      <c r="EF228" s="246"/>
      <c r="EG228" s="246"/>
      <c r="EH228" s="173"/>
      <c r="EI228" s="1"/>
      <c r="EJ228" s="1"/>
      <c r="EK228" s="1"/>
      <c r="EL228" s="1"/>
      <c r="EM228" s="275"/>
      <c r="EN228" s="257"/>
      <c r="EO228" s="254"/>
      <c r="EP228" s="247" t="s">
        <v>78</v>
      </c>
      <c r="EQ228" s="248"/>
      <c r="ER228" s="46">
        <f t="shared" si="114"/>
        <v>0</v>
      </c>
      <c r="ES228" s="44"/>
      <c r="ET228" s="256"/>
      <c r="EU228" s="256"/>
      <c r="EV228" s="173"/>
      <c r="EW228" s="1"/>
      <c r="EX228" s="1"/>
      <c r="EY228" s="1"/>
      <c r="EZ228" s="1"/>
      <c r="FC228" s="1"/>
      <c r="FD228" s="33"/>
      <c r="FE228" s="24"/>
      <c r="FF228" s="32"/>
      <c r="FG228" s="44"/>
      <c r="FH228" s="246"/>
      <c r="FI228" s="246"/>
      <c r="FJ228" s="173"/>
      <c r="FK228" s="1"/>
      <c r="FL228" s="1"/>
      <c r="FM228" s="1"/>
      <c r="FN228" s="1"/>
      <c r="FO228" s="18"/>
      <c r="FP228" s="257"/>
      <c r="FQ228" s="254"/>
      <c r="FR228" s="247" t="s">
        <v>78</v>
      </c>
      <c r="FS228" s="248"/>
      <c r="FT228" s="46">
        <f>SUMIFS(F228:BA228,$F237:$BA237,1)/2/24</f>
        <v>0</v>
      </c>
      <c r="FU228" s="44"/>
      <c r="FV228" s="256"/>
      <c r="FW228" s="256"/>
      <c r="FX228" s="173"/>
      <c r="FY228" s="1"/>
      <c r="FZ228" s="1"/>
      <c r="GA228" s="1"/>
      <c r="GB228" s="1"/>
      <c r="GE228" s="1"/>
      <c r="GF228" s="33"/>
      <c r="GG228" s="24"/>
      <c r="GH228" s="32"/>
      <c r="GI228" s="44"/>
      <c r="GJ228" s="246"/>
      <c r="GK228" s="246"/>
      <c r="GL228" s="173"/>
      <c r="GM228" s="1"/>
      <c r="GN228" s="1"/>
      <c r="GO228" s="1"/>
      <c r="GP228" s="1"/>
    </row>
    <row r="229" spans="2:198" ht="18.75" customHeight="1">
      <c r="B229" s="258"/>
      <c r="C229" s="254"/>
      <c r="D229" s="136" t="s">
        <v>79</v>
      </c>
      <c r="E229" s="137"/>
      <c r="F229" s="134"/>
      <c r="G229" s="135"/>
      <c r="H229" s="134"/>
      <c r="I229" s="135"/>
      <c r="J229" s="134"/>
      <c r="K229" s="135"/>
      <c r="L229" s="134"/>
      <c r="M229" s="135"/>
      <c r="N229" s="134"/>
      <c r="O229" s="135"/>
      <c r="P229" s="134"/>
      <c r="Q229" s="135"/>
      <c r="R229" s="134"/>
      <c r="S229" s="135"/>
      <c r="T229" s="134"/>
      <c r="U229" s="135"/>
      <c r="V229" s="134"/>
      <c r="W229" s="135"/>
      <c r="X229" s="134"/>
      <c r="Y229" s="135"/>
      <c r="Z229" s="134"/>
      <c r="AA229" s="135"/>
      <c r="AB229" s="134"/>
      <c r="AC229" s="135"/>
      <c r="AD229" s="134"/>
      <c r="AE229" s="135"/>
      <c r="AF229" s="134"/>
      <c r="AG229" s="135"/>
      <c r="AH229" s="134"/>
      <c r="AI229" s="135"/>
      <c r="AJ229" s="134"/>
      <c r="AK229" s="135"/>
      <c r="AL229" s="134"/>
      <c r="AM229" s="135"/>
      <c r="AN229" s="134"/>
      <c r="AO229" s="135"/>
      <c r="AP229" s="134"/>
      <c r="AQ229" s="135"/>
      <c r="AR229" s="134"/>
      <c r="AS229" s="135"/>
      <c r="AT229" s="134"/>
      <c r="AU229" s="135"/>
      <c r="AV229" s="134"/>
      <c r="AW229" s="135"/>
      <c r="AX229" s="134"/>
      <c r="AY229" s="135"/>
      <c r="AZ229" s="134"/>
      <c r="BA229" s="135"/>
      <c r="BC229" s="278"/>
      <c r="BD229" s="257"/>
      <c r="BE229" s="254"/>
      <c r="BF229" s="249" t="s">
        <v>79</v>
      </c>
      <c r="BG229" s="250"/>
      <c r="BH229" s="43">
        <f t="shared" si="113"/>
        <v>0</v>
      </c>
      <c r="BI229" s="44"/>
      <c r="BJ229" s="256"/>
      <c r="BK229" s="256"/>
      <c r="BL229" s="173"/>
      <c r="BM229" s="1"/>
      <c r="BN229" s="1"/>
      <c r="BO229" s="1"/>
      <c r="BP229" s="1"/>
      <c r="BS229" s="1"/>
      <c r="BT229" s="33"/>
      <c r="BU229" s="24"/>
      <c r="BV229" s="32"/>
      <c r="BW229" s="44"/>
      <c r="BX229" s="246"/>
      <c r="BY229" s="246"/>
      <c r="BZ229" s="173"/>
      <c r="CA229" s="173"/>
      <c r="CB229" s="1"/>
      <c r="CC229" s="1"/>
      <c r="CD229" s="1"/>
      <c r="CE229" s="1"/>
      <c r="CF229" s="1"/>
      <c r="CG229" s="279"/>
      <c r="CH229" s="257"/>
      <c r="CI229" s="254"/>
      <c r="CJ229" s="249" t="s">
        <v>79</v>
      </c>
      <c r="CK229" s="250"/>
      <c r="CL229" s="43">
        <f t="shared" si="115"/>
        <v>0</v>
      </c>
      <c r="CM229" s="44"/>
      <c r="CN229" s="256"/>
      <c r="CO229" s="256"/>
      <c r="CP229" s="173"/>
      <c r="CQ229" s="1"/>
      <c r="CR229" s="1"/>
      <c r="CS229" s="1"/>
      <c r="CT229" s="1"/>
      <c r="CW229" s="1"/>
      <c r="CX229" s="33"/>
      <c r="CY229" s="24"/>
      <c r="CZ229" s="32"/>
      <c r="DA229" s="44"/>
      <c r="DB229" s="246"/>
      <c r="DC229" s="246"/>
      <c r="DD229" s="173"/>
      <c r="DE229" s="173"/>
      <c r="DF229" s="1"/>
      <c r="DG229" s="1"/>
      <c r="DH229" s="1"/>
      <c r="DI229" s="1"/>
      <c r="DJ229" s="1"/>
      <c r="DK229" s="280"/>
      <c r="DL229" s="257"/>
      <c r="DM229" s="254"/>
      <c r="DN229" s="249" t="s">
        <v>79</v>
      </c>
      <c r="DO229" s="250"/>
      <c r="DP229" s="43">
        <f>IF($S209="✔",SUM($F229:$BA229)/2/24,0)</f>
        <v>0</v>
      </c>
      <c r="DQ229" s="44"/>
      <c r="DR229" s="256"/>
      <c r="DS229" s="256"/>
      <c r="DT229" s="173"/>
      <c r="DU229" s="1"/>
      <c r="DV229" s="1"/>
      <c r="DW229" s="1"/>
      <c r="DX229" s="1"/>
      <c r="EA229" s="1"/>
      <c r="EB229" s="33"/>
      <c r="EC229" s="24"/>
      <c r="ED229" s="32"/>
      <c r="EE229" s="44"/>
      <c r="EF229" s="246"/>
      <c r="EG229" s="246"/>
      <c r="EH229" s="173"/>
      <c r="EI229" s="1"/>
      <c r="EJ229" s="1"/>
      <c r="EK229" s="1"/>
      <c r="EL229" s="1"/>
      <c r="EM229" s="275"/>
      <c r="EN229" s="257"/>
      <c r="EO229" s="254"/>
      <c r="EP229" s="249" t="s">
        <v>79</v>
      </c>
      <c r="EQ229" s="250"/>
      <c r="ER229" s="204">
        <f t="shared" si="114"/>
        <v>0</v>
      </c>
      <c r="ES229" s="44"/>
      <c r="ET229" s="256"/>
      <c r="EU229" s="256"/>
      <c r="EV229" s="173"/>
      <c r="EW229" s="1"/>
      <c r="EX229" s="1"/>
      <c r="EY229" s="1"/>
      <c r="EZ229" s="1"/>
      <c r="FC229" s="1"/>
      <c r="FD229" s="33"/>
      <c r="FE229" s="24"/>
      <c r="FF229" s="32"/>
      <c r="FG229" s="44"/>
      <c r="FH229" s="246"/>
      <c r="FI229" s="246"/>
      <c r="FJ229" s="173"/>
      <c r="FK229" s="1"/>
      <c r="FL229" s="1"/>
      <c r="FM229" s="1"/>
      <c r="FN229" s="1"/>
      <c r="FO229" s="18"/>
      <c r="FP229" s="257"/>
      <c r="FQ229" s="254"/>
      <c r="FR229" s="249" t="s">
        <v>79</v>
      </c>
      <c r="FS229" s="250"/>
      <c r="FT229" s="43">
        <f>SUMIFS(F229:BA229,$F237:$BA237,1)/2/24</f>
        <v>0</v>
      </c>
      <c r="FU229" s="44"/>
      <c r="FV229" s="256"/>
      <c r="FW229" s="256"/>
      <c r="FX229" s="173"/>
      <c r="FY229" s="1"/>
      <c r="FZ229" s="1"/>
      <c r="GA229" s="1"/>
      <c r="GB229" s="1"/>
      <c r="GE229" s="1"/>
      <c r="GF229" s="33"/>
      <c r="GG229" s="24"/>
      <c r="GH229" s="32"/>
      <c r="GI229" s="44"/>
      <c r="GJ229" s="246"/>
      <c r="GK229" s="246"/>
      <c r="GL229" s="173"/>
      <c r="GM229" s="1"/>
      <c r="GN229" s="1"/>
      <c r="GO229" s="1"/>
      <c r="GP229" s="1"/>
    </row>
    <row r="230" spans="2:198" ht="18.75" customHeight="1">
      <c r="B230" s="258"/>
      <c r="C230" s="254"/>
      <c r="D230" s="138" t="s">
        <v>80</v>
      </c>
      <c r="E230" s="139"/>
      <c r="F230" s="134"/>
      <c r="G230" s="135"/>
      <c r="H230" s="134"/>
      <c r="I230" s="135"/>
      <c r="J230" s="134"/>
      <c r="K230" s="135"/>
      <c r="L230" s="134"/>
      <c r="M230" s="135"/>
      <c r="N230" s="134"/>
      <c r="O230" s="135"/>
      <c r="P230" s="134"/>
      <c r="Q230" s="135"/>
      <c r="R230" s="134"/>
      <c r="S230" s="135"/>
      <c r="T230" s="134"/>
      <c r="U230" s="135"/>
      <c r="V230" s="134"/>
      <c r="W230" s="135"/>
      <c r="X230" s="134"/>
      <c r="Y230" s="135"/>
      <c r="Z230" s="134"/>
      <c r="AA230" s="135"/>
      <c r="AB230" s="134"/>
      <c r="AC230" s="135"/>
      <c r="AD230" s="134"/>
      <c r="AE230" s="135"/>
      <c r="AF230" s="134"/>
      <c r="AG230" s="135"/>
      <c r="AH230" s="134"/>
      <c r="AI230" s="135"/>
      <c r="AJ230" s="134"/>
      <c r="AK230" s="135"/>
      <c r="AL230" s="134"/>
      <c r="AM230" s="135"/>
      <c r="AN230" s="134"/>
      <c r="AO230" s="135"/>
      <c r="AP230" s="134"/>
      <c r="AQ230" s="135"/>
      <c r="AR230" s="134"/>
      <c r="AS230" s="135"/>
      <c r="AT230" s="134"/>
      <c r="AU230" s="135"/>
      <c r="AV230" s="134"/>
      <c r="AW230" s="135"/>
      <c r="AX230" s="134"/>
      <c r="AY230" s="135"/>
      <c r="AZ230" s="134"/>
      <c r="BA230" s="135"/>
      <c r="BC230" s="62"/>
      <c r="BD230" s="257"/>
      <c r="BE230" s="254"/>
      <c r="BF230" s="247" t="s">
        <v>80</v>
      </c>
      <c r="BG230" s="248"/>
      <c r="BH230" s="46">
        <f t="shared" si="113"/>
        <v>0</v>
      </c>
      <c r="BI230" s="44"/>
      <c r="BJ230" s="256"/>
      <c r="BK230" s="256"/>
      <c r="BL230" s="173"/>
      <c r="BM230" s="1"/>
      <c r="BN230" s="1"/>
      <c r="BO230" s="1"/>
      <c r="BP230" s="1"/>
      <c r="BS230" s="1"/>
      <c r="BT230" s="33"/>
      <c r="BU230" s="24"/>
      <c r="BV230" s="32"/>
      <c r="BW230" s="44"/>
      <c r="BX230" s="246"/>
      <c r="BY230" s="246"/>
      <c r="BZ230" s="173"/>
      <c r="CA230" s="173"/>
      <c r="CB230" s="1"/>
      <c r="CC230" s="1"/>
      <c r="CD230" s="1"/>
      <c r="CE230" s="1"/>
      <c r="CF230" s="1"/>
      <c r="CG230" s="279"/>
      <c r="CH230" s="257"/>
      <c r="CI230" s="254"/>
      <c r="CJ230" s="247" t="s">
        <v>80</v>
      </c>
      <c r="CK230" s="248"/>
      <c r="CL230" s="46">
        <f t="shared" si="115"/>
        <v>0</v>
      </c>
      <c r="CM230" s="44"/>
      <c r="CN230" s="256"/>
      <c r="CO230" s="256"/>
      <c r="CP230" s="173"/>
      <c r="CQ230" s="1"/>
      <c r="CR230" s="1"/>
      <c r="CS230" s="1"/>
      <c r="CT230" s="1"/>
      <c r="CW230" s="1"/>
      <c r="CX230" s="33"/>
      <c r="CY230" s="24"/>
      <c r="CZ230" s="32"/>
      <c r="DA230" s="44"/>
      <c r="DB230" s="246"/>
      <c r="DC230" s="246"/>
      <c r="DD230" s="173"/>
      <c r="DE230" s="173"/>
      <c r="DF230" s="1"/>
      <c r="DG230" s="1"/>
      <c r="DH230" s="1"/>
      <c r="DI230" s="1"/>
      <c r="DJ230" s="1"/>
      <c r="DK230" s="280"/>
      <c r="DL230" s="257"/>
      <c r="DM230" s="254"/>
      <c r="DN230" s="247" t="s">
        <v>80</v>
      </c>
      <c r="DO230" s="248"/>
      <c r="DP230" s="46">
        <f>IF($S209="✔",SUM($F230:$BA230)/2/24,0)</f>
        <v>0</v>
      </c>
      <c r="DQ230" s="44"/>
      <c r="DR230" s="256"/>
      <c r="DS230" s="256"/>
      <c r="DT230" s="173"/>
      <c r="DU230" s="1"/>
      <c r="DV230" s="1"/>
      <c r="DW230" s="1"/>
      <c r="DX230" s="1"/>
      <c r="EA230" s="1"/>
      <c r="EB230" s="33"/>
      <c r="EC230" s="24"/>
      <c r="ED230" s="32"/>
      <c r="EE230" s="44"/>
      <c r="EF230" s="246"/>
      <c r="EG230" s="246"/>
      <c r="EH230" s="173"/>
      <c r="EI230" s="1"/>
      <c r="EJ230" s="1"/>
      <c r="EK230" s="1"/>
      <c r="EL230" s="1"/>
      <c r="EM230" s="275"/>
      <c r="EN230" s="257"/>
      <c r="EO230" s="254"/>
      <c r="EP230" s="247" t="s">
        <v>80</v>
      </c>
      <c r="EQ230" s="248"/>
      <c r="ER230" s="46">
        <f t="shared" si="114"/>
        <v>0</v>
      </c>
      <c r="ES230" s="44"/>
      <c r="ET230" s="256"/>
      <c r="EU230" s="256"/>
      <c r="EV230" s="173"/>
      <c r="EW230" s="1"/>
      <c r="EX230" s="1"/>
      <c r="EY230" s="1"/>
      <c r="EZ230" s="1"/>
      <c r="FC230" s="1"/>
      <c r="FD230" s="33"/>
      <c r="FE230" s="24"/>
      <c r="FF230" s="32"/>
      <c r="FG230" s="44"/>
      <c r="FH230" s="246"/>
      <c r="FI230" s="246"/>
      <c r="FJ230" s="173"/>
      <c r="FK230" s="1"/>
      <c r="FL230" s="1"/>
      <c r="FM230" s="1"/>
      <c r="FN230" s="1"/>
      <c r="FO230" s="18"/>
      <c r="FP230" s="257"/>
      <c r="FQ230" s="254"/>
      <c r="FR230" s="247" t="s">
        <v>80</v>
      </c>
      <c r="FS230" s="248"/>
      <c r="FT230" s="46">
        <f>SUMIFS(F230:BA230,$F237:$BA237,1)/2/24</f>
        <v>0</v>
      </c>
      <c r="FU230" s="44"/>
      <c r="FV230" s="256"/>
      <c r="FW230" s="256"/>
      <c r="FX230" s="173"/>
      <c r="FY230" s="1"/>
      <c r="FZ230" s="1"/>
      <c r="GA230" s="1"/>
      <c r="GB230" s="1"/>
      <c r="GE230" s="1"/>
      <c r="GF230" s="33"/>
      <c r="GG230" s="24"/>
      <c r="GH230" s="32"/>
      <c r="GI230" s="44"/>
      <c r="GJ230" s="246"/>
      <c r="GK230" s="246"/>
      <c r="GL230" s="173"/>
      <c r="GM230" s="1"/>
      <c r="GN230" s="1"/>
      <c r="GO230" s="1"/>
      <c r="GP230" s="1"/>
    </row>
    <row r="231" spans="2:198" ht="18.75" customHeight="1">
      <c r="B231" s="258"/>
      <c r="C231" s="255"/>
      <c r="D231" s="136" t="s">
        <v>81</v>
      </c>
      <c r="E231" s="137"/>
      <c r="F231" s="134"/>
      <c r="G231" s="135"/>
      <c r="H231" s="134"/>
      <c r="I231" s="135"/>
      <c r="J231" s="134"/>
      <c r="K231" s="135"/>
      <c r="L231" s="134"/>
      <c r="M231" s="135"/>
      <c r="N231" s="134"/>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c r="AL231" s="134"/>
      <c r="AM231" s="135"/>
      <c r="AN231" s="134"/>
      <c r="AO231" s="135"/>
      <c r="AP231" s="134"/>
      <c r="AQ231" s="135"/>
      <c r="AR231" s="134"/>
      <c r="AS231" s="135"/>
      <c r="AT231" s="134"/>
      <c r="AU231" s="135"/>
      <c r="AV231" s="134"/>
      <c r="AW231" s="135"/>
      <c r="AX231" s="134"/>
      <c r="AY231" s="135"/>
      <c r="AZ231" s="134"/>
      <c r="BA231" s="135"/>
      <c r="BC231" s="62"/>
      <c r="BD231" s="257"/>
      <c r="BE231" s="255"/>
      <c r="BF231" s="249" t="s">
        <v>81</v>
      </c>
      <c r="BG231" s="250"/>
      <c r="BH231" s="43">
        <f t="shared" si="113"/>
        <v>0</v>
      </c>
      <c r="BI231" s="44"/>
      <c r="BJ231" s="256"/>
      <c r="BK231" s="256"/>
      <c r="BL231" s="173"/>
      <c r="BM231" s="1"/>
      <c r="BN231" s="1"/>
      <c r="BO231" s="1"/>
      <c r="BP231" s="1"/>
      <c r="BS231" s="1"/>
      <c r="BT231" s="33"/>
      <c r="BU231" s="24"/>
      <c r="BV231" s="32"/>
      <c r="BW231" s="44"/>
      <c r="BX231" s="246"/>
      <c r="BY231" s="246"/>
      <c r="BZ231" s="173"/>
      <c r="CA231" s="173"/>
      <c r="CB231" s="1"/>
      <c r="CC231" s="1"/>
      <c r="CD231" s="1"/>
      <c r="CE231" s="1"/>
      <c r="CF231" s="1"/>
      <c r="CG231" s="61"/>
      <c r="CH231" s="257"/>
      <c r="CI231" s="255"/>
      <c r="CJ231" s="251" t="s">
        <v>81</v>
      </c>
      <c r="CK231" s="252"/>
      <c r="CL231" s="43">
        <f t="shared" si="115"/>
        <v>0</v>
      </c>
      <c r="CM231" s="44"/>
      <c r="CN231" s="256"/>
      <c r="CO231" s="256"/>
      <c r="CP231" s="173"/>
      <c r="CQ231" s="1"/>
      <c r="CR231" s="1"/>
      <c r="CS231" s="1"/>
      <c r="CT231" s="1"/>
      <c r="CW231" s="1"/>
      <c r="CX231" s="33"/>
      <c r="CY231" s="24"/>
      <c r="CZ231" s="32"/>
      <c r="DA231" s="44"/>
      <c r="DB231" s="246"/>
      <c r="DC231" s="246"/>
      <c r="DD231" s="173"/>
      <c r="DE231" s="173"/>
      <c r="DF231" s="1"/>
      <c r="DG231" s="1"/>
      <c r="DH231" s="1"/>
      <c r="DI231" s="1"/>
      <c r="DJ231" s="1"/>
      <c r="DK231" s="280"/>
      <c r="DL231" s="257"/>
      <c r="DM231" s="255"/>
      <c r="DN231" s="249" t="s">
        <v>81</v>
      </c>
      <c r="DO231" s="250"/>
      <c r="DP231" s="43">
        <f>IF($S209="✔",SUM($F231:$BA231)/2/24,0)</f>
        <v>0</v>
      </c>
      <c r="DQ231" s="44"/>
      <c r="DR231" s="256"/>
      <c r="DS231" s="256"/>
      <c r="DT231" s="173"/>
      <c r="DU231" s="1"/>
      <c r="DV231" s="1"/>
      <c r="DW231" s="1"/>
      <c r="DX231" s="1"/>
      <c r="EA231" s="1"/>
      <c r="EB231" s="33"/>
      <c r="EC231" s="24"/>
      <c r="ED231" s="32"/>
      <c r="EE231" s="44"/>
      <c r="EF231" s="246"/>
      <c r="EG231" s="246"/>
      <c r="EH231" s="173"/>
      <c r="EI231" s="1"/>
      <c r="EJ231" s="1"/>
      <c r="EK231" s="1"/>
      <c r="EL231" s="1"/>
      <c r="EM231" s="275"/>
      <c r="EN231" s="257"/>
      <c r="EO231" s="255"/>
      <c r="EP231" s="249" t="s">
        <v>81</v>
      </c>
      <c r="EQ231" s="250"/>
      <c r="ER231" s="204">
        <f t="shared" si="114"/>
        <v>0</v>
      </c>
      <c r="ES231" s="44"/>
      <c r="ET231" s="256"/>
      <c r="EU231" s="256"/>
      <c r="EV231" s="173"/>
      <c r="EW231" s="1"/>
      <c r="EX231" s="1"/>
      <c r="EY231" s="1"/>
      <c r="EZ231" s="1"/>
      <c r="FC231" s="1"/>
      <c r="FD231" s="33"/>
      <c r="FE231" s="24"/>
      <c r="FF231" s="32"/>
      <c r="FG231" s="44"/>
      <c r="FH231" s="246"/>
      <c r="FI231" s="246"/>
      <c r="FJ231" s="173"/>
      <c r="FK231" s="1"/>
      <c r="FL231" s="1"/>
      <c r="FM231" s="1"/>
      <c r="FN231" s="1"/>
      <c r="FO231" s="18"/>
      <c r="FP231" s="257"/>
      <c r="FQ231" s="255"/>
      <c r="FR231" s="249" t="s">
        <v>81</v>
      </c>
      <c r="FS231" s="250"/>
      <c r="FT231" s="43">
        <f>SUMIFS(F231:BA231,$F237:$BA237,1)/2/24</f>
        <v>0</v>
      </c>
      <c r="FU231" s="44"/>
      <c r="FV231" s="256"/>
      <c r="FW231" s="256"/>
      <c r="FX231" s="173"/>
      <c r="FY231" s="1"/>
      <c r="FZ231" s="1"/>
      <c r="GA231" s="1"/>
      <c r="GB231" s="1"/>
      <c r="GE231" s="1"/>
      <c r="GF231" s="33"/>
      <c r="GG231" s="24"/>
      <c r="GH231" s="32"/>
      <c r="GI231" s="44"/>
      <c r="GJ231" s="246"/>
      <c r="GK231" s="246"/>
      <c r="GL231" s="173"/>
      <c r="GM231" s="1"/>
      <c r="GN231" s="1"/>
      <c r="GO231" s="1"/>
      <c r="GP231" s="1"/>
    </row>
    <row r="232" spans="2:198" ht="18.75" customHeight="1">
      <c r="B232" s="258"/>
      <c r="C232" s="239" t="s">
        <v>82</v>
      </c>
      <c r="D232" s="174" t="s">
        <v>83</v>
      </c>
      <c r="E232" s="175"/>
      <c r="F232" s="134"/>
      <c r="G232" s="135"/>
      <c r="H232" s="134"/>
      <c r="I232" s="135"/>
      <c r="J232" s="134"/>
      <c r="K232" s="135"/>
      <c r="L232" s="134"/>
      <c r="M232" s="135"/>
      <c r="N232" s="134"/>
      <c r="O232" s="135"/>
      <c r="P232" s="134"/>
      <c r="Q232" s="135"/>
      <c r="R232" s="134"/>
      <c r="S232" s="135"/>
      <c r="T232" s="134"/>
      <c r="U232" s="135"/>
      <c r="V232" s="134"/>
      <c r="W232" s="135"/>
      <c r="X232" s="134"/>
      <c r="Y232" s="135"/>
      <c r="Z232" s="134"/>
      <c r="AA232" s="135"/>
      <c r="AB232" s="134"/>
      <c r="AC232" s="135"/>
      <c r="AD232" s="134"/>
      <c r="AE232" s="135"/>
      <c r="AF232" s="134"/>
      <c r="AG232" s="135"/>
      <c r="AH232" s="135"/>
      <c r="AI232" s="135"/>
      <c r="AJ232" s="134"/>
      <c r="AK232" s="135"/>
      <c r="AL232" s="134"/>
      <c r="AM232" s="135"/>
      <c r="AN232" s="134"/>
      <c r="AO232" s="135"/>
      <c r="AP232" s="134"/>
      <c r="AQ232" s="135"/>
      <c r="AR232" s="134"/>
      <c r="AS232" s="135"/>
      <c r="AT232" s="134"/>
      <c r="AU232" s="135"/>
      <c r="AV232" s="134"/>
      <c r="AW232" s="135"/>
      <c r="AX232" s="134"/>
      <c r="AY232" s="135"/>
      <c r="AZ232" s="134"/>
      <c r="BA232" s="135"/>
      <c r="BC232" s="62"/>
      <c r="BD232" s="257"/>
      <c r="BE232" s="242" t="s">
        <v>82</v>
      </c>
      <c r="BF232" s="169" t="s">
        <v>83</v>
      </c>
      <c r="BG232" s="170"/>
      <c r="BH232" s="46">
        <f t="shared" si="113"/>
        <v>0</v>
      </c>
      <c r="BI232" s="51">
        <f>SUMIF($F$236:$BA$236,"&lt;&gt;1",$F232:$BA232)/2/24</f>
        <v>0</v>
      </c>
      <c r="BJ232" s="245">
        <f>SUM(BI232:BI235)</f>
        <v>0</v>
      </c>
      <c r="BK232" s="256"/>
      <c r="BL232" s="173"/>
      <c r="BM232" s="1"/>
      <c r="BN232" s="1"/>
      <c r="BO232" s="1"/>
      <c r="BP232" s="1"/>
      <c r="BS232" s="1"/>
      <c r="BT232" s="33"/>
      <c r="BU232" s="24"/>
      <c r="BV232" s="32"/>
      <c r="BW232" s="44"/>
      <c r="BX232" s="246"/>
      <c r="BY232" s="246"/>
      <c r="BZ232" s="173"/>
      <c r="CA232" s="173"/>
      <c r="CB232" s="1"/>
      <c r="CC232" s="1"/>
      <c r="CD232" s="1"/>
      <c r="CE232" s="1"/>
      <c r="CF232" s="1"/>
      <c r="CG232" s="61"/>
      <c r="CH232" s="257"/>
      <c r="CI232" s="242" t="s">
        <v>82</v>
      </c>
      <c r="CJ232" s="227" t="s">
        <v>83</v>
      </c>
      <c r="CK232" s="228"/>
      <c r="CL232" s="46">
        <f t="shared" si="115"/>
        <v>0</v>
      </c>
      <c r="CM232" s="51">
        <f>SUMIF($F$236:$BA$236,"&lt;&gt;1",$F232:$BA232)/2/24</f>
        <v>0</v>
      </c>
      <c r="CN232" s="245">
        <f>SUM(CM232:CM235)</f>
        <v>0</v>
      </c>
      <c r="CO232" s="256"/>
      <c r="CP232" s="173"/>
      <c r="CQ232" s="1"/>
      <c r="CR232" s="1"/>
      <c r="CS232" s="1"/>
      <c r="CT232" s="1"/>
      <c r="CW232" s="1"/>
      <c r="CX232" s="33"/>
      <c r="CY232" s="24"/>
      <c r="CZ232" s="32"/>
      <c r="DA232" s="44"/>
      <c r="DB232" s="246"/>
      <c r="DC232" s="246"/>
      <c r="DD232" s="173"/>
      <c r="DE232" s="173"/>
      <c r="DF232" s="1"/>
      <c r="DG232" s="1"/>
      <c r="DH232" s="1"/>
      <c r="DI232" s="1"/>
      <c r="DJ232" s="1"/>
      <c r="DK232" s="280"/>
      <c r="DL232" s="257"/>
      <c r="DM232" s="242" t="s">
        <v>82</v>
      </c>
      <c r="DN232" s="169" t="s">
        <v>83</v>
      </c>
      <c r="DO232" s="170"/>
      <c r="DP232" s="46">
        <f>IF($S209="✔",SUM($F232:$BA232)/2/24,0)</f>
        <v>0</v>
      </c>
      <c r="DQ232" s="46">
        <f>IF($S209="✔",SUMIF($F236:$BA236,"&lt;&gt;1",$F232:$BA232)/2/24,0)</f>
        <v>0</v>
      </c>
      <c r="DR232" s="245">
        <f>SUM(DQ232:DQ235)</f>
        <v>0</v>
      </c>
      <c r="DS232" s="256"/>
      <c r="DT232" s="173"/>
      <c r="DU232" s="1"/>
      <c r="DV232" s="1"/>
      <c r="DW232" s="1"/>
      <c r="DX232" s="1"/>
      <c r="EA232" s="1"/>
      <c r="EB232" s="33"/>
      <c r="EC232" s="24"/>
      <c r="ED232" s="32"/>
      <c r="EE232" s="44"/>
      <c r="EF232" s="246"/>
      <c r="EG232" s="246"/>
      <c r="EH232" s="173"/>
      <c r="EI232" s="1"/>
      <c r="EJ232" s="1"/>
      <c r="EK232" s="1"/>
      <c r="EL232" s="1"/>
      <c r="EM232" s="275"/>
      <c r="EN232" s="257"/>
      <c r="EO232" s="242" t="s">
        <v>82</v>
      </c>
      <c r="EP232" s="169" t="s">
        <v>83</v>
      </c>
      <c r="EQ232" s="170"/>
      <c r="ER232" s="46">
        <f t="shared" si="114"/>
        <v>0</v>
      </c>
      <c r="ES232" s="46">
        <f>IF($S209="✔",SUMIF($F236:$BA236,"&lt;&gt;1",$F232:$BA232)/2/24,0)</f>
        <v>0</v>
      </c>
      <c r="ET232" s="245">
        <f>SUM(ES232:ES235)</f>
        <v>0</v>
      </c>
      <c r="EU232" s="256"/>
      <c r="EV232" s="173"/>
      <c r="EW232" s="1"/>
      <c r="EX232" s="1"/>
      <c r="EY232" s="1"/>
      <c r="EZ232" s="1"/>
      <c r="FC232" s="1"/>
      <c r="FD232" s="33"/>
      <c r="FE232" s="24"/>
      <c r="FF232" s="32"/>
      <c r="FG232" s="44"/>
      <c r="FH232" s="246"/>
      <c r="FI232" s="246"/>
      <c r="FJ232" s="173"/>
      <c r="FK232" s="1"/>
      <c r="FL232" s="1"/>
      <c r="FM232" s="1"/>
      <c r="FN232" s="1"/>
      <c r="FO232" s="18"/>
      <c r="FP232" s="257"/>
      <c r="FQ232" s="242" t="s">
        <v>82</v>
      </c>
      <c r="FR232" s="169" t="s">
        <v>83</v>
      </c>
      <c r="FS232" s="170"/>
      <c r="FT232" s="46">
        <f>SUMIFS(F232:BA232,$F237:$BA237,1)/2/24</f>
        <v>0</v>
      </c>
      <c r="FU232" s="46">
        <f>SUMIFS(F232:BA232,$F$32:$BA$32,"&lt;&gt;1",$F237:$BA237,1)/2/24</f>
        <v>0</v>
      </c>
      <c r="FV232" s="245">
        <f>SUM(FU232:FU235)</f>
        <v>0</v>
      </c>
      <c r="FW232" s="256"/>
      <c r="FX232" s="173"/>
      <c r="FY232" s="1"/>
      <c r="FZ232" s="1"/>
      <c r="GA232" s="1"/>
      <c r="GB232" s="1"/>
      <c r="GE232" s="1"/>
      <c r="GF232" s="33"/>
      <c r="GG232" s="24"/>
      <c r="GH232" s="32"/>
      <c r="GI232" s="44"/>
      <c r="GJ232" s="246"/>
      <c r="GK232" s="246"/>
      <c r="GL232" s="173"/>
      <c r="GM232" s="1"/>
      <c r="GN232" s="1"/>
      <c r="GO232" s="1"/>
      <c r="GP232" s="1"/>
    </row>
    <row r="233" spans="2:198" ht="18.75" customHeight="1">
      <c r="B233" s="258"/>
      <c r="C233" s="240"/>
      <c r="D233" s="176" t="s">
        <v>84</v>
      </c>
      <c r="E233" s="156"/>
      <c r="F233" s="134"/>
      <c r="G233" s="135"/>
      <c r="H233" s="134"/>
      <c r="I233" s="135"/>
      <c r="J233" s="134"/>
      <c r="K233" s="135"/>
      <c r="L233" s="134"/>
      <c r="M233" s="135"/>
      <c r="N233" s="134"/>
      <c r="O233" s="135"/>
      <c r="P233" s="134"/>
      <c r="Q233" s="135"/>
      <c r="R233" s="134"/>
      <c r="S233" s="135"/>
      <c r="T233" s="134"/>
      <c r="U233" s="135"/>
      <c r="V233" s="134"/>
      <c r="W233" s="135"/>
      <c r="X233" s="134"/>
      <c r="Y233" s="135"/>
      <c r="Z233" s="134"/>
      <c r="AA233" s="135"/>
      <c r="AB233" s="134"/>
      <c r="AC233" s="135"/>
      <c r="AD233" s="134"/>
      <c r="AE233" s="135"/>
      <c r="AF233" s="134"/>
      <c r="AG233" s="135"/>
      <c r="AH233" s="134"/>
      <c r="AI233" s="135"/>
      <c r="AJ233" s="134"/>
      <c r="AK233" s="135"/>
      <c r="AL233" s="134"/>
      <c r="AM233" s="135"/>
      <c r="AN233" s="134"/>
      <c r="AO233" s="135"/>
      <c r="AP233" s="134"/>
      <c r="AQ233" s="135"/>
      <c r="AR233" s="134"/>
      <c r="AS233" s="135"/>
      <c r="AT233" s="134"/>
      <c r="AU233" s="135"/>
      <c r="AV233" s="134"/>
      <c r="AW233" s="135"/>
      <c r="AX233" s="134"/>
      <c r="AY233" s="135"/>
      <c r="AZ233" s="134"/>
      <c r="BA233" s="135"/>
      <c r="BC233" s="62"/>
      <c r="BD233" s="257"/>
      <c r="BE233" s="243"/>
      <c r="BF233" s="172" t="s">
        <v>84</v>
      </c>
      <c r="BG233" s="171"/>
      <c r="BH233" s="43">
        <f t="shared" si="113"/>
        <v>0</v>
      </c>
      <c r="BI233" s="53">
        <f>SUMIF($F$236:$BA$236,"&lt;&gt;1",$F233:$BA233)/2/24</f>
        <v>0</v>
      </c>
      <c r="BJ233" s="245"/>
      <c r="BK233" s="256"/>
      <c r="BL233" s="173"/>
      <c r="BM233" s="1"/>
      <c r="BN233" s="1"/>
      <c r="BO233" s="1"/>
      <c r="BP233" s="1"/>
      <c r="BS233" s="1"/>
      <c r="BT233" s="33"/>
      <c r="BU233" s="24"/>
      <c r="BV233" s="32"/>
      <c r="BW233" s="44"/>
      <c r="BX233" s="246"/>
      <c r="BY233" s="246"/>
      <c r="BZ233" s="173"/>
      <c r="CA233" s="173"/>
      <c r="CB233" s="1"/>
      <c r="CC233" s="1"/>
      <c r="CD233" s="1"/>
      <c r="CE233" s="1"/>
      <c r="CF233" s="1"/>
      <c r="CG233" s="61"/>
      <c r="CH233" s="257"/>
      <c r="CI233" s="243"/>
      <c r="CJ233" s="237" t="s">
        <v>84</v>
      </c>
      <c r="CK233" s="238"/>
      <c r="CL233" s="43">
        <f t="shared" si="115"/>
        <v>0</v>
      </c>
      <c r="CM233" s="53">
        <f>SUMIF($F$236:$BA$236,"&lt;&gt;1",$F233:$BA233)/2/24</f>
        <v>0</v>
      </c>
      <c r="CN233" s="245"/>
      <c r="CO233" s="256"/>
      <c r="CP233" s="173"/>
      <c r="CQ233" s="1"/>
      <c r="CR233" s="1"/>
      <c r="CS233" s="1"/>
      <c r="CT233" s="1"/>
      <c r="CW233" s="1"/>
      <c r="CX233" s="33"/>
      <c r="CY233" s="24"/>
      <c r="CZ233" s="32"/>
      <c r="DA233" s="44"/>
      <c r="DB233" s="246"/>
      <c r="DC233" s="246"/>
      <c r="DD233" s="173"/>
      <c r="DE233" s="173"/>
      <c r="DF233" s="1"/>
      <c r="DG233" s="1"/>
      <c r="DH233" s="1"/>
      <c r="DI233" s="1"/>
      <c r="DJ233" s="1"/>
      <c r="DK233" s="280"/>
      <c r="DL233" s="257"/>
      <c r="DM233" s="243"/>
      <c r="DN233" s="172" t="s">
        <v>84</v>
      </c>
      <c r="DO233" s="171"/>
      <c r="DP233" s="43">
        <f>IF($S209="✔",SUM($F233:$BA233)/2/24,0)</f>
        <v>0</v>
      </c>
      <c r="DQ233" s="53">
        <f t="shared" ref="DQ233:DQ235" si="116">IF($S210="✔",SUMIF($F237:$BA237,"&lt;&gt;1",$F233:$BA233)/2/24,0)</f>
        <v>0</v>
      </c>
      <c r="DR233" s="245"/>
      <c r="DS233" s="256"/>
      <c r="DT233" s="173"/>
      <c r="DU233" s="1"/>
      <c r="DV233" s="1"/>
      <c r="DW233" s="1"/>
      <c r="DX233" s="1"/>
      <c r="EA233" s="1"/>
      <c r="EB233" s="33"/>
      <c r="EC233" s="24"/>
      <c r="ED233" s="32"/>
      <c r="EE233" s="44"/>
      <c r="EF233" s="246"/>
      <c r="EG233" s="246"/>
      <c r="EH233" s="173"/>
      <c r="EI233" s="1"/>
      <c r="EJ233" s="1"/>
      <c r="EK233" s="1"/>
      <c r="EL233" s="1"/>
      <c r="EM233" s="275"/>
      <c r="EN233" s="257"/>
      <c r="EO233" s="243"/>
      <c r="EP233" s="172" t="s">
        <v>84</v>
      </c>
      <c r="EQ233" s="171"/>
      <c r="ER233" s="204">
        <f t="shared" si="114"/>
        <v>0</v>
      </c>
      <c r="ES233" s="43">
        <f t="shared" ref="ES233:ES235" si="117">IF($S210="✔",SUMIF($F237:$BA237,"&lt;&gt;1",$F233:$BA233)/2/24,0)</f>
        <v>0</v>
      </c>
      <c r="ET233" s="245"/>
      <c r="EU233" s="256"/>
      <c r="EV233" s="173"/>
      <c r="EW233" s="1"/>
      <c r="EX233" s="1"/>
      <c r="EY233" s="1"/>
      <c r="EZ233" s="1"/>
      <c r="FC233" s="1"/>
      <c r="FD233" s="33"/>
      <c r="FE233" s="24"/>
      <c r="FF233" s="32"/>
      <c r="FG233" s="44"/>
      <c r="FH233" s="246"/>
      <c r="FI233" s="246"/>
      <c r="FJ233" s="173"/>
      <c r="FK233" s="1"/>
      <c r="FL233" s="1"/>
      <c r="FM233" s="1"/>
      <c r="FN233" s="1"/>
      <c r="FO233" s="18"/>
      <c r="FP233" s="257"/>
      <c r="FQ233" s="243"/>
      <c r="FR233" s="172" t="s">
        <v>84</v>
      </c>
      <c r="FS233" s="171"/>
      <c r="FT233" s="43">
        <f>SUMIFS(F233:BA233,$F237:$BA237,1)/2/24</f>
        <v>0</v>
      </c>
      <c r="FU233" s="43">
        <f>SUMIFS(F233:BA233,$F$32:$BA$32,"&lt;&gt;1",$F237:$BA237,1)/2/24</f>
        <v>0</v>
      </c>
      <c r="FV233" s="245"/>
      <c r="FW233" s="256"/>
      <c r="FX233" s="173"/>
      <c r="FY233" s="1"/>
      <c r="FZ233" s="1"/>
      <c r="GA233" s="1"/>
      <c r="GB233" s="1"/>
      <c r="GE233" s="1"/>
      <c r="GF233" s="33"/>
      <c r="GG233" s="24"/>
      <c r="GH233" s="32"/>
      <c r="GI233" s="44"/>
      <c r="GJ233" s="246"/>
      <c r="GK233" s="246"/>
      <c r="GL233" s="173"/>
      <c r="GM233" s="1"/>
      <c r="GN233" s="1"/>
      <c r="GO233" s="1"/>
      <c r="GP233" s="1"/>
    </row>
    <row r="234" spans="2:198" ht="18.75" customHeight="1">
      <c r="B234" s="258"/>
      <c r="C234" s="240"/>
      <c r="D234" s="174" t="s">
        <v>85</v>
      </c>
      <c r="E234" s="175"/>
      <c r="F234" s="134"/>
      <c r="G234" s="135"/>
      <c r="H234" s="134"/>
      <c r="I234" s="135"/>
      <c r="J234" s="134"/>
      <c r="K234" s="135"/>
      <c r="L234" s="134"/>
      <c r="M234" s="135"/>
      <c r="N234" s="134"/>
      <c r="O234" s="135"/>
      <c r="P234" s="134"/>
      <c r="Q234" s="135"/>
      <c r="R234" s="134"/>
      <c r="S234" s="135"/>
      <c r="T234" s="134"/>
      <c r="U234" s="135"/>
      <c r="V234" s="134"/>
      <c r="W234" s="135"/>
      <c r="X234" s="134"/>
      <c r="Y234" s="135"/>
      <c r="Z234" s="134"/>
      <c r="AA234" s="135"/>
      <c r="AB234" s="134"/>
      <c r="AC234" s="135"/>
      <c r="AD234" s="134"/>
      <c r="AE234" s="135"/>
      <c r="AF234" s="134"/>
      <c r="AG234" s="135"/>
      <c r="AH234" s="134"/>
      <c r="AI234" s="135"/>
      <c r="AJ234" s="134"/>
      <c r="AK234" s="135"/>
      <c r="AL234" s="134"/>
      <c r="AM234" s="135"/>
      <c r="AN234" s="134"/>
      <c r="AO234" s="135"/>
      <c r="AP234" s="134"/>
      <c r="AQ234" s="135"/>
      <c r="AR234" s="134"/>
      <c r="AS234" s="135"/>
      <c r="AT234" s="134"/>
      <c r="AU234" s="135"/>
      <c r="AV234" s="134"/>
      <c r="AW234" s="135"/>
      <c r="AX234" s="134"/>
      <c r="AY234" s="135"/>
      <c r="AZ234" s="134"/>
      <c r="BA234" s="135"/>
      <c r="BC234" s="62"/>
      <c r="BD234" s="257"/>
      <c r="BE234" s="243"/>
      <c r="BF234" s="169" t="s">
        <v>85</v>
      </c>
      <c r="BG234" s="170"/>
      <c r="BH234" s="46">
        <f t="shared" si="113"/>
        <v>0</v>
      </c>
      <c r="BI234" s="51">
        <f>SUMIF($F$236:$BA$236,"&lt;&gt;1",$F234:$BA234)/2/24</f>
        <v>0</v>
      </c>
      <c r="BJ234" s="245"/>
      <c r="BK234" s="256"/>
      <c r="BL234" s="173"/>
      <c r="BM234" s="1"/>
      <c r="BN234" s="1"/>
      <c r="BO234" s="1"/>
      <c r="BP234" s="1"/>
      <c r="BS234" s="1"/>
      <c r="BV234" s="32"/>
      <c r="BW234" s="44"/>
      <c r="BX234" s="246"/>
      <c r="BY234" s="246"/>
      <c r="BZ234" s="173"/>
      <c r="CA234" s="173"/>
      <c r="CB234" s="1"/>
      <c r="CC234" s="1"/>
      <c r="CD234" s="1"/>
      <c r="CE234" s="1"/>
      <c r="CF234" s="1"/>
      <c r="CG234" s="61"/>
      <c r="CH234" s="257"/>
      <c r="CI234" s="243"/>
      <c r="CJ234" s="227" t="s">
        <v>85</v>
      </c>
      <c r="CK234" s="228"/>
      <c r="CL234" s="46">
        <f t="shared" si="115"/>
        <v>0</v>
      </c>
      <c r="CM234" s="51">
        <f>SUMIF($F$236:$BA$236,"&lt;&gt;1",$F234:$BA234)/2/24</f>
        <v>0</v>
      </c>
      <c r="CN234" s="245"/>
      <c r="CO234" s="256"/>
      <c r="CP234" s="173"/>
      <c r="CQ234" s="1"/>
      <c r="CR234" s="1"/>
      <c r="CS234" s="1"/>
      <c r="CT234" s="1"/>
      <c r="CW234" s="1"/>
      <c r="CZ234" s="32"/>
      <c r="DA234" s="44"/>
      <c r="DB234" s="246"/>
      <c r="DC234" s="246"/>
      <c r="DD234" s="173"/>
      <c r="DE234" s="173"/>
      <c r="DF234" s="1"/>
      <c r="DG234" s="1"/>
      <c r="DH234" s="1"/>
      <c r="DI234" s="1"/>
      <c r="DJ234" s="1"/>
      <c r="DK234" s="280"/>
      <c r="DL234" s="257"/>
      <c r="DM234" s="243"/>
      <c r="DN234" s="169" t="s">
        <v>85</v>
      </c>
      <c r="DO234" s="170"/>
      <c r="DP234" s="46">
        <f>IF($S209="✔",SUM($F234:$BA234)/2/24,0)</f>
        <v>0</v>
      </c>
      <c r="DQ234" s="51">
        <f t="shared" si="116"/>
        <v>0</v>
      </c>
      <c r="DR234" s="245"/>
      <c r="DS234" s="256"/>
      <c r="DT234" s="173"/>
      <c r="DU234" s="1"/>
      <c r="DV234" s="1"/>
      <c r="DW234" s="1"/>
      <c r="DX234" s="1"/>
      <c r="EA234" s="1"/>
      <c r="ED234" s="32"/>
      <c r="EE234" s="44"/>
      <c r="EF234" s="246"/>
      <c r="EG234" s="246"/>
      <c r="EH234" s="173"/>
      <c r="EI234" s="1"/>
      <c r="EJ234" s="1"/>
      <c r="EK234" s="1"/>
      <c r="EL234" s="1"/>
      <c r="EM234" s="275"/>
      <c r="EN234" s="257"/>
      <c r="EO234" s="243"/>
      <c r="EP234" s="169" t="s">
        <v>85</v>
      </c>
      <c r="EQ234" s="170"/>
      <c r="ER234" s="46">
        <f t="shared" si="114"/>
        <v>0</v>
      </c>
      <c r="ES234" s="46">
        <f t="shared" si="117"/>
        <v>0</v>
      </c>
      <c r="ET234" s="245"/>
      <c r="EU234" s="256"/>
      <c r="EV234" s="173"/>
      <c r="EW234" s="1"/>
      <c r="EX234" s="1"/>
      <c r="EY234" s="1"/>
      <c r="EZ234" s="1"/>
      <c r="FC234" s="1"/>
      <c r="FF234" s="32"/>
      <c r="FG234" s="44"/>
      <c r="FH234" s="246"/>
      <c r="FI234" s="246"/>
      <c r="FJ234" s="173"/>
      <c r="FK234" s="1"/>
      <c r="FL234" s="1"/>
      <c r="FM234" s="1"/>
      <c r="FN234" s="1"/>
      <c r="FO234" s="18"/>
      <c r="FP234" s="257"/>
      <c r="FQ234" s="243"/>
      <c r="FR234" s="169" t="s">
        <v>85</v>
      </c>
      <c r="FS234" s="170"/>
      <c r="FT234" s="46">
        <f>SUMIFS(F234:BA234,$F237:$BA237,1)/2/24</f>
        <v>0</v>
      </c>
      <c r="FU234" s="46">
        <f>SUMIFS(F234:BA234,$F$32:$BA$32,"&lt;&gt;1",$F237:$BA237,1)/2/24</f>
        <v>0</v>
      </c>
      <c r="FV234" s="245"/>
      <c r="FW234" s="256"/>
      <c r="FX234" s="173"/>
      <c r="FY234" s="1"/>
      <c r="FZ234" s="1"/>
      <c r="GA234" s="1"/>
      <c r="GB234" s="1"/>
      <c r="GE234" s="1"/>
      <c r="GH234" s="32"/>
      <c r="GI234" s="44"/>
      <c r="GJ234" s="246"/>
      <c r="GK234" s="246"/>
      <c r="GL234" s="173"/>
      <c r="GM234" s="1"/>
      <c r="GN234" s="1"/>
      <c r="GO234" s="1"/>
      <c r="GP234" s="1"/>
    </row>
    <row r="235" spans="2:198" ht="18.75" customHeight="1">
      <c r="B235" s="258"/>
      <c r="C235" s="240"/>
      <c r="D235" s="136" t="s">
        <v>86</v>
      </c>
      <c r="E235" s="137"/>
      <c r="F235" s="134"/>
      <c r="G235" s="135"/>
      <c r="H235" s="134"/>
      <c r="I235" s="135"/>
      <c r="J235" s="134"/>
      <c r="K235" s="135"/>
      <c r="L235" s="134"/>
      <c r="M235" s="135"/>
      <c r="N235" s="134"/>
      <c r="O235" s="135"/>
      <c r="P235" s="134"/>
      <c r="Q235" s="135"/>
      <c r="R235" s="134"/>
      <c r="S235" s="135"/>
      <c r="T235" s="134"/>
      <c r="U235" s="135"/>
      <c r="V235" s="134"/>
      <c r="W235" s="135"/>
      <c r="X235" s="134"/>
      <c r="Y235" s="135"/>
      <c r="Z235" s="134"/>
      <c r="AA235" s="135"/>
      <c r="AB235" s="134"/>
      <c r="AC235" s="135"/>
      <c r="AD235" s="134"/>
      <c r="AE235" s="135"/>
      <c r="AF235" s="134"/>
      <c r="AG235" s="135"/>
      <c r="AH235" s="134"/>
      <c r="AI235" s="135"/>
      <c r="AJ235" s="134"/>
      <c r="AK235" s="135"/>
      <c r="AL235" s="134"/>
      <c r="AM235" s="135"/>
      <c r="AN235" s="134"/>
      <c r="AO235" s="135"/>
      <c r="AP235" s="134"/>
      <c r="AQ235" s="135"/>
      <c r="AR235" s="134"/>
      <c r="AS235" s="135"/>
      <c r="AT235" s="134"/>
      <c r="AU235" s="135"/>
      <c r="AV235" s="134"/>
      <c r="AW235" s="135"/>
      <c r="AX235" s="134"/>
      <c r="AY235" s="135"/>
      <c r="AZ235" s="134"/>
      <c r="BA235" s="135"/>
      <c r="BC235" s="62"/>
      <c r="BD235" s="257"/>
      <c r="BE235" s="243"/>
      <c r="BF235" s="237" t="s">
        <v>86</v>
      </c>
      <c r="BG235" s="238"/>
      <c r="BH235" s="43">
        <f t="shared" si="113"/>
        <v>0</v>
      </c>
      <c r="BI235" s="53">
        <f>SUMIF($F$236:$BA$236,"&lt;&gt;1",$F235:$BA235)/2/24</f>
        <v>0</v>
      </c>
      <c r="BJ235" s="245"/>
      <c r="BK235" s="256"/>
      <c r="BL235" s="173"/>
      <c r="BM235" s="1"/>
      <c r="BN235" s="1"/>
      <c r="BO235" s="1"/>
      <c r="BP235" s="1"/>
      <c r="BS235" s="1"/>
      <c r="BV235" s="32"/>
      <c r="BW235" s="44"/>
      <c r="BX235" s="246"/>
      <c r="BY235" s="246"/>
      <c r="BZ235" s="173"/>
      <c r="CA235" s="173"/>
      <c r="CB235" s="1"/>
      <c r="CC235" s="1"/>
      <c r="CD235" s="1"/>
      <c r="CE235" s="1"/>
      <c r="CF235" s="1"/>
      <c r="CG235" s="61"/>
      <c r="CH235" s="257"/>
      <c r="CI235" s="243"/>
      <c r="CJ235" s="237" t="s">
        <v>86</v>
      </c>
      <c r="CK235" s="238"/>
      <c r="CL235" s="43">
        <f t="shared" si="115"/>
        <v>0</v>
      </c>
      <c r="CM235" s="53">
        <f>SUMIF($F$236:$BA$236,"&lt;&gt;1",$F235:$BA235)/2/24</f>
        <v>0</v>
      </c>
      <c r="CN235" s="245"/>
      <c r="CO235" s="256"/>
      <c r="CP235" s="173"/>
      <c r="CQ235" s="1"/>
      <c r="CR235" s="1"/>
      <c r="CS235" s="1"/>
      <c r="CT235" s="1"/>
      <c r="CW235" s="1"/>
      <c r="CZ235" s="32"/>
      <c r="DA235" s="44"/>
      <c r="DB235" s="246"/>
      <c r="DC235" s="246"/>
      <c r="DD235" s="173"/>
      <c r="DE235" s="173"/>
      <c r="DF235" s="1"/>
      <c r="DG235" s="1"/>
      <c r="DH235" s="1"/>
      <c r="DI235" s="1"/>
      <c r="DJ235" s="1"/>
      <c r="DK235" s="280"/>
      <c r="DL235" s="257"/>
      <c r="DM235" s="243"/>
      <c r="DN235" s="172" t="s">
        <v>98</v>
      </c>
      <c r="DO235" s="171"/>
      <c r="DP235" s="43">
        <f>IF($S209="✔",SUM($F235:$BA235)/2/24,0)</f>
        <v>0</v>
      </c>
      <c r="DQ235" s="53">
        <f t="shared" si="116"/>
        <v>0</v>
      </c>
      <c r="DR235" s="245"/>
      <c r="DS235" s="256"/>
      <c r="DT235" s="173"/>
      <c r="DU235" s="1"/>
      <c r="DV235" s="1"/>
      <c r="DW235" s="1"/>
      <c r="DX235" s="1"/>
      <c r="EA235" s="1"/>
      <c r="ED235" s="32"/>
      <c r="EE235" s="44"/>
      <c r="EF235" s="246"/>
      <c r="EG235" s="246"/>
      <c r="EH235" s="173"/>
      <c r="EI235" s="1"/>
      <c r="EJ235" s="1"/>
      <c r="EK235" s="1"/>
      <c r="EL235" s="1"/>
      <c r="EM235" s="275"/>
      <c r="EN235" s="257"/>
      <c r="EO235" s="243"/>
      <c r="EP235" s="172" t="s">
        <v>98</v>
      </c>
      <c r="EQ235" s="171"/>
      <c r="ER235" s="204">
        <f t="shared" si="114"/>
        <v>0</v>
      </c>
      <c r="ES235" s="43">
        <f t="shared" si="117"/>
        <v>0</v>
      </c>
      <c r="ET235" s="245"/>
      <c r="EU235" s="256"/>
      <c r="EV235" s="173"/>
      <c r="EW235" s="1"/>
      <c r="EX235" s="1"/>
      <c r="EY235" s="1"/>
      <c r="EZ235" s="1"/>
      <c r="FC235" s="1"/>
      <c r="FF235" s="32"/>
      <c r="FG235" s="44"/>
      <c r="FH235" s="246"/>
      <c r="FI235" s="246"/>
      <c r="FJ235" s="173"/>
      <c r="FK235" s="1"/>
      <c r="FL235" s="1"/>
      <c r="FM235" s="1"/>
      <c r="FN235" s="1"/>
      <c r="FO235" s="18"/>
      <c r="FP235" s="257"/>
      <c r="FQ235" s="243"/>
      <c r="FR235" s="172" t="s">
        <v>98</v>
      </c>
      <c r="FS235" s="171"/>
      <c r="FT235" s="43">
        <f>SUMIFS(F235:BA235,$F237:$BA237,1)/2/24</f>
        <v>0</v>
      </c>
      <c r="FU235" s="43">
        <f>SUMIFS(F235:BA235,$F$32:$BA$32,"&lt;&gt;1",$F237:$BA237,1)/2/24</f>
        <v>0</v>
      </c>
      <c r="FV235" s="245"/>
      <c r="FW235" s="256"/>
      <c r="FX235" s="173"/>
      <c r="FY235" s="1"/>
      <c r="FZ235" s="1"/>
      <c r="GA235" s="1"/>
      <c r="GB235" s="1"/>
      <c r="GE235" s="1"/>
      <c r="GH235" s="32"/>
      <c r="GI235" s="44"/>
      <c r="GJ235" s="246"/>
      <c r="GK235" s="246"/>
      <c r="GL235" s="173"/>
      <c r="GM235" s="1"/>
      <c r="GN235" s="1"/>
      <c r="GO235" s="1"/>
      <c r="GP235" s="1"/>
    </row>
    <row r="236" spans="2:198" ht="18.75" customHeight="1">
      <c r="B236" s="258"/>
      <c r="C236" s="241"/>
      <c r="D236" s="147" t="s">
        <v>87</v>
      </c>
      <c r="E236" s="148"/>
      <c r="F236" s="134"/>
      <c r="G236" s="135"/>
      <c r="H236" s="134"/>
      <c r="I236" s="135"/>
      <c r="J236" s="134"/>
      <c r="K236" s="135"/>
      <c r="L236" s="134"/>
      <c r="M236" s="135"/>
      <c r="N236" s="134"/>
      <c r="O236" s="135"/>
      <c r="P236" s="134"/>
      <c r="Q236" s="135"/>
      <c r="R236" s="134"/>
      <c r="S236" s="135"/>
      <c r="T236" s="134"/>
      <c r="U236" s="135"/>
      <c r="V236" s="134"/>
      <c r="W236" s="135"/>
      <c r="X236" s="134"/>
      <c r="Y236" s="135"/>
      <c r="Z236" s="134"/>
      <c r="AA236" s="135"/>
      <c r="AB236" s="134"/>
      <c r="AC236" s="135"/>
      <c r="AD236" s="134"/>
      <c r="AE236" s="135"/>
      <c r="AF236" s="134"/>
      <c r="AG236" s="135"/>
      <c r="AH236" s="134"/>
      <c r="AI236" s="135"/>
      <c r="AJ236" s="134"/>
      <c r="AK236" s="135"/>
      <c r="AL236" s="134"/>
      <c r="AM236" s="135"/>
      <c r="AN236" s="134"/>
      <c r="AO236" s="135"/>
      <c r="AP236" s="134"/>
      <c r="AQ236" s="135"/>
      <c r="AR236" s="134"/>
      <c r="AS236" s="135"/>
      <c r="AT236" s="134"/>
      <c r="AU236" s="135"/>
      <c r="AV236" s="134"/>
      <c r="AW236" s="135"/>
      <c r="AX236" s="134"/>
      <c r="AY236" s="135"/>
      <c r="AZ236" s="134"/>
      <c r="BA236" s="135"/>
      <c r="BC236" s="62"/>
      <c r="BD236" s="257"/>
      <c r="BE236" s="244"/>
      <c r="BF236" s="232" t="s">
        <v>87</v>
      </c>
      <c r="BG236" s="233"/>
      <c r="BH236" s="46">
        <f t="shared" si="113"/>
        <v>0</v>
      </c>
      <c r="BI236" s="44"/>
      <c r="BJ236" s="44"/>
      <c r="BK236" s="44"/>
      <c r="BL236" s="44"/>
      <c r="BM236" s="1"/>
      <c r="BN236" s="1"/>
      <c r="BO236" s="1"/>
      <c r="BP236" s="1"/>
      <c r="BS236" s="1"/>
      <c r="BV236" s="33"/>
      <c r="BW236" s="44"/>
      <c r="BX236" s="44"/>
      <c r="BY236" s="44"/>
      <c r="BZ236" s="44"/>
      <c r="CA236" s="44"/>
      <c r="CB236" s="1"/>
      <c r="CC236" s="1"/>
      <c r="CD236" s="1"/>
      <c r="CE236" s="1"/>
      <c r="CF236" s="1"/>
      <c r="CG236" s="61"/>
      <c r="CH236" s="257"/>
      <c r="CI236" s="244"/>
      <c r="CJ236" s="232" t="s">
        <v>87</v>
      </c>
      <c r="CK236" s="233"/>
      <c r="CL236" s="46">
        <f t="shared" si="115"/>
        <v>0</v>
      </c>
      <c r="CM236" s="44"/>
      <c r="CN236" s="44"/>
      <c r="CO236" s="44"/>
      <c r="CP236" s="44"/>
      <c r="CQ236" s="1"/>
      <c r="CR236" s="1"/>
      <c r="CS236" s="1"/>
      <c r="CT236" s="1"/>
      <c r="CW236" s="1"/>
      <c r="CZ236" s="33"/>
      <c r="DA236" s="44"/>
      <c r="DB236" s="44"/>
      <c r="DC236" s="44"/>
      <c r="DD236" s="44"/>
      <c r="DE236" s="44"/>
      <c r="DF236" s="1"/>
      <c r="DG236" s="1"/>
      <c r="DH236" s="1"/>
      <c r="DI236" s="1"/>
      <c r="DJ236" s="1"/>
      <c r="DK236" s="280"/>
      <c r="DL236" s="257"/>
      <c r="DM236" s="244"/>
      <c r="DN236" s="232" t="s">
        <v>87</v>
      </c>
      <c r="DO236" s="233"/>
      <c r="DP236" s="46">
        <f>IF($S209="✔",SUM($F236:$BA236)/2/24,0)</f>
        <v>0</v>
      </c>
      <c r="DQ236" s="44"/>
      <c r="DR236" s="44"/>
      <c r="DS236" s="44"/>
      <c r="DT236" s="44"/>
      <c r="DU236" s="1"/>
      <c r="DV236" s="1"/>
      <c r="DW236" s="1"/>
      <c r="DX236" s="1"/>
      <c r="EA236" s="1"/>
      <c r="ED236" s="33"/>
      <c r="EE236" s="44"/>
      <c r="EF236" s="44"/>
      <c r="EG236" s="44"/>
      <c r="EH236" s="44"/>
      <c r="EI236" s="1"/>
      <c r="EJ236" s="1"/>
      <c r="EK236" s="1"/>
      <c r="EL236" s="1"/>
      <c r="EM236" s="275"/>
      <c r="EN236" s="257"/>
      <c r="EO236" s="244"/>
      <c r="EP236" s="232" t="s">
        <v>87</v>
      </c>
      <c r="EQ236" s="233"/>
      <c r="ER236" s="46">
        <f t="shared" si="114"/>
        <v>0</v>
      </c>
      <c r="ES236" s="44"/>
      <c r="ET236" s="44"/>
      <c r="EU236" s="44"/>
      <c r="EV236" s="44"/>
      <c r="EW236" s="1"/>
      <c r="EX236" s="1"/>
      <c r="EY236" s="1"/>
      <c r="EZ236" s="1"/>
      <c r="FC236" s="1"/>
      <c r="FF236" s="33"/>
      <c r="FG236" s="44"/>
      <c r="FH236" s="44"/>
      <c r="FI236" s="44"/>
      <c r="FJ236" s="44"/>
      <c r="FK236" s="1"/>
      <c r="FL236" s="1"/>
      <c r="FM236" s="1"/>
      <c r="FN236" s="1"/>
      <c r="FO236" s="18"/>
      <c r="FP236" s="257"/>
      <c r="FQ236" s="244"/>
      <c r="FR236" s="232" t="s">
        <v>87</v>
      </c>
      <c r="FS236" s="233"/>
      <c r="FT236" s="46">
        <f>SUMIFS(F236:BA236,$F237:$BA237,1)/2/24</f>
        <v>0</v>
      </c>
      <c r="FU236" s="44"/>
      <c r="FV236" s="44"/>
      <c r="FW236" s="44"/>
      <c r="FX236" s="44"/>
      <c r="FY236" s="1"/>
      <c r="FZ236" s="1"/>
      <c r="GA236" s="1"/>
      <c r="GB236" s="1"/>
      <c r="GE236" s="1"/>
      <c r="GH236" s="33"/>
      <c r="GI236" s="44"/>
      <c r="GJ236" s="44"/>
      <c r="GK236" s="44"/>
      <c r="GL236" s="44"/>
      <c r="GM236" s="1"/>
      <c r="GN236" s="1"/>
      <c r="GO236" s="1"/>
      <c r="GP236" s="1"/>
    </row>
    <row r="237" spans="2:198" ht="18.75" customHeight="1">
      <c r="B237" s="258"/>
      <c r="C237" s="155" t="s">
        <v>88</v>
      </c>
      <c r="D237" s="155"/>
      <c r="E237" s="157"/>
      <c r="F237" s="134"/>
      <c r="G237" s="135"/>
      <c r="H237" s="134"/>
      <c r="I237" s="135"/>
      <c r="J237" s="134"/>
      <c r="K237" s="135"/>
      <c r="L237" s="134"/>
      <c r="M237" s="135"/>
      <c r="N237" s="134"/>
      <c r="O237" s="135"/>
      <c r="P237" s="134"/>
      <c r="Q237" s="135"/>
      <c r="R237" s="134"/>
      <c r="S237" s="135"/>
      <c r="T237" s="134"/>
      <c r="U237" s="135"/>
      <c r="V237" s="134"/>
      <c r="W237" s="135"/>
      <c r="X237" s="134"/>
      <c r="Y237" s="135"/>
      <c r="Z237" s="134"/>
      <c r="AA237" s="135"/>
      <c r="AB237" s="134"/>
      <c r="AC237" s="135"/>
      <c r="AD237" s="134"/>
      <c r="AE237" s="135"/>
      <c r="AF237" s="134"/>
      <c r="AG237" s="135"/>
      <c r="AH237" s="134"/>
      <c r="AI237" s="135"/>
      <c r="AJ237" s="134"/>
      <c r="AK237" s="135"/>
      <c r="AL237" s="134"/>
      <c r="AM237" s="135"/>
      <c r="AN237" s="134"/>
      <c r="AO237" s="135"/>
      <c r="AP237" s="134"/>
      <c r="AQ237" s="135"/>
      <c r="AR237" s="134"/>
      <c r="AS237" s="135"/>
      <c r="AT237" s="134"/>
      <c r="AU237" s="135"/>
      <c r="AV237" s="134"/>
      <c r="AW237" s="135"/>
      <c r="AX237" s="134"/>
      <c r="AY237" s="135"/>
      <c r="AZ237" s="134"/>
      <c r="BA237" s="135"/>
      <c r="BC237" s="62"/>
      <c r="BD237" s="257"/>
      <c r="BE237" s="234" t="s">
        <v>88</v>
      </c>
      <c r="BF237" s="234"/>
      <c r="BG237" s="235"/>
      <c r="BH237" s="43">
        <f t="shared" si="113"/>
        <v>0</v>
      </c>
      <c r="BI237" s="44"/>
      <c r="BJ237" s="44"/>
      <c r="BK237" s="44"/>
      <c r="BL237" s="44"/>
      <c r="BM237" s="1"/>
      <c r="BN237" s="1"/>
      <c r="BO237" s="1"/>
      <c r="BP237" s="1"/>
      <c r="BS237" s="1"/>
      <c r="BT237" s="33"/>
      <c r="BU237" s="24"/>
      <c r="BV237" s="33"/>
      <c r="BW237" s="44"/>
      <c r="BX237" s="44"/>
      <c r="BY237" s="44"/>
      <c r="BZ237" s="44"/>
      <c r="CA237" s="44"/>
      <c r="CB237" s="1"/>
      <c r="CC237" s="1"/>
      <c r="CD237" s="1"/>
      <c r="CE237" s="1"/>
      <c r="CF237" s="1"/>
      <c r="CG237" s="61"/>
      <c r="CH237" s="257"/>
      <c r="CI237" s="236" t="s">
        <v>89</v>
      </c>
      <c r="CJ237" s="237"/>
      <c r="CK237" s="238"/>
      <c r="CL237" s="43">
        <f>SUMIFS($F237:$BA237,$F227:$BA227,"&lt;&gt;1",$F228:$BA228,"&lt;&gt;1",$F229:$BA229,"&lt;&gt;1",$F230:$BA230,"&lt;&gt;1",$F231:$BA231,"&lt;&gt;1",$F232:$BA232,"&lt;&gt;1",$F233:$BA233,"&lt;&gt;1",$F234:$BA234,"&lt;&gt;1",$F235:$BA235,"&lt;&gt;1")/2/24 +SUMIF($F236:$BA236,"1",$F237:$BA237)/2/24</f>
        <v>0</v>
      </c>
      <c r="CM237" s="44"/>
      <c r="CN237" s="44"/>
      <c r="CO237" s="44"/>
      <c r="CP237" s="44"/>
      <c r="CQ237" s="1"/>
      <c r="CR237" s="1"/>
      <c r="CS237" s="1"/>
      <c r="CT237" s="1"/>
      <c r="CW237" s="1"/>
      <c r="CX237" s="33"/>
      <c r="CY237" s="24"/>
      <c r="CZ237" s="33"/>
      <c r="DA237" s="44"/>
      <c r="DB237" s="44"/>
      <c r="DC237" s="44"/>
      <c r="DD237" s="44"/>
      <c r="DE237" s="44"/>
      <c r="DF237" s="1"/>
      <c r="DG237" s="1"/>
      <c r="DH237" s="1"/>
      <c r="DI237" s="1"/>
      <c r="DJ237" s="1"/>
      <c r="DK237" s="280"/>
      <c r="DL237" s="257"/>
      <c r="DM237" s="234" t="s">
        <v>88</v>
      </c>
      <c r="DN237" s="234"/>
      <c r="DO237" s="235"/>
      <c r="DP237" s="43">
        <f>IF($S209="✔",SUM($F237:$BA237)/2/24,0)</f>
        <v>0</v>
      </c>
      <c r="DQ237" s="44"/>
      <c r="DR237" s="44"/>
      <c r="DS237" s="44"/>
      <c r="DT237" s="44"/>
      <c r="DU237" s="1"/>
      <c r="DV237" s="1"/>
      <c r="DW237" s="1"/>
      <c r="DX237" s="1"/>
      <c r="EA237" s="1"/>
      <c r="EB237" s="33"/>
      <c r="EC237" s="24"/>
      <c r="ED237" s="33"/>
      <c r="EE237" s="44"/>
      <c r="EF237" s="44"/>
      <c r="EG237" s="44"/>
      <c r="EH237" s="44"/>
      <c r="EI237" s="1"/>
      <c r="EJ237" s="1"/>
      <c r="EK237" s="1"/>
      <c r="EL237" s="1"/>
      <c r="EM237" s="275"/>
      <c r="EN237" s="257"/>
      <c r="EO237" s="236" t="s">
        <v>89</v>
      </c>
      <c r="EP237" s="237"/>
      <c r="EQ237" s="238"/>
      <c r="ER237" s="204">
        <f t="shared" si="114"/>
        <v>0</v>
      </c>
      <c r="ES237" s="44"/>
      <c r="ET237" s="44"/>
      <c r="EU237" s="44"/>
      <c r="EV237" s="44"/>
      <c r="EW237" s="1"/>
      <c r="EX237" s="1"/>
      <c r="EY237" s="1"/>
      <c r="EZ237" s="1"/>
      <c r="FC237" s="1"/>
      <c r="FD237" s="33"/>
      <c r="FE237" s="24"/>
      <c r="FF237" s="33"/>
      <c r="FG237" s="44"/>
      <c r="FH237" s="44"/>
      <c r="FI237" s="44"/>
      <c r="FJ237" s="44"/>
      <c r="FK237" s="1"/>
      <c r="FL237" s="1"/>
      <c r="FM237" s="1"/>
      <c r="FN237" s="1"/>
      <c r="FO237" s="18"/>
      <c r="FP237" s="257"/>
      <c r="FQ237" s="236" t="s">
        <v>89</v>
      </c>
      <c r="FR237" s="237"/>
      <c r="FS237" s="238"/>
      <c r="FT237" s="43">
        <f>SUMIFS($F237:$BA237,$F227:$BA227,"&lt;&gt;1",$F228:$BA228,"&lt;&gt;1",$F229:$BA229,"&lt;&gt;1",$F230:$BA230,"&lt;&gt;1",$F231:$BA231,"&lt;&gt;1",$F232:$BA232,"&lt;&gt;1",$F233:$BA233,"&lt;&gt;1",$F234:$BA234,"&lt;&gt;1",$F235:$BA235,"&lt;&gt;1")/2/24 +SUMIF($F236:$BA236,"1",$F237:$BA237)/2/24</f>
        <v>0</v>
      </c>
      <c r="FU237" s="44"/>
      <c r="FV237" s="44"/>
      <c r="FW237" s="44"/>
      <c r="FX237" s="44"/>
      <c r="FY237" s="1"/>
      <c r="FZ237" s="1"/>
      <c r="GA237" s="1"/>
      <c r="GB237" s="1"/>
      <c r="GE237" s="1"/>
      <c r="GF237" s="33"/>
      <c r="GG237" s="24"/>
      <c r="GH237" s="33"/>
      <c r="GI237" s="44"/>
      <c r="GJ237" s="44"/>
      <c r="GK237" s="44"/>
      <c r="GL237" s="44"/>
      <c r="GM237" s="1"/>
      <c r="GN237" s="1"/>
      <c r="GO237" s="1"/>
      <c r="GP237" s="1"/>
    </row>
    <row r="238" spans="2:198" ht="18.75" customHeight="1">
      <c r="B238" s="258"/>
      <c r="C238" s="138" t="s">
        <v>90</v>
      </c>
      <c r="D238" s="138"/>
      <c r="E238" s="139"/>
      <c r="F238" s="134"/>
      <c r="G238" s="135"/>
      <c r="H238" s="134"/>
      <c r="I238" s="135"/>
      <c r="J238" s="134"/>
      <c r="K238" s="135"/>
      <c r="L238" s="134"/>
      <c r="M238" s="135"/>
      <c r="N238" s="134"/>
      <c r="O238" s="135"/>
      <c r="P238" s="134"/>
      <c r="Q238" s="135"/>
      <c r="R238" s="134"/>
      <c r="S238" s="135"/>
      <c r="T238" s="134"/>
      <c r="U238" s="135"/>
      <c r="V238" s="134"/>
      <c r="W238" s="135"/>
      <c r="X238" s="134"/>
      <c r="Y238" s="135"/>
      <c r="Z238" s="134"/>
      <c r="AA238" s="135"/>
      <c r="AB238" s="134"/>
      <c r="AC238" s="135"/>
      <c r="AD238" s="134"/>
      <c r="AE238" s="135"/>
      <c r="AF238" s="134"/>
      <c r="AG238" s="135"/>
      <c r="AH238" s="134"/>
      <c r="AI238" s="135"/>
      <c r="AJ238" s="134"/>
      <c r="AK238" s="135"/>
      <c r="AL238" s="134"/>
      <c r="AM238" s="135"/>
      <c r="AN238" s="134"/>
      <c r="AO238" s="135"/>
      <c r="AP238" s="134"/>
      <c r="AQ238" s="135"/>
      <c r="AR238" s="134"/>
      <c r="AS238" s="135"/>
      <c r="AT238" s="134"/>
      <c r="AU238" s="135"/>
      <c r="AV238" s="134"/>
      <c r="AW238" s="135"/>
      <c r="AX238" s="134"/>
      <c r="AY238" s="135"/>
      <c r="AZ238" s="134"/>
      <c r="BA238" s="135"/>
      <c r="BC238" s="62"/>
      <c r="BD238" s="257"/>
      <c r="BE238" s="227" t="s">
        <v>90</v>
      </c>
      <c r="BF238" s="227"/>
      <c r="BG238" s="228"/>
      <c r="BH238" s="46">
        <f t="shared" si="113"/>
        <v>0</v>
      </c>
      <c r="BI238" s="44"/>
      <c r="BJ238" s="44"/>
      <c r="BK238" s="44"/>
      <c r="BL238" s="44"/>
      <c r="BM238" s="1"/>
      <c r="BN238" s="1"/>
      <c r="BO238" s="1"/>
      <c r="BP238" s="1"/>
      <c r="BS238" s="1"/>
      <c r="BT238" s="33"/>
      <c r="BU238" s="24"/>
      <c r="BV238" s="33"/>
      <c r="BW238" s="44"/>
      <c r="BX238" s="44"/>
      <c r="BY238" s="44"/>
      <c r="BZ238" s="44"/>
      <c r="CA238" s="44"/>
      <c r="CB238" s="1"/>
      <c r="CC238" s="1"/>
      <c r="CD238" s="1"/>
      <c r="CE238" s="1"/>
      <c r="CF238" s="1"/>
      <c r="CG238" s="61"/>
      <c r="CH238" s="257"/>
      <c r="CI238" s="229" t="s">
        <v>91</v>
      </c>
      <c r="CJ238" s="230"/>
      <c r="CK238" s="231"/>
      <c r="CL238" s="46">
        <f>SUMIFS($F238:$BA238,$F227:$BA227,"&lt;&gt;1",$F228:$BA228,"&lt;&gt;1",$F229:$BA229,"&lt;&gt;1",$F230:$BA230,"&lt;&gt;1",$F231:$BA231,"&lt;&gt;1",$F232:$BA232,"&lt;&gt;1",$F233:$BA233,"&lt;&gt;1",$F234:$BA234,"&lt;&gt;1",$F235:$BA235,"&lt;&gt;1")/2/24 +SUMIF($F236:$BA236,"1",$F238:$BA238)/2/24</f>
        <v>0</v>
      </c>
      <c r="CM238" s="44"/>
      <c r="CN238" s="44"/>
      <c r="CO238" s="44"/>
      <c r="CP238" s="44"/>
      <c r="CQ238" s="1"/>
      <c r="CR238" s="1"/>
      <c r="CS238" s="1"/>
      <c r="CT238" s="1"/>
      <c r="CW238" s="1"/>
      <c r="CX238" s="33"/>
      <c r="CY238" s="24"/>
      <c r="CZ238" s="33"/>
      <c r="DA238" s="44"/>
      <c r="DB238" s="44"/>
      <c r="DC238" s="44"/>
      <c r="DD238" s="44"/>
      <c r="DE238" s="44"/>
      <c r="DF238" s="1"/>
      <c r="DG238" s="1"/>
      <c r="DH238" s="1"/>
      <c r="DI238" s="1"/>
      <c r="DJ238" s="1"/>
      <c r="DK238" s="280"/>
      <c r="DL238" s="257"/>
      <c r="DM238" s="227" t="s">
        <v>90</v>
      </c>
      <c r="DN238" s="227"/>
      <c r="DO238" s="228"/>
      <c r="DP238" s="46">
        <f>IF($S209="✔",SUM($F238:$BA238)/2/24,0)</f>
        <v>0</v>
      </c>
      <c r="DQ238" s="44"/>
      <c r="DR238" s="44"/>
      <c r="DS238" s="44"/>
      <c r="DT238" s="44"/>
      <c r="DU238" s="1"/>
      <c r="DV238" s="1"/>
      <c r="DW238" s="1"/>
      <c r="DX238" s="1"/>
      <c r="EA238" s="1"/>
      <c r="EB238" s="33"/>
      <c r="EC238" s="24"/>
      <c r="ED238" s="33"/>
      <c r="EE238" s="44"/>
      <c r="EF238" s="44"/>
      <c r="EG238" s="44"/>
      <c r="EH238" s="44"/>
      <c r="EI238" s="1"/>
      <c r="EJ238" s="1"/>
      <c r="EK238" s="1"/>
      <c r="EL238" s="1"/>
      <c r="EM238" s="275"/>
      <c r="EN238" s="257"/>
      <c r="EO238" s="229" t="s">
        <v>91</v>
      </c>
      <c r="EP238" s="230"/>
      <c r="EQ238" s="231"/>
      <c r="ER238" s="46">
        <f t="shared" si="114"/>
        <v>0</v>
      </c>
      <c r="ES238" s="44"/>
      <c r="ET238" s="44"/>
      <c r="EU238" s="44"/>
      <c r="EV238" s="44"/>
      <c r="EW238" s="1"/>
      <c r="EX238" s="1"/>
      <c r="EY238" s="1"/>
      <c r="EZ238" s="1"/>
      <c r="FC238" s="1"/>
      <c r="FD238" s="33"/>
      <c r="FE238" s="24"/>
      <c r="FF238" s="33"/>
      <c r="FG238" s="44"/>
      <c r="FH238" s="44"/>
      <c r="FI238" s="44"/>
      <c r="FJ238" s="44"/>
      <c r="FK238" s="1"/>
      <c r="FL238" s="1"/>
      <c r="FM238" s="1"/>
      <c r="FN238" s="1"/>
      <c r="FO238" s="18"/>
      <c r="FP238" s="257"/>
      <c r="FQ238" s="229" t="s">
        <v>90</v>
      </c>
      <c r="FR238" s="230"/>
      <c r="FS238" s="231"/>
      <c r="FT238" s="47" t="s">
        <v>92</v>
      </c>
      <c r="FU238" s="44"/>
      <c r="FV238" s="44"/>
      <c r="FW238" s="44"/>
      <c r="FX238" s="44"/>
      <c r="FY238" s="1"/>
      <c r="FZ238" s="1"/>
      <c r="GA238" s="1"/>
      <c r="GB238" s="1"/>
      <c r="GE238" s="1"/>
      <c r="GF238" s="33"/>
      <c r="GG238" s="24"/>
      <c r="GH238" s="33"/>
      <c r="GI238" s="44"/>
      <c r="GJ238" s="44"/>
      <c r="GK238" s="44"/>
      <c r="GL238" s="44"/>
      <c r="GM238" s="1"/>
      <c r="GN238" s="1"/>
      <c r="GO238" s="1"/>
      <c r="GP238" s="1"/>
    </row>
    <row r="239" spans="2:198" ht="6" customHeight="1">
      <c r="C239" s="55"/>
      <c r="D239" s="55"/>
      <c r="E239" s="56"/>
      <c r="F239" s="57"/>
      <c r="G239" s="56"/>
      <c r="H239" s="57"/>
      <c r="I239" s="56"/>
      <c r="J239" s="57"/>
      <c r="K239" s="56"/>
      <c r="L239" s="57"/>
      <c r="M239" s="56"/>
      <c r="N239" s="57"/>
      <c r="O239" s="56"/>
      <c r="P239" s="57"/>
      <c r="Q239" s="56"/>
      <c r="R239" s="57"/>
      <c r="S239" s="56"/>
      <c r="T239" s="57"/>
      <c r="U239" s="56"/>
      <c r="V239" s="57"/>
      <c r="W239" s="56"/>
      <c r="X239" s="57"/>
      <c r="Y239" s="56"/>
      <c r="Z239" s="57"/>
      <c r="AA239" s="56"/>
      <c r="AB239" s="57"/>
      <c r="AC239" s="56"/>
      <c r="AD239" s="57"/>
      <c r="AE239" s="56"/>
      <c r="AF239" s="57"/>
      <c r="AG239" s="56"/>
      <c r="AH239" s="57"/>
      <c r="AI239" s="56"/>
      <c r="AJ239" s="57"/>
      <c r="AK239" s="56"/>
      <c r="AL239" s="57"/>
      <c r="AM239" s="56"/>
      <c r="AN239" s="57"/>
      <c r="AO239" s="56"/>
      <c r="AP239" s="57"/>
      <c r="AQ239" s="56"/>
      <c r="AR239" s="57"/>
      <c r="AS239" s="56"/>
      <c r="AT239" s="57"/>
      <c r="AU239" s="56"/>
      <c r="AV239" s="57"/>
      <c r="AW239" s="56"/>
      <c r="AX239" s="57"/>
      <c r="AY239" s="56"/>
      <c r="AZ239" s="57"/>
      <c r="BA239" s="56"/>
      <c r="BB239" s="37"/>
      <c r="BC239" s="62"/>
      <c r="BE239" s="55"/>
      <c r="BF239" s="55"/>
      <c r="BG239" s="58"/>
      <c r="BH239" s="38"/>
      <c r="BI239" s="44"/>
      <c r="BJ239" s="44"/>
      <c r="BK239" s="44"/>
      <c r="BL239" s="44"/>
      <c r="BM239" s="24"/>
      <c r="BN239" s="24"/>
      <c r="BO239" s="24"/>
      <c r="BP239" s="24"/>
      <c r="BQ239" s="32"/>
      <c r="BR239" s="32"/>
      <c r="BS239" s="24"/>
      <c r="BT239" s="33"/>
      <c r="BU239" s="24"/>
      <c r="BV239" s="33"/>
      <c r="BW239" s="44"/>
      <c r="BX239" s="44"/>
      <c r="BY239" s="44"/>
      <c r="BZ239" s="44"/>
      <c r="CA239" s="44"/>
      <c r="CB239" s="24"/>
      <c r="CC239" s="24"/>
      <c r="CD239" s="24"/>
      <c r="CE239" s="24"/>
      <c r="CF239" s="24"/>
      <c r="CG239" s="64"/>
      <c r="CI239" s="55"/>
      <c r="CJ239" s="55"/>
      <c r="CK239" s="58"/>
      <c r="CL239" s="38"/>
      <c r="CM239" s="44"/>
      <c r="CN239" s="44"/>
      <c r="CO239" s="44"/>
      <c r="CP239" s="44"/>
      <c r="CQ239" s="24"/>
      <c r="CR239" s="24"/>
      <c r="CS239" s="24"/>
      <c r="CT239" s="24"/>
      <c r="CU239" s="32"/>
      <c r="CV239" s="32"/>
      <c r="CW239" s="24"/>
      <c r="CX239" s="33"/>
      <c r="CY239" s="24"/>
      <c r="CZ239" s="33"/>
      <c r="DA239" s="44"/>
      <c r="DB239" s="44"/>
      <c r="DC239" s="44"/>
      <c r="DD239" s="44"/>
      <c r="DE239" s="44"/>
      <c r="DF239" s="24"/>
      <c r="DG239" s="24"/>
      <c r="DH239" s="24"/>
      <c r="DI239" s="24"/>
      <c r="DJ239" s="24"/>
      <c r="DK239" s="280"/>
      <c r="DM239" s="55"/>
      <c r="DN239" s="55"/>
      <c r="DO239" s="58"/>
      <c r="DP239" s="38"/>
      <c r="DQ239" s="44"/>
      <c r="DR239" s="44"/>
      <c r="DS239" s="44"/>
      <c r="DT239" s="44"/>
      <c r="DU239" s="24"/>
      <c r="DV239" s="24"/>
      <c r="DW239" s="24"/>
      <c r="DX239" s="24"/>
      <c r="DY239" s="32"/>
      <c r="DZ239" s="32"/>
      <c r="EA239" s="24"/>
      <c r="EB239" s="33"/>
      <c r="EC239" s="24"/>
      <c r="ED239" s="33"/>
      <c r="EE239" s="44"/>
      <c r="EF239" s="44"/>
      <c r="EG239" s="44"/>
      <c r="EH239" s="44"/>
      <c r="EI239" s="24"/>
      <c r="EJ239" s="24"/>
      <c r="EK239" s="24"/>
      <c r="EL239" s="24"/>
      <c r="EM239" s="275"/>
      <c r="EO239" s="55"/>
      <c r="EP239" s="55"/>
      <c r="EQ239" s="58"/>
      <c r="ER239" s="38"/>
      <c r="ES239" s="44"/>
      <c r="ET239" s="44"/>
      <c r="EU239" s="44"/>
      <c r="EV239" s="44"/>
      <c r="EW239" s="24"/>
      <c r="EX239" s="24"/>
      <c r="EY239" s="24"/>
      <c r="EZ239" s="24"/>
      <c r="FA239" s="32"/>
      <c r="FB239" s="32"/>
      <c r="FC239" s="24"/>
      <c r="FD239" s="33"/>
      <c r="FE239" s="24"/>
      <c r="FF239" s="33"/>
      <c r="FG239" s="44"/>
      <c r="FH239" s="44"/>
      <c r="FI239" s="44"/>
      <c r="FJ239" s="44"/>
      <c r="FK239" s="24"/>
      <c r="FL239" s="24"/>
      <c r="FM239" s="24"/>
      <c r="FN239" s="24"/>
      <c r="FO239" s="18"/>
      <c r="FQ239" s="55"/>
      <c r="FR239" s="55"/>
      <c r="FS239" s="58"/>
      <c r="FT239" s="38"/>
      <c r="FU239" s="44"/>
      <c r="FV239" s="44"/>
      <c r="FW239" s="44"/>
      <c r="FX239" s="44"/>
      <c r="FY239" s="24"/>
      <c r="FZ239" s="24"/>
      <c r="GA239" s="24"/>
      <c r="GB239" s="24"/>
      <c r="GC239" s="32"/>
      <c r="GD239" s="32"/>
      <c r="GE239" s="24"/>
      <c r="GF239" s="33"/>
      <c r="GG239" s="24"/>
      <c r="GH239" s="33"/>
      <c r="GI239" s="44"/>
      <c r="GJ239" s="44"/>
      <c r="GK239" s="44"/>
      <c r="GL239" s="44"/>
      <c r="GM239" s="24"/>
      <c r="GN239" s="24"/>
      <c r="GO239" s="24"/>
      <c r="GP239" s="24"/>
    </row>
    <row r="240" spans="2:198">
      <c r="E240" s="226" t="s">
        <v>71</v>
      </c>
      <c r="F240" s="226"/>
      <c r="G240" s="222">
        <v>0.29166666666666702</v>
      </c>
      <c r="H240" s="223"/>
      <c r="I240" s="222">
        <v>0.33333333333333298</v>
      </c>
      <c r="J240" s="223"/>
      <c r="K240" s="222">
        <v>0.375</v>
      </c>
      <c r="L240" s="223"/>
      <c r="M240" s="222">
        <v>0.41666666666666702</v>
      </c>
      <c r="N240" s="223"/>
      <c r="O240" s="222">
        <v>0.45833333333333298</v>
      </c>
      <c r="P240" s="223"/>
      <c r="Q240" s="222">
        <v>0.5</v>
      </c>
      <c r="R240" s="223"/>
      <c r="S240" s="222">
        <v>0.54166666666666696</v>
      </c>
      <c r="T240" s="223"/>
      <c r="U240" s="222">
        <v>0.58333333333333304</v>
      </c>
      <c r="V240" s="223"/>
      <c r="W240" s="222">
        <v>0.625</v>
      </c>
      <c r="X240" s="223"/>
      <c r="Y240" s="222">
        <v>0.66666666666666696</v>
      </c>
      <c r="Z240" s="223"/>
      <c r="AA240" s="222">
        <v>0.70833333333333304</v>
      </c>
      <c r="AB240" s="223"/>
      <c r="AC240" s="222">
        <v>0.75</v>
      </c>
      <c r="AD240" s="223"/>
      <c r="AE240" s="222">
        <v>0.79166666666666696</v>
      </c>
      <c r="AF240" s="223"/>
      <c r="AG240" s="222">
        <v>0.83333333333333304</v>
      </c>
      <c r="AH240" s="223"/>
      <c r="AI240" s="222">
        <v>0.875</v>
      </c>
      <c r="AJ240" s="223"/>
      <c r="AK240" s="222">
        <v>0.91666666666666696</v>
      </c>
      <c r="AL240" s="223"/>
      <c r="AM240" s="222">
        <v>0.95833333333333304</v>
      </c>
      <c r="AN240" s="223"/>
      <c r="AO240" s="222">
        <v>1</v>
      </c>
      <c r="AP240" s="223"/>
      <c r="AQ240" s="222">
        <v>1.0416666666666701</v>
      </c>
      <c r="AR240" s="223"/>
      <c r="AS240" s="222">
        <v>1.0833333333333399</v>
      </c>
      <c r="AT240" s="223"/>
      <c r="AU240" s="222">
        <v>1.12500000000001</v>
      </c>
      <c r="AV240" s="223"/>
      <c r="AW240" s="222">
        <v>1.1666666666666701</v>
      </c>
      <c r="AX240" s="223"/>
      <c r="AY240" s="222">
        <v>1.2083333333333399</v>
      </c>
      <c r="AZ240" s="223"/>
      <c r="BA240" s="222">
        <v>1.25000000000001</v>
      </c>
      <c r="BB240" s="223"/>
      <c r="BC240" s="63"/>
      <c r="BG240" s="168"/>
      <c r="BH240" s="38"/>
      <c r="BI240" s="44"/>
      <c r="BJ240" s="44"/>
      <c r="BK240" s="44"/>
      <c r="BL240" s="44"/>
      <c r="BM240" s="24"/>
      <c r="BN240" s="24"/>
      <c r="BO240" s="24"/>
      <c r="BP240" s="24"/>
      <c r="BQ240" s="32"/>
      <c r="BR240" s="32"/>
      <c r="BS240" s="24"/>
      <c r="BT240" s="33"/>
      <c r="BU240" s="24"/>
      <c r="BV240" s="33"/>
      <c r="BW240" s="44"/>
      <c r="BX240" s="44"/>
      <c r="BY240" s="44"/>
      <c r="BZ240" s="44"/>
      <c r="CA240" s="44"/>
      <c r="CB240" s="24"/>
      <c r="CC240" s="24"/>
      <c r="CD240" s="24"/>
      <c r="CE240" s="24"/>
      <c r="CF240" s="24"/>
      <c r="CG240" s="64"/>
      <c r="CK240" s="168"/>
      <c r="CL240" s="38"/>
      <c r="CM240" s="44"/>
      <c r="CN240" s="44"/>
      <c r="CO240" s="44"/>
      <c r="CP240" s="44"/>
      <c r="CQ240" s="24"/>
      <c r="CR240" s="24"/>
      <c r="CS240" s="24"/>
      <c r="CT240" s="24"/>
      <c r="CU240" s="32"/>
      <c r="CV240" s="32"/>
      <c r="CW240" s="24"/>
      <c r="CX240" s="33"/>
      <c r="CY240" s="24"/>
      <c r="CZ240" s="33"/>
      <c r="DA240" s="44"/>
      <c r="DB240" s="44"/>
      <c r="DC240" s="44"/>
      <c r="DD240" s="44"/>
      <c r="DE240" s="44"/>
      <c r="DF240" s="24"/>
      <c r="DG240" s="24"/>
      <c r="DH240" s="24"/>
      <c r="DI240" s="24"/>
      <c r="DJ240" s="24"/>
      <c r="DK240" s="280"/>
      <c r="DO240" s="168"/>
      <c r="DP240" s="38"/>
      <c r="DQ240" s="44"/>
      <c r="DR240" s="44"/>
      <c r="DS240" s="44"/>
      <c r="DT240" s="44"/>
      <c r="DU240" s="24"/>
      <c r="DV240" s="24"/>
      <c r="DW240" s="24"/>
      <c r="DX240" s="24"/>
      <c r="DY240" s="32"/>
      <c r="DZ240" s="32"/>
      <c r="EA240" s="24"/>
      <c r="EB240" s="33"/>
      <c r="EC240" s="24"/>
      <c r="ED240" s="33"/>
      <c r="EE240" s="44"/>
      <c r="EF240" s="44"/>
      <c r="EG240" s="44"/>
      <c r="EH240" s="44"/>
      <c r="EI240" s="24"/>
      <c r="EJ240" s="24"/>
      <c r="EK240" s="24"/>
      <c r="EL240" s="24"/>
      <c r="EM240" s="275"/>
      <c r="EQ240" s="168"/>
      <c r="ER240" s="38"/>
      <c r="ES240" s="44"/>
      <c r="ET240" s="44"/>
      <c r="EU240" s="44"/>
      <c r="EV240" s="44"/>
      <c r="EW240" s="24"/>
      <c r="EX240" s="24"/>
      <c r="EY240" s="24"/>
      <c r="EZ240" s="24"/>
      <c r="FA240" s="32"/>
      <c r="FB240" s="32"/>
      <c r="FC240" s="24"/>
      <c r="FD240" s="33"/>
      <c r="FE240" s="24"/>
      <c r="FF240" s="33"/>
      <c r="FG240" s="44"/>
      <c r="FH240" s="44"/>
      <c r="FI240" s="44"/>
      <c r="FJ240" s="44"/>
      <c r="FK240" s="24"/>
      <c r="FL240" s="24"/>
      <c r="FM240" s="24"/>
      <c r="FN240" s="24"/>
      <c r="FO240" s="18"/>
      <c r="FS240" s="168"/>
      <c r="FT240" s="38"/>
      <c r="FU240" s="44"/>
      <c r="FV240" s="44"/>
      <c r="FW240" s="44"/>
      <c r="FX240" s="44"/>
      <c r="FY240" s="24"/>
      <c r="FZ240" s="24"/>
      <c r="GA240" s="24"/>
      <c r="GB240" s="24"/>
      <c r="GC240" s="32"/>
      <c r="GD240" s="32"/>
      <c r="GE240" s="24"/>
      <c r="GF240" s="33"/>
      <c r="GG240" s="24"/>
      <c r="GH240" s="33"/>
      <c r="GI240" s="44"/>
      <c r="GJ240" s="44"/>
      <c r="GK240" s="44"/>
      <c r="GL240" s="44"/>
      <c r="GM240" s="24"/>
      <c r="GN240" s="24"/>
      <c r="GO240" s="24"/>
      <c r="GP240" s="24"/>
    </row>
    <row r="241" spans="2:194">
      <c r="BC241" s="62"/>
      <c r="CG241" s="61"/>
      <c r="DK241" s="280"/>
      <c r="EM241" s="275"/>
      <c r="FO241" s="18"/>
    </row>
    <row r="242" spans="2:194">
      <c r="BC242" s="62"/>
      <c r="CG242" s="61"/>
      <c r="DK242" s="280"/>
      <c r="EM242" s="275"/>
      <c r="FO242" s="18"/>
    </row>
    <row r="243" spans="2:194">
      <c r="E243" s="2" t="s">
        <v>104</v>
      </c>
      <c r="BC243" s="62"/>
      <c r="CG243" s="61"/>
      <c r="DK243" s="280"/>
      <c r="EM243" s="275"/>
      <c r="FO243" s="18"/>
    </row>
    <row r="244" spans="2:194" ht="15" customHeight="1">
      <c r="B244" s="224" t="s">
        <v>105</v>
      </c>
      <c r="C244" s="224"/>
      <c r="D244" s="224"/>
      <c r="E244" s="2" t="s">
        <v>106</v>
      </c>
      <c r="BC244" s="62"/>
      <c r="CG244" s="61"/>
      <c r="DK244" s="280"/>
      <c r="EM244" s="275"/>
      <c r="FO244" s="18"/>
    </row>
    <row r="245" spans="2:194" ht="15" customHeight="1">
      <c r="B245" s="224"/>
      <c r="C245" s="224"/>
      <c r="D245" s="224"/>
      <c r="E245" s="2" t="s">
        <v>107</v>
      </c>
      <c r="BC245" s="62"/>
      <c r="CG245" s="61"/>
      <c r="DK245" s="280"/>
      <c r="EM245" s="275"/>
      <c r="FO245" s="18"/>
    </row>
    <row r="246" spans="2:194">
      <c r="E246" s="2" t="s">
        <v>108</v>
      </c>
      <c r="BC246" s="62"/>
      <c r="CG246" s="61"/>
      <c r="DK246" s="280"/>
      <c r="EM246" s="275"/>
      <c r="FO246" s="18"/>
    </row>
    <row r="247" spans="2:194">
      <c r="E247" s="67" t="s">
        <v>109</v>
      </c>
      <c r="F247" s="2" t="s">
        <v>110</v>
      </c>
      <c r="J247" s="225" t="s">
        <v>111</v>
      </c>
      <c r="K247" s="225"/>
      <c r="L247" s="2" t="s">
        <v>112</v>
      </c>
      <c r="BC247" s="62"/>
      <c r="CG247" s="61"/>
      <c r="DK247" s="280"/>
      <c r="EM247" s="275"/>
      <c r="FO247" s="18"/>
    </row>
    <row r="248" spans="2:194" s="1" customFormat="1">
      <c r="E248" s="28"/>
      <c r="BC248" s="62"/>
      <c r="BH248" s="28"/>
      <c r="BI248" s="28"/>
      <c r="BJ248" s="28"/>
      <c r="BK248" s="28"/>
      <c r="BL248" s="28"/>
      <c r="BW248" s="28"/>
      <c r="BX248" s="28"/>
      <c r="BY248" s="28"/>
      <c r="BZ248" s="28"/>
      <c r="CA248" s="28"/>
      <c r="CG248" s="61"/>
      <c r="CL248" s="28"/>
      <c r="CM248" s="28"/>
      <c r="CN248" s="28"/>
      <c r="CO248" s="28"/>
      <c r="CP248" s="28"/>
      <c r="DA248" s="28"/>
      <c r="DB248" s="28"/>
      <c r="DC248" s="28"/>
      <c r="DD248" s="28"/>
      <c r="DE248" s="28"/>
      <c r="DK248" s="280"/>
      <c r="DP248" s="28"/>
      <c r="DQ248" s="28"/>
      <c r="DR248" s="28"/>
      <c r="DS248" s="28"/>
      <c r="DT248" s="28"/>
      <c r="EE248" s="28"/>
      <c r="EF248" s="28"/>
      <c r="EG248" s="28"/>
      <c r="EH248" s="28"/>
      <c r="EM248" s="275"/>
      <c r="ER248" s="28"/>
      <c r="ES248" s="28"/>
      <c r="ET248" s="28"/>
      <c r="EU248" s="28"/>
      <c r="EV248" s="28"/>
      <c r="FG248" s="28"/>
      <c r="FH248" s="28"/>
      <c r="FI248" s="28"/>
      <c r="FJ248" s="28"/>
      <c r="FO248" s="18"/>
      <c r="FT248" s="28"/>
      <c r="FU248" s="28"/>
      <c r="FV248" s="28"/>
      <c r="FW248" s="28"/>
      <c r="FX248" s="28"/>
      <c r="GI248" s="28"/>
      <c r="GJ248" s="28"/>
      <c r="GK248" s="28"/>
      <c r="GL248" s="28"/>
    </row>
    <row r="249" spans="2:194">
      <c r="E249" s="226" t="s">
        <v>71</v>
      </c>
      <c r="F249" s="226"/>
      <c r="G249" s="222">
        <v>0.29166666666666702</v>
      </c>
      <c r="H249" s="223"/>
      <c r="I249" s="222">
        <v>0.33333333333333298</v>
      </c>
      <c r="J249" s="223"/>
      <c r="K249" s="222">
        <v>0.375</v>
      </c>
      <c r="L249" s="223"/>
      <c r="M249" s="222">
        <v>0.41666666666666702</v>
      </c>
      <c r="N249" s="223"/>
      <c r="O249" s="222">
        <v>0.45833333333333298</v>
      </c>
      <c r="P249" s="223"/>
      <c r="Q249" s="222">
        <v>0.5</v>
      </c>
      <c r="R249" s="223"/>
      <c r="S249" s="222">
        <v>0.54166666666666696</v>
      </c>
      <c r="T249" s="223"/>
      <c r="U249" s="222">
        <v>0.58333333333333304</v>
      </c>
      <c r="V249" s="223"/>
      <c r="W249" s="222">
        <v>0.625</v>
      </c>
      <c r="X249" s="223"/>
      <c r="Y249" s="222">
        <v>0.66666666666666696</v>
      </c>
      <c r="Z249" s="223"/>
      <c r="AA249" s="222">
        <v>0.70833333333333304</v>
      </c>
      <c r="AB249" s="223"/>
      <c r="AC249" s="222">
        <v>0.75</v>
      </c>
      <c r="AD249" s="223"/>
      <c r="AE249" s="222">
        <v>0.79166666666666696</v>
      </c>
      <c r="AF249" s="223"/>
      <c r="AG249" s="222">
        <v>0.83333333333333304</v>
      </c>
      <c r="AH249" s="223"/>
      <c r="AI249" s="222">
        <v>0.875</v>
      </c>
      <c r="AJ249" s="223"/>
      <c r="AK249" s="222">
        <v>0.91666666666666696</v>
      </c>
      <c r="AL249" s="223"/>
      <c r="AM249" s="222">
        <v>0.95833333333333304</v>
      </c>
      <c r="AN249" s="223"/>
      <c r="AO249" s="222">
        <v>1</v>
      </c>
      <c r="AP249" s="223"/>
      <c r="AQ249" s="222">
        <v>1.0416666666666701</v>
      </c>
      <c r="AR249" s="223"/>
      <c r="AS249" s="222">
        <v>1.0833333333333399</v>
      </c>
      <c r="AT249" s="223"/>
      <c r="AU249" s="222">
        <v>1.12500000000001</v>
      </c>
      <c r="AV249" s="223"/>
      <c r="AW249" s="222">
        <v>1.1666666666666701</v>
      </c>
      <c r="AX249" s="223"/>
      <c r="AY249" s="222">
        <v>1.2083333333333399</v>
      </c>
      <c r="AZ249" s="223"/>
      <c r="BA249" s="222">
        <v>1.25000000000001</v>
      </c>
      <c r="BB249" s="223"/>
      <c r="BC249" s="62"/>
      <c r="CG249" s="61"/>
      <c r="DK249" s="280"/>
      <c r="EM249" s="275"/>
      <c r="FO249" s="18"/>
    </row>
    <row r="250" spans="2:194" ht="14.25">
      <c r="C250" s="34"/>
      <c r="D250" s="34"/>
      <c r="E250" s="68" t="s">
        <v>113</v>
      </c>
      <c r="F250" s="36"/>
      <c r="G250" s="35"/>
      <c r="H250" s="36"/>
      <c r="I250" s="35"/>
      <c r="J250" s="36"/>
      <c r="K250" s="35"/>
      <c r="L250" s="36"/>
      <c r="M250" s="35"/>
      <c r="N250" s="36"/>
      <c r="O250" s="35"/>
      <c r="P250" s="36"/>
      <c r="Q250" s="35"/>
      <c r="R250" s="36"/>
      <c r="S250" s="35"/>
      <c r="T250" s="36"/>
      <c r="U250" s="35"/>
      <c r="V250" s="36"/>
      <c r="W250" s="35"/>
      <c r="X250" s="36"/>
      <c r="Y250" s="35"/>
      <c r="Z250" s="36"/>
      <c r="AA250" s="35"/>
      <c r="AB250" s="36"/>
      <c r="AC250" s="35"/>
      <c r="AD250" s="36"/>
      <c r="AE250" s="35"/>
      <c r="AF250" s="36"/>
      <c r="AG250" s="35"/>
      <c r="AH250" s="36"/>
      <c r="AI250" s="35"/>
      <c r="AJ250" s="36"/>
      <c r="AK250" s="35"/>
      <c r="AL250" s="36"/>
      <c r="AM250" s="35"/>
      <c r="AN250" s="36"/>
      <c r="AO250" s="35"/>
      <c r="AP250" s="36"/>
      <c r="AQ250" s="35"/>
      <c r="AR250" s="36"/>
      <c r="AS250" s="35"/>
      <c r="AT250" s="36"/>
      <c r="AU250" s="35"/>
      <c r="AV250" s="36"/>
      <c r="AW250" s="35"/>
      <c r="AX250" s="36"/>
      <c r="AY250" s="35"/>
      <c r="AZ250" s="36"/>
      <c r="BA250" s="35"/>
      <c r="BB250" s="37"/>
      <c r="BC250" s="62"/>
      <c r="CG250" s="61"/>
      <c r="DK250" s="280"/>
      <c r="EM250" s="275"/>
      <c r="FO250" s="18"/>
    </row>
    <row r="251" spans="2:194" ht="28.5" customHeight="1">
      <c r="B251" s="212" t="str">
        <f>B4</f>
        <v>　　　　/　　　/　　（　）</v>
      </c>
      <c r="C251" s="213"/>
      <c r="D251" s="69" t="s">
        <v>4</v>
      </c>
      <c r="E251" s="70" t="str">
        <f>IF(P4="✔","あり",IF(S4="✔","なし",""))</f>
        <v/>
      </c>
      <c r="F251" s="71" t="str">
        <f>IF(F9=1,"外来",IF(F10=1,"病棟",IF(F11=1,"在宅",IF(F12=1,"手術",(IF(F13=1,"診他",IF(AND(F18="",F14=1),"究有",IF(AND(F18="",F15=1),"教有",IF(AND(F18="",F16=1),"鑽有",IF(AND(F18="",F17=1),"他有",IF(AND(F18=1,F14=1),"究無",IF(AND(F18=1,F15=1),"教無",IF(AND(F18=1,F16=1),"鑽無",IF(AND(F18=1,F17=1),"他無",IF(AND(F19=1,SUM(F9:F17)=0),"宿待",IF(AND(F20=1,SUM(F9:F17)=0),"宅待",""))))))))))))))))</f>
        <v/>
      </c>
      <c r="G251" s="72" t="str">
        <f>IF(G9=1,"外来",IF(G10=1,"病棟",IF(G11=1,"在宅",IF(G12=1,"手術",(IF(G13=1,"診他",IF(AND(G18="",G14=1),"究有",IF(AND(G18="",G15=1),"教有",IF(AND(G18="",G16=1),"鑽有",IF(AND(G18="",G17=1),"他有",IF(AND(G18=1,G14=1),"究無",IF(AND(G18=1,G15=1),"教無",IF(AND(G18=1,G16=1),"鑽無",IF(AND(G18=1,G17=1),"他無",IF(AND(G19=1,SUM(G9:G17)=0),"宿待",IF(AND(G20=1,SUM(G9:G17)=0),"宅待",""))))))))))))))))</f>
        <v/>
      </c>
      <c r="H251" s="71" t="str">
        <f t="shared" ref="H251:BA251" si="118">IF(H9=1,"外来",IF(H10=1,"病棟",IF(H11=1,"在宅",IF(H12=1,"手術",(IF(H13=1,"診他",IF(AND(H18="",H14=1),"究有",IF(AND(H18="",H15=1),"教有",IF(AND(H18="",H16=1),"鑽有",IF(AND(H18="",H17=1),"他有",IF(AND(H18=1,H14=1),"究無",IF(AND(H18=1,H15=1),"教無",IF(AND(H18=1,H16=1),"鑽無",IF(AND(H18=1,H17=1),"他無",IF(AND(H19=1,SUM(H9:H17)=0),"宿待",IF(AND(H20=1,SUM(H9:H17)=0),"宅待",""))))))))))))))))</f>
        <v/>
      </c>
      <c r="I251" s="72" t="str">
        <f t="shared" si="118"/>
        <v/>
      </c>
      <c r="J251" s="71" t="str">
        <f t="shared" si="118"/>
        <v/>
      </c>
      <c r="K251" s="72" t="str">
        <f t="shared" si="118"/>
        <v/>
      </c>
      <c r="L251" s="71" t="str">
        <f t="shared" si="118"/>
        <v/>
      </c>
      <c r="M251" s="72" t="str">
        <f t="shared" si="118"/>
        <v/>
      </c>
      <c r="N251" s="71" t="str">
        <f t="shared" si="118"/>
        <v/>
      </c>
      <c r="O251" s="72" t="str">
        <f t="shared" si="118"/>
        <v/>
      </c>
      <c r="P251" s="71" t="str">
        <f t="shared" si="118"/>
        <v/>
      </c>
      <c r="Q251" s="72" t="str">
        <f t="shared" si="118"/>
        <v/>
      </c>
      <c r="R251" s="71" t="str">
        <f t="shared" si="118"/>
        <v/>
      </c>
      <c r="S251" s="72" t="str">
        <f t="shared" si="118"/>
        <v/>
      </c>
      <c r="T251" s="71" t="str">
        <f t="shared" si="118"/>
        <v/>
      </c>
      <c r="U251" s="72" t="str">
        <f t="shared" si="118"/>
        <v/>
      </c>
      <c r="V251" s="71" t="str">
        <f t="shared" si="118"/>
        <v/>
      </c>
      <c r="W251" s="72" t="str">
        <f t="shared" si="118"/>
        <v/>
      </c>
      <c r="X251" s="71" t="str">
        <f t="shared" si="118"/>
        <v/>
      </c>
      <c r="Y251" s="72" t="str">
        <f t="shared" si="118"/>
        <v/>
      </c>
      <c r="Z251" s="71" t="str">
        <f t="shared" si="118"/>
        <v/>
      </c>
      <c r="AA251" s="72" t="str">
        <f t="shared" si="118"/>
        <v/>
      </c>
      <c r="AB251" s="71" t="str">
        <f t="shared" si="118"/>
        <v/>
      </c>
      <c r="AC251" s="72" t="str">
        <f t="shared" si="118"/>
        <v/>
      </c>
      <c r="AD251" s="71" t="str">
        <f t="shared" si="118"/>
        <v/>
      </c>
      <c r="AE251" s="72" t="str">
        <f t="shared" si="118"/>
        <v/>
      </c>
      <c r="AF251" s="71" t="str">
        <f t="shared" si="118"/>
        <v/>
      </c>
      <c r="AG251" s="72" t="str">
        <f t="shared" si="118"/>
        <v/>
      </c>
      <c r="AH251" s="71" t="str">
        <f t="shared" si="118"/>
        <v/>
      </c>
      <c r="AI251" s="72" t="str">
        <f t="shared" si="118"/>
        <v/>
      </c>
      <c r="AJ251" s="71" t="str">
        <f t="shared" si="118"/>
        <v/>
      </c>
      <c r="AK251" s="72" t="str">
        <f t="shared" si="118"/>
        <v/>
      </c>
      <c r="AL251" s="71" t="str">
        <f t="shared" si="118"/>
        <v/>
      </c>
      <c r="AM251" s="72" t="str">
        <f t="shared" si="118"/>
        <v/>
      </c>
      <c r="AN251" s="71" t="str">
        <f t="shared" si="118"/>
        <v/>
      </c>
      <c r="AO251" s="72" t="str">
        <f t="shared" si="118"/>
        <v/>
      </c>
      <c r="AP251" s="71" t="str">
        <f t="shared" si="118"/>
        <v/>
      </c>
      <c r="AQ251" s="72" t="str">
        <f t="shared" si="118"/>
        <v/>
      </c>
      <c r="AR251" s="71" t="str">
        <f t="shared" si="118"/>
        <v/>
      </c>
      <c r="AS251" s="72" t="str">
        <f t="shared" si="118"/>
        <v/>
      </c>
      <c r="AT251" s="71" t="str">
        <f t="shared" si="118"/>
        <v/>
      </c>
      <c r="AU251" s="72" t="str">
        <f t="shared" si="118"/>
        <v/>
      </c>
      <c r="AV251" s="71" t="str">
        <f t="shared" si="118"/>
        <v/>
      </c>
      <c r="AW251" s="72" t="str">
        <f t="shared" si="118"/>
        <v/>
      </c>
      <c r="AX251" s="71" t="str">
        <f t="shared" si="118"/>
        <v/>
      </c>
      <c r="AY251" s="72" t="str">
        <f t="shared" si="118"/>
        <v/>
      </c>
      <c r="AZ251" s="71" t="str">
        <f t="shared" si="118"/>
        <v/>
      </c>
      <c r="BA251" s="72" t="str">
        <f t="shared" si="118"/>
        <v/>
      </c>
      <c r="BB251" s="37"/>
      <c r="BC251" s="62"/>
      <c r="CG251" s="61"/>
      <c r="DK251" s="280"/>
      <c r="EM251" s="275"/>
      <c r="FO251" s="18"/>
    </row>
    <row r="252" spans="2:194" ht="28.5" customHeight="1">
      <c r="B252" s="214"/>
      <c r="C252" s="215"/>
      <c r="D252" s="73" t="s">
        <v>129</v>
      </c>
      <c r="E252" s="74" t="str">
        <f>IF(P5="✔","あり",IF(S5="✔","なし",""))</f>
        <v/>
      </c>
      <c r="F252" s="75" t="str">
        <f>IF(F22=1,"移動",IF(F23=1,"外来",IF(F24=1,"病棟",IF(F25=1,"在宅",IF(F26=1,"手術",(IF(F27=1,"診他",IF(AND(F32="",F28=1),"究有",IF(AND(F32="",F29=1),"教有",IF(AND(F32="",F30=1),"鑽有",IF(AND(F32="",F31=1),"他有",IF(AND(F32=1,F28=1),"究無",IF(AND(F32=1,F29=1),"教無",IF(AND(F32=1,F30=1),"鑽無",IF(AND(F32=1,F31=1),"他無",IF(AND(F33=1,SUM(F23:F31)=0),"宿待",IF(AND(F34=1,SUM(F23:F31)=0),"宅待","")))))))))))))))))</f>
        <v/>
      </c>
      <c r="G252" s="76" t="str">
        <f t="shared" ref="G252:BA252" si="119">IF(G22=1,"移動",IF(G23=1,"外来",IF(G24=1,"病棟",IF(G25=1,"在宅",IF(G26=1,"手術",(IF(G27=1,"診他",IF(AND(G32="",G28=1),"究有",IF(AND(G32="",G29=1),"教有",IF(AND(G32="",G30=1),"鑽有",IF(AND(G32="",G31=1),"他有",IF(AND(G32=1,G28=1),"究無",IF(AND(G32=1,G29=1),"教無",IF(AND(G32=1,G30=1),"鑽無",IF(AND(G32=1,G31=1),"他無",IF(AND(G33=1,SUM(G23:G31)=0),"宿待",IF(AND(G34=1,SUM(G23:G31)=0),"宅待","")))))))))))))))))</f>
        <v/>
      </c>
      <c r="H252" s="77" t="str">
        <f t="shared" si="119"/>
        <v/>
      </c>
      <c r="I252" s="78" t="str">
        <f t="shared" si="119"/>
        <v/>
      </c>
      <c r="J252" s="75" t="str">
        <f t="shared" si="119"/>
        <v/>
      </c>
      <c r="K252" s="76" t="str">
        <f t="shared" si="119"/>
        <v/>
      </c>
      <c r="L252" s="77" t="str">
        <f t="shared" si="119"/>
        <v/>
      </c>
      <c r="M252" s="76" t="str">
        <f t="shared" si="119"/>
        <v/>
      </c>
      <c r="N252" s="77" t="str">
        <f t="shared" si="119"/>
        <v/>
      </c>
      <c r="O252" s="76" t="str">
        <f t="shared" si="119"/>
        <v/>
      </c>
      <c r="P252" s="77" t="str">
        <f t="shared" si="119"/>
        <v/>
      </c>
      <c r="Q252" s="76" t="str">
        <f t="shared" si="119"/>
        <v/>
      </c>
      <c r="R252" s="77" t="str">
        <f t="shared" si="119"/>
        <v/>
      </c>
      <c r="S252" s="76" t="str">
        <f t="shared" si="119"/>
        <v/>
      </c>
      <c r="T252" s="77" t="str">
        <f t="shared" si="119"/>
        <v/>
      </c>
      <c r="U252" s="76" t="str">
        <f t="shared" si="119"/>
        <v/>
      </c>
      <c r="V252" s="77" t="str">
        <f t="shared" si="119"/>
        <v/>
      </c>
      <c r="W252" s="76" t="str">
        <f t="shared" si="119"/>
        <v/>
      </c>
      <c r="X252" s="77" t="str">
        <f t="shared" si="119"/>
        <v/>
      </c>
      <c r="Y252" s="76" t="str">
        <f t="shared" si="119"/>
        <v/>
      </c>
      <c r="Z252" s="77" t="str">
        <f t="shared" si="119"/>
        <v/>
      </c>
      <c r="AA252" s="76" t="str">
        <f t="shared" si="119"/>
        <v/>
      </c>
      <c r="AB252" s="77" t="str">
        <f t="shared" si="119"/>
        <v/>
      </c>
      <c r="AC252" s="76" t="str">
        <f t="shared" si="119"/>
        <v/>
      </c>
      <c r="AD252" s="77" t="str">
        <f t="shared" si="119"/>
        <v/>
      </c>
      <c r="AE252" s="76" t="str">
        <f t="shared" si="119"/>
        <v/>
      </c>
      <c r="AF252" s="77" t="str">
        <f t="shared" si="119"/>
        <v/>
      </c>
      <c r="AG252" s="76" t="str">
        <f t="shared" si="119"/>
        <v/>
      </c>
      <c r="AH252" s="77" t="str">
        <f t="shared" si="119"/>
        <v/>
      </c>
      <c r="AI252" s="76" t="str">
        <f t="shared" si="119"/>
        <v/>
      </c>
      <c r="AJ252" s="77" t="str">
        <f t="shared" si="119"/>
        <v/>
      </c>
      <c r="AK252" s="76" t="str">
        <f t="shared" si="119"/>
        <v/>
      </c>
      <c r="AL252" s="77" t="str">
        <f t="shared" si="119"/>
        <v/>
      </c>
      <c r="AM252" s="76" t="str">
        <f t="shared" si="119"/>
        <v/>
      </c>
      <c r="AN252" s="77" t="str">
        <f t="shared" si="119"/>
        <v/>
      </c>
      <c r="AO252" s="76" t="str">
        <f t="shared" si="119"/>
        <v/>
      </c>
      <c r="AP252" s="77" t="str">
        <f t="shared" si="119"/>
        <v/>
      </c>
      <c r="AQ252" s="76" t="str">
        <f t="shared" si="119"/>
        <v/>
      </c>
      <c r="AR252" s="77" t="str">
        <f t="shared" si="119"/>
        <v/>
      </c>
      <c r="AS252" s="76" t="str">
        <f t="shared" si="119"/>
        <v/>
      </c>
      <c r="AT252" s="77" t="str">
        <f t="shared" si="119"/>
        <v/>
      </c>
      <c r="AU252" s="76" t="str">
        <f t="shared" si="119"/>
        <v/>
      </c>
      <c r="AV252" s="77" t="str">
        <f t="shared" si="119"/>
        <v/>
      </c>
      <c r="AW252" s="76" t="str">
        <f t="shared" si="119"/>
        <v/>
      </c>
      <c r="AX252" s="77" t="str">
        <f t="shared" si="119"/>
        <v/>
      </c>
      <c r="AY252" s="76" t="str">
        <f t="shared" si="119"/>
        <v/>
      </c>
      <c r="AZ252" s="77" t="str">
        <f t="shared" si="119"/>
        <v/>
      </c>
      <c r="BA252" s="78" t="str">
        <f t="shared" si="119"/>
        <v/>
      </c>
      <c r="BC252" s="62"/>
      <c r="CG252" s="61"/>
      <c r="DK252" s="280"/>
      <c r="EM252" s="275"/>
      <c r="FO252" s="18"/>
    </row>
    <row r="253" spans="2:194" ht="28.5" customHeight="1">
      <c r="B253" s="212" t="str">
        <f>B38</f>
        <v>　　　　/　　　/　　（　）</v>
      </c>
      <c r="C253" s="213"/>
      <c r="D253" s="69" t="s">
        <v>4</v>
      </c>
      <c r="E253" s="70" t="str">
        <f>IF(N38="✔","あり",IF(Q38="✔","なし",""))</f>
        <v/>
      </c>
      <c r="F253" s="79" t="str">
        <f>IF(F43=1,"外来",IF(F44=1,"病棟",IF(F45=1,"在宅",IF(F46=1,"手術",(IF(F47=1,"診他",IF(AND(F52="",F48=1),"究有",IF(AND(F52="",F49=1),"教有",IF(AND(F52="",F50=1),"鑽有",IF(AND(F52="",F51=1),"他有",IF(AND(F52=1,F48=1),"究無",IF(AND(F52=1,F49=1),"教無",IF(AND(F52=1,F50=1),"鑽無",IF(AND(F52=1,F51=1),"他無",IF(AND(F53=1,SUM(F43:F51)=0),"宿待",IF(AND(F54=1,SUM(F43:F51)=0),"宅待",""))))))))))))))))</f>
        <v/>
      </c>
      <c r="G253" s="80" t="str">
        <f t="shared" ref="G253:BA253" si="120">IF(G43=1,"外来",IF(G44=1,"病棟",IF(G45=1,"在宅",IF(G46=1,"手術",(IF(G47=1,"診他",IF(AND(G52="",G48=1),"究有",IF(AND(G52="",G49=1),"教有",IF(AND(G52="",G50=1),"鑽有",IF(AND(G52="",G51=1),"他有",IF(AND(G52=1,G48=1),"究無",IF(AND(G52=1,G49=1),"教無",IF(AND(G52=1,G50=1),"鑽無",IF(AND(G52=1,G51=1),"他無",IF(AND(G53=1,SUM(G43:G51)=0),"宿待",IF(AND(G54=1,SUM(G43:G51)=0),"宅待",""))))))))))))))))</f>
        <v/>
      </c>
      <c r="H253" s="81" t="str">
        <f t="shared" si="120"/>
        <v/>
      </c>
      <c r="I253" s="82" t="str">
        <f t="shared" si="120"/>
        <v/>
      </c>
      <c r="J253" s="79" t="str">
        <f t="shared" si="120"/>
        <v/>
      </c>
      <c r="K253" s="80" t="str">
        <f t="shared" si="120"/>
        <v/>
      </c>
      <c r="L253" s="81" t="str">
        <f t="shared" si="120"/>
        <v/>
      </c>
      <c r="M253" s="80" t="str">
        <f t="shared" si="120"/>
        <v/>
      </c>
      <c r="N253" s="81" t="str">
        <f t="shared" si="120"/>
        <v/>
      </c>
      <c r="O253" s="80" t="str">
        <f t="shared" si="120"/>
        <v/>
      </c>
      <c r="P253" s="81" t="str">
        <f t="shared" si="120"/>
        <v/>
      </c>
      <c r="Q253" s="80" t="str">
        <f t="shared" si="120"/>
        <v/>
      </c>
      <c r="R253" s="81" t="str">
        <f t="shared" si="120"/>
        <v/>
      </c>
      <c r="S253" s="80" t="str">
        <f t="shared" si="120"/>
        <v/>
      </c>
      <c r="T253" s="81" t="str">
        <f t="shared" si="120"/>
        <v/>
      </c>
      <c r="U253" s="80" t="str">
        <f t="shared" si="120"/>
        <v/>
      </c>
      <c r="V253" s="81" t="str">
        <f t="shared" si="120"/>
        <v/>
      </c>
      <c r="W253" s="80" t="str">
        <f t="shared" si="120"/>
        <v/>
      </c>
      <c r="X253" s="81" t="str">
        <f t="shared" si="120"/>
        <v/>
      </c>
      <c r="Y253" s="80" t="str">
        <f t="shared" si="120"/>
        <v/>
      </c>
      <c r="Z253" s="81" t="str">
        <f t="shared" si="120"/>
        <v/>
      </c>
      <c r="AA253" s="80" t="str">
        <f t="shared" si="120"/>
        <v/>
      </c>
      <c r="AB253" s="81" t="str">
        <f t="shared" si="120"/>
        <v/>
      </c>
      <c r="AC253" s="80" t="str">
        <f t="shared" si="120"/>
        <v/>
      </c>
      <c r="AD253" s="81" t="str">
        <f t="shared" si="120"/>
        <v/>
      </c>
      <c r="AE253" s="80" t="str">
        <f t="shared" si="120"/>
        <v/>
      </c>
      <c r="AF253" s="81" t="str">
        <f t="shared" si="120"/>
        <v/>
      </c>
      <c r="AG253" s="80" t="str">
        <f t="shared" si="120"/>
        <v/>
      </c>
      <c r="AH253" s="81" t="str">
        <f t="shared" si="120"/>
        <v/>
      </c>
      <c r="AI253" s="80" t="str">
        <f t="shared" si="120"/>
        <v/>
      </c>
      <c r="AJ253" s="81" t="str">
        <f t="shared" si="120"/>
        <v/>
      </c>
      <c r="AK253" s="80" t="str">
        <f t="shared" si="120"/>
        <v/>
      </c>
      <c r="AL253" s="81" t="str">
        <f t="shared" si="120"/>
        <v/>
      </c>
      <c r="AM253" s="80" t="str">
        <f t="shared" si="120"/>
        <v/>
      </c>
      <c r="AN253" s="81" t="str">
        <f t="shared" si="120"/>
        <v/>
      </c>
      <c r="AO253" s="80" t="str">
        <f t="shared" si="120"/>
        <v/>
      </c>
      <c r="AP253" s="81" t="str">
        <f t="shared" si="120"/>
        <v/>
      </c>
      <c r="AQ253" s="80" t="str">
        <f t="shared" si="120"/>
        <v/>
      </c>
      <c r="AR253" s="81" t="str">
        <f t="shared" si="120"/>
        <v/>
      </c>
      <c r="AS253" s="80" t="str">
        <f t="shared" si="120"/>
        <v/>
      </c>
      <c r="AT253" s="81" t="str">
        <f t="shared" si="120"/>
        <v/>
      </c>
      <c r="AU253" s="80" t="str">
        <f t="shared" si="120"/>
        <v/>
      </c>
      <c r="AV253" s="81" t="str">
        <f t="shared" si="120"/>
        <v/>
      </c>
      <c r="AW253" s="80" t="str">
        <f t="shared" si="120"/>
        <v/>
      </c>
      <c r="AX253" s="81" t="str">
        <f t="shared" si="120"/>
        <v/>
      </c>
      <c r="AY253" s="80" t="str">
        <f t="shared" si="120"/>
        <v/>
      </c>
      <c r="AZ253" s="81" t="str">
        <f t="shared" si="120"/>
        <v/>
      </c>
      <c r="BA253" s="82" t="str">
        <f t="shared" si="120"/>
        <v/>
      </c>
      <c r="BC253" s="62"/>
      <c r="CG253" s="61"/>
      <c r="DK253" s="280"/>
      <c r="EM253" s="275"/>
      <c r="FO253" s="18"/>
    </row>
    <row r="254" spans="2:194" ht="28.5" customHeight="1">
      <c r="B254" s="214"/>
      <c r="C254" s="215"/>
      <c r="D254" s="73" t="s">
        <v>129</v>
      </c>
      <c r="E254" s="74" t="str">
        <f>IF(P39="✔","あり",IF(S39="✔","なし",""))</f>
        <v/>
      </c>
      <c r="F254" s="75" t="str">
        <f>IF(F56=1,"移動",IF(F57=1,"外来",IF(F58=1,"病棟",IF(F59=1,"在宅",IF(F60=1,"手術",(IF(F61=1,"診他",IF(AND(F66="",F62=1),"究有",IF(AND(F66="",F63=1),"教有",IF(AND(F66="",F64=1),"鑽有",IF(AND(F66="",F65=1),"他有",IF(AND(F66=1,F62=1),"究無",IF(AND(F66=1,F63=1),"教無",IF(AND(F66=1,F64=1),"鑽無",IF(AND(F66=1,F65=1),"他無",IF(AND(F67=1,SUM(F57:F65)=0),"宿待",IF(AND(F68=1,SUM(F57:F65)=0),"宅待","")))))))))))))))))</f>
        <v/>
      </c>
      <c r="G254" s="76" t="str">
        <f t="shared" ref="G254:BA254" si="121">IF(G56=1,"移動",IF(G57=1,"外来",IF(G58=1,"病棟",IF(G59=1,"在宅",IF(G60=1,"手術",(IF(G61=1,"診他",IF(AND(G66="",G62=1),"究有",IF(AND(G66="",G63=1),"教有",IF(AND(G66="",G64=1),"鑽有",IF(AND(G66="",G65=1),"他有",IF(AND(G66=1,G62=1),"究無",IF(AND(G66=1,G63=1),"教無",IF(AND(G66=1,G64=1),"鑽無",IF(AND(G66=1,G65=1),"他無",IF(AND(G67=1,SUM(G57:G65)=0),"宿待",IF(AND(G68=1,SUM(G57:G65)=0),"宅待","")))))))))))))))))</f>
        <v/>
      </c>
      <c r="H254" s="77" t="str">
        <f t="shared" si="121"/>
        <v/>
      </c>
      <c r="I254" s="78" t="str">
        <f t="shared" si="121"/>
        <v/>
      </c>
      <c r="J254" s="75" t="str">
        <f t="shared" si="121"/>
        <v/>
      </c>
      <c r="K254" s="76" t="str">
        <f t="shared" si="121"/>
        <v/>
      </c>
      <c r="L254" s="77" t="str">
        <f t="shared" si="121"/>
        <v/>
      </c>
      <c r="M254" s="76" t="str">
        <f t="shared" si="121"/>
        <v/>
      </c>
      <c r="N254" s="77" t="str">
        <f t="shared" si="121"/>
        <v/>
      </c>
      <c r="O254" s="76" t="str">
        <f t="shared" si="121"/>
        <v/>
      </c>
      <c r="P254" s="77" t="str">
        <f t="shared" si="121"/>
        <v/>
      </c>
      <c r="Q254" s="76" t="str">
        <f t="shared" si="121"/>
        <v/>
      </c>
      <c r="R254" s="77" t="str">
        <f t="shared" si="121"/>
        <v/>
      </c>
      <c r="S254" s="76" t="str">
        <f t="shared" si="121"/>
        <v/>
      </c>
      <c r="T254" s="77" t="str">
        <f t="shared" si="121"/>
        <v/>
      </c>
      <c r="U254" s="76" t="str">
        <f t="shared" si="121"/>
        <v/>
      </c>
      <c r="V254" s="77" t="str">
        <f t="shared" si="121"/>
        <v/>
      </c>
      <c r="W254" s="76" t="str">
        <f t="shared" si="121"/>
        <v/>
      </c>
      <c r="X254" s="77" t="str">
        <f t="shared" si="121"/>
        <v/>
      </c>
      <c r="Y254" s="76" t="str">
        <f t="shared" si="121"/>
        <v/>
      </c>
      <c r="Z254" s="77" t="str">
        <f t="shared" si="121"/>
        <v/>
      </c>
      <c r="AA254" s="76" t="str">
        <f t="shared" si="121"/>
        <v/>
      </c>
      <c r="AB254" s="77" t="str">
        <f t="shared" si="121"/>
        <v/>
      </c>
      <c r="AC254" s="76" t="str">
        <f t="shared" si="121"/>
        <v/>
      </c>
      <c r="AD254" s="77" t="str">
        <f t="shared" si="121"/>
        <v/>
      </c>
      <c r="AE254" s="76" t="str">
        <f t="shared" si="121"/>
        <v/>
      </c>
      <c r="AF254" s="77" t="str">
        <f t="shared" si="121"/>
        <v/>
      </c>
      <c r="AG254" s="76" t="str">
        <f t="shared" si="121"/>
        <v/>
      </c>
      <c r="AH254" s="77" t="str">
        <f t="shared" si="121"/>
        <v/>
      </c>
      <c r="AI254" s="76" t="str">
        <f t="shared" si="121"/>
        <v/>
      </c>
      <c r="AJ254" s="77" t="str">
        <f t="shared" si="121"/>
        <v/>
      </c>
      <c r="AK254" s="76" t="str">
        <f t="shared" si="121"/>
        <v/>
      </c>
      <c r="AL254" s="77" t="str">
        <f t="shared" si="121"/>
        <v/>
      </c>
      <c r="AM254" s="76" t="str">
        <f t="shared" si="121"/>
        <v/>
      </c>
      <c r="AN254" s="77" t="str">
        <f t="shared" si="121"/>
        <v/>
      </c>
      <c r="AO254" s="76" t="str">
        <f t="shared" si="121"/>
        <v/>
      </c>
      <c r="AP254" s="77" t="str">
        <f t="shared" si="121"/>
        <v/>
      </c>
      <c r="AQ254" s="76" t="str">
        <f t="shared" si="121"/>
        <v/>
      </c>
      <c r="AR254" s="77" t="str">
        <f t="shared" si="121"/>
        <v/>
      </c>
      <c r="AS254" s="76" t="str">
        <f t="shared" si="121"/>
        <v/>
      </c>
      <c r="AT254" s="77" t="str">
        <f t="shared" si="121"/>
        <v/>
      </c>
      <c r="AU254" s="76" t="str">
        <f t="shared" si="121"/>
        <v/>
      </c>
      <c r="AV254" s="77" t="str">
        <f t="shared" si="121"/>
        <v/>
      </c>
      <c r="AW254" s="76" t="str">
        <f t="shared" si="121"/>
        <v/>
      </c>
      <c r="AX254" s="77" t="str">
        <f t="shared" si="121"/>
        <v/>
      </c>
      <c r="AY254" s="76" t="str">
        <f t="shared" si="121"/>
        <v/>
      </c>
      <c r="AZ254" s="77" t="str">
        <f t="shared" si="121"/>
        <v/>
      </c>
      <c r="BA254" s="78" t="str">
        <f t="shared" si="121"/>
        <v/>
      </c>
      <c r="BC254" s="62"/>
      <c r="CG254" s="61"/>
      <c r="DK254" s="280"/>
      <c r="EM254" s="275"/>
      <c r="FO254" s="18"/>
    </row>
    <row r="255" spans="2:194" ht="28.5" customHeight="1">
      <c r="B255" s="212" t="str">
        <f>B72</f>
        <v>　　　　/　　　/　　（　）</v>
      </c>
      <c r="C255" s="213"/>
      <c r="D255" s="69" t="s">
        <v>4</v>
      </c>
      <c r="E255" s="70" t="str">
        <f>IF(N72="✔","あり",IF(Q72="✔","なし",""))</f>
        <v/>
      </c>
      <c r="F255" s="79" t="str">
        <f>IF(F77=1,"外来",IF(F78=1,"病棟",IF(F79=1,"在宅",IF(F80=1,"手術",(IF(F81=1,"診他",IF(AND(F86="",F82=1),"究有",IF(AND(F86="",F83=1),"教有",IF(AND(F86="",F84=1),"鑽有",IF(AND(F86="",F85=1),"他有",IF(AND(F86=1,F82=1),"究無",IF(AND(F86=1,F83=1),"教無",IF(AND(F86=1,F84=1),"鑽無",IF(AND(F86=1,F85=1),"他無",IF(AND(F87=1,SUM(F77:F85)=0),"宿待",IF(AND(F88=1,SUM(F77:F85)=0),"宅待",""))))))))))))))))</f>
        <v/>
      </c>
      <c r="G255" s="80" t="str">
        <f t="shared" ref="G255:BA255" si="122">IF(G77=1,"外来",IF(G78=1,"病棟",IF(G79=1,"在宅",IF(G80=1,"手術",(IF(G81=1,"診他",IF(AND(G86="",G82=1),"究有",IF(AND(G86="",G83=1),"教有",IF(AND(G86="",G84=1),"鑽有",IF(AND(G86="",G85=1),"他有",IF(AND(G86=1,G82=1),"究無",IF(AND(G86=1,G83=1),"教無",IF(AND(G86=1,G84=1),"鑽無",IF(AND(G86=1,G85=1),"他無",IF(AND(G87=1,SUM(G77:G85)=0),"宿待",IF(AND(G88=1,SUM(G77:G85)=0),"宅待",""))))))))))))))))</f>
        <v/>
      </c>
      <c r="H255" s="81" t="str">
        <f t="shared" si="122"/>
        <v/>
      </c>
      <c r="I255" s="82" t="str">
        <f t="shared" si="122"/>
        <v/>
      </c>
      <c r="J255" s="79" t="str">
        <f t="shared" si="122"/>
        <v/>
      </c>
      <c r="K255" s="80" t="str">
        <f t="shared" si="122"/>
        <v/>
      </c>
      <c r="L255" s="81" t="str">
        <f t="shared" si="122"/>
        <v/>
      </c>
      <c r="M255" s="80" t="str">
        <f t="shared" si="122"/>
        <v/>
      </c>
      <c r="N255" s="81" t="str">
        <f t="shared" si="122"/>
        <v/>
      </c>
      <c r="O255" s="80" t="str">
        <f t="shared" si="122"/>
        <v/>
      </c>
      <c r="P255" s="81" t="str">
        <f t="shared" si="122"/>
        <v/>
      </c>
      <c r="Q255" s="80" t="str">
        <f t="shared" si="122"/>
        <v/>
      </c>
      <c r="R255" s="81" t="str">
        <f t="shared" si="122"/>
        <v/>
      </c>
      <c r="S255" s="80" t="str">
        <f t="shared" si="122"/>
        <v/>
      </c>
      <c r="T255" s="81" t="str">
        <f t="shared" si="122"/>
        <v/>
      </c>
      <c r="U255" s="80" t="str">
        <f t="shared" si="122"/>
        <v/>
      </c>
      <c r="V255" s="81" t="str">
        <f t="shared" si="122"/>
        <v/>
      </c>
      <c r="W255" s="80" t="str">
        <f t="shared" si="122"/>
        <v/>
      </c>
      <c r="X255" s="81" t="str">
        <f t="shared" si="122"/>
        <v/>
      </c>
      <c r="Y255" s="80" t="str">
        <f t="shared" si="122"/>
        <v/>
      </c>
      <c r="Z255" s="81" t="str">
        <f t="shared" si="122"/>
        <v/>
      </c>
      <c r="AA255" s="80" t="str">
        <f t="shared" si="122"/>
        <v/>
      </c>
      <c r="AB255" s="81" t="str">
        <f t="shared" si="122"/>
        <v/>
      </c>
      <c r="AC255" s="80" t="str">
        <f t="shared" si="122"/>
        <v/>
      </c>
      <c r="AD255" s="81" t="str">
        <f t="shared" si="122"/>
        <v/>
      </c>
      <c r="AE255" s="80" t="str">
        <f t="shared" si="122"/>
        <v/>
      </c>
      <c r="AF255" s="81" t="str">
        <f t="shared" si="122"/>
        <v/>
      </c>
      <c r="AG255" s="80" t="str">
        <f t="shared" si="122"/>
        <v/>
      </c>
      <c r="AH255" s="81" t="str">
        <f t="shared" si="122"/>
        <v/>
      </c>
      <c r="AI255" s="80" t="str">
        <f t="shared" si="122"/>
        <v/>
      </c>
      <c r="AJ255" s="81" t="str">
        <f t="shared" si="122"/>
        <v/>
      </c>
      <c r="AK255" s="80" t="str">
        <f t="shared" si="122"/>
        <v/>
      </c>
      <c r="AL255" s="81" t="str">
        <f t="shared" si="122"/>
        <v/>
      </c>
      <c r="AM255" s="80" t="str">
        <f t="shared" si="122"/>
        <v/>
      </c>
      <c r="AN255" s="81" t="str">
        <f t="shared" si="122"/>
        <v/>
      </c>
      <c r="AO255" s="80" t="str">
        <f t="shared" si="122"/>
        <v/>
      </c>
      <c r="AP255" s="81" t="str">
        <f t="shared" si="122"/>
        <v/>
      </c>
      <c r="AQ255" s="80" t="str">
        <f t="shared" si="122"/>
        <v/>
      </c>
      <c r="AR255" s="81" t="str">
        <f t="shared" si="122"/>
        <v/>
      </c>
      <c r="AS255" s="80" t="str">
        <f t="shared" si="122"/>
        <v/>
      </c>
      <c r="AT255" s="81" t="str">
        <f t="shared" si="122"/>
        <v/>
      </c>
      <c r="AU255" s="80" t="str">
        <f t="shared" si="122"/>
        <v/>
      </c>
      <c r="AV255" s="81" t="str">
        <f t="shared" si="122"/>
        <v/>
      </c>
      <c r="AW255" s="80" t="str">
        <f t="shared" si="122"/>
        <v/>
      </c>
      <c r="AX255" s="81" t="str">
        <f t="shared" si="122"/>
        <v/>
      </c>
      <c r="AY255" s="80" t="str">
        <f>IF(AY77=1,"外来",IF(AY78=1,"病棟",IF(AY79=1,"在宅",IF(AY80=1,"手術",(IF(AY81=1,"診他",IF(AND(AY86="",AY82=1),"究有",IF(AND(AY86="",AY83=1),"教有",IF(AND(AY86="",AY84=1),"鑽有",IF(AND(AY86="",AY85=1),"他有",IF(AND(AY86=1,AY82=1),"究無",IF(AND(AY86=1,AY83=1),"教無",IF(AND(AY86=1,AY84=1),"鑽無",IF(AND(AY86=1,AY85=1),"他無",IF(AND(AY87=1,SUM(AY77:AY85)=0),"宿待",IF(AND(AY88=1,SUM(AY77:AY85)=0),"宅待",""))))))))))))))))</f>
        <v/>
      </c>
      <c r="AZ255" s="81" t="str">
        <f t="shared" si="122"/>
        <v/>
      </c>
      <c r="BA255" s="82" t="str">
        <f t="shared" si="122"/>
        <v/>
      </c>
      <c r="BC255" s="62"/>
      <c r="CG255" s="61"/>
      <c r="DK255" s="280"/>
      <c r="EM255" s="275"/>
      <c r="FO255" s="18"/>
    </row>
    <row r="256" spans="2:194" ht="28.5" customHeight="1">
      <c r="B256" s="214"/>
      <c r="C256" s="215"/>
      <c r="D256" s="73" t="s">
        <v>129</v>
      </c>
      <c r="E256" s="74" t="str">
        <f>IF(P73="✔","あり",IF(S73="✔","なし",""))</f>
        <v/>
      </c>
      <c r="F256" s="83" t="str">
        <f>IF(F90=1,"移動",IF(F91=1,"外来",IF(F92=1,"病棟",IF(F93=1,"在宅",IF(F94=1,"手術",(IF(F95=1,"診他",IF(AND(F100="",F96=1),"究有",IF(AND(F100="",F97=1),"教有",IF(AND(F100="",F98=1),"鑽有",IF(AND(F100="",F99=1),"他有",IF(AND(F100=1,F96=1),"究無",IF(AND(F100=1,F97=1),"教無",IF(AND(F100=1,F98=1),"鑽無",IF(AND(F100=1,F99=1),"他無",IF(AND(F101=1,SUM(F91:F99)=0),"宿待",IF(AND(F102=1,SUM(F91:F99)=0),"宅待","")))))))))))))))))</f>
        <v/>
      </c>
      <c r="G256" s="84" t="str">
        <f t="shared" ref="G256:BA256" si="123">IF(G90=1,"移動",IF(G91=1,"外来",IF(G92=1,"病棟",IF(G93=1,"在宅",IF(G94=1,"手術",(IF(G95=1,"診他",IF(AND(G100="",G96=1),"究有",IF(AND(G100="",G97=1),"教有",IF(AND(G100="",G98=1),"鑽有",IF(AND(G100="",G99=1),"他有",IF(AND(G100=1,G96=1),"究無",IF(AND(G100=1,G97=1),"教無",IF(AND(G100=1,G98=1),"鑽無",IF(AND(G100=1,G99=1),"他無",IF(AND(G101=1,SUM(G91:G99)=0),"宿待",IF(AND(G102=1,SUM(G91:G99)=0),"宅待","")))))))))))))))))</f>
        <v/>
      </c>
      <c r="H256" s="85" t="str">
        <f t="shared" si="123"/>
        <v/>
      </c>
      <c r="I256" s="86" t="str">
        <f t="shared" si="123"/>
        <v/>
      </c>
      <c r="J256" s="83" t="str">
        <f t="shared" si="123"/>
        <v/>
      </c>
      <c r="K256" s="84" t="str">
        <f t="shared" si="123"/>
        <v/>
      </c>
      <c r="L256" s="85" t="str">
        <f t="shared" si="123"/>
        <v/>
      </c>
      <c r="M256" s="84" t="str">
        <f t="shared" si="123"/>
        <v/>
      </c>
      <c r="N256" s="85" t="str">
        <f t="shared" si="123"/>
        <v/>
      </c>
      <c r="O256" s="84" t="str">
        <f t="shared" si="123"/>
        <v/>
      </c>
      <c r="P256" s="85" t="str">
        <f t="shared" si="123"/>
        <v/>
      </c>
      <c r="Q256" s="84" t="str">
        <f t="shared" si="123"/>
        <v/>
      </c>
      <c r="R256" s="85" t="str">
        <f t="shared" si="123"/>
        <v/>
      </c>
      <c r="S256" s="84" t="str">
        <f t="shared" si="123"/>
        <v/>
      </c>
      <c r="T256" s="85" t="str">
        <f t="shared" si="123"/>
        <v/>
      </c>
      <c r="U256" s="84" t="str">
        <f t="shared" si="123"/>
        <v/>
      </c>
      <c r="V256" s="85" t="str">
        <f t="shared" si="123"/>
        <v/>
      </c>
      <c r="W256" s="84" t="str">
        <f t="shared" si="123"/>
        <v/>
      </c>
      <c r="X256" s="85" t="str">
        <f t="shared" si="123"/>
        <v/>
      </c>
      <c r="Y256" s="84" t="str">
        <f t="shared" si="123"/>
        <v/>
      </c>
      <c r="Z256" s="85" t="str">
        <f t="shared" si="123"/>
        <v/>
      </c>
      <c r="AA256" s="84" t="str">
        <f t="shared" si="123"/>
        <v/>
      </c>
      <c r="AB256" s="85" t="str">
        <f t="shared" si="123"/>
        <v/>
      </c>
      <c r="AC256" s="84" t="str">
        <f t="shared" si="123"/>
        <v/>
      </c>
      <c r="AD256" s="85" t="str">
        <f t="shared" si="123"/>
        <v/>
      </c>
      <c r="AE256" s="84" t="str">
        <f t="shared" si="123"/>
        <v/>
      </c>
      <c r="AF256" s="85" t="str">
        <f t="shared" si="123"/>
        <v/>
      </c>
      <c r="AG256" s="84" t="str">
        <f t="shared" si="123"/>
        <v/>
      </c>
      <c r="AH256" s="85" t="str">
        <f t="shared" si="123"/>
        <v/>
      </c>
      <c r="AI256" s="84" t="str">
        <f t="shared" si="123"/>
        <v/>
      </c>
      <c r="AJ256" s="85" t="str">
        <f t="shared" si="123"/>
        <v/>
      </c>
      <c r="AK256" s="84" t="str">
        <f t="shared" si="123"/>
        <v/>
      </c>
      <c r="AL256" s="85" t="str">
        <f t="shared" si="123"/>
        <v/>
      </c>
      <c r="AM256" s="84" t="str">
        <f t="shared" si="123"/>
        <v/>
      </c>
      <c r="AN256" s="85" t="str">
        <f t="shared" si="123"/>
        <v/>
      </c>
      <c r="AO256" s="84" t="str">
        <f t="shared" si="123"/>
        <v/>
      </c>
      <c r="AP256" s="85" t="str">
        <f t="shared" si="123"/>
        <v/>
      </c>
      <c r="AQ256" s="84" t="str">
        <f t="shared" si="123"/>
        <v/>
      </c>
      <c r="AR256" s="85" t="str">
        <f t="shared" si="123"/>
        <v/>
      </c>
      <c r="AS256" s="84" t="str">
        <f t="shared" si="123"/>
        <v/>
      </c>
      <c r="AT256" s="85" t="str">
        <f t="shared" si="123"/>
        <v/>
      </c>
      <c r="AU256" s="84" t="str">
        <f t="shared" si="123"/>
        <v/>
      </c>
      <c r="AV256" s="85" t="str">
        <f t="shared" si="123"/>
        <v/>
      </c>
      <c r="AW256" s="84" t="str">
        <f t="shared" si="123"/>
        <v/>
      </c>
      <c r="AX256" s="85" t="str">
        <f t="shared" si="123"/>
        <v/>
      </c>
      <c r="AY256" s="84" t="str">
        <f t="shared" si="123"/>
        <v/>
      </c>
      <c r="AZ256" s="85" t="str">
        <f t="shared" si="123"/>
        <v/>
      </c>
      <c r="BA256" s="86" t="str">
        <f t="shared" si="123"/>
        <v/>
      </c>
      <c r="BC256" s="62"/>
      <c r="CG256" s="61"/>
      <c r="DK256" s="280"/>
      <c r="EM256" s="275"/>
      <c r="FO256" s="18"/>
    </row>
    <row r="257" spans="2:171" ht="28.5" customHeight="1">
      <c r="B257" s="212" t="str">
        <f>B106</f>
        <v>　　　　/　　　/　　（　）</v>
      </c>
      <c r="C257" s="213"/>
      <c r="D257" s="69" t="s">
        <v>4</v>
      </c>
      <c r="E257" s="70" t="str">
        <f>IF(N106="✔","あり",IF(Q106="✔","なし",""))</f>
        <v/>
      </c>
      <c r="F257" s="87" t="str">
        <f>IF(F111=1,"外来",IF(F112=1,"病棟",IF(F113=1,"在宅",IF(F114=1,"手術",(IF(F115=1,"診他",IF(AND(F120="",F116=1),"究有",IF(AND(F120="",F117=1),"教有",IF(AND(F120="",F118=1),"鑽有",IF(AND(F120="",F119=1),"他有",IF(AND(F120=1,F116=1),"究無",IF(AND(F120=1,F117=1),"教無",IF(AND(F120=1,F118=1),"鑽無",IF(AND(F120=1,F119=1),"他無",IF(AND(F121=1,SUM(F111:F119)=0),"宿待",IF(AND(F122=1,SUM(F111:F119)=0),"宅待",""))))))))))))))))</f>
        <v/>
      </c>
      <c r="G257" s="88" t="str">
        <f t="shared" ref="G257:BA257" si="124">IF(G111=1,"外来",IF(G112=1,"病棟",IF(G113=1,"在宅",IF(G114=1,"手術",(IF(G115=1,"診他",IF(AND(G120="",G116=1),"究有",IF(AND(G120="",G117=1),"教有",IF(AND(G120="",G118=1),"鑽有",IF(AND(G120="",G119=1),"他有",IF(AND(G120=1,G116=1),"究無",IF(AND(G120=1,G117=1),"教無",IF(AND(G120=1,G118=1),"鑽無",IF(AND(G120=1,G119=1),"他無",IF(AND(G121=1,SUM(G111:G119)=0),"宿待",IF(AND(G122=1,SUM(G111:G119)=0),"宅待",""))))))))))))))))</f>
        <v/>
      </c>
      <c r="H257" s="89" t="str">
        <f t="shared" si="124"/>
        <v/>
      </c>
      <c r="I257" s="90" t="str">
        <f t="shared" si="124"/>
        <v/>
      </c>
      <c r="J257" s="87" t="str">
        <f t="shared" si="124"/>
        <v/>
      </c>
      <c r="K257" s="88" t="str">
        <f t="shared" si="124"/>
        <v/>
      </c>
      <c r="L257" s="89" t="str">
        <f t="shared" si="124"/>
        <v/>
      </c>
      <c r="M257" s="88" t="str">
        <f t="shared" si="124"/>
        <v/>
      </c>
      <c r="N257" s="89" t="str">
        <f t="shared" si="124"/>
        <v/>
      </c>
      <c r="O257" s="88" t="str">
        <f t="shared" si="124"/>
        <v/>
      </c>
      <c r="P257" s="89" t="str">
        <f t="shared" si="124"/>
        <v/>
      </c>
      <c r="Q257" s="88" t="str">
        <f t="shared" si="124"/>
        <v/>
      </c>
      <c r="R257" s="89" t="str">
        <f t="shared" si="124"/>
        <v/>
      </c>
      <c r="S257" s="88" t="str">
        <f t="shared" si="124"/>
        <v/>
      </c>
      <c r="T257" s="89" t="str">
        <f t="shared" si="124"/>
        <v/>
      </c>
      <c r="U257" s="88" t="str">
        <f t="shared" si="124"/>
        <v/>
      </c>
      <c r="V257" s="89" t="str">
        <f t="shared" si="124"/>
        <v/>
      </c>
      <c r="W257" s="88" t="str">
        <f t="shared" si="124"/>
        <v/>
      </c>
      <c r="X257" s="89" t="str">
        <f t="shared" si="124"/>
        <v/>
      </c>
      <c r="Y257" s="88" t="str">
        <f t="shared" si="124"/>
        <v/>
      </c>
      <c r="Z257" s="89" t="str">
        <f t="shared" si="124"/>
        <v/>
      </c>
      <c r="AA257" s="88" t="str">
        <f t="shared" si="124"/>
        <v/>
      </c>
      <c r="AB257" s="89" t="str">
        <f t="shared" si="124"/>
        <v/>
      </c>
      <c r="AC257" s="88" t="str">
        <f t="shared" si="124"/>
        <v/>
      </c>
      <c r="AD257" s="89" t="str">
        <f t="shared" si="124"/>
        <v/>
      </c>
      <c r="AE257" s="88" t="str">
        <f t="shared" si="124"/>
        <v/>
      </c>
      <c r="AF257" s="89" t="str">
        <f t="shared" si="124"/>
        <v/>
      </c>
      <c r="AG257" s="88" t="str">
        <f t="shared" si="124"/>
        <v/>
      </c>
      <c r="AH257" s="89" t="str">
        <f t="shared" si="124"/>
        <v/>
      </c>
      <c r="AI257" s="88" t="str">
        <f t="shared" si="124"/>
        <v/>
      </c>
      <c r="AJ257" s="89" t="str">
        <f t="shared" si="124"/>
        <v/>
      </c>
      <c r="AK257" s="88" t="str">
        <f t="shared" si="124"/>
        <v/>
      </c>
      <c r="AL257" s="89" t="str">
        <f t="shared" si="124"/>
        <v/>
      </c>
      <c r="AM257" s="88" t="str">
        <f t="shared" si="124"/>
        <v/>
      </c>
      <c r="AN257" s="89" t="str">
        <f t="shared" si="124"/>
        <v/>
      </c>
      <c r="AO257" s="88" t="str">
        <f t="shared" si="124"/>
        <v/>
      </c>
      <c r="AP257" s="89" t="str">
        <f t="shared" si="124"/>
        <v/>
      </c>
      <c r="AQ257" s="88" t="str">
        <f t="shared" si="124"/>
        <v/>
      </c>
      <c r="AR257" s="89" t="str">
        <f t="shared" si="124"/>
        <v/>
      </c>
      <c r="AS257" s="88" t="str">
        <f t="shared" si="124"/>
        <v/>
      </c>
      <c r="AT257" s="89" t="str">
        <f t="shared" si="124"/>
        <v/>
      </c>
      <c r="AU257" s="88" t="str">
        <f t="shared" si="124"/>
        <v/>
      </c>
      <c r="AV257" s="89" t="str">
        <f t="shared" si="124"/>
        <v/>
      </c>
      <c r="AW257" s="88" t="str">
        <f t="shared" si="124"/>
        <v/>
      </c>
      <c r="AX257" s="89" t="str">
        <f t="shared" si="124"/>
        <v/>
      </c>
      <c r="AY257" s="88" t="str">
        <f t="shared" si="124"/>
        <v/>
      </c>
      <c r="AZ257" s="89" t="str">
        <f t="shared" si="124"/>
        <v/>
      </c>
      <c r="BA257" s="90" t="str">
        <f t="shared" si="124"/>
        <v/>
      </c>
      <c r="BC257" s="62"/>
      <c r="CG257" s="61"/>
      <c r="DK257" s="280"/>
      <c r="EM257" s="275"/>
      <c r="FO257" s="18"/>
    </row>
    <row r="258" spans="2:171" ht="28.5" customHeight="1">
      <c r="B258" s="214"/>
      <c r="C258" s="215"/>
      <c r="D258" s="73" t="s">
        <v>129</v>
      </c>
      <c r="E258" s="74" t="str">
        <f>IF(P107="✔","あり",IF(S107="✔","なし",""))</f>
        <v/>
      </c>
      <c r="F258" s="83" t="str">
        <f>IF(F124=1,"移動",IF(F125=1,"外来",IF(F126=1,"病棟",IF(F127=1,"在宅",IF(F128=1,"手術",(IF(F129=1,"診他",IF(AND(F134="",F130=1),"究有",IF(AND(F134="",F131=1),"教有",IF(AND(F134="",F132=1),"鑽有",IF(AND(F134="",F133=1),"他有",IF(AND(F134=1,F130=1),"究無",IF(AND(F134=1,F131=1),"教無",IF(AND(F134=1,F132=1),"鑽無",IF(AND(F134=1,F133=1),"他無",IF(AND(F135=1,SUM(F125:F133)=0),"宿待",IF(AND(F136=1,SUM(F125:F133)=0),"宅待","")))))))))))))))))</f>
        <v/>
      </c>
      <c r="G258" s="84" t="str">
        <f t="shared" ref="G258:BA258" si="125">IF(G124=1,"移動",IF(G125=1,"外来",IF(G126=1,"病棟",IF(G127=1,"在宅",IF(G128=1,"手術",(IF(G129=1,"診他",IF(AND(G134="",G130=1),"究有",IF(AND(G134="",G131=1),"教有",IF(AND(G134="",G132=1),"鑽有",IF(AND(G134="",G133=1),"他有",IF(AND(G134=1,G130=1),"究無",IF(AND(G134=1,G131=1),"教無",IF(AND(G134=1,G132=1),"鑽無",IF(AND(G134=1,G133=1),"他無",IF(AND(G135=1,SUM(G125:G133)=0),"宿待",IF(AND(G136=1,SUM(G125:G133)=0),"宅待","")))))))))))))))))</f>
        <v/>
      </c>
      <c r="H258" s="85" t="str">
        <f t="shared" si="125"/>
        <v/>
      </c>
      <c r="I258" s="86" t="str">
        <f t="shared" si="125"/>
        <v/>
      </c>
      <c r="J258" s="83" t="str">
        <f t="shared" si="125"/>
        <v/>
      </c>
      <c r="K258" s="84" t="str">
        <f t="shared" si="125"/>
        <v/>
      </c>
      <c r="L258" s="85" t="str">
        <f t="shared" si="125"/>
        <v/>
      </c>
      <c r="M258" s="84" t="str">
        <f t="shared" si="125"/>
        <v/>
      </c>
      <c r="N258" s="85" t="str">
        <f t="shared" si="125"/>
        <v/>
      </c>
      <c r="O258" s="84" t="str">
        <f t="shared" si="125"/>
        <v/>
      </c>
      <c r="P258" s="85" t="str">
        <f t="shared" si="125"/>
        <v/>
      </c>
      <c r="Q258" s="84" t="str">
        <f t="shared" si="125"/>
        <v/>
      </c>
      <c r="R258" s="85" t="str">
        <f t="shared" si="125"/>
        <v/>
      </c>
      <c r="S258" s="84" t="str">
        <f t="shared" si="125"/>
        <v/>
      </c>
      <c r="T258" s="85" t="str">
        <f t="shared" si="125"/>
        <v/>
      </c>
      <c r="U258" s="84" t="str">
        <f t="shared" si="125"/>
        <v/>
      </c>
      <c r="V258" s="85" t="str">
        <f t="shared" si="125"/>
        <v/>
      </c>
      <c r="W258" s="84" t="str">
        <f t="shared" si="125"/>
        <v/>
      </c>
      <c r="X258" s="85" t="str">
        <f t="shared" si="125"/>
        <v/>
      </c>
      <c r="Y258" s="84" t="str">
        <f t="shared" si="125"/>
        <v/>
      </c>
      <c r="Z258" s="85" t="str">
        <f t="shared" si="125"/>
        <v/>
      </c>
      <c r="AA258" s="84" t="str">
        <f t="shared" si="125"/>
        <v/>
      </c>
      <c r="AB258" s="85" t="str">
        <f t="shared" si="125"/>
        <v/>
      </c>
      <c r="AC258" s="84" t="str">
        <f t="shared" si="125"/>
        <v/>
      </c>
      <c r="AD258" s="85" t="str">
        <f t="shared" si="125"/>
        <v/>
      </c>
      <c r="AE258" s="84" t="str">
        <f t="shared" si="125"/>
        <v/>
      </c>
      <c r="AF258" s="85" t="str">
        <f t="shared" si="125"/>
        <v/>
      </c>
      <c r="AG258" s="84" t="str">
        <f t="shared" si="125"/>
        <v/>
      </c>
      <c r="AH258" s="85" t="str">
        <f t="shared" si="125"/>
        <v/>
      </c>
      <c r="AI258" s="84" t="str">
        <f t="shared" si="125"/>
        <v/>
      </c>
      <c r="AJ258" s="85" t="str">
        <f t="shared" si="125"/>
        <v/>
      </c>
      <c r="AK258" s="84" t="str">
        <f t="shared" si="125"/>
        <v/>
      </c>
      <c r="AL258" s="85" t="str">
        <f t="shared" si="125"/>
        <v/>
      </c>
      <c r="AM258" s="84" t="str">
        <f t="shared" si="125"/>
        <v/>
      </c>
      <c r="AN258" s="85" t="str">
        <f t="shared" si="125"/>
        <v/>
      </c>
      <c r="AO258" s="84" t="str">
        <f t="shared" si="125"/>
        <v/>
      </c>
      <c r="AP258" s="85" t="str">
        <f t="shared" si="125"/>
        <v/>
      </c>
      <c r="AQ258" s="84" t="str">
        <f t="shared" si="125"/>
        <v/>
      </c>
      <c r="AR258" s="85" t="str">
        <f t="shared" si="125"/>
        <v/>
      </c>
      <c r="AS258" s="84" t="str">
        <f t="shared" si="125"/>
        <v/>
      </c>
      <c r="AT258" s="85" t="str">
        <f t="shared" si="125"/>
        <v/>
      </c>
      <c r="AU258" s="84" t="str">
        <f t="shared" si="125"/>
        <v/>
      </c>
      <c r="AV258" s="85" t="str">
        <f t="shared" si="125"/>
        <v/>
      </c>
      <c r="AW258" s="84" t="str">
        <f t="shared" si="125"/>
        <v/>
      </c>
      <c r="AX258" s="85" t="str">
        <f t="shared" si="125"/>
        <v/>
      </c>
      <c r="AY258" s="84" t="str">
        <f t="shared" si="125"/>
        <v/>
      </c>
      <c r="AZ258" s="85" t="str">
        <f t="shared" si="125"/>
        <v/>
      </c>
      <c r="BA258" s="86" t="str">
        <f t="shared" si="125"/>
        <v/>
      </c>
      <c r="BC258" s="62"/>
      <c r="CG258" s="61"/>
      <c r="DK258" s="280"/>
      <c r="EM258" s="275"/>
      <c r="FO258" s="18"/>
    </row>
    <row r="259" spans="2:171" ht="28.5" customHeight="1">
      <c r="B259" s="212" t="str">
        <f>B140</f>
        <v>　　　　/　　　/　　（　）</v>
      </c>
      <c r="C259" s="213"/>
      <c r="D259" s="69" t="s">
        <v>4</v>
      </c>
      <c r="E259" s="70" t="str">
        <f>IF(N140="✔","あり",IF(Q140="✔","なし",""))</f>
        <v/>
      </c>
      <c r="F259" s="87" t="str">
        <f>IF(F145=1,"外来",IF(F146=1,"病棟",IF(F147=1,"在宅",IF(F148=1,"手術",(IF(F149=1,"診他",IF(AND(F154="",F150=1),"究有",IF(AND(F154="",F151=1),"教有",IF(AND(F154="",F152=1),"鑽有",IF(AND(F154="",F153=1),"他有",IF(AND(F154=1,F150=1),"究無",IF(AND(F154=1,F151=1),"教無",IF(AND(F154=1,F152=1),"鑽無",IF(AND(F154=1,F153=1),"他無",IF(AND(F155=1,SUM(F145:F153)=0),"宿待",IF(AND(F156=1,SUM(F145:F153)=0),"宅待",""))))))))))))))))</f>
        <v/>
      </c>
      <c r="G259" s="88" t="str">
        <f t="shared" ref="G259:BA259" si="126">IF(G145=1,"外来",IF(G146=1,"病棟",IF(G147=1,"在宅",IF(G148=1,"手術",(IF(G149=1,"診他",IF(AND(G154="",G150=1),"究有",IF(AND(G154="",G151=1),"教有",IF(AND(G154="",G152=1),"鑽有",IF(AND(G154="",G153=1),"他有",IF(AND(G154=1,G150=1),"究無",IF(AND(G154=1,G151=1),"教無",IF(AND(G154=1,G152=1),"鑽無",IF(AND(G154=1,G153=1),"他無",IF(AND(G155=1,SUM(G145:G153)=0),"宿待",IF(AND(G156=1,SUM(G145:G153)=0),"宅待",""))))))))))))))))</f>
        <v/>
      </c>
      <c r="H259" s="89" t="str">
        <f t="shared" si="126"/>
        <v/>
      </c>
      <c r="I259" s="90" t="str">
        <f t="shared" si="126"/>
        <v/>
      </c>
      <c r="J259" s="87" t="str">
        <f t="shared" si="126"/>
        <v/>
      </c>
      <c r="K259" s="88" t="str">
        <f t="shared" si="126"/>
        <v/>
      </c>
      <c r="L259" s="89" t="str">
        <f t="shared" si="126"/>
        <v/>
      </c>
      <c r="M259" s="88" t="str">
        <f t="shared" si="126"/>
        <v/>
      </c>
      <c r="N259" s="89" t="str">
        <f t="shared" si="126"/>
        <v/>
      </c>
      <c r="O259" s="88" t="str">
        <f t="shared" si="126"/>
        <v/>
      </c>
      <c r="P259" s="89" t="str">
        <f t="shared" si="126"/>
        <v/>
      </c>
      <c r="Q259" s="88" t="str">
        <f t="shared" si="126"/>
        <v/>
      </c>
      <c r="R259" s="89" t="str">
        <f t="shared" si="126"/>
        <v/>
      </c>
      <c r="S259" s="88" t="str">
        <f t="shared" si="126"/>
        <v/>
      </c>
      <c r="T259" s="89" t="str">
        <f t="shared" si="126"/>
        <v/>
      </c>
      <c r="U259" s="88" t="str">
        <f t="shared" si="126"/>
        <v/>
      </c>
      <c r="V259" s="89" t="str">
        <f t="shared" si="126"/>
        <v/>
      </c>
      <c r="W259" s="88" t="str">
        <f t="shared" si="126"/>
        <v/>
      </c>
      <c r="X259" s="89" t="str">
        <f t="shared" si="126"/>
        <v/>
      </c>
      <c r="Y259" s="88" t="str">
        <f t="shared" si="126"/>
        <v/>
      </c>
      <c r="Z259" s="89" t="str">
        <f t="shared" si="126"/>
        <v/>
      </c>
      <c r="AA259" s="88" t="str">
        <f t="shared" si="126"/>
        <v/>
      </c>
      <c r="AB259" s="89" t="str">
        <f t="shared" si="126"/>
        <v/>
      </c>
      <c r="AC259" s="88" t="str">
        <f t="shared" si="126"/>
        <v/>
      </c>
      <c r="AD259" s="89" t="str">
        <f t="shared" si="126"/>
        <v/>
      </c>
      <c r="AE259" s="88" t="str">
        <f t="shared" si="126"/>
        <v/>
      </c>
      <c r="AF259" s="89" t="str">
        <f t="shared" si="126"/>
        <v/>
      </c>
      <c r="AG259" s="88" t="str">
        <f t="shared" si="126"/>
        <v/>
      </c>
      <c r="AH259" s="89" t="str">
        <f t="shared" si="126"/>
        <v/>
      </c>
      <c r="AI259" s="88" t="str">
        <f t="shared" si="126"/>
        <v/>
      </c>
      <c r="AJ259" s="89" t="str">
        <f t="shared" si="126"/>
        <v/>
      </c>
      <c r="AK259" s="88" t="str">
        <f t="shared" si="126"/>
        <v/>
      </c>
      <c r="AL259" s="89" t="str">
        <f t="shared" si="126"/>
        <v/>
      </c>
      <c r="AM259" s="88" t="str">
        <f t="shared" si="126"/>
        <v/>
      </c>
      <c r="AN259" s="89" t="str">
        <f t="shared" si="126"/>
        <v/>
      </c>
      <c r="AO259" s="88" t="str">
        <f t="shared" si="126"/>
        <v/>
      </c>
      <c r="AP259" s="89" t="str">
        <f t="shared" si="126"/>
        <v/>
      </c>
      <c r="AQ259" s="88" t="str">
        <f t="shared" si="126"/>
        <v/>
      </c>
      <c r="AR259" s="89" t="str">
        <f t="shared" si="126"/>
        <v/>
      </c>
      <c r="AS259" s="88" t="str">
        <f t="shared" si="126"/>
        <v/>
      </c>
      <c r="AT259" s="89" t="str">
        <f t="shared" si="126"/>
        <v/>
      </c>
      <c r="AU259" s="88" t="str">
        <f t="shared" si="126"/>
        <v/>
      </c>
      <c r="AV259" s="89" t="str">
        <f t="shared" si="126"/>
        <v/>
      </c>
      <c r="AW259" s="88" t="str">
        <f t="shared" si="126"/>
        <v/>
      </c>
      <c r="AX259" s="89" t="str">
        <f t="shared" si="126"/>
        <v/>
      </c>
      <c r="AY259" s="88" t="str">
        <f t="shared" si="126"/>
        <v/>
      </c>
      <c r="AZ259" s="89" t="str">
        <f t="shared" si="126"/>
        <v/>
      </c>
      <c r="BA259" s="90" t="str">
        <f t="shared" si="126"/>
        <v/>
      </c>
      <c r="BC259" s="62"/>
      <c r="CG259" s="61"/>
      <c r="DK259" s="280"/>
      <c r="EM259" s="275"/>
      <c r="FO259" s="18"/>
    </row>
    <row r="260" spans="2:171" ht="28.5" customHeight="1">
      <c r="B260" s="214"/>
      <c r="C260" s="215"/>
      <c r="D260" s="73" t="s">
        <v>129</v>
      </c>
      <c r="E260" s="74" t="str">
        <f>IF(P141="✔","あり",IF(S141="✔","なし",""))</f>
        <v/>
      </c>
      <c r="F260" s="83" t="str">
        <f>IF(F158=1,"移動",IF(F159=1,"外来",IF(F160=1,"病棟",IF(F161=1,"在宅",IF(F162=1,"手術",(IF(F163=1,"診他",IF(AND(F168="",F164=1),"究有",IF(AND(F168="",F165=1),"教有",IF(AND(F168="",F166=1),"鑽有",IF(AND(F168="",F167=1),"他有",IF(AND(F168=1,F164=1),"究無",IF(AND(F168=1,F165=1),"教無",IF(AND(F168=1,F166=1),"鑽無",IF(AND(F168=1,F167=1),"他無",IF(AND(F169=1,SUM(F159:F167)=0),"宿待",IF(AND(F170=1,SUM(F159:F167)=0),"宅待","")))))))))))))))))</f>
        <v/>
      </c>
      <c r="G260" s="84" t="str">
        <f t="shared" ref="G260:BA260" si="127">IF(G158=1,"移動",IF(G159=1,"外来",IF(G160=1,"病棟",IF(G161=1,"在宅",IF(G162=1,"手術",(IF(G163=1,"診他",IF(AND(G168="",G164=1),"究有",IF(AND(G168="",G165=1),"教有",IF(AND(G168="",G166=1),"鑽有",IF(AND(G168="",G167=1),"他有",IF(AND(G168=1,G164=1),"究無",IF(AND(G168=1,G165=1),"教無",IF(AND(G168=1,G166=1),"鑽無",IF(AND(G168=1,G167=1),"他無",IF(AND(G169=1,SUM(G159:G167)=0),"宿待",IF(AND(G170=1,SUM(G159:G167)=0),"宅待","")))))))))))))))))</f>
        <v/>
      </c>
      <c r="H260" s="85" t="str">
        <f t="shared" si="127"/>
        <v/>
      </c>
      <c r="I260" s="86" t="str">
        <f t="shared" si="127"/>
        <v/>
      </c>
      <c r="J260" s="83" t="str">
        <f t="shared" si="127"/>
        <v/>
      </c>
      <c r="K260" s="84" t="str">
        <f t="shared" si="127"/>
        <v/>
      </c>
      <c r="L260" s="85" t="str">
        <f t="shared" si="127"/>
        <v/>
      </c>
      <c r="M260" s="84" t="str">
        <f t="shared" si="127"/>
        <v/>
      </c>
      <c r="N260" s="85" t="str">
        <f t="shared" si="127"/>
        <v/>
      </c>
      <c r="O260" s="84" t="str">
        <f t="shared" si="127"/>
        <v/>
      </c>
      <c r="P260" s="85" t="str">
        <f t="shared" si="127"/>
        <v/>
      </c>
      <c r="Q260" s="84" t="str">
        <f t="shared" si="127"/>
        <v/>
      </c>
      <c r="R260" s="85" t="str">
        <f t="shared" si="127"/>
        <v/>
      </c>
      <c r="S260" s="84" t="str">
        <f t="shared" si="127"/>
        <v/>
      </c>
      <c r="T260" s="85" t="str">
        <f t="shared" si="127"/>
        <v/>
      </c>
      <c r="U260" s="84" t="str">
        <f t="shared" si="127"/>
        <v/>
      </c>
      <c r="V260" s="85" t="str">
        <f t="shared" si="127"/>
        <v/>
      </c>
      <c r="W260" s="84" t="str">
        <f t="shared" si="127"/>
        <v/>
      </c>
      <c r="X260" s="85" t="str">
        <f t="shared" si="127"/>
        <v/>
      </c>
      <c r="Y260" s="84" t="str">
        <f t="shared" si="127"/>
        <v/>
      </c>
      <c r="Z260" s="85" t="str">
        <f t="shared" si="127"/>
        <v/>
      </c>
      <c r="AA260" s="84" t="str">
        <f t="shared" si="127"/>
        <v/>
      </c>
      <c r="AB260" s="85" t="str">
        <f t="shared" si="127"/>
        <v/>
      </c>
      <c r="AC260" s="84" t="str">
        <f t="shared" si="127"/>
        <v/>
      </c>
      <c r="AD260" s="85" t="str">
        <f t="shared" si="127"/>
        <v/>
      </c>
      <c r="AE260" s="84" t="str">
        <f t="shared" si="127"/>
        <v/>
      </c>
      <c r="AF260" s="85" t="str">
        <f t="shared" si="127"/>
        <v/>
      </c>
      <c r="AG260" s="84" t="str">
        <f t="shared" si="127"/>
        <v/>
      </c>
      <c r="AH260" s="85" t="str">
        <f t="shared" si="127"/>
        <v/>
      </c>
      <c r="AI260" s="84" t="str">
        <f t="shared" si="127"/>
        <v/>
      </c>
      <c r="AJ260" s="85" t="str">
        <f t="shared" si="127"/>
        <v/>
      </c>
      <c r="AK260" s="84" t="str">
        <f t="shared" si="127"/>
        <v/>
      </c>
      <c r="AL260" s="85" t="str">
        <f t="shared" si="127"/>
        <v/>
      </c>
      <c r="AM260" s="84" t="str">
        <f t="shared" si="127"/>
        <v/>
      </c>
      <c r="AN260" s="85" t="str">
        <f t="shared" si="127"/>
        <v/>
      </c>
      <c r="AO260" s="84" t="str">
        <f t="shared" si="127"/>
        <v/>
      </c>
      <c r="AP260" s="85" t="str">
        <f t="shared" si="127"/>
        <v/>
      </c>
      <c r="AQ260" s="84" t="str">
        <f t="shared" si="127"/>
        <v/>
      </c>
      <c r="AR260" s="85" t="str">
        <f t="shared" si="127"/>
        <v/>
      </c>
      <c r="AS260" s="84" t="str">
        <f t="shared" si="127"/>
        <v/>
      </c>
      <c r="AT260" s="85" t="str">
        <f t="shared" si="127"/>
        <v/>
      </c>
      <c r="AU260" s="84" t="str">
        <f t="shared" si="127"/>
        <v/>
      </c>
      <c r="AV260" s="85" t="str">
        <f t="shared" si="127"/>
        <v/>
      </c>
      <c r="AW260" s="84" t="str">
        <f t="shared" si="127"/>
        <v/>
      </c>
      <c r="AX260" s="85" t="str">
        <f t="shared" si="127"/>
        <v/>
      </c>
      <c r="AY260" s="84" t="str">
        <f t="shared" si="127"/>
        <v/>
      </c>
      <c r="AZ260" s="85" t="str">
        <f t="shared" si="127"/>
        <v/>
      </c>
      <c r="BA260" s="86" t="str">
        <f t="shared" si="127"/>
        <v/>
      </c>
      <c r="BC260" s="62"/>
      <c r="CG260" s="61"/>
      <c r="DK260" s="280"/>
      <c r="EM260" s="275"/>
      <c r="FO260" s="18"/>
    </row>
    <row r="261" spans="2:171" ht="28.5" customHeight="1">
      <c r="B261" s="212" t="str">
        <f>B174</f>
        <v>　　　　/　　　/　　（　）</v>
      </c>
      <c r="C261" s="213"/>
      <c r="D261" s="69" t="s">
        <v>4</v>
      </c>
      <c r="E261" s="70" t="str">
        <f>IF(N174="✔","あり",IF(Q174="✔","なし",""))</f>
        <v/>
      </c>
      <c r="F261" s="87" t="str">
        <f>IF(F179=1,"外来",IF(F180=1,"病棟",IF(F181=1,"在宅",IF(F182=1,"手術",(IF(F183=1,"診他",IF(AND(F188="",F184=1),"究有",IF(AND(F188="",F185=1),"教有",IF(AND(F188="",F186=1),"鑽有",IF(AND(F188="",F187=1),"他有",IF(AND(F188=1,F184=1),"究無",IF(AND(F188=1,F185=1),"教無",IF(AND(F188=1,F186=1),"鑽無",IF(AND(F188=1,F187=1),"他無",IF(AND(F189=1,SUM(F179:F187)=0),"宿待",IF(AND(F190=1,SUM(F179:F187)=0),"宅待",""))))))))))))))))</f>
        <v/>
      </c>
      <c r="G261" s="88" t="str">
        <f t="shared" ref="G261:BA261" si="128">IF(G179=1,"外来",IF(G180=1,"病棟",IF(G181=1,"在宅",IF(G182=1,"手術",(IF(G183=1,"診他",IF(AND(G188="",G184=1),"究有",IF(AND(G188="",G185=1),"教有",IF(AND(G188="",G186=1),"鑽有",IF(AND(G188="",G187=1),"他有",IF(AND(G188=1,G184=1),"究無",IF(AND(G188=1,G185=1),"教無",IF(AND(G188=1,G186=1),"鑽無",IF(AND(G188=1,G187=1),"他無",IF(AND(G189=1,SUM(G179:G187)=0),"宿待",IF(AND(G190=1,SUM(G179:G187)=0),"宅待",""))))))))))))))))</f>
        <v/>
      </c>
      <c r="H261" s="89" t="str">
        <f t="shared" si="128"/>
        <v/>
      </c>
      <c r="I261" s="90" t="str">
        <f t="shared" si="128"/>
        <v/>
      </c>
      <c r="J261" s="87" t="str">
        <f t="shared" si="128"/>
        <v/>
      </c>
      <c r="K261" s="88" t="str">
        <f t="shared" si="128"/>
        <v/>
      </c>
      <c r="L261" s="89" t="str">
        <f t="shared" si="128"/>
        <v/>
      </c>
      <c r="M261" s="88" t="str">
        <f t="shared" si="128"/>
        <v/>
      </c>
      <c r="N261" s="89" t="str">
        <f t="shared" si="128"/>
        <v/>
      </c>
      <c r="O261" s="88" t="str">
        <f t="shared" si="128"/>
        <v/>
      </c>
      <c r="P261" s="89" t="str">
        <f t="shared" si="128"/>
        <v/>
      </c>
      <c r="Q261" s="88" t="str">
        <f t="shared" si="128"/>
        <v/>
      </c>
      <c r="R261" s="89" t="str">
        <f t="shared" si="128"/>
        <v/>
      </c>
      <c r="S261" s="88" t="str">
        <f t="shared" si="128"/>
        <v/>
      </c>
      <c r="T261" s="89" t="str">
        <f t="shared" si="128"/>
        <v/>
      </c>
      <c r="U261" s="88" t="str">
        <f t="shared" si="128"/>
        <v/>
      </c>
      <c r="V261" s="89" t="str">
        <f t="shared" si="128"/>
        <v/>
      </c>
      <c r="W261" s="88" t="str">
        <f t="shared" si="128"/>
        <v/>
      </c>
      <c r="X261" s="89" t="str">
        <f t="shared" si="128"/>
        <v/>
      </c>
      <c r="Y261" s="88" t="str">
        <f t="shared" si="128"/>
        <v/>
      </c>
      <c r="Z261" s="89" t="str">
        <f t="shared" si="128"/>
        <v/>
      </c>
      <c r="AA261" s="88" t="str">
        <f t="shared" si="128"/>
        <v/>
      </c>
      <c r="AB261" s="89" t="str">
        <f t="shared" si="128"/>
        <v/>
      </c>
      <c r="AC261" s="88" t="str">
        <f t="shared" si="128"/>
        <v/>
      </c>
      <c r="AD261" s="89" t="str">
        <f t="shared" si="128"/>
        <v/>
      </c>
      <c r="AE261" s="88" t="str">
        <f t="shared" si="128"/>
        <v/>
      </c>
      <c r="AF261" s="89" t="str">
        <f t="shared" si="128"/>
        <v/>
      </c>
      <c r="AG261" s="88" t="str">
        <f t="shared" si="128"/>
        <v/>
      </c>
      <c r="AH261" s="89" t="str">
        <f t="shared" si="128"/>
        <v/>
      </c>
      <c r="AI261" s="88" t="str">
        <f t="shared" si="128"/>
        <v/>
      </c>
      <c r="AJ261" s="89" t="str">
        <f t="shared" si="128"/>
        <v/>
      </c>
      <c r="AK261" s="88" t="str">
        <f t="shared" si="128"/>
        <v/>
      </c>
      <c r="AL261" s="89" t="str">
        <f t="shared" si="128"/>
        <v/>
      </c>
      <c r="AM261" s="88" t="str">
        <f t="shared" si="128"/>
        <v/>
      </c>
      <c r="AN261" s="89" t="str">
        <f t="shared" si="128"/>
        <v/>
      </c>
      <c r="AO261" s="88" t="str">
        <f t="shared" si="128"/>
        <v/>
      </c>
      <c r="AP261" s="89" t="str">
        <f t="shared" si="128"/>
        <v/>
      </c>
      <c r="AQ261" s="88" t="str">
        <f t="shared" si="128"/>
        <v/>
      </c>
      <c r="AR261" s="89" t="str">
        <f t="shared" si="128"/>
        <v/>
      </c>
      <c r="AS261" s="88" t="str">
        <f t="shared" si="128"/>
        <v/>
      </c>
      <c r="AT261" s="89" t="str">
        <f t="shared" si="128"/>
        <v/>
      </c>
      <c r="AU261" s="88" t="str">
        <f t="shared" si="128"/>
        <v/>
      </c>
      <c r="AV261" s="89" t="str">
        <f t="shared" si="128"/>
        <v/>
      </c>
      <c r="AW261" s="88" t="str">
        <f t="shared" si="128"/>
        <v/>
      </c>
      <c r="AX261" s="89" t="str">
        <f t="shared" si="128"/>
        <v/>
      </c>
      <c r="AY261" s="88" t="str">
        <f t="shared" si="128"/>
        <v/>
      </c>
      <c r="AZ261" s="89" t="str">
        <f t="shared" si="128"/>
        <v/>
      </c>
      <c r="BA261" s="90" t="str">
        <f t="shared" si="128"/>
        <v/>
      </c>
      <c r="BC261" s="62"/>
      <c r="CG261" s="61"/>
      <c r="DK261" s="280"/>
      <c r="EM261" s="275"/>
      <c r="FO261" s="18"/>
    </row>
    <row r="262" spans="2:171" ht="28.5" customHeight="1">
      <c r="B262" s="214"/>
      <c r="C262" s="215"/>
      <c r="D262" s="73" t="s">
        <v>129</v>
      </c>
      <c r="E262" s="74" t="str">
        <f>IF(P175="✔","あり",IF(S175="✔","なし",""))</f>
        <v/>
      </c>
      <c r="F262" s="75" t="str">
        <f>IF(F192=1,"移動",IF(F193=1,"外来",IF(F194=1,"病棟",IF(F195=1,"在宅",IF(F196=1,"手術",(IF(F197=1,"診他",IF(AND(F202="",F198=1),"究有",IF(AND(F202="",F199=1),"教有",IF(AND(F202="",F200=1),"鑽有",IF(AND(F202="",F201=1),"他有",IF(AND(F202=1,F198=1),"究無",IF(AND(F202=1,F199=1),"教無",IF(AND(F202=1,F200=1),"鑽無",IF(AND(F202=1,F201=1),"他無",IF(AND(F203=1,SUM(F193:F201)=0),"宿待",IF(AND(F204=1,SUM(F193:F201)=0),"宅待","")))))))))))))))))</f>
        <v/>
      </c>
      <c r="G262" s="76" t="str">
        <f t="shared" ref="G262:BA262" si="129">IF(G192=1,"移動",IF(G193=1,"外来",IF(G194=1,"病棟",IF(G195=1,"在宅",IF(G196=1,"手術",(IF(G197=1,"診他",IF(AND(G202="",G198=1),"究有",IF(AND(G202="",G199=1),"教有",IF(AND(G202="",G200=1),"鑽有",IF(AND(G202="",G201=1),"他有",IF(AND(G202=1,G198=1),"究無",IF(AND(G202=1,G199=1),"教無",IF(AND(G202=1,G200=1),"鑽無",IF(AND(G202=1,G201=1),"他無",IF(AND(G203=1,SUM(G193:G201)=0),"宿待",IF(AND(G204=1,SUM(G193:G201)=0),"宅待","")))))))))))))))))</f>
        <v/>
      </c>
      <c r="H262" s="77" t="str">
        <f t="shared" si="129"/>
        <v/>
      </c>
      <c r="I262" s="78" t="str">
        <f t="shared" si="129"/>
        <v/>
      </c>
      <c r="J262" s="75" t="str">
        <f t="shared" si="129"/>
        <v/>
      </c>
      <c r="K262" s="76" t="str">
        <f t="shared" si="129"/>
        <v/>
      </c>
      <c r="L262" s="77" t="str">
        <f t="shared" si="129"/>
        <v/>
      </c>
      <c r="M262" s="76" t="str">
        <f t="shared" si="129"/>
        <v/>
      </c>
      <c r="N262" s="77" t="str">
        <f t="shared" si="129"/>
        <v/>
      </c>
      <c r="O262" s="76" t="str">
        <f t="shared" si="129"/>
        <v/>
      </c>
      <c r="P262" s="77" t="str">
        <f t="shared" si="129"/>
        <v/>
      </c>
      <c r="Q262" s="76" t="str">
        <f t="shared" si="129"/>
        <v/>
      </c>
      <c r="R262" s="77" t="str">
        <f t="shared" si="129"/>
        <v/>
      </c>
      <c r="S262" s="76" t="str">
        <f t="shared" si="129"/>
        <v/>
      </c>
      <c r="T262" s="77" t="str">
        <f t="shared" si="129"/>
        <v/>
      </c>
      <c r="U262" s="76" t="str">
        <f t="shared" si="129"/>
        <v/>
      </c>
      <c r="V262" s="77" t="str">
        <f t="shared" si="129"/>
        <v/>
      </c>
      <c r="W262" s="76" t="str">
        <f t="shared" si="129"/>
        <v/>
      </c>
      <c r="X262" s="77" t="str">
        <f t="shared" si="129"/>
        <v/>
      </c>
      <c r="Y262" s="76" t="str">
        <f t="shared" si="129"/>
        <v/>
      </c>
      <c r="Z262" s="77" t="str">
        <f t="shared" si="129"/>
        <v/>
      </c>
      <c r="AA262" s="76" t="str">
        <f t="shared" si="129"/>
        <v/>
      </c>
      <c r="AB262" s="85" t="str">
        <f t="shared" si="129"/>
        <v/>
      </c>
      <c r="AC262" s="84" t="str">
        <f t="shared" si="129"/>
        <v/>
      </c>
      <c r="AD262" s="85" t="str">
        <f t="shared" si="129"/>
        <v/>
      </c>
      <c r="AE262" s="84" t="str">
        <f t="shared" si="129"/>
        <v/>
      </c>
      <c r="AF262" s="85" t="str">
        <f t="shared" si="129"/>
        <v/>
      </c>
      <c r="AG262" s="84" t="str">
        <f t="shared" si="129"/>
        <v/>
      </c>
      <c r="AH262" s="85" t="str">
        <f t="shared" si="129"/>
        <v/>
      </c>
      <c r="AI262" s="84" t="str">
        <f t="shared" si="129"/>
        <v/>
      </c>
      <c r="AJ262" s="85" t="str">
        <f t="shared" si="129"/>
        <v/>
      </c>
      <c r="AK262" s="84" t="str">
        <f t="shared" si="129"/>
        <v/>
      </c>
      <c r="AL262" s="85" t="str">
        <f t="shared" si="129"/>
        <v/>
      </c>
      <c r="AM262" s="84" t="str">
        <f t="shared" si="129"/>
        <v/>
      </c>
      <c r="AN262" s="85" t="str">
        <f t="shared" si="129"/>
        <v/>
      </c>
      <c r="AO262" s="84" t="str">
        <f t="shared" si="129"/>
        <v/>
      </c>
      <c r="AP262" s="85" t="str">
        <f t="shared" si="129"/>
        <v/>
      </c>
      <c r="AQ262" s="84" t="str">
        <f t="shared" si="129"/>
        <v/>
      </c>
      <c r="AR262" s="85" t="str">
        <f t="shared" si="129"/>
        <v/>
      </c>
      <c r="AS262" s="84" t="str">
        <f t="shared" si="129"/>
        <v/>
      </c>
      <c r="AT262" s="85" t="str">
        <f t="shared" si="129"/>
        <v/>
      </c>
      <c r="AU262" s="84" t="str">
        <f t="shared" si="129"/>
        <v/>
      </c>
      <c r="AV262" s="85" t="str">
        <f t="shared" si="129"/>
        <v/>
      </c>
      <c r="AW262" s="84" t="str">
        <f t="shared" si="129"/>
        <v/>
      </c>
      <c r="AX262" s="85" t="str">
        <f t="shared" si="129"/>
        <v/>
      </c>
      <c r="AY262" s="84" t="str">
        <f t="shared" si="129"/>
        <v/>
      </c>
      <c r="AZ262" s="85" t="str">
        <f t="shared" si="129"/>
        <v/>
      </c>
      <c r="BA262" s="86" t="str">
        <f t="shared" si="129"/>
        <v/>
      </c>
      <c r="BC262" s="62"/>
      <c r="CG262" s="61"/>
      <c r="DK262" s="280"/>
      <c r="EM262" s="275"/>
      <c r="FO262" s="18"/>
    </row>
    <row r="263" spans="2:171" ht="28.5" customHeight="1">
      <c r="B263" s="212" t="str">
        <f>B208</f>
        <v>　　　　/　　　/　　（　）</v>
      </c>
      <c r="C263" s="213"/>
      <c r="D263" s="69" t="s">
        <v>4</v>
      </c>
      <c r="E263" s="70" t="str">
        <f>IF(N208="✔","あり",IF(Q208="✔","なし",""))</f>
        <v/>
      </c>
      <c r="F263" s="87" t="str">
        <f>IF(F213=1,"外来",IF(F214=1,"病棟",IF(F215=1,"在宅",IF(F216=1,"手術",(IF(F217=1,"診他",IF(AND(F222="",F218=1),"究有",IF(AND(F222="",F219=1),"教有",IF(AND(F222="",F220=1),"鑽有",IF(AND(F222="",F221=1),"他有",IF(AND(F222=1,F218=1),"究無",IF(AND(F222=1,F219=1),"教無",IF(AND(F222=1,F220=1),"鑽無",IF(AND(F222=1,F221=1),"他無",IF(AND(F223=1,SUM(F213:F221)=0),"宿待",IF(AND(F224=1,SUM(F213:F221)=0),"宅待",""))))))))))))))))</f>
        <v/>
      </c>
      <c r="G263" s="88" t="str">
        <f t="shared" ref="G263:BA263" si="130">IF(G213=1,"外来",IF(G214=1,"病棟",IF(G215=1,"在宅",IF(G216=1,"手術",(IF(G217=1,"診他",IF(AND(G222="",G218=1),"究有",IF(AND(G222="",G219=1),"教有",IF(AND(G222="",G220=1),"鑽有",IF(AND(G222="",G221=1),"他有",IF(AND(G222=1,G218=1),"究無",IF(AND(G222=1,G219=1),"教無",IF(AND(G222=1,G220=1),"鑽無",IF(AND(G222=1,G221=1),"他無",IF(AND(G223=1,SUM(G213:G221)=0),"宿待",IF(AND(G224=1,SUM(G213:G221)=0),"宅待",""))))))))))))))))</f>
        <v/>
      </c>
      <c r="H263" s="89" t="str">
        <f t="shared" si="130"/>
        <v/>
      </c>
      <c r="I263" s="90" t="str">
        <f t="shared" si="130"/>
        <v/>
      </c>
      <c r="J263" s="87" t="str">
        <f t="shared" si="130"/>
        <v/>
      </c>
      <c r="K263" s="88" t="str">
        <f t="shared" si="130"/>
        <v/>
      </c>
      <c r="L263" s="89" t="str">
        <f t="shared" si="130"/>
        <v/>
      </c>
      <c r="M263" s="88" t="str">
        <f t="shared" si="130"/>
        <v/>
      </c>
      <c r="N263" s="89" t="str">
        <f t="shared" si="130"/>
        <v/>
      </c>
      <c r="O263" s="88" t="str">
        <f t="shared" si="130"/>
        <v/>
      </c>
      <c r="P263" s="89" t="str">
        <f t="shared" si="130"/>
        <v/>
      </c>
      <c r="Q263" s="88" t="str">
        <f t="shared" si="130"/>
        <v/>
      </c>
      <c r="R263" s="89" t="str">
        <f t="shared" si="130"/>
        <v/>
      </c>
      <c r="S263" s="88" t="str">
        <f t="shared" si="130"/>
        <v/>
      </c>
      <c r="T263" s="89" t="str">
        <f t="shared" si="130"/>
        <v/>
      </c>
      <c r="U263" s="88" t="str">
        <f t="shared" si="130"/>
        <v/>
      </c>
      <c r="V263" s="89" t="str">
        <f t="shared" si="130"/>
        <v/>
      </c>
      <c r="W263" s="88" t="str">
        <f t="shared" si="130"/>
        <v/>
      </c>
      <c r="X263" s="89" t="str">
        <f t="shared" si="130"/>
        <v/>
      </c>
      <c r="Y263" s="88" t="str">
        <f t="shared" si="130"/>
        <v/>
      </c>
      <c r="Z263" s="89" t="str">
        <f t="shared" si="130"/>
        <v/>
      </c>
      <c r="AA263" s="88" t="str">
        <f t="shared" si="130"/>
        <v/>
      </c>
      <c r="AB263" s="89" t="str">
        <f t="shared" si="130"/>
        <v/>
      </c>
      <c r="AC263" s="88" t="str">
        <f t="shared" si="130"/>
        <v/>
      </c>
      <c r="AD263" s="89" t="str">
        <f t="shared" si="130"/>
        <v/>
      </c>
      <c r="AE263" s="88" t="str">
        <f t="shared" si="130"/>
        <v/>
      </c>
      <c r="AF263" s="89" t="str">
        <f t="shared" si="130"/>
        <v/>
      </c>
      <c r="AG263" s="88" t="str">
        <f t="shared" si="130"/>
        <v/>
      </c>
      <c r="AH263" s="89" t="str">
        <f t="shared" si="130"/>
        <v/>
      </c>
      <c r="AI263" s="88" t="str">
        <f t="shared" si="130"/>
        <v/>
      </c>
      <c r="AJ263" s="89" t="str">
        <f t="shared" si="130"/>
        <v/>
      </c>
      <c r="AK263" s="88" t="str">
        <f t="shared" si="130"/>
        <v/>
      </c>
      <c r="AL263" s="89" t="str">
        <f t="shared" si="130"/>
        <v/>
      </c>
      <c r="AM263" s="88" t="str">
        <f t="shared" si="130"/>
        <v/>
      </c>
      <c r="AN263" s="89" t="str">
        <f t="shared" si="130"/>
        <v/>
      </c>
      <c r="AO263" s="88" t="str">
        <f t="shared" si="130"/>
        <v/>
      </c>
      <c r="AP263" s="89" t="str">
        <f t="shared" si="130"/>
        <v/>
      </c>
      <c r="AQ263" s="88" t="str">
        <f t="shared" si="130"/>
        <v/>
      </c>
      <c r="AR263" s="89" t="str">
        <f t="shared" si="130"/>
        <v/>
      </c>
      <c r="AS263" s="88" t="str">
        <f t="shared" si="130"/>
        <v/>
      </c>
      <c r="AT263" s="89" t="str">
        <f t="shared" si="130"/>
        <v/>
      </c>
      <c r="AU263" s="88" t="str">
        <f t="shared" si="130"/>
        <v/>
      </c>
      <c r="AV263" s="89" t="str">
        <f t="shared" si="130"/>
        <v/>
      </c>
      <c r="AW263" s="88" t="str">
        <f t="shared" si="130"/>
        <v/>
      </c>
      <c r="AX263" s="89" t="str">
        <f t="shared" si="130"/>
        <v/>
      </c>
      <c r="AY263" s="88" t="str">
        <f t="shared" si="130"/>
        <v/>
      </c>
      <c r="AZ263" s="89" t="str">
        <f t="shared" si="130"/>
        <v/>
      </c>
      <c r="BA263" s="90" t="str">
        <f t="shared" si="130"/>
        <v/>
      </c>
      <c r="BC263" s="62"/>
      <c r="CG263" s="61"/>
      <c r="DK263" s="280"/>
      <c r="EM263" s="275"/>
      <c r="FO263" s="18"/>
    </row>
    <row r="264" spans="2:171" ht="28.5" customHeight="1">
      <c r="B264" s="214"/>
      <c r="C264" s="215"/>
      <c r="D264" s="91" t="s">
        <v>129</v>
      </c>
      <c r="E264" s="74" t="str">
        <f>IF(P209="✔","あり",IF(S209 ="✔","なし",""))</f>
        <v/>
      </c>
      <c r="F264" s="85" t="str">
        <f>IF(F226=1,"移動",IF(F227=1,"外来",IF(F228=1,"病棟",IF(F229=1,"在宅",IF(F230=1,"手術",(IF(F231=1,"診他",IF(AND(F236="",F232=1),"究有",IF(AND(F236="",F233=1),"教有",IF(AND(F236="",F234=1),"鑽有",IF(AND(F236="",F235=1),"他有",IF(AND(F236=1,F232=1),"究無",IF(AND(F236=1,F233=1),"教無",IF(AND(F236=1,F234=1),"鑽無",IF(AND(F236=1,F235=1),"他無",IF(AND(F237=1,SUM(F227:F235)=0),"宿待",IF(AND(F238=1,SUM(F227:F235)=0),"宅待","")))))))))))))))))</f>
        <v/>
      </c>
      <c r="G264" s="76" t="str">
        <f t="shared" ref="G264:BA264" si="131">IF(G226=1,"移動",IF(G227=1,"外来",IF(G228=1,"病棟",IF(G229=1,"在宅",IF(G230=1,"手術",(IF(G231=1,"診他",IF(AND(G236="",G232=1),"究有",IF(AND(G236="",G233=1),"教有",IF(AND(G236="",G234=1),"鑽有",IF(AND(G236="",G235=1),"他有",IF(AND(G236=1,G232=1),"究無",IF(AND(G236=1,G233=1),"教無",IF(AND(G236=1,G234=1),"鑽無",IF(AND(G236=1,G235=1),"他無",IF(AND(G237=1,SUM(G227:G235)=0),"宿待",IF(AND(G238=1,SUM(G227:G235)=0),"宅待","")))))))))))))))))</f>
        <v/>
      </c>
      <c r="H264" s="77" t="str">
        <f t="shared" si="131"/>
        <v/>
      </c>
      <c r="I264" s="78" t="str">
        <f t="shared" si="131"/>
        <v/>
      </c>
      <c r="J264" s="75" t="str">
        <f t="shared" si="131"/>
        <v/>
      </c>
      <c r="K264" s="76" t="str">
        <f t="shared" si="131"/>
        <v/>
      </c>
      <c r="L264" s="77" t="str">
        <f t="shared" si="131"/>
        <v/>
      </c>
      <c r="M264" s="76" t="str">
        <f t="shared" si="131"/>
        <v/>
      </c>
      <c r="N264" s="77" t="str">
        <f t="shared" si="131"/>
        <v/>
      </c>
      <c r="O264" s="76" t="str">
        <f t="shared" si="131"/>
        <v/>
      </c>
      <c r="P264" s="77" t="str">
        <f t="shared" si="131"/>
        <v/>
      </c>
      <c r="Q264" s="76" t="str">
        <f t="shared" si="131"/>
        <v/>
      </c>
      <c r="R264" s="77" t="str">
        <f t="shared" si="131"/>
        <v/>
      </c>
      <c r="S264" s="76" t="str">
        <f t="shared" si="131"/>
        <v/>
      </c>
      <c r="T264" s="77" t="str">
        <f t="shared" si="131"/>
        <v/>
      </c>
      <c r="U264" s="76" t="str">
        <f t="shared" si="131"/>
        <v/>
      </c>
      <c r="V264" s="77" t="str">
        <f t="shared" si="131"/>
        <v/>
      </c>
      <c r="W264" s="76" t="str">
        <f t="shared" si="131"/>
        <v/>
      </c>
      <c r="X264" s="77" t="str">
        <f t="shared" si="131"/>
        <v/>
      </c>
      <c r="Y264" s="76" t="str">
        <f t="shared" si="131"/>
        <v/>
      </c>
      <c r="Z264" s="77" t="str">
        <f t="shared" si="131"/>
        <v/>
      </c>
      <c r="AA264" s="76" t="str">
        <f t="shared" si="131"/>
        <v/>
      </c>
      <c r="AB264" s="77" t="str">
        <f t="shared" si="131"/>
        <v/>
      </c>
      <c r="AC264" s="76" t="str">
        <f t="shared" si="131"/>
        <v/>
      </c>
      <c r="AD264" s="77" t="str">
        <f t="shared" si="131"/>
        <v/>
      </c>
      <c r="AE264" s="76" t="str">
        <f t="shared" si="131"/>
        <v/>
      </c>
      <c r="AF264" s="77" t="str">
        <f t="shared" si="131"/>
        <v/>
      </c>
      <c r="AG264" s="76" t="str">
        <f t="shared" si="131"/>
        <v/>
      </c>
      <c r="AH264" s="77" t="str">
        <f t="shared" si="131"/>
        <v/>
      </c>
      <c r="AI264" s="76" t="str">
        <f t="shared" si="131"/>
        <v/>
      </c>
      <c r="AJ264" s="77" t="str">
        <f t="shared" si="131"/>
        <v/>
      </c>
      <c r="AK264" s="76" t="str">
        <f t="shared" si="131"/>
        <v/>
      </c>
      <c r="AL264" s="77" t="str">
        <f t="shared" si="131"/>
        <v/>
      </c>
      <c r="AM264" s="76" t="str">
        <f t="shared" si="131"/>
        <v/>
      </c>
      <c r="AN264" s="77" t="str">
        <f t="shared" si="131"/>
        <v/>
      </c>
      <c r="AO264" s="76" t="str">
        <f t="shared" si="131"/>
        <v/>
      </c>
      <c r="AP264" s="77" t="str">
        <f t="shared" si="131"/>
        <v/>
      </c>
      <c r="AQ264" s="76" t="str">
        <f t="shared" si="131"/>
        <v/>
      </c>
      <c r="AR264" s="77" t="str">
        <f t="shared" si="131"/>
        <v/>
      </c>
      <c r="AS264" s="76" t="str">
        <f t="shared" si="131"/>
        <v/>
      </c>
      <c r="AT264" s="77" t="str">
        <f t="shared" si="131"/>
        <v/>
      </c>
      <c r="AU264" s="76" t="str">
        <f t="shared" si="131"/>
        <v/>
      </c>
      <c r="AV264" s="77" t="str">
        <f t="shared" si="131"/>
        <v/>
      </c>
      <c r="AW264" s="76" t="str">
        <f t="shared" si="131"/>
        <v/>
      </c>
      <c r="AX264" s="77" t="str">
        <f t="shared" si="131"/>
        <v/>
      </c>
      <c r="AY264" s="76" t="str">
        <f t="shared" si="131"/>
        <v/>
      </c>
      <c r="AZ264" s="77" t="str">
        <f t="shared" si="131"/>
        <v/>
      </c>
      <c r="BA264" s="78" t="str">
        <f t="shared" si="131"/>
        <v/>
      </c>
      <c r="BC264" s="62"/>
      <c r="CG264" s="61"/>
      <c r="DK264" s="280"/>
      <c r="EM264" s="275"/>
      <c r="FO264" s="18"/>
    </row>
    <row r="265" spans="2:171" ht="25.5" customHeight="1">
      <c r="F265" s="92" t="str">
        <f>IF(F55=1,"外来",IF(F56=1,"病棟",IF(F57=1,"在宅",IF(F58=1,"手術",(IF(F59=1,"診他",IF(AND(F64="",F60=1),"究有",IF(AND(F64="",F61=1),"教有",IF(AND(F64="",F62=1),"鑽有",IF(AND(F64="",F63=1),"他有",IF(AND(F64=1,F60=1),"究無",IF(AND(F64=1,F61=1),"教無",IF(AND(F64=1,F62=1),"鑽無",IF(AND(F64=1,F63=1),"他無",IF(AND(F65=1,SUM(F55:F63)=0),"宿待",IF(AND(F66=1,SUM(F55:F63)=0),"宿待",""))))))))))))))))</f>
        <v/>
      </c>
      <c r="BC265" s="62"/>
      <c r="CG265" s="61"/>
      <c r="DK265" s="280"/>
      <c r="EM265" s="275"/>
      <c r="FO265" s="18"/>
    </row>
    <row r="266" spans="2:171" ht="18" customHeight="1" thickBot="1">
      <c r="B266" s="93"/>
      <c r="C266" s="93"/>
      <c r="D266" s="94"/>
      <c r="E266" s="95" t="s">
        <v>116</v>
      </c>
      <c r="F266" s="96"/>
      <c r="G266" s="96"/>
      <c r="H266" s="96"/>
      <c r="I266" s="96"/>
      <c r="J266" s="96"/>
      <c r="K266" s="96"/>
      <c r="L266" s="96"/>
      <c r="M266" s="97"/>
      <c r="N266" s="165" t="s">
        <v>117</v>
      </c>
      <c r="O266" s="99"/>
      <c r="P266" s="98"/>
      <c r="Q266" s="99"/>
      <c r="R266" s="99"/>
      <c r="S266" s="100"/>
      <c r="T266" s="99"/>
      <c r="U266" s="99"/>
      <c r="V266" s="99"/>
      <c r="W266" s="100"/>
      <c r="X266" s="166" t="s">
        <v>118</v>
      </c>
      <c r="Y266" s="102"/>
      <c r="Z266" s="101"/>
      <c r="AA266" s="102"/>
      <c r="AB266" s="102"/>
      <c r="AC266" s="103"/>
      <c r="AD266" s="102"/>
      <c r="AE266" s="102"/>
      <c r="AF266" s="102"/>
      <c r="AG266" s="103"/>
      <c r="AH266" s="167" t="s">
        <v>119</v>
      </c>
      <c r="AI266" s="105"/>
      <c r="AJ266" s="104"/>
      <c r="AK266" s="105"/>
      <c r="AL266" s="105"/>
      <c r="AM266" s="106"/>
      <c r="AN266" s="105"/>
      <c r="AO266" s="105"/>
      <c r="AP266" s="105"/>
      <c r="AQ266" s="106"/>
      <c r="BC266" s="62"/>
      <c r="CG266" s="61"/>
      <c r="DK266" s="280"/>
      <c r="EM266" s="275"/>
      <c r="FO266" s="18"/>
    </row>
    <row r="267" spans="2:171" ht="18" customHeight="1" thickTop="1">
      <c r="E267" s="107" t="s">
        <v>120</v>
      </c>
      <c r="F267" s="108" t="s">
        <v>121</v>
      </c>
      <c r="G267" s="109"/>
      <c r="H267" s="109"/>
      <c r="I267" s="110"/>
      <c r="J267" s="111" t="s">
        <v>122</v>
      </c>
      <c r="K267" s="112"/>
      <c r="L267" s="112"/>
      <c r="M267" s="113"/>
      <c r="N267" s="108" t="s">
        <v>120</v>
      </c>
      <c r="O267" s="109"/>
      <c r="P267" s="108" t="s">
        <v>121</v>
      </c>
      <c r="Q267" s="109"/>
      <c r="R267" s="109"/>
      <c r="S267" s="110"/>
      <c r="T267" s="109" t="s">
        <v>122</v>
      </c>
      <c r="U267" s="109"/>
      <c r="V267" s="109"/>
      <c r="W267" s="110"/>
      <c r="X267" s="108" t="s">
        <v>120</v>
      </c>
      <c r="Y267" s="109"/>
      <c r="Z267" s="108" t="s">
        <v>121</v>
      </c>
      <c r="AA267" s="109"/>
      <c r="AB267" s="109"/>
      <c r="AC267" s="110"/>
      <c r="AD267" s="109" t="s">
        <v>122</v>
      </c>
      <c r="AE267" s="109"/>
      <c r="AF267" s="109"/>
      <c r="AG267" s="110"/>
      <c r="AH267" s="108" t="s">
        <v>120</v>
      </c>
      <c r="AI267" s="109"/>
      <c r="AJ267" s="108" t="s">
        <v>121</v>
      </c>
      <c r="AK267" s="109"/>
      <c r="AL267" s="109"/>
      <c r="AM267" s="110"/>
      <c r="AN267" s="109" t="s">
        <v>122</v>
      </c>
      <c r="AO267" s="109"/>
      <c r="AP267" s="109"/>
      <c r="AQ267" s="110"/>
      <c r="BC267" s="62"/>
      <c r="CG267" s="61"/>
      <c r="DK267" s="280"/>
      <c r="EM267" s="275"/>
      <c r="FO267" s="18"/>
    </row>
    <row r="268" spans="2:171" ht="18" customHeight="1">
      <c r="B268" s="212" t="str">
        <f>B4</f>
        <v>　　　　/　　　/　　（　）</v>
      </c>
      <c r="C268" s="213"/>
      <c r="D268" s="114" t="s">
        <v>123</v>
      </c>
      <c r="E268" s="121" t="str">
        <f>IF((5.5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0.5)/24)</f>
        <v>-</v>
      </c>
      <c r="F268" s="304">
        <f>IF(E268="-",0,IF(J281=0,F280+E269-E268,E269-E268))</f>
        <v>0</v>
      </c>
      <c r="G268" s="305"/>
      <c r="H268" s="305"/>
      <c r="I268" s="306"/>
      <c r="J268" s="122" t="s">
        <v>92</v>
      </c>
      <c r="K268" s="123"/>
      <c r="L268" s="123"/>
      <c r="M268" s="124"/>
      <c r="N268" s="125" t="str">
        <f>IF((5.5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IFERROR(MATCH("宿待",F252:BA252,0),49)))*0.5)/24)</f>
        <v>-</v>
      </c>
      <c r="O268" s="126"/>
      <c r="P268" s="304">
        <f>IF(N268="-",0,IF(T281=0,P280+N269-N268,N269-N268))</f>
        <v>0</v>
      </c>
      <c r="Q268" s="305"/>
      <c r="R268" s="305"/>
      <c r="S268" s="306"/>
      <c r="T268" s="122" t="s">
        <v>92</v>
      </c>
      <c r="U268" s="123"/>
      <c r="V268" s="123"/>
      <c r="W268" s="124"/>
      <c r="X268" s="125" t="str">
        <f>IF((5.5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0.5)/24=1.25,"-",(5.5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0.5)/24)</f>
        <v>-</v>
      </c>
      <c r="Y268" s="126"/>
      <c r="Z268" s="304">
        <f>IF(X268="-",0,IF(AD281=0,Z280+X269-X268,X269-X268))</f>
        <v>0</v>
      </c>
      <c r="AA268" s="305"/>
      <c r="AB268" s="305"/>
      <c r="AC268" s="306"/>
      <c r="AD268" s="122" t="s">
        <v>92</v>
      </c>
      <c r="AE268" s="123"/>
      <c r="AF268" s="123"/>
      <c r="AG268" s="124"/>
      <c r="AH268" s="125" t="str">
        <f>IF((5.5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鑽有",F251:BA251,0),49),IFERROR(MATCH("宿待",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IFERROR(MATCH("鑽有",F252:BA252,0),49),IFERROR(MATCH("宿待",F252:BA252,0),49)))*0.5)/24=1.25,"-",(5.5+(MIN(IFERROR(MATCH("外来",F251:BA251,0),49),IFERROR(MATCH("病棟",F251:BA251,0),49),IFERROR(MATCH("在宅",F251:BA251,0),49),IFERROR(MATCH("手術",F251:BA251,0),49),IFERROR(MATCH("診他",F251:BA251,0),49),IF(OR(AA2="助手（大学院生）",AA2="医員（大学院生）"),49,IFERROR(MATCH("究有",F251:BA251,0),49)),IFERROR(MATCH("教有",F251:BA251,0),49),IFERROR(MATCH("鑽有",F251:BA251,0),49),IFERROR(MATCH("他有",F251:BA251,0),49),IFERROR(MATCH("宿待",F251:BA251,0),49),IFERROR(MATCH("外来",F252:BA252,0),49),IFERROR(MATCH("病棟",F252:BA252,0),49),IFERROR(MATCH("在宅",F252:BA252,0),49),IFERROR(MATCH("手術",F252:BA252,0),49),IFERROR(MATCH("診他",F252:BA252,0),49),IF(OR(AA2="助手（大学院生）",AA2="医員（大学院生）"),49,IFERROR(MATCH("究有",F252:BA252,0),49)),IFERROR(MATCH("教有",F252:BA252,0),49),IFERROR(MATCH("鑽有",F252:BA252,0),49),IFERROR(MATCH("他有",F252:BA252,0),49),IFERROR(MATCH("鑽有",F252:BA252,0),49),IFERROR(MATCH("宿待",F252:BA252,0),49)))*0.5)/24)</f>
        <v>-</v>
      </c>
      <c r="AI268" s="126"/>
      <c r="AJ268" s="304">
        <f>IF(AH268="-",0,IF(AN281=0,AJ280+AH269-AH268,AH269-AH268))</f>
        <v>0</v>
      </c>
      <c r="AK268" s="305"/>
      <c r="AL268" s="305"/>
      <c r="AM268" s="306"/>
      <c r="AN268" s="122" t="s">
        <v>92</v>
      </c>
      <c r="AO268" s="123"/>
      <c r="AP268" s="123"/>
      <c r="AQ268" s="124"/>
      <c r="DK268" s="115"/>
    </row>
    <row r="269" spans="2:171" ht="18" customHeight="1">
      <c r="B269" s="214"/>
      <c r="C269" s="215"/>
      <c r="D269" s="117" t="s">
        <v>124</v>
      </c>
      <c r="E269" s="127" t="str">
        <f>IF(E268="-","-",(30-MIN(IFERROR((COLUMN(BA251)-LOOKUP(1,0/(F251:BA251="外来"),COLUMN(F:BA))),49),IFERROR((COLUMN(BA251)-LOOKUP(1,0/(F251:BA251="病棟"),COLUMN(F:BA))),49),IFERROR((COLUMN(BA251)-LOOKUP(1,0/(F251:BA251="在宅"),COLUMN(F:BA))),49),IFERROR((COLUMN(BA251)-LOOKUP(1,0/(F251:BA251="手術"),COLUMN(F:BA))),49),IFERROR((COLUMN(BA251)-LOOKUP(1,0/(F251:BA251="診他"),COLUMN(F:BA))),49),IF(OR(AA2="助手（大学院生）",AA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AA2="助手（大学院生）",AA2="医員（大学院生）"),49,IFERROR((COLUMN(BA252)-LOOKUP(1,0/(F252:BA252="究有"),COLUMN(F:BA))),49)),IFERROR((COLUMN(BA252)-LOOKUP(1,0/(F252:BA252="教有"),COLUMN(F:BA))),49),IFERROR((COLUMN(BA252)-LOOKUP(1,0/(F252:BA252="鑽有"),COLUMN(F:BA))),49),IFERROR((COLUMN(BA252)-LOOKUP(1,0/(F252:BA252="他有"),COLUMN(F:BA))),49))*0.5)/24)</f>
        <v>-</v>
      </c>
      <c r="F269" s="307"/>
      <c r="G269" s="308"/>
      <c r="H269" s="308"/>
      <c r="I269" s="309"/>
      <c r="J269" s="297" t="str">
        <f>IFERROR((E270+24/24)-E269,"ー")</f>
        <v>ー</v>
      </c>
      <c r="K269" s="298"/>
      <c r="L269" s="298"/>
      <c r="M269" s="299"/>
      <c r="N269" s="128" t="str">
        <f>IF(N268="-","-",(30-MIN(IFERROR((COLUMN(BA251)-LOOKUP(1,0/(F251:BA251="外来"),COLUMN(F:BA))),49),IFERROR((COLUMN(BA251)-LOOKUP(1,0/(F251:BA251="病棟"),COLUMN(F:BA))),49),IFERROR((COLUMN(BA251)-LOOKUP(1,0/(F251:BA251="在宅"),COLUMN(F:BA))),49),IFERROR((COLUMN(BA251)-LOOKUP(1,0/(F251:BA251="手術"),COLUMN(F:BA))),49),IFERROR((COLUMN(BA251)-LOOKUP(1,0/(F251:BA251="診他"),COLUMN(F:BA))),49),IF(OR(AA2="助手（大学院生）",AA2="医員（大学院生）"),49,IFERROR((COLUMN(BA251)-LOOKUP(1,0/(F251:BA251="究有"),COLUMN(F:BA))),49)),IFERROR((COLUMN(BA251)-LOOKUP(1,0/(F251:BA251="教有"),COLUMN(F:BA))),49),IFERROR((COLUMN(BA251)-LOOKUP(1,0/(F251:BA251="鑽有"),COLUMN(F:BA))),49),IFERROR((COLUMN(BA251)-LOOKUP(1,0/(F251:BA251="他有"),COLUMN(F:BA))),49),IFERROR((COLUMN(BA252)-LOOKUP(1,0/(F252:BA252="外来"),COLUMN(F:BA))),49),IFERROR((COLUMN(BA252)-LOOKUP(1,0/(F252:BA252="病棟"),COLUMN(F:BA))),49),IFERROR((COLUMN(BA252)-LOOKUP(1,0/(F252:BA252="在宅"),COLUMN(F:BA))),49),IFERROR((COLUMN(BA252)-LOOKUP(1,0/(F252:BA252="手術"),COLUMN(F:BA))),49),IFERROR((COLUMN(BA252)-LOOKUP(1,0/(F252:BA252="診他"),COLUMN(F:BA))),49),IF(OR(AA2="助手（大学院生）",AA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v>
      </c>
      <c r="O269" s="129"/>
      <c r="P269" s="307"/>
      <c r="Q269" s="308"/>
      <c r="R269" s="308"/>
      <c r="S269" s="309"/>
      <c r="T269" s="297" t="str">
        <f>IFERROR((N270+24/24)-N269,"ー")</f>
        <v>ー</v>
      </c>
      <c r="U269" s="298"/>
      <c r="V269" s="298"/>
      <c r="W269" s="299"/>
      <c r="X269" s="128" t="str">
        <f>IF(X268="-","-",(30-MIN(IFERROR((COLUMN(BA251)-LOOKUP(1,0/(F251:BA251="外来"),COLUMN(F:BA))),49),IFERROR((COLUMN(BA251)-LOOKUP(1,0/(F251:BA251="病棟"),COLUMN(F:BA))),49),IFERROR((COLUMN(BA251)-LOOKUP(1,0/(F251:BA251="在宅"),COLUMN(F:BA))),49),IFERROR((COLUMN(BA251)-LOOKUP(1,0/(F251:BA251="手術"),COLUMN(F:BA))),49),IFERROR((COLUMN(BA251)-LOOKUP(1,0/(F251:BA251="診他"),COLUMN(F:BA))),49),IF(OR(AA2="助手（大学院生）",AA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AA2="助手（大学院生）",AA2="医員（大学院生）"),49,IFERROR((COLUMN(BA252)-LOOKUP(1,0/(F252:BA252="究有"),COLUMN(F:BA))),49)),IFERROR((COLUMN(BA252)-LOOKUP(1,0/(F252:BA252="教有"),COLUMN(F:BA))),49),IFERROR((COLUMN(BA252)-LOOKUP(1,0/(F252:BA252="鑽有"),COLUMN(F:BA))),49),IFERROR((COLUMN(BA252)-LOOKUP(1,0/(F252:BA252="他有"),COLUMN(F:BA))),49))*0.5)/24)</f>
        <v>-</v>
      </c>
      <c r="Y269" s="129"/>
      <c r="Z269" s="307"/>
      <c r="AA269" s="308"/>
      <c r="AB269" s="308"/>
      <c r="AC269" s="309"/>
      <c r="AD269" s="297" t="str">
        <f>IFERROR((X270+24/24)-X269,"ー")</f>
        <v>ー</v>
      </c>
      <c r="AE269" s="298"/>
      <c r="AF269" s="298"/>
      <c r="AG269" s="299"/>
      <c r="AH269" s="128" t="str">
        <f>IF(AH268="-","-",(30-MIN(IFERROR((COLUMN(BA251)-LOOKUP(1,0/(F251:BA251="外来"),COLUMN(F:BA))),49),IFERROR((COLUMN(BA251)-LOOKUP(1,0/(F251:BA251="病棟"),COLUMN(F:BA))),49),IFERROR((COLUMN(BA251)-LOOKUP(1,0/(F251:BA251="在宅"),COLUMN(F:BA))),49),IFERROR((COLUMN(BA251)-LOOKUP(1,0/(F251:BA251="手術"),COLUMN(F:BA))),49),IFERROR((COLUMN(BA251)-LOOKUP(1,0/(F251:BA251="診他"),COLUMN(F:BA))),49),IF(OR(AA2="助手（大学院生）",AA2="医員（大学院生）"),49,IFERROR((COLUMN(BA251)-LOOKUP(1,0/(F251:BA251="究有"),COLUMN(F:BA))),49)),IFERROR((COLUMN(BA251)-LOOKUP(1,0/(F251:BA251="教有"),COLUMN(F:BA))),49),IFERROR((COLUMN(BA251)-LOOKUP(1,0/(F251:BA251="鑽有"),COLUMN(F:BA))),49),IFERROR((COLUMN(BA251)-LOOKUP(1,0/(F251:BA251="他有"),COLUMN(F:BA))),49),IFERROR((COLUMN(BA251)-LOOKUP(1,0/(F251:BA251="宿待"),COLUMN(F:BA))),49),IFERROR((COLUMN(BA252)-LOOKUP(1,0/(F252:BA252="外来"),COLUMN(F:BA))),49),IFERROR((COLUMN(BA252)-LOOKUP(1,0/(F252:BA252="病棟"),COLUMN(F:BA))),49),IFERROR((COLUMN(BA252)-LOOKUP(1,0/(F252:BA252="在宅"),COLUMN(F:BA))),49),IFERROR((COLUMN(BA252)-LOOKUP(1,0/(F252:BA252="手術"),COLUMN(F:BA))),49),IFERROR((COLUMN(BA252)-LOOKUP(1,0/(F252:BA252="診他"),COLUMN(F:BA))),49),IF(OR(AA2="助手（大学院生）",AA2="医員（大学院生）"),49,IFERROR((COLUMN(BA252)-LOOKUP(1,0/(F252:BA252="究有"),COLUMN(F:BA))),49)),IFERROR((COLUMN(BA252)-LOOKUP(1,0/(F252:BA252="教有"),COLUMN(F:BA))),49),IFERROR((COLUMN(BA252)-LOOKUP(1,0/(F252:BA252="鑽有"),COLUMN(F:BA))),49),IFERROR((COLUMN(BA252)-LOOKUP(1,0/(F252:BA252="他有"),COLUMN(F:BA))),49),IFERROR((COLUMN(BA252)-LOOKUP(1,0/(F252:BA252="宿待"),COLUMN(F:BA))),49))*0.5)/24)</f>
        <v>-</v>
      </c>
      <c r="AI269" s="129"/>
      <c r="AJ269" s="307"/>
      <c r="AK269" s="308"/>
      <c r="AL269" s="308"/>
      <c r="AM269" s="309"/>
      <c r="AN269" s="297" t="str">
        <f>IFERROR((AH270+24/24)-AH269,"ー")</f>
        <v>ー</v>
      </c>
      <c r="AO269" s="298"/>
      <c r="AP269" s="298"/>
      <c r="AQ269" s="299"/>
      <c r="DK269" s="115"/>
    </row>
    <row r="270" spans="2:171" ht="18" customHeight="1">
      <c r="B270" s="212" t="str">
        <f>B38</f>
        <v>　　　　/　　　/　　（　）</v>
      </c>
      <c r="C270" s="213"/>
      <c r="D270" s="114" t="s">
        <v>123</v>
      </c>
      <c r="E270" s="121" t="str">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v>
      </c>
      <c r="F270" s="304">
        <f>IF(E270="-",0,IF(J269=0,F268+E271-E270,E271-E270))</f>
        <v>0</v>
      </c>
      <c r="G270" s="305"/>
      <c r="H270" s="305"/>
      <c r="I270" s="306"/>
      <c r="J270" s="300"/>
      <c r="K270" s="301"/>
      <c r="L270" s="301"/>
      <c r="M270" s="302"/>
      <c r="N270" s="125" t="str">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宿待",F254:BA254,0),49)))*0.5)/24)</f>
        <v>-</v>
      </c>
      <c r="O270" s="126"/>
      <c r="P270" s="304">
        <f>IF(N270="-",0,IF(T269=0,P268+N271-N270,N271-N270))</f>
        <v>0</v>
      </c>
      <c r="Q270" s="305"/>
      <c r="R270" s="305"/>
      <c r="S270" s="306"/>
      <c r="T270" s="300"/>
      <c r="U270" s="301"/>
      <c r="V270" s="301"/>
      <c r="W270" s="302"/>
      <c r="X270" s="125" t="str">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0.5)/24)</f>
        <v>-</v>
      </c>
      <c r="Y270" s="126"/>
      <c r="Z270" s="304">
        <f>IF(X270="-",0,IF(AD269=0,Z268+X271-X270,X271-X270))</f>
        <v>0</v>
      </c>
      <c r="AA270" s="305"/>
      <c r="AB270" s="305"/>
      <c r="AC270" s="306"/>
      <c r="AD270" s="300"/>
      <c r="AE270" s="301"/>
      <c r="AF270" s="301"/>
      <c r="AG270" s="302"/>
      <c r="AH270" s="125" t="str">
        <f>IF((5.5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鑽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1.25,"-",(5.5+(MIN(IFERROR(MATCH("外来",F253:BA253,0),49),IFERROR(MATCH("病棟",F253:BA253,0),49),IFERROR(MATCH("在宅",F253:BA253,0),49),IFERROR(MATCH("手術",F253:BA253,0),49),IFERROR(MATCH("診他",F253:BA253,0),49),IF(OR(AE4="助手（大学院生）",AE4="医員（大学院生）"),49,IFERROR(MATCH("究有",F253:BA253,0),49)),IFERROR(MATCH("教有",F253:BA253,0),49),IFERROR(MATCH("鑽有",F253:BA253,0),49),IFERROR(MATCH("他有",F253:BA253,0),49),IFERROR(MATCH("宿待",F253:BA253,0),49),IFERROR(MATCH("外来",F254:BA254,0),49),IFERROR(MATCH("病棟",F254:BA254,0),49),IFERROR(MATCH("在宅",F254:BA254,0),49),IFERROR(MATCH("手術",F254:BA254,0),49),IFERROR(MATCH("診他",F254:BA254,0),49),IF(OR(AE4="助手（大学院生）",AE4="医員（大学院生）"),49,IFERROR(MATCH("究有",F254:BA254,0),49)),IFERROR(MATCH("教有",F254:BA254,0),49),IFERROR(MATCH("鑽有",F254:BA254,0),49),IFERROR(MATCH("他有",F254:BA254,0),49),IFERROR(MATCH("鑽有",F254:BA254,0),49),IFERROR(MATCH("宿待",F254:BA254,0),49)))*0.5)/24)</f>
        <v>-</v>
      </c>
      <c r="AI270" s="126"/>
      <c r="AJ270" s="304">
        <f>IF(AH270="-",0,IF(AN269=0,AJ268+AH271-AH270,AH271-AH270))</f>
        <v>0</v>
      </c>
      <c r="AK270" s="305"/>
      <c r="AL270" s="305"/>
      <c r="AM270" s="306"/>
      <c r="AN270" s="300"/>
      <c r="AO270" s="301"/>
      <c r="AP270" s="301"/>
      <c r="AQ270" s="302"/>
    </row>
    <row r="271" spans="2:171" ht="18" customHeight="1">
      <c r="B271" s="214"/>
      <c r="C271" s="215"/>
      <c r="D271" s="117" t="s">
        <v>124</v>
      </c>
      <c r="E271" s="127" t="str">
        <f>IF(E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v>
      </c>
      <c r="F271" s="307"/>
      <c r="G271" s="308"/>
      <c r="H271" s="308"/>
      <c r="I271" s="309"/>
      <c r="J271" s="297" t="str">
        <f t="shared" ref="J271" si="132">IFERROR((E272+24/24)-E271,"ー")</f>
        <v>ー</v>
      </c>
      <c r="K271" s="298"/>
      <c r="L271" s="298"/>
      <c r="M271" s="299"/>
      <c r="N271" s="128" t="str">
        <f>IF(N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v>
      </c>
      <c r="O271" s="129"/>
      <c r="P271" s="307"/>
      <c r="Q271" s="308"/>
      <c r="R271" s="308"/>
      <c r="S271" s="309"/>
      <c r="T271" s="297" t="str">
        <f>IFERROR((N272+24/24)-N271,"ー")</f>
        <v>ー</v>
      </c>
      <c r="U271" s="298"/>
      <c r="V271" s="298"/>
      <c r="W271" s="299"/>
      <c r="X271" s="128" t="str">
        <f>IF(X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0.5)/24)</f>
        <v>-</v>
      </c>
      <c r="Y271" s="129"/>
      <c r="Z271" s="307"/>
      <c r="AA271" s="308"/>
      <c r="AB271" s="308"/>
      <c r="AC271" s="309"/>
      <c r="AD271" s="297" t="str">
        <f>IFERROR((X272+24/24)-X271,"ー")</f>
        <v>ー</v>
      </c>
      <c r="AE271" s="298"/>
      <c r="AF271" s="298"/>
      <c r="AG271" s="299"/>
      <c r="AH271" s="128" t="str">
        <f>IF(AH270="-","-",(30-MIN(IFERROR((COLUMN(BA253)-LOOKUP(1,0/(F253:BA253="外来"),COLUMN(F:BA))),49),IFERROR((COLUMN(BA253)-LOOKUP(1,0/(F253:BA253="病棟"),COLUMN(F:BA))),49),IFERROR((COLUMN(BA253)-LOOKUP(1,0/(F253:BA253="在宅"),COLUMN(F:BA))),49),IFERROR((COLUMN(BA253)-LOOKUP(1,0/(F253:BA253="手術"),COLUMN(F:BA))),49),IFERROR((COLUMN(BA253)-LOOKUP(1,0/(F253:BA253="診他"),COLUMN(F:BA))),49),IF(OR(AE4="助手（大学院生）",AE4="医員（大学院生）"),49,IFERROR((COLUMN(BA253)-LOOKUP(1,0/(F253:BA253="究有"),COLUMN(F:BA))),49)),IFERROR((COLUMN(BA253)-LOOKUP(1,0/(F253:BA253="教有"),COLUMN(F:BA))),49),IFERROR((COLUMN(BA253)-LOOKUP(1,0/(F253:BA253="鑽有"),COLUMN(F:BA))),49),IFERROR((COLUMN(BA253)-LOOKUP(1,0/(F253:BA253="他有"),COLUMN(F:BA))),49),IFERROR((COLUMN(BA253)-LOOKUP(1,0/(F253:BA253="宿待"),COLUMN(F:BA))),49),IFERROR((COLUMN(BA254)-LOOKUP(1,0/(F254:BA254="外来"),COLUMN(F:BA))),49),IFERROR((COLUMN(BA254)-LOOKUP(1,0/(F254:BA254="病棟"),COLUMN(F:BA))),49),IFERROR((COLUMN(BA254)-LOOKUP(1,0/(F254:BA254="在宅"),COLUMN(F:BA))),49),IFERROR((COLUMN(BA254)-LOOKUP(1,0/(F254:BA254="手術"),COLUMN(F:BA))),49),IFERROR((COLUMN(BA254)-LOOKUP(1,0/(F254:BA254="診他"),COLUMN(F:BA))),49),IF(OR(AE4="助手（大学院生）",AE4="医員（大学院生）"),49,IFERROR((COLUMN(BA254)-LOOKUP(1,0/(F254:BA254="究有"),COLUMN(F:BA))),49)),IFERROR((COLUMN(BA254)-LOOKUP(1,0/(F254:BA254="教有"),COLUMN(F:BA))),49),IFERROR((COLUMN(BA254)-LOOKUP(1,0/(F254:BA254="鑽有"),COLUMN(F:BA))),49),IFERROR((COLUMN(BA254)-LOOKUP(1,0/(F254:BA254="他有"),COLUMN(F:BA))),49),IFERROR((COLUMN(BA254)-LOOKUP(1,0/(F254:BA254="宿待"),COLUMN(F:BA))),49))*0.5)/24)</f>
        <v>-</v>
      </c>
      <c r="AI271" s="129"/>
      <c r="AJ271" s="307"/>
      <c r="AK271" s="308"/>
      <c r="AL271" s="308"/>
      <c r="AM271" s="309"/>
      <c r="AN271" s="297" t="str">
        <f>IFERROR((AH272+24/24)-AH271,"ー")</f>
        <v>ー</v>
      </c>
      <c r="AO271" s="298"/>
      <c r="AP271" s="298"/>
      <c r="AQ271" s="299"/>
    </row>
    <row r="272" spans="2:171" ht="18" customHeight="1">
      <c r="B272" s="212" t="str">
        <f>B72</f>
        <v>　　　　/　　　/　　（　）</v>
      </c>
      <c r="C272" s="213"/>
      <c r="D272" s="114" t="s">
        <v>123</v>
      </c>
      <c r="E272" s="121" t="str">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v>
      </c>
      <c r="F272" s="304">
        <f t="shared" ref="F272" si="133">IF(E272="-",0,IF(J271=0,F270+E273-E272,E273-E272))</f>
        <v>0</v>
      </c>
      <c r="G272" s="305"/>
      <c r="H272" s="305"/>
      <c r="I272" s="306"/>
      <c r="J272" s="300"/>
      <c r="K272" s="301"/>
      <c r="L272" s="301"/>
      <c r="M272" s="302"/>
      <c r="N272" s="125" t="str">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宿待",F256:BA256,0),49)))*0.5)/24)</f>
        <v>-</v>
      </c>
      <c r="O272" s="126"/>
      <c r="P272" s="304">
        <f>IF(N272="-",0,IF(T271=0,P270+N273-N272,N273-N272))</f>
        <v>0</v>
      </c>
      <c r="Q272" s="305"/>
      <c r="R272" s="305"/>
      <c r="S272" s="306"/>
      <c r="T272" s="300"/>
      <c r="U272" s="301"/>
      <c r="V272" s="301"/>
      <c r="W272" s="302"/>
      <c r="X272" s="125" t="str">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0.5)/24)</f>
        <v>-</v>
      </c>
      <c r="Y272" s="126"/>
      <c r="Z272" s="304">
        <f>IF(X272="-",0,IF(AD271=0,Z270+X273-X272,X273-X272))</f>
        <v>0</v>
      </c>
      <c r="AA272" s="305"/>
      <c r="AB272" s="305"/>
      <c r="AC272" s="306"/>
      <c r="AD272" s="300"/>
      <c r="AE272" s="301"/>
      <c r="AF272" s="301"/>
      <c r="AG272" s="302"/>
      <c r="AH272" s="125" t="str">
        <f>IF((5.5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鑽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1.25,"-",(5.5+(MIN(IFERROR(MATCH("外来",F255:BA255,0),49),IFERROR(MATCH("病棟",F255:BA255,0),49),IFERROR(MATCH("在宅",F255:BA255,0),49),IFERROR(MATCH("手術",F255:BA255,0),49),IFERROR(MATCH("診他",F255:BA255,0),49),IF(OR(AC6="助手（大学院生）",AC6="医員（大学院生）"),49,IFERROR(MATCH("究有",F255:BA255,0),49)),IFERROR(MATCH("教有",F255:BA255,0),49),IFERROR(MATCH("鑽有",F255:BA255,0),49),IFERROR(MATCH("他有",F255:BA255,0),49),IFERROR(MATCH("宿待",F255:BA255,0),49),IFERROR(MATCH("外来",F256:BA256,0),49),IFERROR(MATCH("病棟",F256:BA256,0),49),IFERROR(MATCH("在宅",F256:BA256,0),49),IFERROR(MATCH("手術",F256:BA256,0),49),IFERROR(MATCH("診他",F256:BA256,0),49),IF(OR(AC6="助手（大学院生）",AC6="医員（大学院生）"),49,IFERROR(MATCH("究有",F256:BA256,0),49)),IFERROR(MATCH("教有",F256:BA256,0),49),IFERROR(MATCH("鑽有",F256:BA256,0),49),IFERROR(MATCH("他有",F256:BA256,0),49),IFERROR(MATCH("鑽有",F256:BA256,0),49),IFERROR(MATCH("宿待",F256:BA256,0),49)))*0.5)/24)</f>
        <v>-</v>
      </c>
      <c r="AI272" s="126"/>
      <c r="AJ272" s="304">
        <f>IF(AH272="-",0,IF(AN271=0,AJ270+AH273-AH272,AH273-AH272))</f>
        <v>0</v>
      </c>
      <c r="AK272" s="305"/>
      <c r="AL272" s="305"/>
      <c r="AM272" s="306"/>
      <c r="AN272" s="300"/>
      <c r="AO272" s="301"/>
      <c r="AP272" s="301"/>
      <c r="AQ272" s="302"/>
    </row>
    <row r="273" spans="2:43" ht="18" customHeight="1">
      <c r="B273" s="214"/>
      <c r="C273" s="215"/>
      <c r="D273" s="117" t="s">
        <v>124</v>
      </c>
      <c r="E273" s="127" t="str">
        <f>IF(E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v>
      </c>
      <c r="F273" s="307"/>
      <c r="G273" s="308"/>
      <c r="H273" s="308"/>
      <c r="I273" s="309"/>
      <c r="J273" s="297" t="str">
        <f t="shared" ref="J273" si="134">IFERROR((E274+24/24)-E273,"ー")</f>
        <v>ー</v>
      </c>
      <c r="K273" s="298"/>
      <c r="L273" s="298"/>
      <c r="M273" s="299"/>
      <c r="N273" s="128" t="str">
        <f>IF(N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v>
      </c>
      <c r="O273" s="129"/>
      <c r="P273" s="307"/>
      <c r="Q273" s="308"/>
      <c r="R273" s="308"/>
      <c r="S273" s="309"/>
      <c r="T273" s="297" t="str">
        <f>IFERROR((N274+24/24)-N273,"ー")</f>
        <v>ー</v>
      </c>
      <c r="U273" s="298"/>
      <c r="V273" s="298"/>
      <c r="W273" s="299"/>
      <c r="X273" s="128" t="str">
        <f>IF(X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0.5)/24)</f>
        <v>-</v>
      </c>
      <c r="Y273" s="129"/>
      <c r="Z273" s="307"/>
      <c r="AA273" s="308"/>
      <c r="AB273" s="308"/>
      <c r="AC273" s="309"/>
      <c r="AD273" s="297" t="str">
        <f>IFERROR((X274+24/24)-X273,"ー")</f>
        <v>ー</v>
      </c>
      <c r="AE273" s="298"/>
      <c r="AF273" s="298"/>
      <c r="AG273" s="299"/>
      <c r="AH273" s="128" t="str">
        <f>IF(AH272="-","-",(30-MIN(IFERROR((COLUMN(BA255)-LOOKUP(1,0/(F255:BA255="外来"),COLUMN(F:BA))),49),IFERROR((COLUMN(BA255)-LOOKUP(1,0/(F255:BA255="病棟"),COLUMN(F:BA))),49),IFERROR((COLUMN(BA255)-LOOKUP(1,0/(F255:BA255="在宅"),COLUMN(F:BA))),49),IFERROR((COLUMN(BA255)-LOOKUP(1,0/(F255:BA255="手術"),COLUMN(F:BA))),49),IFERROR((COLUMN(BA255)-LOOKUP(1,0/(F255:BA255="診他"),COLUMN(F:BA))),49),IF(OR(AC6="助手（大学院生）",AC6="医員（大学院生）"),49,IFERROR((COLUMN(BA255)-LOOKUP(1,0/(F255:BA255="究有"),COLUMN(F:BA))),49)),IFERROR((COLUMN(BA255)-LOOKUP(1,0/(F255:BA255="教有"),COLUMN(F:BA))),49),IFERROR((COLUMN(BA255)-LOOKUP(1,0/(F255:BA255="鑽有"),COLUMN(F:BA))),49),IFERROR((COLUMN(BA255)-LOOKUP(1,0/(F255:BA255="他有"),COLUMN(F:BA))),49),IFERROR((COLUMN(BA255)-LOOKUP(1,0/(F255:BA255="宿待"),COLUMN(F:BA))),49),IFERROR((COLUMN(BA256)-LOOKUP(1,0/(F256:BA256="外来"),COLUMN(F:BA))),49),IFERROR((COLUMN(BA256)-LOOKUP(1,0/(F256:BA256="病棟"),COLUMN(F:BA))),49),IFERROR((COLUMN(BA256)-LOOKUP(1,0/(F256:BA256="在宅"),COLUMN(F:BA))),49),IFERROR((COLUMN(BA256)-LOOKUP(1,0/(F256:BA256="手術"),COLUMN(F:BA))),49),IFERROR((COLUMN(BA256)-LOOKUP(1,0/(F256:BA256="診他"),COLUMN(F:BA))),49),IF(OR(AC6="助手（大学院生）",AC6="医員（大学院生）"),49,IFERROR((COLUMN(BA256)-LOOKUP(1,0/(F256:BA256="究有"),COLUMN(F:BA))),49)),IFERROR((COLUMN(BA256)-LOOKUP(1,0/(F256:BA256="教有"),COLUMN(F:BA))),49),IFERROR((COLUMN(BA256)-LOOKUP(1,0/(F256:BA256="鑽有"),COLUMN(F:BA))),49),IFERROR((COLUMN(BA256)-LOOKUP(1,0/(F256:BA256="他有"),COLUMN(F:BA))),49),IFERROR((COLUMN(BA256)-LOOKUP(1,0/(F256:BA256="宿待"),COLUMN(F:BA))),49))*0.5)/24)</f>
        <v>-</v>
      </c>
      <c r="AI273" s="129"/>
      <c r="AJ273" s="307"/>
      <c r="AK273" s="308"/>
      <c r="AL273" s="308"/>
      <c r="AM273" s="309"/>
      <c r="AN273" s="297" t="str">
        <f>IFERROR((AH274+24/24)-AH273,"ー")</f>
        <v>ー</v>
      </c>
      <c r="AO273" s="298"/>
      <c r="AP273" s="298"/>
      <c r="AQ273" s="299"/>
    </row>
    <row r="274" spans="2:43" ht="18" customHeight="1">
      <c r="B274" s="212" t="str">
        <f>B106</f>
        <v>　　　　/　　　/　　（　）</v>
      </c>
      <c r="C274" s="213"/>
      <c r="D274" s="114" t="s">
        <v>123</v>
      </c>
      <c r="E274" s="121" t="str">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v>
      </c>
      <c r="F274" s="304">
        <f t="shared" ref="F274" si="135">IF(E274="-",0,IF(J273=0,F272+E275-E274,E275-E274))</f>
        <v>0</v>
      </c>
      <c r="G274" s="305"/>
      <c r="H274" s="305"/>
      <c r="I274" s="306"/>
      <c r="J274" s="300"/>
      <c r="K274" s="301"/>
      <c r="L274" s="301"/>
      <c r="M274" s="302"/>
      <c r="N274" s="125" t="str">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宿待",F258:BA258,0),49)))*0.5)/24)</f>
        <v>-</v>
      </c>
      <c r="O274" s="126"/>
      <c r="P274" s="304">
        <f>IF(N274="-",0,IF(T273=0,P272+N275-N274,N275-N274))</f>
        <v>0</v>
      </c>
      <c r="Q274" s="305"/>
      <c r="R274" s="305"/>
      <c r="S274" s="306"/>
      <c r="T274" s="300"/>
      <c r="U274" s="301"/>
      <c r="V274" s="301"/>
      <c r="W274" s="302"/>
      <c r="X274" s="125" t="str">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0.5)/24)</f>
        <v>-</v>
      </c>
      <c r="Y274" s="126"/>
      <c r="Z274" s="304">
        <f>IF(X274="-",0,IF(AD273=0,Z272+X275-X274,X275-X274))</f>
        <v>0</v>
      </c>
      <c r="AA274" s="305"/>
      <c r="AB274" s="305"/>
      <c r="AC274" s="306"/>
      <c r="AD274" s="300"/>
      <c r="AE274" s="301"/>
      <c r="AF274" s="301"/>
      <c r="AG274" s="302"/>
      <c r="AH274" s="125" t="str">
        <f>IF((5.5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鑽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1.25,"-",(5.5+(MIN(IFERROR(MATCH("外来",F257:BA257,0),49),IFERROR(MATCH("病棟",F257:BA257,0),49),IFERROR(MATCH("在宅",F257:BA257,0),49),IFERROR(MATCH("手術",F257:BA257,0),49),IFERROR(MATCH("診他",F257:BA257,0),49),IF(OR(AC8="助手（大学院生）",AC8="医員（大学院生）"),49,IFERROR(MATCH("究有",F257:BA257,0),49)),IFERROR(MATCH("教有",F257:BA257,0),49),IFERROR(MATCH("鑽有",F257:BA257,0),49),IFERROR(MATCH("他有",F257:BA257,0),49),IFERROR(MATCH("宿待",F257:BA257,0),49),IFERROR(MATCH("外来",F258:BA258,0),49),IFERROR(MATCH("病棟",F258:BA258,0),49),IFERROR(MATCH("在宅",F258:BA258,0),49),IFERROR(MATCH("手術",F258:BA258,0),49),IFERROR(MATCH("診他",F258:BA258,0),49),IF(OR(AC8="助手（大学院生）",AC8="医員（大学院生）"),49,IFERROR(MATCH("究有",F258:BA258,0),49)),IFERROR(MATCH("教有",F258:BA258,0),49),IFERROR(MATCH("鑽有",F258:BA258,0),49),IFERROR(MATCH("他有",F258:BA258,0),49),IFERROR(MATCH("鑽有",F258:BA258,0),49),IFERROR(MATCH("宿待",F258:BA258,0),49)))*0.5)/24)</f>
        <v>-</v>
      </c>
      <c r="AI274" s="126"/>
      <c r="AJ274" s="304">
        <f>IF(AH274="-",0,IF(AN273=0,AJ272+AH275-AH274,AH275-AH274))</f>
        <v>0</v>
      </c>
      <c r="AK274" s="305"/>
      <c r="AL274" s="305"/>
      <c r="AM274" s="306"/>
      <c r="AN274" s="300"/>
      <c r="AO274" s="301"/>
      <c r="AP274" s="301"/>
      <c r="AQ274" s="302"/>
    </row>
    <row r="275" spans="2:43" ht="18" customHeight="1">
      <c r="B275" s="214"/>
      <c r="C275" s="215"/>
      <c r="D275" s="117" t="s">
        <v>124</v>
      </c>
      <c r="E275" s="127" t="str">
        <f>IF(E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v>
      </c>
      <c r="F275" s="307"/>
      <c r="G275" s="308"/>
      <c r="H275" s="308"/>
      <c r="I275" s="309"/>
      <c r="J275" s="297" t="str">
        <f t="shared" ref="J275" si="136">IFERROR((E276+24/24)-E275,"ー")</f>
        <v>ー</v>
      </c>
      <c r="K275" s="298"/>
      <c r="L275" s="298"/>
      <c r="M275" s="299"/>
      <c r="N275" s="128" t="str">
        <f>IF(N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v>
      </c>
      <c r="O275" s="129"/>
      <c r="P275" s="307"/>
      <c r="Q275" s="308"/>
      <c r="R275" s="308"/>
      <c r="S275" s="309"/>
      <c r="T275" s="297" t="str">
        <f>IFERROR((N276+24/24)-N275,"ー")</f>
        <v>ー</v>
      </c>
      <c r="U275" s="298"/>
      <c r="V275" s="298"/>
      <c r="W275" s="299"/>
      <c r="X275" s="128" t="str">
        <f>IF(X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0.5)/24)</f>
        <v>-</v>
      </c>
      <c r="Y275" s="129"/>
      <c r="Z275" s="307"/>
      <c r="AA275" s="308"/>
      <c r="AB275" s="308"/>
      <c r="AC275" s="309"/>
      <c r="AD275" s="297" t="str">
        <f>IFERROR((X276+24/24)-X275,"ー")</f>
        <v>ー</v>
      </c>
      <c r="AE275" s="298"/>
      <c r="AF275" s="298"/>
      <c r="AG275" s="299"/>
      <c r="AH275" s="128" t="str">
        <f>IF(AH274="-","-",(30-MIN(IFERROR((COLUMN(BA257)-LOOKUP(1,0/(F257:BA257="外来"),COLUMN(F:BA))),49),IFERROR((COLUMN(BA257)-LOOKUP(1,0/(F257:BA257="病棟"),COLUMN(F:BA))),49),IFERROR((COLUMN(BA257)-LOOKUP(1,0/(F257:BA257="在宅"),COLUMN(F:BA))),49),IFERROR((COLUMN(BA257)-LOOKUP(1,0/(F257:BA257="手術"),COLUMN(F:BA))),49),IFERROR((COLUMN(BA257)-LOOKUP(1,0/(F257:BA257="診他"),COLUMN(F:BA))),49),IF(OR(AC8="助手（大学院生）",AC8="医員（大学院生）"),49,IFERROR((COLUMN(BA257)-LOOKUP(1,0/(F257:BA257="究有"),COLUMN(F:BA))),49)),IFERROR((COLUMN(BA257)-LOOKUP(1,0/(F257:BA257="教有"),COLUMN(F:BA))),49),IFERROR((COLUMN(BA257)-LOOKUP(1,0/(F257:BA257="鑽有"),COLUMN(F:BA))),49),IFERROR((COLUMN(BA257)-LOOKUP(1,0/(F257:BA257="他有"),COLUMN(F:BA))),49),IFERROR((COLUMN(BA257)-LOOKUP(1,0/(F257:BA257="宿待"),COLUMN(F:BA))),49),IFERROR((COLUMN(BA258)-LOOKUP(1,0/(F258:BA258="外来"),COLUMN(F:BA))),49),IFERROR((COLUMN(BA258)-LOOKUP(1,0/(F258:BA258="病棟"),COLUMN(F:BA))),49),IFERROR((COLUMN(BA258)-LOOKUP(1,0/(F258:BA258="在宅"),COLUMN(F:BA))),49),IFERROR((COLUMN(BA258)-LOOKUP(1,0/(F258:BA258="手術"),COLUMN(F:BA))),49),IFERROR((COLUMN(BA258)-LOOKUP(1,0/(F258:BA258="診他"),COLUMN(F:BA))),49),IF(OR(AC8="助手（大学院生）",AC8="医員（大学院生）"),49,IFERROR((COLUMN(BA258)-LOOKUP(1,0/(F258:BA258="究有"),COLUMN(F:BA))),49)),IFERROR((COLUMN(BA258)-LOOKUP(1,0/(F258:BA258="教有"),COLUMN(F:BA))),49),IFERROR((COLUMN(BA258)-LOOKUP(1,0/(F258:BA258="鑽有"),COLUMN(F:BA))),49),IFERROR((COLUMN(BA258)-LOOKUP(1,0/(F258:BA258="他有"),COLUMN(F:BA))),49),IFERROR((COLUMN(BA258)-LOOKUP(1,0/(F258:BA258="宿待"),COLUMN(F:BA))),49))*0.5)/24)</f>
        <v>-</v>
      </c>
      <c r="AI275" s="129"/>
      <c r="AJ275" s="307"/>
      <c r="AK275" s="308"/>
      <c r="AL275" s="308"/>
      <c r="AM275" s="309"/>
      <c r="AN275" s="297" t="str">
        <f>IFERROR((AH276+24/24)-AH275,"ー")</f>
        <v>ー</v>
      </c>
      <c r="AO275" s="298"/>
      <c r="AP275" s="298"/>
      <c r="AQ275" s="299"/>
    </row>
    <row r="276" spans="2:43" ht="18" customHeight="1">
      <c r="B276" s="212" t="str">
        <f>B140</f>
        <v>　　　　/　　　/　　（　）</v>
      </c>
      <c r="C276" s="213"/>
      <c r="D276" s="114" t="s">
        <v>123</v>
      </c>
      <c r="E276" s="121" t="str">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v>
      </c>
      <c r="F276" s="304">
        <f t="shared" ref="F276" si="137">IF(E276="-",0,IF(J275=0,F274+E277-E276,E277-E276))</f>
        <v>0</v>
      </c>
      <c r="G276" s="305"/>
      <c r="H276" s="305"/>
      <c r="I276" s="306"/>
      <c r="J276" s="300"/>
      <c r="K276" s="301"/>
      <c r="L276" s="301"/>
      <c r="M276" s="302"/>
      <c r="N276" s="125" t="str">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宿待",F260:BA260,0),49)))*0.5)/24)</f>
        <v>-</v>
      </c>
      <c r="O276" s="126"/>
      <c r="P276" s="304">
        <f>IF(N276="-",0,IF(T275=0,P274+N277-N276,N277-N276))</f>
        <v>0</v>
      </c>
      <c r="Q276" s="305"/>
      <c r="R276" s="305"/>
      <c r="S276" s="306"/>
      <c r="T276" s="300"/>
      <c r="U276" s="301"/>
      <c r="V276" s="301"/>
      <c r="W276" s="302"/>
      <c r="X276" s="125" t="str">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0.5)/24)</f>
        <v>-</v>
      </c>
      <c r="Y276" s="126"/>
      <c r="Z276" s="304">
        <f>IF(X276="-",0,IF(AD275=0,Z274+X277-X276,X277-X276))</f>
        <v>0</v>
      </c>
      <c r="AA276" s="305"/>
      <c r="AB276" s="305"/>
      <c r="AC276" s="306"/>
      <c r="AD276" s="300"/>
      <c r="AE276" s="301"/>
      <c r="AF276" s="301"/>
      <c r="AG276" s="302"/>
      <c r="AH276" s="125" t="str">
        <f>IF((5.5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鑽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1.25,"-",(5.5+(MIN(IFERROR(MATCH("外来",F259:BA259,0),49),IFERROR(MATCH("病棟",F259:BA259,0),49),IFERROR(MATCH("在宅",F259:BA259,0),49),IFERROR(MATCH("手術",F259:BA259,0),49),IFERROR(MATCH("診他",F259:BA259,0),49),IF(OR(AC10="助手（大学院生）",AC10="医員（大学院生）"),49,IFERROR(MATCH("究有",F259:BA259,0),49)),IFERROR(MATCH("教有",F259:BA259,0),49),IFERROR(MATCH("鑽有",F259:BA259,0),49),IFERROR(MATCH("他有",F259:BA259,0),49),IFERROR(MATCH("宿待",F259:BA259,0),49),IFERROR(MATCH("外来",F260:BA260,0),49),IFERROR(MATCH("病棟",F260:BA260,0),49),IFERROR(MATCH("在宅",F260:BA260,0),49),IFERROR(MATCH("手術",F260:BA260,0),49),IFERROR(MATCH("診他",F260:BA260,0),49),IF(OR(AC10="助手（大学院生）",AC10="医員（大学院生）"),49,IFERROR(MATCH("究有",F260:BA260,0),49)),IFERROR(MATCH("教有",F260:BA260,0),49),IFERROR(MATCH("鑽有",F260:BA260,0),49),IFERROR(MATCH("他有",F260:BA260,0),49),IFERROR(MATCH("鑽有",F260:BA260,0),49),IFERROR(MATCH("宿待",F260:BA260,0),49)))*0.5)/24)</f>
        <v>-</v>
      </c>
      <c r="AI276" s="126"/>
      <c r="AJ276" s="304">
        <f>IF(AH276="-",0,IF(AN275=0,AJ274+AH277-AH276,AH277-AH276))</f>
        <v>0</v>
      </c>
      <c r="AK276" s="305"/>
      <c r="AL276" s="305"/>
      <c r="AM276" s="306"/>
      <c r="AN276" s="300"/>
      <c r="AO276" s="301"/>
      <c r="AP276" s="301"/>
      <c r="AQ276" s="302"/>
    </row>
    <row r="277" spans="2:43" ht="18" customHeight="1">
      <c r="B277" s="214"/>
      <c r="C277" s="215"/>
      <c r="D277" s="117" t="s">
        <v>124</v>
      </c>
      <c r="E277" s="127" t="str">
        <f>IF(E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v>
      </c>
      <c r="F277" s="307"/>
      <c r="G277" s="308"/>
      <c r="H277" s="308"/>
      <c r="I277" s="309"/>
      <c r="J277" s="297" t="str">
        <f t="shared" ref="J277" si="138">IFERROR((E278+24/24)-E277,"ー")</f>
        <v>ー</v>
      </c>
      <c r="K277" s="298"/>
      <c r="L277" s="298"/>
      <c r="M277" s="299"/>
      <c r="N277" s="128" t="str">
        <f>IF(N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v>
      </c>
      <c r="O277" s="129"/>
      <c r="P277" s="307"/>
      <c r="Q277" s="308"/>
      <c r="R277" s="308"/>
      <c r="S277" s="309"/>
      <c r="T277" s="297" t="str">
        <f>IFERROR((N278+24/24)-N277,"ー")</f>
        <v>ー</v>
      </c>
      <c r="U277" s="298"/>
      <c r="V277" s="298"/>
      <c r="W277" s="299"/>
      <c r="X277" s="128" t="str">
        <f>IF(X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0.5)/24)</f>
        <v>-</v>
      </c>
      <c r="Y277" s="129"/>
      <c r="Z277" s="307"/>
      <c r="AA277" s="308"/>
      <c r="AB277" s="308"/>
      <c r="AC277" s="309"/>
      <c r="AD277" s="297" t="str">
        <f>IFERROR((X278+24/24)-X277,"ー")</f>
        <v>ー</v>
      </c>
      <c r="AE277" s="298"/>
      <c r="AF277" s="298"/>
      <c r="AG277" s="299"/>
      <c r="AH277" s="128" t="str">
        <f>IF(AH276="-","-",(30-MIN(IFERROR((COLUMN(BA259)-LOOKUP(1,0/(F259:BA259="外来"),COLUMN(F:BA))),49),IFERROR((COLUMN(BA259)-LOOKUP(1,0/(F259:BA259="病棟"),COLUMN(F:BA))),49),IFERROR((COLUMN(BA259)-LOOKUP(1,0/(F259:BA259="在宅"),COLUMN(F:BA))),49),IFERROR((COLUMN(BA259)-LOOKUP(1,0/(F259:BA259="手術"),COLUMN(F:BA))),49),IFERROR((COLUMN(BA259)-LOOKUP(1,0/(F259:BA259="診他"),COLUMN(F:BA))),49),IF(OR(AC10="助手（大学院生）",AC10="医員（大学院生）"),49,IFERROR((COLUMN(BA259)-LOOKUP(1,0/(F259:BA259="究有"),COLUMN(F:BA))),49)),IFERROR((COLUMN(BA259)-LOOKUP(1,0/(F259:BA259="教有"),COLUMN(F:BA))),49),IFERROR((COLUMN(BA259)-LOOKUP(1,0/(F259:BA259="鑽有"),COLUMN(F:BA))),49),IFERROR((COLUMN(BA259)-LOOKUP(1,0/(F259:BA259="他有"),COLUMN(F:BA))),49),IFERROR((COLUMN(BA259)-LOOKUP(1,0/(F259:BA259="宿待"),COLUMN(F:BA))),49),IFERROR((COLUMN(BA260)-LOOKUP(1,0/(F260:BA260="外来"),COLUMN(F:BA))),49),IFERROR((COLUMN(BA260)-LOOKUP(1,0/(F260:BA260="病棟"),COLUMN(F:BA))),49),IFERROR((COLUMN(BA260)-LOOKUP(1,0/(F260:BA260="在宅"),COLUMN(F:BA))),49),IFERROR((COLUMN(BA260)-LOOKUP(1,0/(F260:BA260="手術"),COLUMN(F:BA))),49),IFERROR((COLUMN(BA260)-LOOKUP(1,0/(F260:BA260="診他"),COLUMN(F:BA))),49),IF(OR(AC10="助手（大学院生）",AC10="医員（大学院生）"),49,IFERROR((COLUMN(BA260)-LOOKUP(1,0/(F260:BA260="究有"),COLUMN(F:BA))),49)),IFERROR((COLUMN(BA260)-LOOKUP(1,0/(F260:BA260="教有"),COLUMN(F:BA))),49),IFERROR((COLUMN(BA260)-LOOKUP(1,0/(F260:BA260="鑽有"),COLUMN(F:BA))),49),IFERROR((COLUMN(BA260)-LOOKUP(1,0/(F260:BA260="他有"),COLUMN(F:BA))),49),IFERROR((COLUMN(BA260)-LOOKUP(1,0/(F260:BA260="宿待"),COLUMN(F:BA))),49))*0.5)/24)</f>
        <v>-</v>
      </c>
      <c r="AI277" s="129"/>
      <c r="AJ277" s="307"/>
      <c r="AK277" s="308"/>
      <c r="AL277" s="308"/>
      <c r="AM277" s="309"/>
      <c r="AN277" s="297" t="str">
        <f>IFERROR((AH278+24/24)-AH277,"ー")</f>
        <v>ー</v>
      </c>
      <c r="AO277" s="298"/>
      <c r="AP277" s="298"/>
      <c r="AQ277" s="299"/>
    </row>
    <row r="278" spans="2:43" ht="18" customHeight="1">
      <c r="B278" s="212" t="str">
        <f>B174</f>
        <v>　　　　/　　　/　　（　）</v>
      </c>
      <c r="C278" s="213"/>
      <c r="D278" s="114" t="s">
        <v>123</v>
      </c>
      <c r="E278" s="121"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F278" s="304">
        <f t="shared" ref="F278" si="139">IF(E278="-",0,IF(J277=0,F276+E279-E278,E279-E278))</f>
        <v>0</v>
      </c>
      <c r="G278" s="305"/>
      <c r="H278" s="305"/>
      <c r="I278" s="306"/>
      <c r="J278" s="300"/>
      <c r="K278" s="301"/>
      <c r="L278" s="301"/>
      <c r="M278" s="302"/>
      <c r="N278" s="125"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宿待",F262:BA262,0),49)))*0.5)/24)</f>
        <v>-</v>
      </c>
      <c r="O278" s="126"/>
      <c r="P278" s="304">
        <f>IF(N278="-",0,IF(T277=0,P276+N279-N278,N279-N278))</f>
        <v>0</v>
      </c>
      <c r="Q278" s="305"/>
      <c r="R278" s="305"/>
      <c r="S278" s="306"/>
      <c r="T278" s="300"/>
      <c r="U278" s="301"/>
      <c r="V278" s="301"/>
      <c r="W278" s="302"/>
      <c r="X278" s="125"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0.5)/24)</f>
        <v>-</v>
      </c>
      <c r="Y278" s="126"/>
      <c r="Z278" s="304">
        <f>IF(X278="-",0,IF(AD277=0,Z276+X279-X278,X279-X278))</f>
        <v>0</v>
      </c>
      <c r="AA278" s="305"/>
      <c r="AB278" s="305"/>
      <c r="AC278" s="306"/>
      <c r="AD278" s="300"/>
      <c r="AE278" s="301"/>
      <c r="AF278" s="301"/>
      <c r="AG278" s="302"/>
      <c r="AH278" s="125" t="str">
        <f>IF((5.5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鑽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1.25,"-",(5.5+(MIN(IFERROR(MATCH("外来",F261:BA261,0),49),IFERROR(MATCH("病棟",F261:BA261,0),49),IFERROR(MATCH("在宅",F261:BA261,0),49),IFERROR(MATCH("手術",F261:BA261,0),49),IFERROR(MATCH("診他",F261:BA261,0),49),IF(OR(AC12="助手（大学院生）",AC12="医員（大学院生）"),49,IFERROR(MATCH("究有",F261:BA261,0),49)),IFERROR(MATCH("教有",F261:BA261,0),49),IFERROR(MATCH("鑽有",F261:BA261,0),49),IFERROR(MATCH("他有",F261:BA261,0),49),IFERROR(MATCH("宿待",F261:BA261,0),49),IFERROR(MATCH("外来",F262:BA262,0),49),IFERROR(MATCH("病棟",F262:BA262,0),49),IFERROR(MATCH("在宅",F262:BA262,0),49),IFERROR(MATCH("手術",F262:BA262,0),49),IFERROR(MATCH("診他",F262:BA262,0),49),IF(OR(AC12="助手（大学院生）",AC12="医員（大学院生）"),49,IFERROR(MATCH("究有",F262:BA262,0),49)),IFERROR(MATCH("教有",F262:BA262,0),49),IFERROR(MATCH("鑽有",F262:BA262,0),49),IFERROR(MATCH("他有",F262:BA262,0),49),IFERROR(MATCH("鑽有",F262:BA262,0),49),IFERROR(MATCH("宿待",F262:BA262,0),49)))*0.5)/24)</f>
        <v>-</v>
      </c>
      <c r="AI278" s="126"/>
      <c r="AJ278" s="304">
        <f>IF(AH278="-",0,IF(AN277=0,AJ276+AH279-AH278,AH279-AH278))</f>
        <v>0</v>
      </c>
      <c r="AK278" s="305"/>
      <c r="AL278" s="305"/>
      <c r="AM278" s="306"/>
      <c r="AN278" s="300"/>
      <c r="AO278" s="301"/>
      <c r="AP278" s="301"/>
      <c r="AQ278" s="302"/>
    </row>
    <row r="279" spans="2:43" ht="18" customHeight="1">
      <c r="B279" s="214"/>
      <c r="C279" s="215"/>
      <c r="D279" s="117" t="s">
        <v>124</v>
      </c>
      <c r="E279" s="127" t="str">
        <f>IF(E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F279" s="307"/>
      <c r="G279" s="308"/>
      <c r="H279" s="308"/>
      <c r="I279" s="309"/>
      <c r="J279" s="297" t="str">
        <f t="shared" ref="J279" si="140">IFERROR((E280+24/24)-E279,"ー")</f>
        <v>ー</v>
      </c>
      <c r="K279" s="298"/>
      <c r="L279" s="298"/>
      <c r="M279" s="299"/>
      <c r="N279" s="128" t="str">
        <f>IF(N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v>
      </c>
      <c r="O279" s="129"/>
      <c r="P279" s="307"/>
      <c r="Q279" s="308"/>
      <c r="R279" s="308"/>
      <c r="S279" s="309"/>
      <c r="T279" s="297" t="str">
        <f>IFERROR((N280+24/24)-N279,"ー")</f>
        <v>ー</v>
      </c>
      <c r="U279" s="298"/>
      <c r="V279" s="298"/>
      <c r="W279" s="299"/>
      <c r="X279" s="128" t="str">
        <f>IF(X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0.5)/24)</f>
        <v>-</v>
      </c>
      <c r="Y279" s="129"/>
      <c r="Z279" s="307"/>
      <c r="AA279" s="308"/>
      <c r="AB279" s="308"/>
      <c r="AC279" s="309"/>
      <c r="AD279" s="297" t="str">
        <f>IFERROR((X280+24/24)-X279,"ー")</f>
        <v>ー</v>
      </c>
      <c r="AE279" s="298"/>
      <c r="AF279" s="298"/>
      <c r="AG279" s="299"/>
      <c r="AH279" s="128" t="str">
        <f>IF(AH278="-","-",(30-MIN(IFERROR((COLUMN(BA261)-LOOKUP(1,0/(F261:BA261="外来"),COLUMN(F:BA))),49),IFERROR((COLUMN(BA261)-LOOKUP(1,0/(F261:BA261="病棟"),COLUMN(F:BA))),49),IFERROR((COLUMN(BA261)-LOOKUP(1,0/(F261:BA261="在宅"),COLUMN(F:BA))),49),IFERROR((COLUMN(BA261)-LOOKUP(1,0/(F261:BA261="手術"),COLUMN(F:BA))),49),IFERROR((COLUMN(BA261)-LOOKUP(1,0/(F261:BA261="診他"),COLUMN(F:BA))),49),IF(OR(AC12="助手（大学院生）",AC12="医員（大学院生）"),49,IFERROR((COLUMN(BA261)-LOOKUP(1,0/(F261:BA261="究有"),COLUMN(F:BA))),49)),IFERROR((COLUMN(BA261)-LOOKUP(1,0/(F261:BA261="教有"),COLUMN(F:BA))),49),IFERROR((COLUMN(BA261)-LOOKUP(1,0/(F261:BA261="鑽有"),COLUMN(F:BA))),49),IFERROR((COLUMN(BA261)-LOOKUP(1,0/(F261:BA261="他有"),COLUMN(F:BA))),49),IFERROR((COLUMN(BA261)-LOOKUP(1,0/(F261:BA261="宿待"),COLUMN(F:BA))),49),IFERROR((COLUMN(BA262)-LOOKUP(1,0/(F262:BA262="外来"),COLUMN(F:BA))),49),IFERROR((COLUMN(BA262)-LOOKUP(1,0/(F262:BA262="病棟"),COLUMN(F:BA))),49),IFERROR((COLUMN(BA262)-LOOKUP(1,0/(F262:BA262="在宅"),COLUMN(F:BA))),49),IFERROR((COLUMN(BA262)-LOOKUP(1,0/(F262:BA262="手術"),COLUMN(F:BA))),49),IFERROR((COLUMN(BA262)-LOOKUP(1,0/(F262:BA262="診他"),COLUMN(F:BA))),49),IF(OR(AC12="助手（大学院生）",AC12="医員（大学院生）"),49,IFERROR((COLUMN(BA262)-LOOKUP(1,0/(F262:BA262="究有"),COLUMN(F:BA))),49)),IFERROR((COLUMN(BA262)-LOOKUP(1,0/(F262:BA262="教有"),COLUMN(F:BA))),49),IFERROR((COLUMN(BA262)-LOOKUP(1,0/(F262:BA262="鑽有"),COLUMN(F:BA))),49),IFERROR((COLUMN(BA262)-LOOKUP(1,0/(F262:BA262="他有"),COLUMN(F:BA))),49),IFERROR((COLUMN(BA262)-LOOKUP(1,0/(F262:BA262="宿待"),COLUMN(F:BA))),49))*0.5)/24)</f>
        <v>-</v>
      </c>
      <c r="AI279" s="129"/>
      <c r="AJ279" s="307"/>
      <c r="AK279" s="308"/>
      <c r="AL279" s="308"/>
      <c r="AM279" s="309"/>
      <c r="AN279" s="297" t="str">
        <f>IFERROR((AH280+24/24)-AH279,"ー")</f>
        <v>ー</v>
      </c>
      <c r="AO279" s="298"/>
      <c r="AP279" s="298"/>
      <c r="AQ279" s="299"/>
    </row>
    <row r="280" spans="2:43" ht="18" customHeight="1">
      <c r="B280" s="212" t="str">
        <f>B208</f>
        <v>　　　　/　　　/　　（　）</v>
      </c>
      <c r="C280" s="213"/>
      <c r="D280" s="114" t="s">
        <v>123</v>
      </c>
      <c r="E280" s="121"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F280" s="304">
        <f t="shared" ref="F280" si="141">IF(E280="-",0,IF(J279=0,F278+E281-E280,E281-E280))</f>
        <v>0</v>
      </c>
      <c r="G280" s="305"/>
      <c r="H280" s="305"/>
      <c r="I280" s="306"/>
      <c r="J280" s="300"/>
      <c r="K280" s="301"/>
      <c r="L280" s="301"/>
      <c r="M280" s="302"/>
      <c r="N280" s="12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宿待",F264:BA264,0),49)))*0.5)/24)</f>
        <v>-</v>
      </c>
      <c r="O280" s="126"/>
      <c r="P280" s="304">
        <f>IF(N280="-",0,IF(T279=0,P278+N281-N280,N281-N280))</f>
        <v>0</v>
      </c>
      <c r="Q280" s="305"/>
      <c r="R280" s="305"/>
      <c r="S280" s="306"/>
      <c r="T280" s="300"/>
      <c r="U280" s="301"/>
      <c r="V280" s="301"/>
      <c r="W280" s="302"/>
      <c r="X280" s="12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0.5)/24)</f>
        <v>-</v>
      </c>
      <c r="Y280" s="126"/>
      <c r="Z280" s="304">
        <f>IF(X280="-",0,IF(AD279=0,Z278+X281-X280,X281-X280))</f>
        <v>0</v>
      </c>
      <c r="AA280" s="305"/>
      <c r="AB280" s="305"/>
      <c r="AC280" s="306"/>
      <c r="AD280" s="300"/>
      <c r="AE280" s="301"/>
      <c r="AF280" s="301"/>
      <c r="AG280" s="302"/>
      <c r="AH280" s="125" t="str">
        <f>IF((5.5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鑽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1.25,"-",(5.5+(MIN(IFERROR(MATCH("外来",F263:BA263,0),49),IFERROR(MATCH("病棟",F263:BA263,0),49),IFERROR(MATCH("在宅",F263:BA263,0),49),IFERROR(MATCH("手術",F263:BA263,0),49),IFERROR(MATCH("診他",F263:BA263,0),49),IF(OR(AC14="助手（大学院生）",AC14="医員（大学院生）"),49,IFERROR(MATCH("究有",F263:BA263,0),49)),IFERROR(MATCH("教有",F263:BA263,0),49),IFERROR(MATCH("鑽有",F263:BA263,0),49),IFERROR(MATCH("他有",F263:BA263,0),49),IFERROR(MATCH("宿待",F263:BA263,0),49),IFERROR(MATCH("外来",F264:BA264,0),49),IFERROR(MATCH("病棟",F264:BA264,0),49),IFERROR(MATCH("在宅",F264:BA264,0),49),IFERROR(MATCH("手術",F264:BA264,0),49),IFERROR(MATCH("診他",F264:BA264,0),49),IF(OR(AC14="助手（大学院生）",AC14="医員（大学院生）"),49,IFERROR(MATCH("究有",F264:BA264,0),49)),IFERROR(MATCH("教有",F264:BA264,0),49),IFERROR(MATCH("鑽有",F264:BA264,0),49),IFERROR(MATCH("他有",F264:BA264,0),49),IFERROR(MATCH("鑽有",F264:BA264,0),49),IFERROR(MATCH("宿待",F264:BA264,0),49)))*0.5)/24)</f>
        <v>-</v>
      </c>
      <c r="AI280" s="126"/>
      <c r="AJ280" s="304">
        <f>IF(AH280="-",0,IF(AN279=0,AJ278+AH281-AH280,AH281-AH280))</f>
        <v>0</v>
      </c>
      <c r="AK280" s="305"/>
      <c r="AL280" s="305"/>
      <c r="AM280" s="306"/>
      <c r="AN280" s="300"/>
      <c r="AO280" s="301"/>
      <c r="AP280" s="301"/>
      <c r="AQ280" s="302"/>
    </row>
    <row r="281" spans="2:43" ht="18" customHeight="1">
      <c r="B281" s="214"/>
      <c r="C281" s="215"/>
      <c r="D281" s="117" t="s">
        <v>124</v>
      </c>
      <c r="E281" s="127" t="str">
        <f>IF(E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F281" s="307"/>
      <c r="G281" s="308"/>
      <c r="H281" s="308"/>
      <c r="I281" s="309"/>
      <c r="J281" s="297" t="str">
        <f t="shared" ref="J281" si="142">IFERROR((E282+24/24)-E281,"ー")</f>
        <v>ー</v>
      </c>
      <c r="K281" s="298"/>
      <c r="L281" s="298"/>
      <c r="M281" s="299"/>
      <c r="N281" s="128" t="str">
        <f>IF(N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O281" s="129"/>
      <c r="P281" s="307"/>
      <c r="Q281" s="308"/>
      <c r="R281" s="308"/>
      <c r="S281" s="309"/>
      <c r="T281" s="297" t="str">
        <f>IFERROR((N282+24/24)-N281,"ー")</f>
        <v>ー</v>
      </c>
      <c r="U281" s="298"/>
      <c r="V281" s="298"/>
      <c r="W281" s="299"/>
      <c r="X281" s="128" t="str">
        <f>IF(X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0.5)/24)</f>
        <v>-</v>
      </c>
      <c r="Y281" s="129"/>
      <c r="Z281" s="307"/>
      <c r="AA281" s="308"/>
      <c r="AB281" s="308"/>
      <c r="AC281" s="309"/>
      <c r="AD281" s="297" t="str">
        <f>IFERROR((X282+24/24)-X281,"ー")</f>
        <v>ー</v>
      </c>
      <c r="AE281" s="298"/>
      <c r="AF281" s="298"/>
      <c r="AG281" s="299"/>
      <c r="AH281" s="128" t="str">
        <f>IF(AH280="-","-",(30-MIN(IFERROR((COLUMN(BA263)-LOOKUP(1,0/(F263:BA263="外来"),COLUMN(F:BA))),49),IFERROR((COLUMN(BA263)-LOOKUP(1,0/(F263:BA263="病棟"),COLUMN(F:BA))),49),IFERROR((COLUMN(BA263)-LOOKUP(1,0/(F263:BA263="在宅"),COLUMN(F:BA))),49),IFERROR((COLUMN(BA263)-LOOKUP(1,0/(F263:BA263="手術"),COLUMN(F:BA))),49),IFERROR((COLUMN(BA263)-LOOKUP(1,0/(F263:BA263="診他"),COLUMN(F:BA))),49),IF(OR(AC14="助手（大学院生）",AC14="医員（大学院生）"),49,IFERROR((COLUMN(BA263)-LOOKUP(1,0/(F263:BA263="究有"),COLUMN(F:BA))),49)),IFERROR((COLUMN(BA263)-LOOKUP(1,0/(F263:BA263="教有"),COLUMN(F:BA))),49),IFERROR((COLUMN(BA263)-LOOKUP(1,0/(F263:BA263="鑽有"),COLUMN(F:BA))),49),IFERROR((COLUMN(BA263)-LOOKUP(1,0/(F263:BA263="他有"),COLUMN(F:BA))),49),IFERROR((COLUMN(BA263)-LOOKUP(1,0/(F263:BA263="宿待"),COLUMN(F:BA))),49),IFERROR((COLUMN(BA264)-LOOKUP(1,0/(F264:BA264="外来"),COLUMN(F:BA))),49),IFERROR((COLUMN(BA264)-LOOKUP(1,0/(F264:BA264="病棟"),COLUMN(F:BA))),49),IFERROR((COLUMN(BA264)-LOOKUP(1,0/(F264:BA264="在宅"),COLUMN(F:BA))),49),IFERROR((COLUMN(BA264)-LOOKUP(1,0/(F264:BA264="手術"),COLUMN(F:BA))),49),IFERROR((COLUMN(BA264)-LOOKUP(1,0/(F264:BA264="診他"),COLUMN(F:BA))),49),IF(OR(AC14="助手（大学院生）",AC14="医員（大学院生）"),49,IFERROR((COLUMN(BA264)-LOOKUP(1,0/(F264:BA264="究有"),COLUMN(F:BA))),49)),IFERROR((COLUMN(BA264)-LOOKUP(1,0/(F264:BA264="教有"),COLUMN(F:BA))),49),IFERROR((COLUMN(BA264)-LOOKUP(1,0/(F264:BA264="鑽有"),COLUMN(F:BA))),49),IFERROR((COLUMN(BA264)-LOOKUP(1,0/(F264:BA264="他有"),COLUMN(F:BA))),49),IFERROR((COLUMN(BA264)-LOOKUP(1,0/(F264:BA264="宿待"),COLUMN(F:BA))),49))*0.5)/24)</f>
        <v>-</v>
      </c>
      <c r="AI281" s="129"/>
      <c r="AJ281" s="307"/>
      <c r="AK281" s="308"/>
      <c r="AL281" s="308"/>
      <c r="AM281" s="309"/>
      <c r="AN281" s="297" t="str">
        <f>IFERROR((AH282+24/24)-AH281,"ー")</f>
        <v>ー</v>
      </c>
      <c r="AO281" s="298"/>
      <c r="AP281" s="298"/>
      <c r="AQ281" s="299"/>
    </row>
    <row r="282" spans="2:43" ht="18" customHeight="1">
      <c r="B282" s="118" t="s">
        <v>125</v>
      </c>
      <c r="C282" s="118"/>
      <c r="D282" s="118"/>
      <c r="E282" s="130" t="str">
        <f>E268</f>
        <v>-</v>
      </c>
      <c r="F282" s="131" t="s">
        <v>92</v>
      </c>
      <c r="G282" s="131"/>
      <c r="H282" s="131"/>
      <c r="I282" s="131"/>
      <c r="J282" s="300"/>
      <c r="K282" s="301"/>
      <c r="L282" s="301"/>
      <c r="M282" s="302"/>
      <c r="N282" s="132" t="str">
        <f>N268</f>
        <v>-</v>
      </c>
      <c r="O282" s="133"/>
      <c r="P282" s="131" t="s">
        <v>92</v>
      </c>
      <c r="Q282" s="131"/>
      <c r="R282" s="131"/>
      <c r="S282" s="131"/>
      <c r="T282" s="300"/>
      <c r="U282" s="301"/>
      <c r="V282" s="301"/>
      <c r="W282" s="302"/>
      <c r="X282" s="132" t="str">
        <f>X268</f>
        <v>-</v>
      </c>
      <c r="Y282" s="133"/>
      <c r="Z282" s="131" t="s">
        <v>92</v>
      </c>
      <c r="AA282" s="131"/>
      <c r="AB282" s="131"/>
      <c r="AC282" s="131"/>
      <c r="AD282" s="300"/>
      <c r="AE282" s="301"/>
      <c r="AF282" s="301"/>
      <c r="AG282" s="302"/>
      <c r="AH282" s="132" t="str">
        <f>AH268</f>
        <v>-</v>
      </c>
      <c r="AI282" s="133"/>
      <c r="AJ282" s="131" t="s">
        <v>92</v>
      </c>
      <c r="AK282" s="131"/>
      <c r="AL282" s="131"/>
      <c r="AM282" s="131"/>
      <c r="AN282" s="300"/>
      <c r="AO282" s="301"/>
      <c r="AP282" s="301"/>
      <c r="AQ282" s="302"/>
    </row>
    <row r="283" spans="2:43">
      <c r="B283" s="1"/>
      <c r="C283" s="1"/>
      <c r="D283" s="1"/>
      <c r="E283" s="1"/>
      <c r="F283" s="119"/>
      <c r="G283" s="1"/>
      <c r="H283" s="119"/>
      <c r="I283" s="1"/>
      <c r="J283" s="1"/>
      <c r="K283" s="1"/>
      <c r="L283" s="1"/>
      <c r="M283" s="1"/>
      <c r="N283" s="1"/>
      <c r="O283" s="1"/>
      <c r="P283" s="1"/>
    </row>
    <row r="284" spans="2:43" ht="60.75" customHeight="1">
      <c r="B284" s="303" t="s">
        <v>130</v>
      </c>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row>
  </sheetData>
  <sheetProtection password="E929" sheet="1" objects="1" scenarios="1"/>
  <mergeCells count="2853">
    <mergeCell ref="B4:D5"/>
    <mergeCell ref="BC5:BC26"/>
    <mergeCell ref="BH5:BH7"/>
    <mergeCell ref="BI5:BI7"/>
    <mergeCell ref="BJ5:BJ7"/>
    <mergeCell ref="BK5:BK7"/>
    <mergeCell ref="Q7:R7"/>
    <mergeCell ref="S7:T7"/>
    <mergeCell ref="U7:V7"/>
    <mergeCell ref="W7:X7"/>
    <mergeCell ref="AB2:AE2"/>
    <mergeCell ref="AF2:AK2"/>
    <mergeCell ref="AL2:AQ2"/>
    <mergeCell ref="AR2:AU2"/>
    <mergeCell ref="AV2:AX2"/>
    <mergeCell ref="AZ2:BB2"/>
    <mergeCell ref="C2:E2"/>
    <mergeCell ref="F2:G2"/>
    <mergeCell ref="H2:J2"/>
    <mergeCell ref="K2:Q2"/>
    <mergeCell ref="R2:V2"/>
    <mergeCell ref="X2:Z2"/>
    <mergeCell ref="BE9:BE13"/>
    <mergeCell ref="BF9:BG9"/>
    <mergeCell ref="BI9:BI13"/>
    <mergeCell ref="BJ9:BJ13"/>
    <mergeCell ref="BK9:BK17"/>
    <mergeCell ref="BF10:BG10"/>
    <mergeCell ref="BF11:BG11"/>
    <mergeCell ref="BF12:BG12"/>
    <mergeCell ref="BF13:BG13"/>
    <mergeCell ref="AW7:AX7"/>
    <mergeCell ref="DA5:DA7"/>
    <mergeCell ref="DB5:DB7"/>
    <mergeCell ref="CF5:CF7"/>
    <mergeCell ref="CG5:CG27"/>
    <mergeCell ref="CL5:CL7"/>
    <mergeCell ref="CM5:CM7"/>
    <mergeCell ref="CN5:CN7"/>
    <mergeCell ref="CO5:CO7"/>
    <mergeCell ref="CF9:CF17"/>
    <mergeCell ref="CH9:CH20"/>
    <mergeCell ref="CI9:CI13"/>
    <mergeCell ref="CJ9:CK9"/>
    <mergeCell ref="BY5:BY7"/>
    <mergeCell ref="BZ5:BZ7"/>
    <mergeCell ref="CB5:CB7"/>
    <mergeCell ref="CC5:CC7"/>
    <mergeCell ref="CD5:CD7"/>
    <mergeCell ref="CE5:CE7"/>
    <mergeCell ref="CX10:CY10"/>
    <mergeCell ref="CE23:CE31"/>
    <mergeCell ref="CI23:CI27"/>
    <mergeCell ref="CJ23:CK23"/>
    <mergeCell ref="CN23:CN27"/>
    <mergeCell ref="CD28:CD31"/>
    <mergeCell ref="CI28:CI32"/>
    <mergeCell ref="CJ28:CK28"/>
    <mergeCell ref="CN28:CN31"/>
    <mergeCell ref="DB28:DB31"/>
    <mergeCell ref="CD23:CD27"/>
    <mergeCell ref="DU5:DU7"/>
    <mergeCell ref="DV5:DV7"/>
    <mergeCell ref="DW5:DW7"/>
    <mergeCell ref="DX5:DX7"/>
    <mergeCell ref="ED5:ED7"/>
    <mergeCell ref="EE5:EE7"/>
    <mergeCell ref="DJ5:DJ7"/>
    <mergeCell ref="DK5:DK64"/>
    <mergeCell ref="DP5:DP7"/>
    <mergeCell ref="DQ5:DQ7"/>
    <mergeCell ref="DR5:DR7"/>
    <mergeCell ref="DS5:DS7"/>
    <mergeCell ref="DM9:DM13"/>
    <mergeCell ref="DN9:DO9"/>
    <mergeCell ref="DQ9:DQ13"/>
    <mergeCell ref="DR9:DR13"/>
    <mergeCell ref="DC5:DC7"/>
    <mergeCell ref="DD5:DD7"/>
    <mergeCell ref="DF5:DF7"/>
    <mergeCell ref="DG5:DG7"/>
    <mergeCell ref="DH5:DH7"/>
    <mergeCell ref="DI5:DI7"/>
    <mergeCell ref="EB9:EC9"/>
    <mergeCell ref="EE9:EE13"/>
    <mergeCell ref="DS9:DS17"/>
    <mergeCell ref="DV9:DV13"/>
    <mergeCell ref="DW9:DW13"/>
    <mergeCell ref="DX9:DX17"/>
    <mergeCell ref="DZ9:DZ20"/>
    <mergeCell ref="EA9:EA13"/>
    <mergeCell ref="DD9:DD17"/>
    <mergeCell ref="DG9:DG13"/>
    <mergeCell ref="EX5:EX7"/>
    <mergeCell ref="EY5:EY7"/>
    <mergeCell ref="EZ5:EZ7"/>
    <mergeCell ref="FF5:FF7"/>
    <mergeCell ref="FG5:FG7"/>
    <mergeCell ref="FH5:FH7"/>
    <mergeCell ref="EM5:EM62"/>
    <mergeCell ref="ER5:ER7"/>
    <mergeCell ref="ES5:ES7"/>
    <mergeCell ref="ET5:ET7"/>
    <mergeCell ref="EU5:EU7"/>
    <mergeCell ref="EW5:EW7"/>
    <mergeCell ref="EU9:EU17"/>
    <mergeCell ref="EP16:EQ16"/>
    <mergeCell ref="EN22:EN34"/>
    <mergeCell ref="EO22:EQ22"/>
    <mergeCell ref="EF5:EF7"/>
    <mergeCell ref="EG5:EG7"/>
    <mergeCell ref="EI5:EI7"/>
    <mergeCell ref="EJ5:EJ7"/>
    <mergeCell ref="EK5:EK7"/>
    <mergeCell ref="EL5:EL7"/>
    <mergeCell ref="EF9:EF13"/>
    <mergeCell ref="EG9:EG17"/>
    <mergeCell ref="EJ9:EJ13"/>
    <mergeCell ref="EK9:EK13"/>
    <mergeCell ref="EF14:EF17"/>
    <mergeCell ref="EK14:EK17"/>
    <mergeCell ref="ET9:ET13"/>
    <mergeCell ref="EO14:EO18"/>
    <mergeCell ref="EP14:EQ14"/>
    <mergeCell ref="ET14:ET17"/>
    <mergeCell ref="GM5:GM7"/>
    <mergeCell ref="GN5:GN7"/>
    <mergeCell ref="GO5:GO7"/>
    <mergeCell ref="GP5:GP7"/>
    <mergeCell ref="E7:F7"/>
    <mergeCell ref="G7:H7"/>
    <mergeCell ref="I7:J7"/>
    <mergeCell ref="K7:L7"/>
    <mergeCell ref="M7:N7"/>
    <mergeCell ref="O7:P7"/>
    <mergeCell ref="GA5:GA7"/>
    <mergeCell ref="GB5:GB7"/>
    <mergeCell ref="GH5:GH7"/>
    <mergeCell ref="GI5:GI7"/>
    <mergeCell ref="GJ5:GJ7"/>
    <mergeCell ref="GK5:GK7"/>
    <mergeCell ref="FT5:FT7"/>
    <mergeCell ref="FU5:FU7"/>
    <mergeCell ref="FV5:FV7"/>
    <mergeCell ref="FW5:FW7"/>
    <mergeCell ref="FY5:FY7"/>
    <mergeCell ref="FZ5:FZ7"/>
    <mergeCell ref="FI5:FI7"/>
    <mergeCell ref="FK5:FK7"/>
    <mergeCell ref="FL5:FL7"/>
    <mergeCell ref="FM5:FM7"/>
    <mergeCell ref="FN5:FN7"/>
    <mergeCell ref="FO5:FO23"/>
    <mergeCell ref="FI23:FI31"/>
    <mergeCell ref="FM23:FM27"/>
    <mergeCell ref="FN23:FN31"/>
    <mergeCell ref="FM28:FM31"/>
    <mergeCell ref="AY7:AZ7"/>
    <mergeCell ref="BA7:BB7"/>
    <mergeCell ref="B9:B20"/>
    <mergeCell ref="C9:C13"/>
    <mergeCell ref="BD9:BD20"/>
    <mergeCell ref="C14:C18"/>
    <mergeCell ref="AK7:AL7"/>
    <mergeCell ref="AM7:AN7"/>
    <mergeCell ref="AO7:AP7"/>
    <mergeCell ref="AQ7:AR7"/>
    <mergeCell ref="AS7:AT7"/>
    <mergeCell ref="AU7:AV7"/>
    <mergeCell ref="Y7:Z7"/>
    <mergeCell ref="AA7:AB7"/>
    <mergeCell ref="AC7:AD7"/>
    <mergeCell ref="AE7:AF7"/>
    <mergeCell ref="AG7:AH7"/>
    <mergeCell ref="AI7:AJ7"/>
    <mergeCell ref="BM5:BM7"/>
    <mergeCell ref="BN5:BN7"/>
    <mergeCell ref="CT9:CT17"/>
    <mergeCell ref="BX9:BX13"/>
    <mergeCell ref="BY9:BY17"/>
    <mergeCell ref="BZ9:BZ17"/>
    <mergeCell ref="CC9:CC13"/>
    <mergeCell ref="CD9:CD13"/>
    <mergeCell ref="CE9:CE17"/>
    <mergeCell ref="BX14:BX17"/>
    <mergeCell ref="CD14:CD17"/>
    <mergeCell ref="BO9:BO13"/>
    <mergeCell ref="BP9:BP17"/>
    <mergeCell ref="BR9:BR20"/>
    <mergeCell ref="BS9:BS13"/>
    <mergeCell ref="BT9:BU9"/>
    <mergeCell ref="BW9:BW13"/>
    <mergeCell ref="BT10:BU10"/>
    <mergeCell ref="BT11:BU11"/>
    <mergeCell ref="BT12:BU12"/>
    <mergeCell ref="BT13:BU13"/>
    <mergeCell ref="CJ10:CK10"/>
    <mergeCell ref="CS14:CS17"/>
    <mergeCell ref="CQ5:CQ7"/>
    <mergeCell ref="CR5:CR7"/>
    <mergeCell ref="CS5:CS7"/>
    <mergeCell ref="CT5:CT7"/>
    <mergeCell ref="BO5:BO7"/>
    <mergeCell ref="BP5:BP7"/>
    <mergeCell ref="BW5:BW7"/>
    <mergeCell ref="BX5:BX7"/>
    <mergeCell ref="BN9:BN13"/>
    <mergeCell ref="DH9:DH13"/>
    <mergeCell ref="DI9:DI17"/>
    <mergeCell ref="DJ9:DJ17"/>
    <mergeCell ref="DL9:DL20"/>
    <mergeCell ref="DH14:DH17"/>
    <mergeCell ref="FR12:FS12"/>
    <mergeCell ref="FR13:FS13"/>
    <mergeCell ref="FG9:FG13"/>
    <mergeCell ref="FH9:FH13"/>
    <mergeCell ref="FI9:FI17"/>
    <mergeCell ref="FL9:FL13"/>
    <mergeCell ref="FM9:FM13"/>
    <mergeCell ref="FN9:FN17"/>
    <mergeCell ref="FH14:FH17"/>
    <mergeCell ref="FM14:FM17"/>
    <mergeCell ref="EX9:EX13"/>
    <mergeCell ref="EY9:EY13"/>
    <mergeCell ref="EZ9:EZ17"/>
    <mergeCell ref="FB9:FB20"/>
    <mergeCell ref="FC9:FC13"/>
    <mergeCell ref="FD9:FE9"/>
    <mergeCell ref="EY14:EY17"/>
    <mergeCell ref="FC14:FC18"/>
    <mergeCell ref="FD14:FE14"/>
    <mergeCell ref="FD15:FE15"/>
    <mergeCell ref="DN10:DO10"/>
    <mergeCell ref="EB10:EC10"/>
    <mergeCell ref="EP10:EQ10"/>
    <mergeCell ref="FD10:FE10"/>
    <mergeCell ref="FP9:FP20"/>
    <mergeCell ref="FQ9:FQ13"/>
    <mergeCell ref="FR9:FS9"/>
    <mergeCell ref="GI9:GI13"/>
    <mergeCell ref="GJ9:GJ13"/>
    <mergeCell ref="GK9:GK17"/>
    <mergeCell ref="GN9:GN13"/>
    <mergeCell ref="GO9:GO13"/>
    <mergeCell ref="GP9:GP17"/>
    <mergeCell ref="GJ14:GJ17"/>
    <mergeCell ref="GO14:GO17"/>
    <mergeCell ref="FZ9:FZ13"/>
    <mergeCell ref="GA9:GA13"/>
    <mergeCell ref="GB9:GB17"/>
    <mergeCell ref="GD9:GD20"/>
    <mergeCell ref="GE9:GE13"/>
    <mergeCell ref="GF9:GG9"/>
    <mergeCell ref="GF10:GG10"/>
    <mergeCell ref="GF11:GG11"/>
    <mergeCell ref="GF12:GG12"/>
    <mergeCell ref="GF13:GG13"/>
    <mergeCell ref="FU9:FU13"/>
    <mergeCell ref="FV9:FV13"/>
    <mergeCell ref="FW9:FW17"/>
    <mergeCell ref="FR10:FS10"/>
    <mergeCell ref="FR11:FS11"/>
    <mergeCell ref="BF15:BG15"/>
    <mergeCell ref="BT15:BU15"/>
    <mergeCell ref="BF16:BG16"/>
    <mergeCell ref="BT16:BU16"/>
    <mergeCell ref="CJ13:CK13"/>
    <mergeCell ref="CX13:CY13"/>
    <mergeCell ref="DN13:DO13"/>
    <mergeCell ref="EB13:EC13"/>
    <mergeCell ref="EP13:EQ13"/>
    <mergeCell ref="FD13:FE13"/>
    <mergeCell ref="CJ12:CK12"/>
    <mergeCell ref="CX12:CY12"/>
    <mergeCell ref="DN12:DO12"/>
    <mergeCell ref="EB12:EC12"/>
    <mergeCell ref="EP12:EQ12"/>
    <mergeCell ref="FD12:FE12"/>
    <mergeCell ref="CJ11:CK11"/>
    <mergeCell ref="CX11:CY11"/>
    <mergeCell ref="DN11:DO11"/>
    <mergeCell ref="EB11:EC11"/>
    <mergeCell ref="EP11:EQ11"/>
    <mergeCell ref="FD11:FE11"/>
    <mergeCell ref="EL9:EL17"/>
    <mergeCell ref="EN9:EN20"/>
    <mergeCell ref="EO9:EO13"/>
    <mergeCell ref="EP9:EQ9"/>
    <mergeCell ref="ES9:ES13"/>
    <mergeCell ref="EP15:EQ15"/>
    <mergeCell ref="FD16:FE16"/>
    <mergeCell ref="FR16:FS16"/>
    <mergeCell ref="GF16:GG16"/>
    <mergeCell ref="BF17:BG17"/>
    <mergeCell ref="BT17:BU17"/>
    <mergeCell ref="CJ17:CK17"/>
    <mergeCell ref="CX17:CY17"/>
    <mergeCell ref="DN17:DO17"/>
    <mergeCell ref="EB17:EC17"/>
    <mergeCell ref="EP17:EQ17"/>
    <mergeCell ref="FQ14:FQ18"/>
    <mergeCell ref="FR14:FS14"/>
    <mergeCell ref="FV14:FV17"/>
    <mergeCell ref="GA14:GA17"/>
    <mergeCell ref="GE14:GE18"/>
    <mergeCell ref="GF14:GG14"/>
    <mergeCell ref="FR15:FS15"/>
    <mergeCell ref="GF15:GG15"/>
    <mergeCell ref="DM14:DM18"/>
    <mergeCell ref="DN14:DO14"/>
    <mergeCell ref="DR14:DR17"/>
    <mergeCell ref="DW14:DW17"/>
    <mergeCell ref="EA14:EA18"/>
    <mergeCell ref="EB14:EC14"/>
    <mergeCell ref="DN15:DO15"/>
    <mergeCell ref="EB15:EC15"/>
    <mergeCell ref="DN16:DO16"/>
    <mergeCell ref="EB16:EC16"/>
    <mergeCell ref="CI14:CI18"/>
    <mergeCell ref="CJ14:CK14"/>
    <mergeCell ref="CN14:CN17"/>
    <mergeCell ref="FD18:FE18"/>
    <mergeCell ref="FR18:FS18"/>
    <mergeCell ref="GF18:GG18"/>
    <mergeCell ref="BE19:BG19"/>
    <mergeCell ref="BS19:BU19"/>
    <mergeCell ref="CI19:CK19"/>
    <mergeCell ref="CW19:CY19"/>
    <mergeCell ref="DM19:DO19"/>
    <mergeCell ref="EA19:EC19"/>
    <mergeCell ref="EO19:EQ19"/>
    <mergeCell ref="FD17:FE17"/>
    <mergeCell ref="FR17:FS17"/>
    <mergeCell ref="GF17:GG17"/>
    <mergeCell ref="BF18:BG18"/>
    <mergeCell ref="BT18:BU18"/>
    <mergeCell ref="CJ18:CK18"/>
    <mergeCell ref="CX18:CY18"/>
    <mergeCell ref="DN18:DO18"/>
    <mergeCell ref="EB18:EC18"/>
    <mergeCell ref="EP18:EQ18"/>
    <mergeCell ref="CW14:CW18"/>
    <mergeCell ref="CX14:CY14"/>
    <mergeCell ref="CJ15:CK15"/>
    <mergeCell ref="CX15:CY15"/>
    <mergeCell ref="CJ16:CK16"/>
    <mergeCell ref="CX16:CY16"/>
    <mergeCell ref="BE14:BE18"/>
    <mergeCell ref="BF14:BG14"/>
    <mergeCell ref="BJ14:BJ17"/>
    <mergeCell ref="BO14:BO17"/>
    <mergeCell ref="BS14:BS18"/>
    <mergeCell ref="BT14:BU14"/>
    <mergeCell ref="FC20:FE20"/>
    <mergeCell ref="FQ20:FS20"/>
    <mergeCell ref="GE20:GG20"/>
    <mergeCell ref="B22:B34"/>
    <mergeCell ref="BD22:BD34"/>
    <mergeCell ref="BE22:BG22"/>
    <mergeCell ref="CH22:CH34"/>
    <mergeCell ref="CI22:CK22"/>
    <mergeCell ref="DL22:DL34"/>
    <mergeCell ref="DM22:DO22"/>
    <mergeCell ref="FC19:FE19"/>
    <mergeCell ref="FQ19:FS19"/>
    <mergeCell ref="GE19:GG19"/>
    <mergeCell ref="BE20:BG20"/>
    <mergeCell ref="BS20:BU20"/>
    <mergeCell ref="CI20:CK20"/>
    <mergeCell ref="CW20:CY20"/>
    <mergeCell ref="DM20:DO20"/>
    <mergeCell ref="EA20:EC20"/>
    <mergeCell ref="EO20:EQ20"/>
    <mergeCell ref="CV9:CV20"/>
    <mergeCell ref="CW9:CW13"/>
    <mergeCell ref="CX9:CY9"/>
    <mergeCell ref="DA9:DA13"/>
    <mergeCell ref="DB9:DB13"/>
    <mergeCell ref="DC9:DC17"/>
    <mergeCell ref="DB14:DB17"/>
    <mergeCell ref="CM9:CM13"/>
    <mergeCell ref="CN9:CN13"/>
    <mergeCell ref="CO9:CO17"/>
    <mergeCell ref="CR9:CR13"/>
    <mergeCell ref="CS9:CS13"/>
    <mergeCell ref="GK23:GK31"/>
    <mergeCell ref="GP23:GP31"/>
    <mergeCell ref="BF24:BG24"/>
    <mergeCell ref="CJ24:CK24"/>
    <mergeCell ref="DN24:DO24"/>
    <mergeCell ref="EP24:EQ24"/>
    <mergeCell ref="FR24:FS24"/>
    <mergeCell ref="BF25:BG25"/>
    <mergeCell ref="CJ25:CK25"/>
    <mergeCell ref="FQ23:FQ27"/>
    <mergeCell ref="FR23:FS23"/>
    <mergeCell ref="FV23:FV27"/>
    <mergeCell ref="FW23:FW31"/>
    <mergeCell ref="GA23:GA27"/>
    <mergeCell ref="GB23:GB31"/>
    <mergeCell ref="FR25:FS25"/>
    <mergeCell ref="FQ28:FQ32"/>
    <mergeCell ref="FR28:FS28"/>
    <mergeCell ref="FV28:FV31"/>
    <mergeCell ref="EP23:EQ23"/>
    <mergeCell ref="ET23:ET27"/>
    <mergeCell ref="DN28:DO28"/>
    <mergeCell ref="DR28:DR31"/>
    <mergeCell ref="CO23:CO31"/>
    <mergeCell ref="CS23:CS27"/>
    <mergeCell ref="FR30:FS30"/>
    <mergeCell ref="BF31:BG31"/>
    <mergeCell ref="CJ31:CK31"/>
    <mergeCell ref="DN31:DO31"/>
    <mergeCell ref="EP31:EQ31"/>
    <mergeCell ref="FR31:FS31"/>
    <mergeCell ref="EZ23:EZ31"/>
    <mergeCell ref="C28:C32"/>
    <mergeCell ref="BE28:BE32"/>
    <mergeCell ref="BF28:BG28"/>
    <mergeCell ref="BJ28:BJ31"/>
    <mergeCell ref="BO28:BO31"/>
    <mergeCell ref="BX28:BX31"/>
    <mergeCell ref="BF32:BG32"/>
    <mergeCell ref="BF26:BG26"/>
    <mergeCell ref="CJ26:CK26"/>
    <mergeCell ref="DN26:DO26"/>
    <mergeCell ref="EP26:EQ26"/>
    <mergeCell ref="FP22:FP34"/>
    <mergeCell ref="FQ22:FS22"/>
    <mergeCell ref="C23:C27"/>
    <mergeCell ref="BE23:BE27"/>
    <mergeCell ref="BF23:BG23"/>
    <mergeCell ref="BJ23:BJ27"/>
    <mergeCell ref="BK23:BK31"/>
    <mergeCell ref="BO23:BO27"/>
    <mergeCell ref="BP23:BP31"/>
    <mergeCell ref="BX23:BX27"/>
    <mergeCell ref="EK23:EK27"/>
    <mergeCell ref="EL23:EL31"/>
    <mergeCell ref="EO23:EO27"/>
    <mergeCell ref="DI23:DI31"/>
    <mergeCell ref="DM23:DM27"/>
    <mergeCell ref="DN23:DO23"/>
    <mergeCell ref="DR23:DR27"/>
    <mergeCell ref="DS23:DS31"/>
    <mergeCell ref="DW23:DW27"/>
    <mergeCell ref="DN25:DO25"/>
    <mergeCell ref="DM28:DM32"/>
    <mergeCell ref="FH28:FH31"/>
    <mergeCell ref="DX23:DX31"/>
    <mergeCell ref="EF23:EF27"/>
    <mergeCell ref="EG23:EG31"/>
    <mergeCell ref="GA28:GA31"/>
    <mergeCell ref="GJ28:GJ31"/>
    <mergeCell ref="BF29:BG29"/>
    <mergeCell ref="CJ29:CK29"/>
    <mergeCell ref="DN29:DO29"/>
    <mergeCell ref="EP29:EQ29"/>
    <mergeCell ref="FR29:FS29"/>
    <mergeCell ref="BF30:BG30"/>
    <mergeCell ref="CJ30:CK30"/>
    <mergeCell ref="DN30:DO30"/>
    <mergeCell ref="DW28:DW31"/>
    <mergeCell ref="EF28:EF31"/>
    <mergeCell ref="EK28:EK31"/>
    <mergeCell ref="EO28:EO32"/>
    <mergeCell ref="EP28:EQ28"/>
    <mergeCell ref="ET28:ET31"/>
    <mergeCell ref="EP30:EQ30"/>
    <mergeCell ref="CT23:CT31"/>
    <mergeCell ref="DB23:DB27"/>
    <mergeCell ref="DC23:DC31"/>
    <mergeCell ref="DH23:DH27"/>
    <mergeCell ref="CS28:CS31"/>
    <mergeCell ref="GJ23:GJ27"/>
    <mergeCell ref="DH28:DH31"/>
    <mergeCell ref="BY23:BY31"/>
    <mergeCell ref="FR26:FS26"/>
    <mergeCell ref="BF27:BG27"/>
    <mergeCell ref="CJ27:CK27"/>
    <mergeCell ref="DN27:DO27"/>
    <mergeCell ref="EP27:EQ27"/>
    <mergeCell ref="FR27:FS27"/>
    <mergeCell ref="BE34:BG34"/>
    <mergeCell ref="CI34:CK34"/>
    <mergeCell ref="DM34:DO34"/>
    <mergeCell ref="EO34:EQ34"/>
    <mergeCell ref="FQ34:FS34"/>
    <mergeCell ref="E36:F36"/>
    <mergeCell ref="G36:H36"/>
    <mergeCell ref="I36:J36"/>
    <mergeCell ref="K36:L36"/>
    <mergeCell ref="M36:N36"/>
    <mergeCell ref="CJ32:CK32"/>
    <mergeCell ref="DN32:DO32"/>
    <mergeCell ref="EP32:EQ32"/>
    <mergeCell ref="FR32:FS32"/>
    <mergeCell ref="BE33:BG33"/>
    <mergeCell ref="CI33:CK33"/>
    <mergeCell ref="DM33:DO33"/>
    <mergeCell ref="EO33:EQ33"/>
    <mergeCell ref="FQ33:FS33"/>
    <mergeCell ref="AY36:AZ36"/>
    <mergeCell ref="BA36:BB36"/>
    <mergeCell ref="EU23:EU31"/>
    <mergeCell ref="EY23:EY27"/>
    <mergeCell ref="FH23:FH27"/>
    <mergeCell ref="EP25:EQ25"/>
    <mergeCell ref="EY28:EY31"/>
    <mergeCell ref="B38:D39"/>
    <mergeCell ref="BI39:BI41"/>
    <mergeCell ref="BJ39:BJ41"/>
    <mergeCell ref="BK39:BK41"/>
    <mergeCell ref="S41:T41"/>
    <mergeCell ref="U41:V41"/>
    <mergeCell ref="W41:X41"/>
    <mergeCell ref="Y41:Z41"/>
    <mergeCell ref="AM36:AN36"/>
    <mergeCell ref="AO36:AP36"/>
    <mergeCell ref="AQ36:AR36"/>
    <mergeCell ref="AS36:AT36"/>
    <mergeCell ref="AU36:AV36"/>
    <mergeCell ref="AW36:AX36"/>
    <mergeCell ref="AA36:AB36"/>
    <mergeCell ref="AC36:AD36"/>
    <mergeCell ref="AE36:AF36"/>
    <mergeCell ref="AG36:AH36"/>
    <mergeCell ref="AI36:AJ36"/>
    <mergeCell ref="AK36:AL36"/>
    <mergeCell ref="O36:P36"/>
    <mergeCell ref="Q36:R36"/>
    <mergeCell ref="S36:T36"/>
    <mergeCell ref="U36:V36"/>
    <mergeCell ref="W36:X36"/>
    <mergeCell ref="Y36:Z36"/>
    <mergeCell ref="AY41:AZ41"/>
    <mergeCell ref="BA41:BB41"/>
    <mergeCell ref="EF39:EF41"/>
    <mergeCell ref="EG39:EG41"/>
    <mergeCell ref="DC39:DC41"/>
    <mergeCell ref="DD39:DD41"/>
    <mergeCell ref="DF39:DF41"/>
    <mergeCell ref="DP39:DP41"/>
    <mergeCell ref="DQ39:DQ41"/>
    <mergeCell ref="DR39:DR41"/>
    <mergeCell ref="CM39:CM41"/>
    <mergeCell ref="CN39:CN41"/>
    <mergeCell ref="CO39:CO41"/>
    <mergeCell ref="CQ39:CQ41"/>
    <mergeCell ref="DA39:DA41"/>
    <mergeCell ref="DB39:DB41"/>
    <mergeCell ref="BM39:BM41"/>
    <mergeCell ref="BW39:BW41"/>
    <mergeCell ref="BX39:BX41"/>
    <mergeCell ref="BY39:BY41"/>
    <mergeCell ref="BZ39:BZ41"/>
    <mergeCell ref="CB39:CB41"/>
    <mergeCell ref="GJ39:GJ41"/>
    <mergeCell ref="GK39:GK41"/>
    <mergeCell ref="GM39:GM41"/>
    <mergeCell ref="E41:F41"/>
    <mergeCell ref="G41:H41"/>
    <mergeCell ref="I41:J41"/>
    <mergeCell ref="K41:L41"/>
    <mergeCell ref="M41:N41"/>
    <mergeCell ref="O41:P41"/>
    <mergeCell ref="Q41:R41"/>
    <mergeCell ref="FU39:FU41"/>
    <mergeCell ref="FV39:FV41"/>
    <mergeCell ref="FW39:FW41"/>
    <mergeCell ref="FY39:FY41"/>
    <mergeCell ref="GH39:GH41"/>
    <mergeCell ref="GI39:GI41"/>
    <mergeCell ref="FF39:FF41"/>
    <mergeCell ref="FG39:FG41"/>
    <mergeCell ref="FH39:FH41"/>
    <mergeCell ref="FI39:FI41"/>
    <mergeCell ref="FK39:FK41"/>
    <mergeCell ref="FT39:FT41"/>
    <mergeCell ref="EI39:EI41"/>
    <mergeCell ref="ER39:ER41"/>
    <mergeCell ref="ES39:ES41"/>
    <mergeCell ref="ET39:ET41"/>
    <mergeCell ref="EU39:EU41"/>
    <mergeCell ref="EW39:EW41"/>
    <mergeCell ref="DS39:DS41"/>
    <mergeCell ref="DU39:DU41"/>
    <mergeCell ref="ED39:ED41"/>
    <mergeCell ref="EE39:EE41"/>
    <mergeCell ref="B43:B54"/>
    <mergeCell ref="C43:C47"/>
    <mergeCell ref="BD43:BD54"/>
    <mergeCell ref="BE43:BE47"/>
    <mergeCell ref="C48:C52"/>
    <mergeCell ref="BE48:BE52"/>
    <mergeCell ref="AM41:AN41"/>
    <mergeCell ref="AO41:AP41"/>
    <mergeCell ref="AQ41:AR41"/>
    <mergeCell ref="AS41:AT41"/>
    <mergeCell ref="AU41:AV41"/>
    <mergeCell ref="AW41:AX41"/>
    <mergeCell ref="AA41:AB41"/>
    <mergeCell ref="AC41:AD41"/>
    <mergeCell ref="AE41:AF41"/>
    <mergeCell ref="AG41:AH41"/>
    <mergeCell ref="AI41:AJ41"/>
    <mergeCell ref="AK41:AL41"/>
    <mergeCell ref="BT43:BU43"/>
    <mergeCell ref="BW43:BW47"/>
    <mergeCell ref="BX43:BX47"/>
    <mergeCell ref="BY43:BY51"/>
    <mergeCell ref="BZ43:BZ51"/>
    <mergeCell ref="CH43:CH54"/>
    <mergeCell ref="BT44:BU44"/>
    <mergeCell ref="BT45:BU45"/>
    <mergeCell ref="BT46:BU46"/>
    <mergeCell ref="BT47:BU47"/>
    <mergeCell ref="BF43:BG43"/>
    <mergeCell ref="BI43:BI47"/>
    <mergeCell ref="BJ43:BJ47"/>
    <mergeCell ref="BK43:BK51"/>
    <mergeCell ref="BR43:BR54"/>
    <mergeCell ref="BS43:BS47"/>
    <mergeCell ref="BF44:BG44"/>
    <mergeCell ref="BF45:BG45"/>
    <mergeCell ref="BF46:BG46"/>
    <mergeCell ref="BF47:BG47"/>
    <mergeCell ref="BJ48:BJ51"/>
    <mergeCell ref="BS48:BS52"/>
    <mergeCell ref="BT48:BU48"/>
    <mergeCell ref="BX48:BX51"/>
    <mergeCell ref="CW43:CW47"/>
    <mergeCell ref="CX43:CY43"/>
    <mergeCell ref="DA43:DA47"/>
    <mergeCell ref="DB43:DB47"/>
    <mergeCell ref="DC43:DC51"/>
    <mergeCell ref="DD43:DD51"/>
    <mergeCell ref="CX44:CY44"/>
    <mergeCell ref="CX45:CY45"/>
    <mergeCell ref="CX46:CY46"/>
    <mergeCell ref="CX47:CY47"/>
    <mergeCell ref="CI43:CI47"/>
    <mergeCell ref="CJ43:CK43"/>
    <mergeCell ref="CM43:CM47"/>
    <mergeCell ref="CN43:CN47"/>
    <mergeCell ref="CO43:CO51"/>
    <mergeCell ref="CV43:CV54"/>
    <mergeCell ref="CJ44:CK44"/>
    <mergeCell ref="CJ45:CK45"/>
    <mergeCell ref="CJ46:CK46"/>
    <mergeCell ref="CJ47:CK47"/>
    <mergeCell ref="CN48:CN51"/>
    <mergeCell ref="CW48:CW52"/>
    <mergeCell ref="CX48:CY48"/>
    <mergeCell ref="DB48:DB51"/>
    <mergeCell ref="CI48:CI52"/>
    <mergeCell ref="CJ48:CK48"/>
    <mergeCell ref="EU43:EU51"/>
    <mergeCell ref="EP44:EQ44"/>
    <mergeCell ref="EP45:EQ45"/>
    <mergeCell ref="EP46:EQ46"/>
    <mergeCell ref="EP47:EQ47"/>
    <mergeCell ref="DZ43:DZ54"/>
    <mergeCell ref="EA43:EA47"/>
    <mergeCell ref="EB43:EC43"/>
    <mergeCell ref="EE43:EE47"/>
    <mergeCell ref="EF43:EF47"/>
    <mergeCell ref="EG43:EG51"/>
    <mergeCell ref="EB44:EC44"/>
    <mergeCell ref="EB45:EC45"/>
    <mergeCell ref="EB46:EC46"/>
    <mergeCell ref="EB47:EC47"/>
    <mergeCell ref="DL43:DL54"/>
    <mergeCell ref="DM43:DM47"/>
    <mergeCell ref="DN43:DO43"/>
    <mergeCell ref="DQ43:DQ47"/>
    <mergeCell ref="DR43:DR47"/>
    <mergeCell ref="DS43:DS51"/>
    <mergeCell ref="DN44:DO44"/>
    <mergeCell ref="DN45:DO45"/>
    <mergeCell ref="DN46:DO46"/>
    <mergeCell ref="DN47:DO47"/>
    <mergeCell ref="EB50:EC50"/>
    <mergeCell ref="EP52:EQ52"/>
    <mergeCell ref="DM48:DM52"/>
    <mergeCell ref="DR48:DR51"/>
    <mergeCell ref="EB52:EC52"/>
    <mergeCell ref="GI43:GI47"/>
    <mergeCell ref="GJ43:GJ47"/>
    <mergeCell ref="GK43:GK51"/>
    <mergeCell ref="GF44:GG44"/>
    <mergeCell ref="GF45:GG45"/>
    <mergeCell ref="GF46:GG46"/>
    <mergeCell ref="GF47:GG47"/>
    <mergeCell ref="FP43:FP54"/>
    <mergeCell ref="FQ43:FQ47"/>
    <mergeCell ref="FR43:FS43"/>
    <mergeCell ref="FU43:FU47"/>
    <mergeCell ref="FV43:FV47"/>
    <mergeCell ref="FW43:FW51"/>
    <mergeCell ref="FR44:FS44"/>
    <mergeCell ref="FR45:FS45"/>
    <mergeCell ref="FR46:FS46"/>
    <mergeCell ref="FR47:FS47"/>
    <mergeCell ref="GD43:GD54"/>
    <mergeCell ref="GE43:GE47"/>
    <mergeCell ref="GF43:GG43"/>
    <mergeCell ref="GJ48:GJ51"/>
    <mergeCell ref="GF49:GG49"/>
    <mergeCell ref="FQ48:FQ52"/>
    <mergeCell ref="FV48:FV51"/>
    <mergeCell ref="GE48:GE52"/>
    <mergeCell ref="GF48:GG48"/>
    <mergeCell ref="GF50:GG50"/>
    <mergeCell ref="GF51:GG51"/>
    <mergeCell ref="FB43:FB54"/>
    <mergeCell ref="FC43:FC47"/>
    <mergeCell ref="FD43:FE43"/>
    <mergeCell ref="FG43:FG47"/>
    <mergeCell ref="FH43:FH47"/>
    <mergeCell ref="FI43:FI51"/>
    <mergeCell ref="FD44:FE44"/>
    <mergeCell ref="FD45:FE45"/>
    <mergeCell ref="FD46:FE46"/>
    <mergeCell ref="FD47:FE47"/>
    <mergeCell ref="EN43:EN54"/>
    <mergeCell ref="EO43:EO47"/>
    <mergeCell ref="EP43:EQ43"/>
    <mergeCell ref="ES43:ES47"/>
    <mergeCell ref="ET43:ET47"/>
    <mergeCell ref="BF51:BG51"/>
    <mergeCell ref="BT51:BU51"/>
    <mergeCell ref="CJ51:CK51"/>
    <mergeCell ref="CX51:CY51"/>
    <mergeCell ref="EB51:EC51"/>
    <mergeCell ref="FD51:FE51"/>
    <mergeCell ref="BT49:BU49"/>
    <mergeCell ref="CJ49:CK49"/>
    <mergeCell ref="CX49:CY49"/>
    <mergeCell ref="EB49:EC49"/>
    <mergeCell ref="FD49:FE49"/>
    <mergeCell ref="BT50:BU50"/>
    <mergeCell ref="CJ50:CK50"/>
    <mergeCell ref="CX50:CY50"/>
    <mergeCell ref="FD48:FE48"/>
    <mergeCell ref="FH48:FH51"/>
    <mergeCell ref="FD50:FE50"/>
    <mergeCell ref="FD52:FE52"/>
    <mergeCell ref="EA48:EA52"/>
    <mergeCell ref="EB48:EC48"/>
    <mergeCell ref="EF48:EF51"/>
    <mergeCell ref="EO48:EO52"/>
    <mergeCell ref="ET48:ET51"/>
    <mergeCell ref="FC48:FC52"/>
    <mergeCell ref="FQ53:FS53"/>
    <mergeCell ref="GE53:GG53"/>
    <mergeCell ref="BE54:BG54"/>
    <mergeCell ref="BS54:BU54"/>
    <mergeCell ref="CI54:CK54"/>
    <mergeCell ref="CW54:CY54"/>
    <mergeCell ref="DM54:DO54"/>
    <mergeCell ref="EA54:EC54"/>
    <mergeCell ref="EO54:EQ54"/>
    <mergeCell ref="FC54:FE54"/>
    <mergeCell ref="FR52:FS52"/>
    <mergeCell ref="GF52:GG52"/>
    <mergeCell ref="BE53:BG53"/>
    <mergeCell ref="BS53:BU53"/>
    <mergeCell ref="CI53:CK53"/>
    <mergeCell ref="CW53:CY53"/>
    <mergeCell ref="DM53:DO53"/>
    <mergeCell ref="EA53:EC53"/>
    <mergeCell ref="EO53:EQ53"/>
    <mergeCell ref="FC53:FE53"/>
    <mergeCell ref="BF52:BG52"/>
    <mergeCell ref="BT52:BU52"/>
    <mergeCell ref="CJ52:CK52"/>
    <mergeCell ref="CX52:CY52"/>
    <mergeCell ref="DN52:DO52"/>
    <mergeCell ref="EO56:EQ56"/>
    <mergeCell ref="FP56:FP68"/>
    <mergeCell ref="FQ56:FS56"/>
    <mergeCell ref="C57:C61"/>
    <mergeCell ref="BE57:BE61"/>
    <mergeCell ref="BF57:BG57"/>
    <mergeCell ref="BJ57:BJ61"/>
    <mergeCell ref="BK57:BK65"/>
    <mergeCell ref="BX57:BX61"/>
    <mergeCell ref="BY57:BY65"/>
    <mergeCell ref="FQ54:FS54"/>
    <mergeCell ref="GE54:GG54"/>
    <mergeCell ref="B56:B68"/>
    <mergeCell ref="BD56:BD68"/>
    <mergeCell ref="BE56:BG56"/>
    <mergeCell ref="CH56:CH68"/>
    <mergeCell ref="CI56:CK56"/>
    <mergeCell ref="DL56:DL68"/>
    <mergeCell ref="DM56:DO56"/>
    <mergeCell ref="EN56:EN68"/>
    <mergeCell ref="FV57:FV61"/>
    <mergeCell ref="FW57:FW65"/>
    <mergeCell ref="BF60:BG60"/>
    <mergeCell ref="CJ60:CK60"/>
    <mergeCell ref="BF61:BG61"/>
    <mergeCell ref="CJ61:CK61"/>
    <mergeCell ref="BF58:BG58"/>
    <mergeCell ref="CJ58:CK58"/>
    <mergeCell ref="BF59:BG59"/>
    <mergeCell ref="CJ59:CK59"/>
    <mergeCell ref="DN59:DO59"/>
    <mergeCell ref="EP59:EQ59"/>
    <mergeCell ref="GJ57:GJ61"/>
    <mergeCell ref="GK57:GK65"/>
    <mergeCell ref="FQ62:FQ66"/>
    <mergeCell ref="FV62:FV65"/>
    <mergeCell ref="GJ62:GJ65"/>
    <mergeCell ref="EO57:EO61"/>
    <mergeCell ref="EP57:EQ57"/>
    <mergeCell ref="ET57:ET61"/>
    <mergeCell ref="EU57:EU65"/>
    <mergeCell ref="FH57:FH61"/>
    <mergeCell ref="FI57:FI65"/>
    <mergeCell ref="EO62:EO66"/>
    <mergeCell ref="ET62:ET65"/>
    <mergeCell ref="FH62:FH65"/>
    <mergeCell ref="DM57:DM61"/>
    <mergeCell ref="DN57:DO57"/>
    <mergeCell ref="DR57:DR61"/>
    <mergeCell ref="DS57:DS65"/>
    <mergeCell ref="EF57:EF61"/>
    <mergeCell ref="EG57:EG65"/>
    <mergeCell ref="DM62:DM66"/>
    <mergeCell ref="DR62:DR65"/>
    <mergeCell ref="EF62:EF65"/>
    <mergeCell ref="DN60:DO60"/>
    <mergeCell ref="EP60:EQ60"/>
    <mergeCell ref="FR60:FS60"/>
    <mergeCell ref="DN61:DO61"/>
    <mergeCell ref="EP61:EQ61"/>
    <mergeCell ref="FR61:FS61"/>
    <mergeCell ref="DN58:DO58"/>
    <mergeCell ref="EP58:EQ58"/>
    <mergeCell ref="FR58:FS58"/>
    <mergeCell ref="FR59:FS59"/>
    <mergeCell ref="FQ57:FQ61"/>
    <mergeCell ref="FR57:FS57"/>
    <mergeCell ref="CI57:CI61"/>
    <mergeCell ref="CJ57:CK57"/>
    <mergeCell ref="CN57:CN61"/>
    <mergeCell ref="CO57:CO65"/>
    <mergeCell ref="DB57:DB61"/>
    <mergeCell ref="DC57:DC65"/>
    <mergeCell ref="CN62:CN65"/>
    <mergeCell ref="DB62:DB65"/>
    <mergeCell ref="BF66:BG66"/>
    <mergeCell ref="CJ66:CK66"/>
    <mergeCell ref="DN66:DO66"/>
    <mergeCell ref="EP66:EQ66"/>
    <mergeCell ref="FR66:FS66"/>
    <mergeCell ref="BE67:BG67"/>
    <mergeCell ref="CI67:CK67"/>
    <mergeCell ref="DM67:DO67"/>
    <mergeCell ref="EO67:EQ67"/>
    <mergeCell ref="FQ67:FS67"/>
    <mergeCell ref="C62:C66"/>
    <mergeCell ref="BE62:BE66"/>
    <mergeCell ref="BJ62:BJ65"/>
    <mergeCell ref="BX62:BX65"/>
    <mergeCell ref="CI62:CI66"/>
    <mergeCell ref="CJ62:CK62"/>
    <mergeCell ref="CJ63:CK63"/>
    <mergeCell ref="CJ64:CK64"/>
    <mergeCell ref="BF65:BG65"/>
    <mergeCell ref="CJ65:CK65"/>
    <mergeCell ref="AI70:AJ70"/>
    <mergeCell ref="AK70:AL70"/>
    <mergeCell ref="O70:P70"/>
    <mergeCell ref="Q70:R70"/>
    <mergeCell ref="S70:T70"/>
    <mergeCell ref="U70:V70"/>
    <mergeCell ref="W70:X70"/>
    <mergeCell ref="Y70:Z70"/>
    <mergeCell ref="BE68:BG68"/>
    <mergeCell ref="CI68:CK68"/>
    <mergeCell ref="AO75:AP75"/>
    <mergeCell ref="AQ75:AR75"/>
    <mergeCell ref="DM68:DO68"/>
    <mergeCell ref="EO68:EQ68"/>
    <mergeCell ref="FQ68:FS68"/>
    <mergeCell ref="E70:F70"/>
    <mergeCell ref="G70:H70"/>
    <mergeCell ref="I70:J70"/>
    <mergeCell ref="K70:L70"/>
    <mergeCell ref="M70:N70"/>
    <mergeCell ref="DR73:DR75"/>
    <mergeCell ref="DS73:DS75"/>
    <mergeCell ref="EM72:EM129"/>
    <mergeCell ref="FO72:FO90"/>
    <mergeCell ref="BI73:BI75"/>
    <mergeCell ref="BJ73:BJ75"/>
    <mergeCell ref="BK73:BK75"/>
    <mergeCell ref="BW73:BW75"/>
    <mergeCell ref="BX73:BX75"/>
    <mergeCell ref="BY73:BY75"/>
    <mergeCell ref="BZ73:BZ75"/>
    <mergeCell ref="CM73:CM75"/>
    <mergeCell ref="AY70:AZ70"/>
    <mergeCell ref="BA70:BB70"/>
    <mergeCell ref="U75:V75"/>
    <mergeCell ref="W75:X75"/>
    <mergeCell ref="Y75:Z75"/>
    <mergeCell ref="AA75:AB75"/>
    <mergeCell ref="AC75:AD75"/>
    <mergeCell ref="AE75:AF75"/>
    <mergeCell ref="BZ77:BZ85"/>
    <mergeCell ref="CH77:CH88"/>
    <mergeCell ref="DP73:DP75"/>
    <mergeCell ref="DQ73:DQ75"/>
    <mergeCell ref="B72:D73"/>
    <mergeCell ref="BC72:BC93"/>
    <mergeCell ref="CG72:CG94"/>
    <mergeCell ref="DK72:DK131"/>
    <mergeCell ref="CN73:CN75"/>
    <mergeCell ref="CO73:CO75"/>
    <mergeCell ref="DA73:DA75"/>
    <mergeCell ref="DB73:DB75"/>
    <mergeCell ref="AM70:AN70"/>
    <mergeCell ref="AO70:AP70"/>
    <mergeCell ref="AQ70:AR70"/>
    <mergeCell ref="AS70:AT70"/>
    <mergeCell ref="AU70:AV70"/>
    <mergeCell ref="AW70:AX70"/>
    <mergeCell ref="AA70:AB70"/>
    <mergeCell ref="AC70:AD70"/>
    <mergeCell ref="AE70:AF70"/>
    <mergeCell ref="AG70:AH70"/>
    <mergeCell ref="AS75:AT75"/>
    <mergeCell ref="AU75:AV75"/>
    <mergeCell ref="AW75:AX75"/>
    <mergeCell ref="AY75:AZ75"/>
    <mergeCell ref="BA75:BB75"/>
    <mergeCell ref="B77:B88"/>
    <mergeCell ref="C77:C81"/>
    <mergeCell ref="C82:C86"/>
    <mergeCell ref="AG75:AH75"/>
    <mergeCell ref="AI75:AJ75"/>
    <mergeCell ref="AK75:AL75"/>
    <mergeCell ref="AM75:AN75"/>
    <mergeCell ref="DD77:DD85"/>
    <mergeCell ref="CJ85:CK85"/>
    <mergeCell ref="GJ73:GJ75"/>
    <mergeCell ref="GK73:GK75"/>
    <mergeCell ref="E75:F75"/>
    <mergeCell ref="G75:H75"/>
    <mergeCell ref="I75:J75"/>
    <mergeCell ref="K75:L75"/>
    <mergeCell ref="M75:N75"/>
    <mergeCell ref="O75:P75"/>
    <mergeCell ref="Q75:R75"/>
    <mergeCell ref="S75:T75"/>
    <mergeCell ref="FT73:FT75"/>
    <mergeCell ref="FU73:FU75"/>
    <mergeCell ref="FV73:FV75"/>
    <mergeCell ref="FW73:FW75"/>
    <mergeCell ref="GH73:GH75"/>
    <mergeCell ref="GI73:GI75"/>
    <mergeCell ref="ET73:ET75"/>
    <mergeCell ref="EU73:EU75"/>
    <mergeCell ref="FF73:FF75"/>
    <mergeCell ref="FG73:FG75"/>
    <mergeCell ref="FH73:FH75"/>
    <mergeCell ref="FI73:FI75"/>
    <mergeCell ref="ED73:ED75"/>
    <mergeCell ref="EE73:EE75"/>
    <mergeCell ref="EF73:EF75"/>
    <mergeCell ref="EG73:EG75"/>
    <mergeCell ref="ER73:ER75"/>
    <mergeCell ref="ES73:ES75"/>
    <mergeCell ref="DC73:DC75"/>
    <mergeCell ref="DD73:DD75"/>
    <mergeCell ref="DB77:DB81"/>
    <mergeCell ref="CX79:CY79"/>
    <mergeCell ref="CX80:CY80"/>
    <mergeCell ref="CX81:CY81"/>
    <mergeCell ref="CW82:CW86"/>
    <mergeCell ref="CX84:CY84"/>
    <mergeCell ref="CX85:CY85"/>
    <mergeCell ref="CM77:CM81"/>
    <mergeCell ref="CN77:CN81"/>
    <mergeCell ref="CJ79:CK79"/>
    <mergeCell ref="CJ80:CK80"/>
    <mergeCell ref="CJ81:CK81"/>
    <mergeCell ref="CN82:CN85"/>
    <mergeCell ref="BR77:BR88"/>
    <mergeCell ref="BS77:BS81"/>
    <mergeCell ref="BT77:BU77"/>
    <mergeCell ref="BW77:BW81"/>
    <mergeCell ref="BX77:BX81"/>
    <mergeCell ref="BY77:BY85"/>
    <mergeCell ref="BT79:BU79"/>
    <mergeCell ref="BT80:BU80"/>
    <mergeCell ref="BT81:BU81"/>
    <mergeCell ref="CI77:CI81"/>
    <mergeCell ref="CJ77:CK77"/>
    <mergeCell ref="DR77:DR81"/>
    <mergeCell ref="DS77:DS85"/>
    <mergeCell ref="DZ77:DZ88"/>
    <mergeCell ref="EA77:EA81"/>
    <mergeCell ref="EB77:EC77"/>
    <mergeCell ref="EE77:EE81"/>
    <mergeCell ref="EB79:EC79"/>
    <mergeCell ref="EB80:EC80"/>
    <mergeCell ref="EB81:EC81"/>
    <mergeCell ref="EB82:EC82"/>
    <mergeCell ref="EB84:EC84"/>
    <mergeCell ref="EB85:EC85"/>
    <mergeCell ref="DL77:DL88"/>
    <mergeCell ref="DM77:DM81"/>
    <mergeCell ref="DN77:DO77"/>
    <mergeCell ref="DQ77:DQ81"/>
    <mergeCell ref="DN79:DO79"/>
    <mergeCell ref="DN80:DO80"/>
    <mergeCell ref="DN81:DO81"/>
    <mergeCell ref="FR81:FS81"/>
    <mergeCell ref="ET77:ET81"/>
    <mergeCell ref="EU77:EU85"/>
    <mergeCell ref="FB77:FB88"/>
    <mergeCell ref="FC77:FC81"/>
    <mergeCell ref="FD77:FE77"/>
    <mergeCell ref="FG77:FG81"/>
    <mergeCell ref="FD79:FE79"/>
    <mergeCell ref="FD80:FE80"/>
    <mergeCell ref="FD81:FE81"/>
    <mergeCell ref="FD85:FE85"/>
    <mergeCell ref="FQ87:FS87"/>
    <mergeCell ref="EF77:EF81"/>
    <mergeCell ref="EG77:EG85"/>
    <mergeCell ref="EN77:EN88"/>
    <mergeCell ref="EO77:EO81"/>
    <mergeCell ref="EP77:EQ77"/>
    <mergeCell ref="ES77:ES81"/>
    <mergeCell ref="EP79:EQ79"/>
    <mergeCell ref="EP80:EQ80"/>
    <mergeCell ref="EP81:EQ81"/>
    <mergeCell ref="EF82:EF85"/>
    <mergeCell ref="GJ77:GJ81"/>
    <mergeCell ref="GK77:GK85"/>
    <mergeCell ref="BF78:BG78"/>
    <mergeCell ref="BT78:BU78"/>
    <mergeCell ref="CJ78:CK78"/>
    <mergeCell ref="CX78:CY78"/>
    <mergeCell ref="DN78:DO78"/>
    <mergeCell ref="EB78:EC78"/>
    <mergeCell ref="EP78:EQ78"/>
    <mergeCell ref="FD78:FE78"/>
    <mergeCell ref="FV77:FV81"/>
    <mergeCell ref="FW77:FW85"/>
    <mergeCell ref="GD77:GD88"/>
    <mergeCell ref="GE77:GE81"/>
    <mergeCell ref="GF77:GG77"/>
    <mergeCell ref="GI77:GI81"/>
    <mergeCell ref="GF78:GG78"/>
    <mergeCell ref="GF79:GG79"/>
    <mergeCell ref="GF80:GG80"/>
    <mergeCell ref="GF81:GG81"/>
    <mergeCell ref="FH77:FH81"/>
    <mergeCell ref="GF84:GG84"/>
    <mergeCell ref="BF85:BG85"/>
    <mergeCell ref="BT85:BU85"/>
    <mergeCell ref="FI77:FI85"/>
    <mergeCell ref="FP77:FP88"/>
    <mergeCell ref="FQ77:FQ81"/>
    <mergeCell ref="FR77:FS77"/>
    <mergeCell ref="FU77:FU81"/>
    <mergeCell ref="FR78:FS78"/>
    <mergeCell ref="FR79:FS79"/>
    <mergeCell ref="FR80:FS80"/>
    <mergeCell ref="GJ82:GJ85"/>
    <mergeCell ref="BT83:BU83"/>
    <mergeCell ref="CJ83:CK83"/>
    <mergeCell ref="CX83:CY83"/>
    <mergeCell ref="EB83:EC83"/>
    <mergeCell ref="FD83:FE83"/>
    <mergeCell ref="GF83:GG83"/>
    <mergeCell ref="EO82:EO86"/>
    <mergeCell ref="ET82:ET85"/>
    <mergeCell ref="FC82:FC86"/>
    <mergeCell ref="FD82:FE82"/>
    <mergeCell ref="FH82:FH85"/>
    <mergeCell ref="FQ82:FQ86"/>
    <mergeCell ref="FD84:FE84"/>
    <mergeCell ref="EP86:EQ86"/>
    <mergeCell ref="FD86:FE86"/>
    <mergeCell ref="CX82:CY82"/>
    <mergeCell ref="DB82:DB85"/>
    <mergeCell ref="DM82:DM86"/>
    <mergeCell ref="DR82:DR85"/>
    <mergeCell ref="EA82:EA86"/>
    <mergeCell ref="BT82:BU82"/>
    <mergeCell ref="BX82:BX85"/>
    <mergeCell ref="CI82:CI86"/>
    <mergeCell ref="CJ82:CK82"/>
    <mergeCell ref="BT84:BU84"/>
    <mergeCell ref="CJ84:CK84"/>
    <mergeCell ref="CO77:CO85"/>
    <mergeCell ref="CV77:CV88"/>
    <mergeCell ref="CW77:CW81"/>
    <mergeCell ref="CX77:CY77"/>
    <mergeCell ref="DA77:DA81"/>
    <mergeCell ref="BE88:BG88"/>
    <mergeCell ref="BS88:BU88"/>
    <mergeCell ref="CI88:CK88"/>
    <mergeCell ref="CW88:CY88"/>
    <mergeCell ref="DM88:DO88"/>
    <mergeCell ref="EA88:EC88"/>
    <mergeCell ref="EO88:EQ88"/>
    <mergeCell ref="FC88:FE88"/>
    <mergeCell ref="FR86:FS86"/>
    <mergeCell ref="GF86:GG86"/>
    <mergeCell ref="BE87:BG87"/>
    <mergeCell ref="BS87:BU87"/>
    <mergeCell ref="CI87:CK87"/>
    <mergeCell ref="CW87:CY87"/>
    <mergeCell ref="DM87:DO87"/>
    <mergeCell ref="EA87:EC87"/>
    <mergeCell ref="EO87:EQ87"/>
    <mergeCell ref="FC87:FE87"/>
    <mergeCell ref="BF86:BG86"/>
    <mergeCell ref="BT86:BU86"/>
    <mergeCell ref="CJ86:CK86"/>
    <mergeCell ref="CX86:CY86"/>
    <mergeCell ref="DN86:DO86"/>
    <mergeCell ref="EB86:EC86"/>
    <mergeCell ref="BE82:BE86"/>
    <mergeCell ref="GF85:GG85"/>
    <mergeCell ref="FV82:FV85"/>
    <mergeCell ref="GE82:GE86"/>
    <mergeCell ref="GF82:GG82"/>
    <mergeCell ref="BJ82:BJ85"/>
    <mergeCell ref="BS82:BS86"/>
    <mergeCell ref="DC77:DC85"/>
    <mergeCell ref="EO90:EQ90"/>
    <mergeCell ref="FP90:FP102"/>
    <mergeCell ref="FQ90:FS90"/>
    <mergeCell ref="C91:C95"/>
    <mergeCell ref="BE91:BE95"/>
    <mergeCell ref="BF91:BG91"/>
    <mergeCell ref="BJ91:BJ95"/>
    <mergeCell ref="BK91:BK99"/>
    <mergeCell ref="BX91:BX95"/>
    <mergeCell ref="BY91:BY99"/>
    <mergeCell ref="FQ88:FS88"/>
    <mergeCell ref="GE88:GG88"/>
    <mergeCell ref="B90:B102"/>
    <mergeCell ref="BD90:BD102"/>
    <mergeCell ref="BE90:BG90"/>
    <mergeCell ref="CH90:CH102"/>
    <mergeCell ref="CI90:CK90"/>
    <mergeCell ref="DL90:DL102"/>
    <mergeCell ref="DM90:DO90"/>
    <mergeCell ref="EN90:EN102"/>
    <mergeCell ref="BD77:BD88"/>
    <mergeCell ref="BE77:BE81"/>
    <mergeCell ref="BF77:BG77"/>
    <mergeCell ref="BI77:BI81"/>
    <mergeCell ref="BJ77:BJ81"/>
    <mergeCell ref="BK77:BK85"/>
    <mergeCell ref="BF79:BG79"/>
    <mergeCell ref="BF80:BG80"/>
    <mergeCell ref="BF81:BG81"/>
    <mergeCell ref="BF92:BG92"/>
    <mergeCell ref="CJ92:CK92"/>
    <mergeCell ref="GE87:GG87"/>
    <mergeCell ref="DN92:DO92"/>
    <mergeCell ref="EP92:EQ92"/>
    <mergeCell ref="FR92:FS92"/>
    <mergeCell ref="BF93:BG93"/>
    <mergeCell ref="CJ93:CK93"/>
    <mergeCell ref="DN93:DO93"/>
    <mergeCell ref="EP93:EQ93"/>
    <mergeCell ref="FR93:FS93"/>
    <mergeCell ref="FQ91:FQ95"/>
    <mergeCell ref="FR91:FS91"/>
    <mergeCell ref="FV91:FV95"/>
    <mergeCell ref="FW91:FW99"/>
    <mergeCell ref="GJ91:GJ95"/>
    <mergeCell ref="GK91:GK99"/>
    <mergeCell ref="FQ96:FQ100"/>
    <mergeCell ref="FV96:FV99"/>
    <mergeCell ref="GJ96:GJ99"/>
    <mergeCell ref="EO91:EO95"/>
    <mergeCell ref="EP91:EQ91"/>
    <mergeCell ref="ET91:ET95"/>
    <mergeCell ref="EU91:EU99"/>
    <mergeCell ref="FH91:FH95"/>
    <mergeCell ref="FI91:FI99"/>
    <mergeCell ref="EO96:EO100"/>
    <mergeCell ref="ET96:ET99"/>
    <mergeCell ref="FH96:FH99"/>
    <mergeCell ref="DM91:DM95"/>
    <mergeCell ref="DN91:DO91"/>
    <mergeCell ref="DR91:DR95"/>
    <mergeCell ref="DS91:DS99"/>
    <mergeCell ref="DB96:DB99"/>
    <mergeCell ref="C96:C100"/>
    <mergeCell ref="BE96:BE100"/>
    <mergeCell ref="BJ96:BJ99"/>
    <mergeCell ref="BX96:BX99"/>
    <mergeCell ref="CI96:CI100"/>
    <mergeCell ref="CJ96:CK96"/>
    <mergeCell ref="CJ97:CK97"/>
    <mergeCell ref="CJ98:CK98"/>
    <mergeCell ref="BF99:BG99"/>
    <mergeCell ref="CJ99:CK99"/>
    <mergeCell ref="BF94:BG94"/>
    <mergeCell ref="CJ94:CK94"/>
    <mergeCell ref="DN94:DO94"/>
    <mergeCell ref="EP94:EQ94"/>
    <mergeCell ref="FR94:FS94"/>
    <mergeCell ref="BF95:BG95"/>
    <mergeCell ref="CJ95:CK95"/>
    <mergeCell ref="DN95:DO95"/>
    <mergeCell ref="EP95:EQ95"/>
    <mergeCell ref="FR95:FS95"/>
    <mergeCell ref="EF91:EF95"/>
    <mergeCell ref="EG91:EG99"/>
    <mergeCell ref="DM96:DM100"/>
    <mergeCell ref="DR96:DR99"/>
    <mergeCell ref="EF96:EF99"/>
    <mergeCell ref="CI91:CI95"/>
    <mergeCell ref="CJ91:CK91"/>
    <mergeCell ref="CN91:CN95"/>
    <mergeCell ref="CO91:CO99"/>
    <mergeCell ref="DB91:DB95"/>
    <mergeCell ref="DC91:DC99"/>
    <mergeCell ref="CN96:CN99"/>
    <mergeCell ref="S104:T104"/>
    <mergeCell ref="U104:V104"/>
    <mergeCell ref="W104:X104"/>
    <mergeCell ref="Y104:Z104"/>
    <mergeCell ref="BE102:BG102"/>
    <mergeCell ref="CI102:CK102"/>
    <mergeCell ref="DM102:DO102"/>
    <mergeCell ref="EO102:EQ102"/>
    <mergeCell ref="FQ102:FS102"/>
    <mergeCell ref="E104:F104"/>
    <mergeCell ref="G104:H104"/>
    <mergeCell ref="I104:J104"/>
    <mergeCell ref="K104:L104"/>
    <mergeCell ref="M104:N104"/>
    <mergeCell ref="BF100:BG100"/>
    <mergeCell ref="CJ100:CK100"/>
    <mergeCell ref="DN100:DO100"/>
    <mergeCell ref="EP100:EQ100"/>
    <mergeCell ref="FR100:FS100"/>
    <mergeCell ref="BE101:BG101"/>
    <mergeCell ref="CI101:CK101"/>
    <mergeCell ref="DM101:DO101"/>
    <mergeCell ref="EO101:EQ101"/>
    <mergeCell ref="FQ101:FS101"/>
    <mergeCell ref="DD107:DD109"/>
    <mergeCell ref="DP107:DP109"/>
    <mergeCell ref="BW107:BW109"/>
    <mergeCell ref="BX107:BX109"/>
    <mergeCell ref="BY107:BY109"/>
    <mergeCell ref="BZ107:BZ109"/>
    <mergeCell ref="CM107:CM109"/>
    <mergeCell ref="CN107:CN109"/>
    <mergeCell ref="AY104:AZ104"/>
    <mergeCell ref="BA104:BB104"/>
    <mergeCell ref="B106:D107"/>
    <mergeCell ref="BI107:BI109"/>
    <mergeCell ref="BJ107:BJ109"/>
    <mergeCell ref="BK107:BK109"/>
    <mergeCell ref="O109:P109"/>
    <mergeCell ref="Q109:R109"/>
    <mergeCell ref="S109:T109"/>
    <mergeCell ref="U109:V109"/>
    <mergeCell ref="AM104:AN104"/>
    <mergeCell ref="AO104:AP104"/>
    <mergeCell ref="AQ104:AR104"/>
    <mergeCell ref="AS104:AT104"/>
    <mergeCell ref="AU104:AV104"/>
    <mergeCell ref="AW104:AX104"/>
    <mergeCell ref="AA104:AB104"/>
    <mergeCell ref="AC104:AD104"/>
    <mergeCell ref="AE104:AF104"/>
    <mergeCell ref="AG104:AH104"/>
    <mergeCell ref="AI104:AJ104"/>
    <mergeCell ref="AK104:AL104"/>
    <mergeCell ref="O104:P104"/>
    <mergeCell ref="Q104:R104"/>
    <mergeCell ref="FW107:FW109"/>
    <mergeCell ref="GH107:GH109"/>
    <mergeCell ref="GI107:GI109"/>
    <mergeCell ref="GJ107:GJ109"/>
    <mergeCell ref="GK107:GK109"/>
    <mergeCell ref="E109:F109"/>
    <mergeCell ref="G109:H109"/>
    <mergeCell ref="I109:J109"/>
    <mergeCell ref="K109:L109"/>
    <mergeCell ref="M109:N109"/>
    <mergeCell ref="FG107:FG109"/>
    <mergeCell ref="FH107:FH109"/>
    <mergeCell ref="FI107:FI109"/>
    <mergeCell ref="FT107:FT109"/>
    <mergeCell ref="FU107:FU109"/>
    <mergeCell ref="FV107:FV109"/>
    <mergeCell ref="EG107:EG109"/>
    <mergeCell ref="ER107:ER109"/>
    <mergeCell ref="ES107:ES109"/>
    <mergeCell ref="ET107:ET109"/>
    <mergeCell ref="EU107:EU109"/>
    <mergeCell ref="FF107:FF109"/>
    <mergeCell ref="DQ107:DQ109"/>
    <mergeCell ref="DR107:DR109"/>
    <mergeCell ref="DS107:DS109"/>
    <mergeCell ref="ED107:ED109"/>
    <mergeCell ref="EE107:EE109"/>
    <mergeCell ref="EF107:EF109"/>
    <mergeCell ref="CO107:CO109"/>
    <mergeCell ref="DA107:DA109"/>
    <mergeCell ref="DB107:DB109"/>
    <mergeCell ref="DC107:DC109"/>
    <mergeCell ref="BR111:BR122"/>
    <mergeCell ref="BS111:BS115"/>
    <mergeCell ref="BT111:BU111"/>
    <mergeCell ref="BW111:BW115"/>
    <mergeCell ref="BX111:BX115"/>
    <mergeCell ref="BY111:BY119"/>
    <mergeCell ref="BT113:BU113"/>
    <mergeCell ref="BT114:BU114"/>
    <mergeCell ref="BT115:BU115"/>
    <mergeCell ref="CJ119:CK119"/>
    <mergeCell ref="AU109:AV109"/>
    <mergeCell ref="AW109:AX109"/>
    <mergeCell ref="AY109:AZ109"/>
    <mergeCell ref="BA109:BB109"/>
    <mergeCell ref="B111:B122"/>
    <mergeCell ref="C111:C115"/>
    <mergeCell ref="C116:C120"/>
    <mergeCell ref="AI109:AJ109"/>
    <mergeCell ref="AK109:AL109"/>
    <mergeCell ref="AM109:AN109"/>
    <mergeCell ref="AO109:AP109"/>
    <mergeCell ref="AQ109:AR109"/>
    <mergeCell ref="AS109:AT109"/>
    <mergeCell ref="W109:X109"/>
    <mergeCell ref="Y109:Z109"/>
    <mergeCell ref="AA109:AB109"/>
    <mergeCell ref="AC109:AD109"/>
    <mergeCell ref="AE109:AF109"/>
    <mergeCell ref="AG109:AH109"/>
    <mergeCell ref="DB111:DB115"/>
    <mergeCell ref="CX113:CY113"/>
    <mergeCell ref="CX114:CY114"/>
    <mergeCell ref="CX115:CY115"/>
    <mergeCell ref="CW116:CW120"/>
    <mergeCell ref="CX118:CY118"/>
    <mergeCell ref="CX119:CY119"/>
    <mergeCell ref="BZ111:BZ119"/>
    <mergeCell ref="CH111:CH122"/>
    <mergeCell ref="CI111:CI115"/>
    <mergeCell ref="CJ111:CK111"/>
    <mergeCell ref="CM111:CM115"/>
    <mergeCell ref="CN111:CN115"/>
    <mergeCell ref="CJ113:CK113"/>
    <mergeCell ref="CJ114:CK114"/>
    <mergeCell ref="CJ115:CK115"/>
    <mergeCell ref="CN116:CN119"/>
    <mergeCell ref="DR111:DR115"/>
    <mergeCell ref="DS111:DS119"/>
    <mergeCell ref="DZ111:DZ122"/>
    <mergeCell ref="EA111:EA115"/>
    <mergeCell ref="EB111:EC111"/>
    <mergeCell ref="EE111:EE115"/>
    <mergeCell ref="EB113:EC113"/>
    <mergeCell ref="EB114:EC114"/>
    <mergeCell ref="EB115:EC115"/>
    <mergeCell ref="EB116:EC116"/>
    <mergeCell ref="EB118:EC118"/>
    <mergeCell ref="EB119:EC119"/>
    <mergeCell ref="DC111:DC119"/>
    <mergeCell ref="DD111:DD119"/>
    <mergeCell ref="DL111:DL122"/>
    <mergeCell ref="DM111:DM115"/>
    <mergeCell ref="DN111:DO111"/>
    <mergeCell ref="DQ111:DQ115"/>
    <mergeCell ref="DN113:DO113"/>
    <mergeCell ref="DN114:DO114"/>
    <mergeCell ref="DN115:DO115"/>
    <mergeCell ref="FR115:FS115"/>
    <mergeCell ref="ET111:ET115"/>
    <mergeCell ref="EU111:EU119"/>
    <mergeCell ref="FB111:FB122"/>
    <mergeCell ref="FC111:FC115"/>
    <mergeCell ref="FD111:FE111"/>
    <mergeCell ref="FG111:FG115"/>
    <mergeCell ref="FD113:FE113"/>
    <mergeCell ref="FD114:FE114"/>
    <mergeCell ref="FD115:FE115"/>
    <mergeCell ref="FD119:FE119"/>
    <mergeCell ref="FQ121:FS121"/>
    <mergeCell ref="EF111:EF115"/>
    <mergeCell ref="EG111:EG119"/>
    <mergeCell ref="EN111:EN122"/>
    <mergeCell ref="EO111:EO115"/>
    <mergeCell ref="EP111:EQ111"/>
    <mergeCell ref="ES111:ES115"/>
    <mergeCell ref="EP113:EQ113"/>
    <mergeCell ref="EP114:EQ114"/>
    <mergeCell ref="EP115:EQ115"/>
    <mergeCell ref="EF116:EF119"/>
    <mergeCell ref="GJ111:GJ115"/>
    <mergeCell ref="GK111:GK119"/>
    <mergeCell ref="BF112:BG112"/>
    <mergeCell ref="BT112:BU112"/>
    <mergeCell ref="CJ112:CK112"/>
    <mergeCell ref="CX112:CY112"/>
    <mergeCell ref="DN112:DO112"/>
    <mergeCell ref="EB112:EC112"/>
    <mergeCell ref="EP112:EQ112"/>
    <mergeCell ref="FD112:FE112"/>
    <mergeCell ref="FV111:FV115"/>
    <mergeCell ref="FW111:FW119"/>
    <mergeCell ref="GD111:GD122"/>
    <mergeCell ref="GE111:GE115"/>
    <mergeCell ref="GF111:GG111"/>
    <mergeCell ref="GI111:GI115"/>
    <mergeCell ref="GF112:GG112"/>
    <mergeCell ref="GF113:GG113"/>
    <mergeCell ref="GF114:GG114"/>
    <mergeCell ref="GF115:GG115"/>
    <mergeCell ref="FH111:FH115"/>
    <mergeCell ref="GF118:GG118"/>
    <mergeCell ref="BF119:BG119"/>
    <mergeCell ref="BT119:BU119"/>
    <mergeCell ref="FI111:FI119"/>
    <mergeCell ref="FP111:FP122"/>
    <mergeCell ref="FQ111:FQ115"/>
    <mergeCell ref="FR111:FS111"/>
    <mergeCell ref="FU111:FU115"/>
    <mergeCell ref="FR112:FS112"/>
    <mergeCell ref="FR113:FS113"/>
    <mergeCell ref="FR114:FS114"/>
    <mergeCell ref="GJ116:GJ119"/>
    <mergeCell ref="BT117:BU117"/>
    <mergeCell ref="CJ117:CK117"/>
    <mergeCell ref="CX117:CY117"/>
    <mergeCell ref="EB117:EC117"/>
    <mergeCell ref="FD117:FE117"/>
    <mergeCell ref="GF117:GG117"/>
    <mergeCell ref="EO116:EO120"/>
    <mergeCell ref="ET116:ET119"/>
    <mergeCell ref="FC116:FC120"/>
    <mergeCell ref="FD116:FE116"/>
    <mergeCell ref="FH116:FH119"/>
    <mergeCell ref="FQ116:FQ120"/>
    <mergeCell ref="FD118:FE118"/>
    <mergeCell ref="EP120:EQ120"/>
    <mergeCell ref="FD120:FE120"/>
    <mergeCell ref="CX116:CY116"/>
    <mergeCell ref="DB116:DB119"/>
    <mergeCell ref="DM116:DM120"/>
    <mergeCell ref="DR116:DR119"/>
    <mergeCell ref="EA116:EA120"/>
    <mergeCell ref="BT116:BU116"/>
    <mergeCell ref="BX116:BX119"/>
    <mergeCell ref="CI116:CI120"/>
    <mergeCell ref="CJ116:CK116"/>
    <mergeCell ref="BT118:BU118"/>
    <mergeCell ref="CJ118:CK118"/>
    <mergeCell ref="CO111:CO119"/>
    <mergeCell ref="CV111:CV122"/>
    <mergeCell ref="CW111:CW115"/>
    <mergeCell ref="CX111:CY111"/>
    <mergeCell ref="DA111:DA115"/>
    <mergeCell ref="GE121:GG121"/>
    <mergeCell ref="BE122:BG122"/>
    <mergeCell ref="BS122:BU122"/>
    <mergeCell ref="CI122:CK122"/>
    <mergeCell ref="CW122:CY122"/>
    <mergeCell ref="DM122:DO122"/>
    <mergeCell ref="EA122:EC122"/>
    <mergeCell ref="EO122:EQ122"/>
    <mergeCell ref="FC122:FE122"/>
    <mergeCell ref="FR120:FS120"/>
    <mergeCell ref="GF120:GG120"/>
    <mergeCell ref="BE121:BG121"/>
    <mergeCell ref="BS121:BU121"/>
    <mergeCell ref="CI121:CK121"/>
    <mergeCell ref="CW121:CY121"/>
    <mergeCell ref="DM121:DO121"/>
    <mergeCell ref="EA121:EC121"/>
    <mergeCell ref="EO121:EQ121"/>
    <mergeCell ref="FC121:FE121"/>
    <mergeCell ref="BF120:BG120"/>
    <mergeCell ref="BT120:BU120"/>
    <mergeCell ref="CJ120:CK120"/>
    <mergeCell ref="CX120:CY120"/>
    <mergeCell ref="DN120:DO120"/>
    <mergeCell ref="EB120:EC120"/>
    <mergeCell ref="BE116:BE120"/>
    <mergeCell ref="GF119:GG119"/>
    <mergeCell ref="FV116:FV119"/>
    <mergeCell ref="GE116:GE120"/>
    <mergeCell ref="GF116:GG116"/>
    <mergeCell ref="BJ116:BJ119"/>
    <mergeCell ref="BS116:BS120"/>
    <mergeCell ref="EO124:EQ124"/>
    <mergeCell ref="FP124:FP136"/>
    <mergeCell ref="FQ124:FS124"/>
    <mergeCell ref="C125:C129"/>
    <mergeCell ref="BE125:BE129"/>
    <mergeCell ref="BF125:BG125"/>
    <mergeCell ref="BJ125:BJ129"/>
    <mergeCell ref="BK125:BK133"/>
    <mergeCell ref="BX125:BX129"/>
    <mergeCell ref="BY125:BY133"/>
    <mergeCell ref="FQ122:FS122"/>
    <mergeCell ref="GE122:GG122"/>
    <mergeCell ref="B124:B136"/>
    <mergeCell ref="BD124:BD136"/>
    <mergeCell ref="BE124:BG124"/>
    <mergeCell ref="CH124:CH136"/>
    <mergeCell ref="CI124:CK124"/>
    <mergeCell ref="DL124:DL136"/>
    <mergeCell ref="DM124:DO124"/>
    <mergeCell ref="EN124:EN136"/>
    <mergeCell ref="BD111:BD122"/>
    <mergeCell ref="BE111:BE115"/>
    <mergeCell ref="BF111:BG111"/>
    <mergeCell ref="BI111:BI115"/>
    <mergeCell ref="BJ111:BJ115"/>
    <mergeCell ref="BK111:BK119"/>
    <mergeCell ref="BF113:BG113"/>
    <mergeCell ref="BF114:BG114"/>
    <mergeCell ref="BF115:BG115"/>
    <mergeCell ref="FV125:FV129"/>
    <mergeCell ref="FW125:FW133"/>
    <mergeCell ref="BF128:BG128"/>
    <mergeCell ref="GJ125:GJ129"/>
    <mergeCell ref="GK125:GK133"/>
    <mergeCell ref="FQ130:FQ134"/>
    <mergeCell ref="FV130:FV133"/>
    <mergeCell ref="GJ130:GJ133"/>
    <mergeCell ref="EO125:EO129"/>
    <mergeCell ref="EP125:EQ125"/>
    <mergeCell ref="ET125:ET129"/>
    <mergeCell ref="EU125:EU133"/>
    <mergeCell ref="FH125:FH129"/>
    <mergeCell ref="FI125:FI133"/>
    <mergeCell ref="EO130:EO134"/>
    <mergeCell ref="ET130:ET133"/>
    <mergeCell ref="FH130:FH133"/>
    <mergeCell ref="DM125:DM129"/>
    <mergeCell ref="DN125:DO125"/>
    <mergeCell ref="DR125:DR129"/>
    <mergeCell ref="DS125:DS133"/>
    <mergeCell ref="EF125:EF129"/>
    <mergeCell ref="EG125:EG133"/>
    <mergeCell ref="DM130:DM134"/>
    <mergeCell ref="DR130:DR133"/>
    <mergeCell ref="EF130:EF133"/>
    <mergeCell ref="CJ128:CK128"/>
    <mergeCell ref="DN128:DO128"/>
    <mergeCell ref="EP128:EQ128"/>
    <mergeCell ref="FR128:FS128"/>
    <mergeCell ref="BF129:BG129"/>
    <mergeCell ref="CJ129:CK129"/>
    <mergeCell ref="DN129:DO129"/>
    <mergeCell ref="EP129:EQ129"/>
    <mergeCell ref="FR129:FS129"/>
    <mergeCell ref="BF126:BG126"/>
    <mergeCell ref="CJ126:CK126"/>
    <mergeCell ref="DN126:DO126"/>
    <mergeCell ref="EP126:EQ126"/>
    <mergeCell ref="FR126:FS126"/>
    <mergeCell ref="BF127:BG127"/>
    <mergeCell ref="CJ127:CK127"/>
    <mergeCell ref="DN127:DO127"/>
    <mergeCell ref="EP127:EQ127"/>
    <mergeCell ref="FR127:FS127"/>
    <mergeCell ref="FQ125:FQ129"/>
    <mergeCell ref="FR125:FS125"/>
    <mergeCell ref="CI125:CI129"/>
    <mergeCell ref="CJ125:CK125"/>
    <mergeCell ref="CN125:CN129"/>
    <mergeCell ref="CO125:CO133"/>
    <mergeCell ref="DB125:DB129"/>
    <mergeCell ref="DC125:DC133"/>
    <mergeCell ref="CN130:CN133"/>
    <mergeCell ref="DB130:DB133"/>
    <mergeCell ref="BF134:BG134"/>
    <mergeCell ref="CJ134:CK134"/>
    <mergeCell ref="DN134:DO134"/>
    <mergeCell ref="EP134:EQ134"/>
    <mergeCell ref="FR134:FS134"/>
    <mergeCell ref="BE135:BG135"/>
    <mergeCell ref="CI135:CK135"/>
    <mergeCell ref="DM135:DO135"/>
    <mergeCell ref="EO135:EQ135"/>
    <mergeCell ref="FQ135:FS135"/>
    <mergeCell ref="C130:C134"/>
    <mergeCell ref="BE130:BE134"/>
    <mergeCell ref="BJ130:BJ133"/>
    <mergeCell ref="BX130:BX133"/>
    <mergeCell ref="CI130:CI134"/>
    <mergeCell ref="CJ130:CK130"/>
    <mergeCell ref="CJ131:CK131"/>
    <mergeCell ref="CJ132:CK132"/>
    <mergeCell ref="BF133:BG133"/>
    <mergeCell ref="CJ133:CK133"/>
    <mergeCell ref="AE138:AF138"/>
    <mergeCell ref="AG138:AH138"/>
    <mergeCell ref="AI138:AJ138"/>
    <mergeCell ref="AK138:AL138"/>
    <mergeCell ref="O138:P138"/>
    <mergeCell ref="Q138:R138"/>
    <mergeCell ref="S138:T138"/>
    <mergeCell ref="U138:V138"/>
    <mergeCell ref="W138:X138"/>
    <mergeCell ref="Y138:Z138"/>
    <mergeCell ref="BE136:BG136"/>
    <mergeCell ref="CI136:CK136"/>
    <mergeCell ref="DM136:DO136"/>
    <mergeCell ref="EO136:EQ136"/>
    <mergeCell ref="FQ136:FS136"/>
    <mergeCell ref="E138:F138"/>
    <mergeCell ref="G138:H138"/>
    <mergeCell ref="I138:J138"/>
    <mergeCell ref="K138:L138"/>
    <mergeCell ref="M138:N138"/>
    <mergeCell ref="DP141:DP143"/>
    <mergeCell ref="DQ141:DQ143"/>
    <mergeCell ref="DR141:DR143"/>
    <mergeCell ref="DS141:DS143"/>
    <mergeCell ref="EM140:EM197"/>
    <mergeCell ref="FO140:FO158"/>
    <mergeCell ref="BI141:BI143"/>
    <mergeCell ref="BJ141:BJ143"/>
    <mergeCell ref="BK141:BK143"/>
    <mergeCell ref="BW141:BW143"/>
    <mergeCell ref="BX141:BX143"/>
    <mergeCell ref="BY141:BY143"/>
    <mergeCell ref="BZ141:BZ143"/>
    <mergeCell ref="CM141:CM143"/>
    <mergeCell ref="AY138:AZ138"/>
    <mergeCell ref="BA138:BB138"/>
    <mergeCell ref="B140:D141"/>
    <mergeCell ref="BC140:BC161"/>
    <mergeCell ref="CG140:CG162"/>
    <mergeCell ref="DK140:DK199"/>
    <mergeCell ref="CN141:CN143"/>
    <mergeCell ref="CO141:CO143"/>
    <mergeCell ref="DA141:DA143"/>
    <mergeCell ref="DB141:DB143"/>
    <mergeCell ref="AM138:AN138"/>
    <mergeCell ref="AO138:AP138"/>
    <mergeCell ref="AQ138:AR138"/>
    <mergeCell ref="AS138:AT138"/>
    <mergeCell ref="AU138:AV138"/>
    <mergeCell ref="AW138:AX138"/>
    <mergeCell ref="AA138:AB138"/>
    <mergeCell ref="AC138:AD138"/>
    <mergeCell ref="BE156:BG156"/>
    <mergeCell ref="BS156:BU156"/>
    <mergeCell ref="GJ141:GJ143"/>
    <mergeCell ref="GK141:GK143"/>
    <mergeCell ref="E143:F143"/>
    <mergeCell ref="G143:H143"/>
    <mergeCell ref="I143:J143"/>
    <mergeCell ref="K143:L143"/>
    <mergeCell ref="M143:N143"/>
    <mergeCell ref="O143:P143"/>
    <mergeCell ref="Q143:R143"/>
    <mergeCell ref="S143:T143"/>
    <mergeCell ref="FT141:FT143"/>
    <mergeCell ref="FU141:FU143"/>
    <mergeCell ref="FV141:FV143"/>
    <mergeCell ref="FW141:FW143"/>
    <mergeCell ref="GH141:GH143"/>
    <mergeCell ref="GI141:GI143"/>
    <mergeCell ref="ET141:ET143"/>
    <mergeCell ref="EU141:EU143"/>
    <mergeCell ref="FF141:FF143"/>
    <mergeCell ref="FG141:FG143"/>
    <mergeCell ref="FH141:FH143"/>
    <mergeCell ref="FI141:FI143"/>
    <mergeCell ref="ED141:ED143"/>
    <mergeCell ref="EE141:EE143"/>
    <mergeCell ref="EF141:EF143"/>
    <mergeCell ref="EG141:EG143"/>
    <mergeCell ref="ER141:ER143"/>
    <mergeCell ref="ES141:ES143"/>
    <mergeCell ref="DC141:DC143"/>
    <mergeCell ref="DD141:DD143"/>
    <mergeCell ref="AS143:AT143"/>
    <mergeCell ref="AU143:AV143"/>
    <mergeCell ref="AW143:AX143"/>
    <mergeCell ref="AY143:AZ143"/>
    <mergeCell ref="BA143:BB143"/>
    <mergeCell ref="B145:B156"/>
    <mergeCell ref="C145:C149"/>
    <mergeCell ref="C150:C154"/>
    <mergeCell ref="AG143:AH143"/>
    <mergeCell ref="AI143:AJ143"/>
    <mergeCell ref="AK143:AL143"/>
    <mergeCell ref="AM143:AN143"/>
    <mergeCell ref="AO143:AP143"/>
    <mergeCell ref="AQ143:AR143"/>
    <mergeCell ref="U143:V143"/>
    <mergeCell ref="W143:X143"/>
    <mergeCell ref="Y143:Z143"/>
    <mergeCell ref="AA143:AB143"/>
    <mergeCell ref="AC143:AD143"/>
    <mergeCell ref="AE143:AF143"/>
    <mergeCell ref="BZ145:BZ153"/>
    <mergeCell ref="CH145:CH156"/>
    <mergeCell ref="CI145:CI149"/>
    <mergeCell ref="CJ145:CK145"/>
    <mergeCell ref="CM145:CM149"/>
    <mergeCell ref="CN145:CN149"/>
    <mergeCell ref="CJ147:CK147"/>
    <mergeCell ref="CJ148:CK148"/>
    <mergeCell ref="CJ149:CK149"/>
    <mergeCell ref="CN150:CN153"/>
    <mergeCell ref="CI156:CK156"/>
    <mergeCell ref="CW156:CY156"/>
    <mergeCell ref="BS145:BS149"/>
    <mergeCell ref="BT145:BU145"/>
    <mergeCell ref="BW145:BW149"/>
    <mergeCell ref="BX145:BX149"/>
    <mergeCell ref="BY145:BY153"/>
    <mergeCell ref="BT147:BU147"/>
    <mergeCell ref="BT148:BU148"/>
    <mergeCell ref="BT149:BU149"/>
    <mergeCell ref="CJ153:CK153"/>
    <mergeCell ref="DC145:DC153"/>
    <mergeCell ref="DD145:DD153"/>
    <mergeCell ref="DL145:DL156"/>
    <mergeCell ref="DM145:DM149"/>
    <mergeCell ref="DN145:DO145"/>
    <mergeCell ref="DQ145:DQ149"/>
    <mergeCell ref="DN147:DO147"/>
    <mergeCell ref="DN148:DO148"/>
    <mergeCell ref="DN149:DO149"/>
    <mergeCell ref="DM156:DO156"/>
    <mergeCell ref="EA156:EC156"/>
    <mergeCell ref="DB145:DB149"/>
    <mergeCell ref="CX147:CY147"/>
    <mergeCell ref="CX148:CY148"/>
    <mergeCell ref="CX149:CY149"/>
    <mergeCell ref="CW150:CW154"/>
    <mergeCell ref="CX152:CY152"/>
    <mergeCell ref="CX153:CY153"/>
    <mergeCell ref="FD149:FE149"/>
    <mergeCell ref="FD153:FE153"/>
    <mergeCell ref="FQ155:FS155"/>
    <mergeCell ref="EF145:EF149"/>
    <mergeCell ref="EG145:EG153"/>
    <mergeCell ref="EN145:EN156"/>
    <mergeCell ref="EO145:EO149"/>
    <mergeCell ref="EP145:EQ145"/>
    <mergeCell ref="ES145:ES149"/>
    <mergeCell ref="EP147:EQ147"/>
    <mergeCell ref="EP148:EQ148"/>
    <mergeCell ref="EP149:EQ149"/>
    <mergeCell ref="EF150:EF153"/>
    <mergeCell ref="EO156:EQ156"/>
    <mergeCell ref="FC156:FE156"/>
    <mergeCell ref="FR154:FS154"/>
    <mergeCell ref="DR145:DR149"/>
    <mergeCell ref="DS145:DS153"/>
    <mergeCell ref="DZ145:DZ156"/>
    <mergeCell ref="EA145:EA149"/>
    <mergeCell ref="EB145:EC145"/>
    <mergeCell ref="EE145:EE149"/>
    <mergeCell ref="EB147:EC147"/>
    <mergeCell ref="EB148:EC148"/>
    <mergeCell ref="EB149:EC149"/>
    <mergeCell ref="EB150:EC150"/>
    <mergeCell ref="EB152:EC152"/>
    <mergeCell ref="EB153:EC153"/>
    <mergeCell ref="GJ145:GJ149"/>
    <mergeCell ref="GK145:GK153"/>
    <mergeCell ref="BF146:BG146"/>
    <mergeCell ref="BT146:BU146"/>
    <mergeCell ref="CJ146:CK146"/>
    <mergeCell ref="CX146:CY146"/>
    <mergeCell ref="DN146:DO146"/>
    <mergeCell ref="EB146:EC146"/>
    <mergeCell ref="EP146:EQ146"/>
    <mergeCell ref="FD146:FE146"/>
    <mergeCell ref="FV145:FV149"/>
    <mergeCell ref="FW145:FW153"/>
    <mergeCell ref="GD145:GD156"/>
    <mergeCell ref="GE145:GE149"/>
    <mergeCell ref="GF145:GG145"/>
    <mergeCell ref="GI145:GI149"/>
    <mergeCell ref="GF146:GG146"/>
    <mergeCell ref="GF147:GG147"/>
    <mergeCell ref="GF148:GG148"/>
    <mergeCell ref="GF149:GG149"/>
    <mergeCell ref="FH145:FH149"/>
    <mergeCell ref="GF152:GG152"/>
    <mergeCell ref="BF153:BG153"/>
    <mergeCell ref="BT153:BU153"/>
    <mergeCell ref="FI145:FI153"/>
    <mergeCell ref="FP145:FP156"/>
    <mergeCell ref="FQ145:FQ149"/>
    <mergeCell ref="FR145:FS145"/>
    <mergeCell ref="FU145:FU149"/>
    <mergeCell ref="FR146:FS146"/>
    <mergeCell ref="FR147:FS147"/>
    <mergeCell ref="FR148:FS148"/>
    <mergeCell ref="GJ150:GJ153"/>
    <mergeCell ref="BT151:BU151"/>
    <mergeCell ref="CJ151:CK151"/>
    <mergeCell ref="CX151:CY151"/>
    <mergeCell ref="EB151:EC151"/>
    <mergeCell ref="FD151:FE151"/>
    <mergeCell ref="GF151:GG151"/>
    <mergeCell ref="EO150:EO154"/>
    <mergeCell ref="ET150:ET153"/>
    <mergeCell ref="FC150:FC154"/>
    <mergeCell ref="FD150:FE150"/>
    <mergeCell ref="FH150:FH153"/>
    <mergeCell ref="FQ150:FQ154"/>
    <mergeCell ref="FD152:FE152"/>
    <mergeCell ref="EP154:EQ154"/>
    <mergeCell ref="FD154:FE154"/>
    <mergeCell ref="CX150:CY150"/>
    <mergeCell ref="DB150:DB153"/>
    <mergeCell ref="DM150:DM154"/>
    <mergeCell ref="DR150:DR153"/>
    <mergeCell ref="EA150:EA154"/>
    <mergeCell ref="BT150:BU150"/>
    <mergeCell ref="BX150:BX153"/>
    <mergeCell ref="CI150:CI154"/>
    <mergeCell ref="CJ150:CK150"/>
    <mergeCell ref="BT152:BU152"/>
    <mergeCell ref="CJ152:CK152"/>
    <mergeCell ref="CO145:CO153"/>
    <mergeCell ref="CV145:CV156"/>
    <mergeCell ref="CW145:CW149"/>
    <mergeCell ref="CX145:CY145"/>
    <mergeCell ref="DA145:DA149"/>
    <mergeCell ref="GF154:GG154"/>
    <mergeCell ref="BE155:BG155"/>
    <mergeCell ref="BS155:BU155"/>
    <mergeCell ref="CI155:CK155"/>
    <mergeCell ref="CW155:CY155"/>
    <mergeCell ref="DM155:DO155"/>
    <mergeCell ref="EA155:EC155"/>
    <mergeCell ref="EO155:EQ155"/>
    <mergeCell ref="FC155:FE155"/>
    <mergeCell ref="BF154:BG154"/>
    <mergeCell ref="BT154:BU154"/>
    <mergeCell ref="CJ154:CK154"/>
    <mergeCell ref="CX154:CY154"/>
    <mergeCell ref="DN154:DO154"/>
    <mergeCell ref="EB154:EC154"/>
    <mergeCell ref="BE150:BE154"/>
    <mergeCell ref="GF153:GG153"/>
    <mergeCell ref="FV150:FV153"/>
    <mergeCell ref="GE150:GE154"/>
    <mergeCell ref="GF150:GG150"/>
    <mergeCell ref="BJ150:BJ153"/>
    <mergeCell ref="BS150:BS154"/>
    <mergeCell ref="BR145:BR156"/>
    <mergeCell ref="FR149:FS149"/>
    <mergeCell ref="ET145:ET149"/>
    <mergeCell ref="EU145:EU153"/>
    <mergeCell ref="FB145:FB156"/>
    <mergeCell ref="FC145:FC149"/>
    <mergeCell ref="FD145:FE145"/>
    <mergeCell ref="FG145:FG149"/>
    <mergeCell ref="FD147:FE147"/>
    <mergeCell ref="FD148:FE148"/>
    <mergeCell ref="EO158:EQ158"/>
    <mergeCell ref="FP158:FP170"/>
    <mergeCell ref="FQ158:FS158"/>
    <mergeCell ref="C159:C163"/>
    <mergeCell ref="BE159:BE163"/>
    <mergeCell ref="BF159:BG159"/>
    <mergeCell ref="BJ159:BJ163"/>
    <mergeCell ref="BK159:BK167"/>
    <mergeCell ref="BX159:BX163"/>
    <mergeCell ref="BY159:BY167"/>
    <mergeCell ref="FQ156:FS156"/>
    <mergeCell ref="GE156:GG156"/>
    <mergeCell ref="B158:B170"/>
    <mergeCell ref="BD158:BD170"/>
    <mergeCell ref="BE158:BG158"/>
    <mergeCell ref="CH158:CH170"/>
    <mergeCell ref="CI158:CK158"/>
    <mergeCell ref="DL158:DL170"/>
    <mergeCell ref="DM158:DO158"/>
    <mergeCell ref="EN158:EN170"/>
    <mergeCell ref="BD145:BD156"/>
    <mergeCell ref="BE145:BE149"/>
    <mergeCell ref="BF145:BG145"/>
    <mergeCell ref="BI145:BI149"/>
    <mergeCell ref="BJ145:BJ149"/>
    <mergeCell ref="BK145:BK153"/>
    <mergeCell ref="BF147:BG147"/>
    <mergeCell ref="BF148:BG148"/>
    <mergeCell ref="BF149:BG149"/>
    <mergeCell ref="BF160:BG160"/>
    <mergeCell ref="CJ160:CK160"/>
    <mergeCell ref="GE155:GG155"/>
    <mergeCell ref="DN160:DO160"/>
    <mergeCell ref="EP160:EQ160"/>
    <mergeCell ref="FR160:FS160"/>
    <mergeCell ref="BF161:BG161"/>
    <mergeCell ref="CJ161:CK161"/>
    <mergeCell ref="DN161:DO161"/>
    <mergeCell ref="EP161:EQ161"/>
    <mergeCell ref="FR161:FS161"/>
    <mergeCell ref="FQ159:FQ163"/>
    <mergeCell ref="FR159:FS159"/>
    <mergeCell ref="FV159:FV163"/>
    <mergeCell ref="FW159:FW167"/>
    <mergeCell ref="GJ159:GJ163"/>
    <mergeCell ref="GK159:GK167"/>
    <mergeCell ref="FQ164:FQ168"/>
    <mergeCell ref="FV164:FV167"/>
    <mergeCell ref="GJ164:GJ167"/>
    <mergeCell ref="EO159:EO163"/>
    <mergeCell ref="EP159:EQ159"/>
    <mergeCell ref="ET159:ET163"/>
    <mergeCell ref="EU159:EU167"/>
    <mergeCell ref="FH159:FH163"/>
    <mergeCell ref="FI159:FI167"/>
    <mergeCell ref="EO164:EO168"/>
    <mergeCell ref="ET164:ET167"/>
    <mergeCell ref="FH164:FH167"/>
    <mergeCell ref="DM159:DM163"/>
    <mergeCell ref="DN159:DO159"/>
    <mergeCell ref="DR159:DR163"/>
    <mergeCell ref="DS159:DS167"/>
    <mergeCell ref="DB164:DB167"/>
    <mergeCell ref="C164:C168"/>
    <mergeCell ref="BE164:BE168"/>
    <mergeCell ref="BJ164:BJ167"/>
    <mergeCell ref="BX164:BX167"/>
    <mergeCell ref="CI164:CI168"/>
    <mergeCell ref="CJ164:CK164"/>
    <mergeCell ref="CJ165:CK165"/>
    <mergeCell ref="CJ166:CK166"/>
    <mergeCell ref="BF167:BG167"/>
    <mergeCell ref="CJ167:CK167"/>
    <mergeCell ref="BF162:BG162"/>
    <mergeCell ref="CJ162:CK162"/>
    <mergeCell ref="DN162:DO162"/>
    <mergeCell ref="EP162:EQ162"/>
    <mergeCell ref="FR162:FS162"/>
    <mergeCell ref="BF163:BG163"/>
    <mergeCell ref="CJ163:CK163"/>
    <mergeCell ref="DN163:DO163"/>
    <mergeCell ref="EP163:EQ163"/>
    <mergeCell ref="FR163:FS163"/>
    <mergeCell ref="EF159:EF163"/>
    <mergeCell ref="EG159:EG167"/>
    <mergeCell ref="DM164:DM168"/>
    <mergeCell ref="DR164:DR167"/>
    <mergeCell ref="EF164:EF167"/>
    <mergeCell ref="CI159:CI163"/>
    <mergeCell ref="CJ159:CK159"/>
    <mergeCell ref="CN159:CN163"/>
    <mergeCell ref="CO159:CO167"/>
    <mergeCell ref="DB159:DB163"/>
    <mergeCell ref="DC159:DC167"/>
    <mergeCell ref="CN164:CN167"/>
    <mergeCell ref="S172:T172"/>
    <mergeCell ref="U172:V172"/>
    <mergeCell ref="W172:X172"/>
    <mergeCell ref="Y172:Z172"/>
    <mergeCell ref="BE170:BG170"/>
    <mergeCell ref="CI170:CK170"/>
    <mergeCell ref="DM170:DO170"/>
    <mergeCell ref="EO170:EQ170"/>
    <mergeCell ref="FQ170:FS170"/>
    <mergeCell ref="E172:F172"/>
    <mergeCell ref="G172:H172"/>
    <mergeCell ref="I172:J172"/>
    <mergeCell ref="K172:L172"/>
    <mergeCell ref="M172:N172"/>
    <mergeCell ref="BF168:BG168"/>
    <mergeCell ref="CJ168:CK168"/>
    <mergeCell ref="DN168:DO168"/>
    <mergeCell ref="EP168:EQ168"/>
    <mergeCell ref="FR168:FS168"/>
    <mergeCell ref="BE169:BG169"/>
    <mergeCell ref="CI169:CK169"/>
    <mergeCell ref="DM169:DO169"/>
    <mergeCell ref="EO169:EQ169"/>
    <mergeCell ref="FQ169:FS169"/>
    <mergeCell ref="DD175:DD177"/>
    <mergeCell ref="DP175:DP177"/>
    <mergeCell ref="BW175:BW177"/>
    <mergeCell ref="BX175:BX177"/>
    <mergeCell ref="BY175:BY177"/>
    <mergeCell ref="BZ175:BZ177"/>
    <mergeCell ref="CM175:CM177"/>
    <mergeCell ref="CN175:CN177"/>
    <mergeCell ref="AY172:AZ172"/>
    <mergeCell ref="BA172:BB172"/>
    <mergeCell ref="B174:D175"/>
    <mergeCell ref="BI175:BI177"/>
    <mergeCell ref="BJ175:BJ177"/>
    <mergeCell ref="BK175:BK177"/>
    <mergeCell ref="O177:P177"/>
    <mergeCell ref="Q177:R177"/>
    <mergeCell ref="S177:T177"/>
    <mergeCell ref="U177:V177"/>
    <mergeCell ref="AM172:AN172"/>
    <mergeCell ref="AO172:AP172"/>
    <mergeCell ref="AQ172:AR172"/>
    <mergeCell ref="AS172:AT172"/>
    <mergeCell ref="AU172:AV172"/>
    <mergeCell ref="AW172:AX172"/>
    <mergeCell ref="AA172:AB172"/>
    <mergeCell ref="AC172:AD172"/>
    <mergeCell ref="AE172:AF172"/>
    <mergeCell ref="AG172:AH172"/>
    <mergeCell ref="AI172:AJ172"/>
    <mergeCell ref="AK172:AL172"/>
    <mergeCell ref="O172:P172"/>
    <mergeCell ref="Q172:R172"/>
    <mergeCell ref="FW175:FW177"/>
    <mergeCell ref="GH175:GH177"/>
    <mergeCell ref="GI175:GI177"/>
    <mergeCell ref="GJ175:GJ177"/>
    <mergeCell ref="GK175:GK177"/>
    <mergeCell ref="E177:F177"/>
    <mergeCell ref="G177:H177"/>
    <mergeCell ref="I177:J177"/>
    <mergeCell ref="K177:L177"/>
    <mergeCell ref="M177:N177"/>
    <mergeCell ref="FG175:FG177"/>
    <mergeCell ref="FH175:FH177"/>
    <mergeCell ref="FI175:FI177"/>
    <mergeCell ref="FT175:FT177"/>
    <mergeCell ref="FU175:FU177"/>
    <mergeCell ref="FV175:FV177"/>
    <mergeCell ref="EG175:EG177"/>
    <mergeCell ref="ER175:ER177"/>
    <mergeCell ref="ES175:ES177"/>
    <mergeCell ref="ET175:ET177"/>
    <mergeCell ref="EU175:EU177"/>
    <mergeCell ref="FF175:FF177"/>
    <mergeCell ref="DQ175:DQ177"/>
    <mergeCell ref="DR175:DR177"/>
    <mergeCell ref="DS175:DS177"/>
    <mergeCell ref="ED175:ED177"/>
    <mergeCell ref="EE175:EE177"/>
    <mergeCell ref="EF175:EF177"/>
    <mergeCell ref="CO175:CO177"/>
    <mergeCell ref="DA175:DA177"/>
    <mergeCell ref="DB175:DB177"/>
    <mergeCell ref="DC175:DC177"/>
    <mergeCell ref="BR179:BR190"/>
    <mergeCell ref="BS179:BS183"/>
    <mergeCell ref="BT179:BU179"/>
    <mergeCell ref="BW179:BW183"/>
    <mergeCell ref="BX179:BX183"/>
    <mergeCell ref="BY179:BY187"/>
    <mergeCell ref="BT181:BU181"/>
    <mergeCell ref="BT182:BU182"/>
    <mergeCell ref="BT183:BU183"/>
    <mergeCell ref="CJ187:CK187"/>
    <mergeCell ref="AU177:AV177"/>
    <mergeCell ref="AW177:AX177"/>
    <mergeCell ref="AY177:AZ177"/>
    <mergeCell ref="BA177:BB177"/>
    <mergeCell ref="B179:B190"/>
    <mergeCell ref="C179:C183"/>
    <mergeCell ref="C184:C188"/>
    <mergeCell ref="AI177:AJ177"/>
    <mergeCell ref="AK177:AL177"/>
    <mergeCell ref="AM177:AN177"/>
    <mergeCell ref="AO177:AP177"/>
    <mergeCell ref="AQ177:AR177"/>
    <mergeCell ref="AS177:AT177"/>
    <mergeCell ref="W177:X177"/>
    <mergeCell ref="Y177:Z177"/>
    <mergeCell ref="AA177:AB177"/>
    <mergeCell ref="AC177:AD177"/>
    <mergeCell ref="AE177:AF177"/>
    <mergeCell ref="AG177:AH177"/>
    <mergeCell ref="DB179:DB183"/>
    <mergeCell ref="CX181:CY181"/>
    <mergeCell ref="CX182:CY182"/>
    <mergeCell ref="CX183:CY183"/>
    <mergeCell ref="CW184:CW188"/>
    <mergeCell ref="CX186:CY186"/>
    <mergeCell ref="CX187:CY187"/>
    <mergeCell ref="BZ179:BZ187"/>
    <mergeCell ref="CH179:CH190"/>
    <mergeCell ref="CI179:CI183"/>
    <mergeCell ref="CJ179:CK179"/>
    <mergeCell ref="CM179:CM183"/>
    <mergeCell ref="CN179:CN183"/>
    <mergeCell ref="CJ181:CK181"/>
    <mergeCell ref="CJ182:CK182"/>
    <mergeCell ref="CJ183:CK183"/>
    <mergeCell ref="CN184:CN187"/>
    <mergeCell ref="DR179:DR183"/>
    <mergeCell ref="DS179:DS187"/>
    <mergeCell ref="DZ179:DZ190"/>
    <mergeCell ref="EA179:EA183"/>
    <mergeCell ref="EB179:EC179"/>
    <mergeCell ref="EE179:EE183"/>
    <mergeCell ref="EB181:EC181"/>
    <mergeCell ref="EB182:EC182"/>
    <mergeCell ref="EB183:EC183"/>
    <mergeCell ref="EB184:EC184"/>
    <mergeCell ref="EB186:EC186"/>
    <mergeCell ref="EB187:EC187"/>
    <mergeCell ref="DC179:DC187"/>
    <mergeCell ref="DD179:DD187"/>
    <mergeCell ref="DL179:DL190"/>
    <mergeCell ref="DM179:DM183"/>
    <mergeCell ref="DN179:DO179"/>
    <mergeCell ref="DQ179:DQ183"/>
    <mergeCell ref="DN181:DO181"/>
    <mergeCell ref="DN182:DO182"/>
    <mergeCell ref="DN183:DO183"/>
    <mergeCell ref="FR183:FS183"/>
    <mergeCell ref="ET179:ET183"/>
    <mergeCell ref="EU179:EU187"/>
    <mergeCell ref="FB179:FB190"/>
    <mergeCell ref="FC179:FC183"/>
    <mergeCell ref="FD179:FE179"/>
    <mergeCell ref="FG179:FG183"/>
    <mergeCell ref="FD181:FE181"/>
    <mergeCell ref="FD182:FE182"/>
    <mergeCell ref="FD183:FE183"/>
    <mergeCell ref="FD187:FE187"/>
    <mergeCell ref="FQ189:FS189"/>
    <mergeCell ref="EF179:EF183"/>
    <mergeCell ref="EG179:EG187"/>
    <mergeCell ref="EN179:EN190"/>
    <mergeCell ref="EO179:EO183"/>
    <mergeCell ref="EP179:EQ179"/>
    <mergeCell ref="ES179:ES183"/>
    <mergeCell ref="EP181:EQ181"/>
    <mergeCell ref="EP182:EQ182"/>
    <mergeCell ref="EP183:EQ183"/>
    <mergeCell ref="EF184:EF187"/>
    <mergeCell ref="GJ179:GJ183"/>
    <mergeCell ref="GK179:GK187"/>
    <mergeCell ref="BF180:BG180"/>
    <mergeCell ref="BT180:BU180"/>
    <mergeCell ref="CJ180:CK180"/>
    <mergeCell ref="CX180:CY180"/>
    <mergeCell ref="DN180:DO180"/>
    <mergeCell ref="EB180:EC180"/>
    <mergeCell ref="EP180:EQ180"/>
    <mergeCell ref="FD180:FE180"/>
    <mergeCell ref="FV179:FV183"/>
    <mergeCell ref="FW179:FW187"/>
    <mergeCell ref="GD179:GD190"/>
    <mergeCell ref="GE179:GE183"/>
    <mergeCell ref="GF179:GG179"/>
    <mergeCell ref="GI179:GI183"/>
    <mergeCell ref="GF180:GG180"/>
    <mergeCell ref="GF181:GG181"/>
    <mergeCell ref="GF182:GG182"/>
    <mergeCell ref="GF183:GG183"/>
    <mergeCell ref="FH179:FH183"/>
    <mergeCell ref="GF186:GG186"/>
    <mergeCell ref="BF187:BG187"/>
    <mergeCell ref="BT187:BU187"/>
    <mergeCell ref="FI179:FI187"/>
    <mergeCell ref="FP179:FP190"/>
    <mergeCell ref="FQ179:FQ183"/>
    <mergeCell ref="FR179:FS179"/>
    <mergeCell ref="FU179:FU183"/>
    <mergeCell ref="FR180:FS180"/>
    <mergeCell ref="FR181:FS181"/>
    <mergeCell ref="FR182:FS182"/>
    <mergeCell ref="GJ184:GJ187"/>
    <mergeCell ref="BT185:BU185"/>
    <mergeCell ref="CJ185:CK185"/>
    <mergeCell ref="CX185:CY185"/>
    <mergeCell ref="EB185:EC185"/>
    <mergeCell ref="FD185:FE185"/>
    <mergeCell ref="GF185:GG185"/>
    <mergeCell ref="EO184:EO188"/>
    <mergeCell ref="ET184:ET187"/>
    <mergeCell ref="FC184:FC188"/>
    <mergeCell ref="FD184:FE184"/>
    <mergeCell ref="FH184:FH187"/>
    <mergeCell ref="FQ184:FQ188"/>
    <mergeCell ref="FD186:FE186"/>
    <mergeCell ref="EP188:EQ188"/>
    <mergeCell ref="FD188:FE188"/>
    <mergeCell ref="CX184:CY184"/>
    <mergeCell ref="DB184:DB187"/>
    <mergeCell ref="DM184:DM188"/>
    <mergeCell ref="DR184:DR187"/>
    <mergeCell ref="EA184:EA188"/>
    <mergeCell ref="BT184:BU184"/>
    <mergeCell ref="BX184:BX187"/>
    <mergeCell ref="CI184:CI188"/>
    <mergeCell ref="CJ184:CK184"/>
    <mergeCell ref="BT186:BU186"/>
    <mergeCell ref="CJ186:CK186"/>
    <mergeCell ref="CO179:CO187"/>
    <mergeCell ref="CV179:CV190"/>
    <mergeCell ref="CW179:CW183"/>
    <mergeCell ref="CX179:CY179"/>
    <mergeCell ref="DA179:DA183"/>
    <mergeCell ref="GE189:GG189"/>
    <mergeCell ref="BE190:BG190"/>
    <mergeCell ref="BS190:BU190"/>
    <mergeCell ref="CI190:CK190"/>
    <mergeCell ref="CW190:CY190"/>
    <mergeCell ref="DM190:DO190"/>
    <mergeCell ref="EA190:EC190"/>
    <mergeCell ref="EO190:EQ190"/>
    <mergeCell ref="FC190:FE190"/>
    <mergeCell ref="FR188:FS188"/>
    <mergeCell ref="GF188:GG188"/>
    <mergeCell ref="BE189:BG189"/>
    <mergeCell ref="BS189:BU189"/>
    <mergeCell ref="CI189:CK189"/>
    <mergeCell ref="CW189:CY189"/>
    <mergeCell ref="DM189:DO189"/>
    <mergeCell ref="EA189:EC189"/>
    <mergeCell ref="EO189:EQ189"/>
    <mergeCell ref="FC189:FE189"/>
    <mergeCell ref="BF188:BG188"/>
    <mergeCell ref="BT188:BU188"/>
    <mergeCell ref="CJ188:CK188"/>
    <mergeCell ref="CX188:CY188"/>
    <mergeCell ref="DN188:DO188"/>
    <mergeCell ref="EB188:EC188"/>
    <mergeCell ref="BE184:BE188"/>
    <mergeCell ref="GF187:GG187"/>
    <mergeCell ref="FV184:FV187"/>
    <mergeCell ref="GE184:GE188"/>
    <mergeCell ref="GF184:GG184"/>
    <mergeCell ref="BJ184:BJ187"/>
    <mergeCell ref="BS184:BS188"/>
    <mergeCell ref="EO192:EQ192"/>
    <mergeCell ref="FP192:FP204"/>
    <mergeCell ref="FQ192:FS192"/>
    <mergeCell ref="C193:C197"/>
    <mergeCell ref="BE193:BE197"/>
    <mergeCell ref="BF193:BG193"/>
    <mergeCell ref="BJ193:BJ197"/>
    <mergeCell ref="BK193:BK201"/>
    <mergeCell ref="BX193:BX197"/>
    <mergeCell ref="BY193:BY201"/>
    <mergeCell ref="FQ190:FS190"/>
    <mergeCell ref="GE190:GG190"/>
    <mergeCell ref="B192:B204"/>
    <mergeCell ref="BD192:BD204"/>
    <mergeCell ref="BE192:BG192"/>
    <mergeCell ref="CH192:CH204"/>
    <mergeCell ref="CI192:CK192"/>
    <mergeCell ref="DL192:DL204"/>
    <mergeCell ref="DM192:DO192"/>
    <mergeCell ref="EN192:EN204"/>
    <mergeCell ref="BD179:BD190"/>
    <mergeCell ref="BE179:BE183"/>
    <mergeCell ref="BF179:BG179"/>
    <mergeCell ref="BI179:BI183"/>
    <mergeCell ref="BJ179:BJ183"/>
    <mergeCell ref="BK179:BK187"/>
    <mergeCell ref="BF181:BG181"/>
    <mergeCell ref="BF182:BG182"/>
    <mergeCell ref="BF183:BG183"/>
    <mergeCell ref="FV193:FV197"/>
    <mergeCell ref="FW193:FW201"/>
    <mergeCell ref="BF196:BG196"/>
    <mergeCell ref="GJ193:GJ197"/>
    <mergeCell ref="GK193:GK201"/>
    <mergeCell ref="FQ198:FQ202"/>
    <mergeCell ref="FV198:FV201"/>
    <mergeCell ref="GJ198:GJ201"/>
    <mergeCell ref="EO193:EO197"/>
    <mergeCell ref="EP193:EQ193"/>
    <mergeCell ref="ET193:ET197"/>
    <mergeCell ref="EU193:EU201"/>
    <mergeCell ref="FH193:FH197"/>
    <mergeCell ref="FI193:FI201"/>
    <mergeCell ref="EO198:EO202"/>
    <mergeCell ref="ET198:ET201"/>
    <mergeCell ref="FH198:FH201"/>
    <mergeCell ref="DM193:DM197"/>
    <mergeCell ref="DN193:DO193"/>
    <mergeCell ref="DR193:DR197"/>
    <mergeCell ref="DS193:DS201"/>
    <mergeCell ref="EF193:EF197"/>
    <mergeCell ref="EG193:EG201"/>
    <mergeCell ref="DM198:DM202"/>
    <mergeCell ref="DR198:DR201"/>
    <mergeCell ref="EF198:EF201"/>
    <mergeCell ref="CJ196:CK196"/>
    <mergeCell ref="DN196:DO196"/>
    <mergeCell ref="EP196:EQ196"/>
    <mergeCell ref="FR196:FS196"/>
    <mergeCell ref="BF197:BG197"/>
    <mergeCell ref="CJ197:CK197"/>
    <mergeCell ref="DN197:DO197"/>
    <mergeCell ref="EP197:EQ197"/>
    <mergeCell ref="FR197:FS197"/>
    <mergeCell ref="BF194:BG194"/>
    <mergeCell ref="CJ194:CK194"/>
    <mergeCell ref="DN194:DO194"/>
    <mergeCell ref="EP194:EQ194"/>
    <mergeCell ref="FR194:FS194"/>
    <mergeCell ref="BF195:BG195"/>
    <mergeCell ref="CJ195:CK195"/>
    <mergeCell ref="DN195:DO195"/>
    <mergeCell ref="EP195:EQ195"/>
    <mergeCell ref="FR195:FS195"/>
    <mergeCell ref="FQ193:FQ197"/>
    <mergeCell ref="FR193:FS193"/>
    <mergeCell ref="CI193:CI197"/>
    <mergeCell ref="CJ193:CK193"/>
    <mergeCell ref="CN193:CN197"/>
    <mergeCell ref="CO193:CO201"/>
    <mergeCell ref="DB193:DB197"/>
    <mergeCell ref="DC193:DC201"/>
    <mergeCell ref="CN198:CN201"/>
    <mergeCell ref="DB198:DB201"/>
    <mergeCell ref="BF202:BG202"/>
    <mergeCell ref="CJ202:CK202"/>
    <mergeCell ref="DN202:DO202"/>
    <mergeCell ref="EP202:EQ202"/>
    <mergeCell ref="FR202:FS202"/>
    <mergeCell ref="BE203:BG203"/>
    <mergeCell ref="CI203:CK203"/>
    <mergeCell ref="DM203:DO203"/>
    <mergeCell ref="EO203:EQ203"/>
    <mergeCell ref="FQ203:FS203"/>
    <mergeCell ref="C198:C202"/>
    <mergeCell ref="BE198:BE202"/>
    <mergeCell ref="BJ198:BJ201"/>
    <mergeCell ref="BX198:BX201"/>
    <mergeCell ref="CI198:CI202"/>
    <mergeCell ref="CJ198:CK198"/>
    <mergeCell ref="CJ199:CK199"/>
    <mergeCell ref="CJ200:CK200"/>
    <mergeCell ref="BF201:BG201"/>
    <mergeCell ref="CJ201:CK201"/>
    <mergeCell ref="AE206:AF206"/>
    <mergeCell ref="AG206:AH206"/>
    <mergeCell ref="AI206:AJ206"/>
    <mergeCell ref="AK206:AL206"/>
    <mergeCell ref="O206:P206"/>
    <mergeCell ref="Q206:R206"/>
    <mergeCell ref="S206:T206"/>
    <mergeCell ref="U206:V206"/>
    <mergeCell ref="W206:X206"/>
    <mergeCell ref="Y206:Z206"/>
    <mergeCell ref="BE204:BG204"/>
    <mergeCell ref="CI204:CK204"/>
    <mergeCell ref="DM204:DO204"/>
    <mergeCell ref="EO204:EQ204"/>
    <mergeCell ref="FQ204:FS204"/>
    <mergeCell ref="E206:F206"/>
    <mergeCell ref="G206:H206"/>
    <mergeCell ref="I206:J206"/>
    <mergeCell ref="K206:L206"/>
    <mergeCell ref="M206:N206"/>
    <mergeCell ref="DP209:DP211"/>
    <mergeCell ref="DQ209:DQ211"/>
    <mergeCell ref="DR209:DR211"/>
    <mergeCell ref="DS209:DS211"/>
    <mergeCell ref="EM208:EM267"/>
    <mergeCell ref="FO208:FO226"/>
    <mergeCell ref="BI209:BI211"/>
    <mergeCell ref="BJ209:BJ211"/>
    <mergeCell ref="BK209:BK211"/>
    <mergeCell ref="BW209:BW211"/>
    <mergeCell ref="BX209:BX211"/>
    <mergeCell ref="BY209:BY211"/>
    <mergeCell ref="BZ209:BZ211"/>
    <mergeCell ref="CM209:CM211"/>
    <mergeCell ref="AY206:AZ206"/>
    <mergeCell ref="BA206:BB206"/>
    <mergeCell ref="B208:D209"/>
    <mergeCell ref="BC208:BC229"/>
    <mergeCell ref="CG208:CG230"/>
    <mergeCell ref="DK208:DK267"/>
    <mergeCell ref="CN209:CN211"/>
    <mergeCell ref="CO209:CO211"/>
    <mergeCell ref="DA209:DA211"/>
    <mergeCell ref="DB209:DB211"/>
    <mergeCell ref="AM206:AN206"/>
    <mergeCell ref="AO206:AP206"/>
    <mergeCell ref="AQ206:AR206"/>
    <mergeCell ref="AS206:AT206"/>
    <mergeCell ref="AU206:AV206"/>
    <mergeCell ref="AW206:AX206"/>
    <mergeCell ref="AA206:AB206"/>
    <mergeCell ref="AC206:AD206"/>
    <mergeCell ref="BE224:BG224"/>
    <mergeCell ref="BS224:BU224"/>
    <mergeCell ref="GJ209:GJ211"/>
    <mergeCell ref="GK209:GK211"/>
    <mergeCell ref="E211:F211"/>
    <mergeCell ref="G211:H211"/>
    <mergeCell ref="I211:J211"/>
    <mergeCell ref="K211:L211"/>
    <mergeCell ref="M211:N211"/>
    <mergeCell ref="O211:P211"/>
    <mergeCell ref="Q211:R211"/>
    <mergeCell ref="S211:T211"/>
    <mergeCell ref="FT209:FT211"/>
    <mergeCell ref="FU209:FU211"/>
    <mergeCell ref="FV209:FV211"/>
    <mergeCell ref="FW209:FW211"/>
    <mergeCell ref="GH209:GH211"/>
    <mergeCell ref="GI209:GI211"/>
    <mergeCell ref="ET209:ET211"/>
    <mergeCell ref="EU209:EU211"/>
    <mergeCell ref="FF209:FF211"/>
    <mergeCell ref="FG209:FG211"/>
    <mergeCell ref="FH209:FH211"/>
    <mergeCell ref="FI209:FI211"/>
    <mergeCell ref="ED209:ED211"/>
    <mergeCell ref="EE209:EE211"/>
    <mergeCell ref="EF209:EF211"/>
    <mergeCell ref="EG209:EG211"/>
    <mergeCell ref="ER209:ER211"/>
    <mergeCell ref="ES209:ES211"/>
    <mergeCell ref="DC209:DC211"/>
    <mergeCell ref="DD209:DD211"/>
    <mergeCell ref="AS211:AT211"/>
    <mergeCell ref="AU211:AV211"/>
    <mergeCell ref="AW211:AX211"/>
    <mergeCell ref="AY211:AZ211"/>
    <mergeCell ref="BA211:BB211"/>
    <mergeCell ref="B213:B224"/>
    <mergeCell ref="C213:C217"/>
    <mergeCell ref="C218:C222"/>
    <mergeCell ref="AG211:AH211"/>
    <mergeCell ref="AI211:AJ211"/>
    <mergeCell ref="AK211:AL211"/>
    <mergeCell ref="AM211:AN211"/>
    <mergeCell ref="AO211:AP211"/>
    <mergeCell ref="AQ211:AR211"/>
    <mergeCell ref="U211:V211"/>
    <mergeCell ref="W211:X211"/>
    <mergeCell ref="Y211:Z211"/>
    <mergeCell ref="AA211:AB211"/>
    <mergeCell ref="AC211:AD211"/>
    <mergeCell ref="AE211:AF211"/>
    <mergeCell ref="BZ213:BZ221"/>
    <mergeCell ref="CH213:CH224"/>
    <mergeCell ref="CI213:CI217"/>
    <mergeCell ref="CJ213:CK213"/>
    <mergeCell ref="CM213:CM217"/>
    <mergeCell ref="CN213:CN217"/>
    <mergeCell ref="CJ215:CK215"/>
    <mergeCell ref="CJ216:CK216"/>
    <mergeCell ref="CJ217:CK217"/>
    <mergeCell ref="CN218:CN221"/>
    <mergeCell ref="CI224:CK224"/>
    <mergeCell ref="CW224:CY224"/>
    <mergeCell ref="BS213:BS217"/>
    <mergeCell ref="BT213:BU213"/>
    <mergeCell ref="BW213:BW217"/>
    <mergeCell ref="BX213:BX217"/>
    <mergeCell ref="BY213:BY221"/>
    <mergeCell ref="BT215:BU215"/>
    <mergeCell ref="BT216:BU216"/>
    <mergeCell ref="BT217:BU217"/>
    <mergeCell ref="CJ221:CK221"/>
    <mergeCell ref="DC213:DC221"/>
    <mergeCell ref="DD213:DD221"/>
    <mergeCell ref="DL213:DL224"/>
    <mergeCell ref="DM213:DM217"/>
    <mergeCell ref="DN213:DO213"/>
    <mergeCell ref="DQ213:DQ217"/>
    <mergeCell ref="DN215:DO215"/>
    <mergeCell ref="DN216:DO216"/>
    <mergeCell ref="DN217:DO217"/>
    <mergeCell ref="DM224:DO224"/>
    <mergeCell ref="EA224:EC224"/>
    <mergeCell ref="DB213:DB217"/>
    <mergeCell ref="CX215:CY215"/>
    <mergeCell ref="CX216:CY216"/>
    <mergeCell ref="CX217:CY217"/>
    <mergeCell ref="CW218:CW222"/>
    <mergeCell ref="CX220:CY220"/>
    <mergeCell ref="CX221:CY221"/>
    <mergeCell ref="FD217:FE217"/>
    <mergeCell ref="FD221:FE221"/>
    <mergeCell ref="FQ223:FS223"/>
    <mergeCell ref="EF213:EF217"/>
    <mergeCell ref="EG213:EG221"/>
    <mergeCell ref="EN213:EN224"/>
    <mergeCell ref="EO213:EO217"/>
    <mergeCell ref="EP213:EQ213"/>
    <mergeCell ref="ES213:ES217"/>
    <mergeCell ref="EP215:EQ215"/>
    <mergeCell ref="EP216:EQ216"/>
    <mergeCell ref="EP217:EQ217"/>
    <mergeCell ref="EF218:EF221"/>
    <mergeCell ref="EO224:EQ224"/>
    <mergeCell ref="FC224:FE224"/>
    <mergeCell ref="FR222:FS222"/>
    <mergeCell ref="DR213:DR217"/>
    <mergeCell ref="DS213:DS221"/>
    <mergeCell ref="DZ213:DZ224"/>
    <mergeCell ref="EA213:EA217"/>
    <mergeCell ref="EB213:EC213"/>
    <mergeCell ref="EE213:EE217"/>
    <mergeCell ref="EB215:EC215"/>
    <mergeCell ref="EB216:EC216"/>
    <mergeCell ref="EB217:EC217"/>
    <mergeCell ref="EB218:EC218"/>
    <mergeCell ref="EB220:EC220"/>
    <mergeCell ref="EB221:EC221"/>
    <mergeCell ref="GJ213:GJ217"/>
    <mergeCell ref="GK213:GK221"/>
    <mergeCell ref="BF214:BG214"/>
    <mergeCell ref="BT214:BU214"/>
    <mergeCell ref="CJ214:CK214"/>
    <mergeCell ref="CX214:CY214"/>
    <mergeCell ref="DN214:DO214"/>
    <mergeCell ref="EB214:EC214"/>
    <mergeCell ref="EP214:EQ214"/>
    <mergeCell ref="FD214:FE214"/>
    <mergeCell ref="FV213:FV217"/>
    <mergeCell ref="FW213:FW221"/>
    <mergeCell ref="GD213:GD224"/>
    <mergeCell ref="GE213:GE217"/>
    <mergeCell ref="GF213:GG213"/>
    <mergeCell ref="GI213:GI217"/>
    <mergeCell ref="GF214:GG214"/>
    <mergeCell ref="GF215:GG215"/>
    <mergeCell ref="GF216:GG216"/>
    <mergeCell ref="GF217:GG217"/>
    <mergeCell ref="FH213:FH217"/>
    <mergeCell ref="GF220:GG220"/>
    <mergeCell ref="BF221:BG221"/>
    <mergeCell ref="BT221:BU221"/>
    <mergeCell ref="FI213:FI221"/>
    <mergeCell ref="FP213:FP224"/>
    <mergeCell ref="FQ213:FQ217"/>
    <mergeCell ref="FR213:FS213"/>
    <mergeCell ref="FU213:FU217"/>
    <mergeCell ref="FR214:FS214"/>
    <mergeCell ref="FR215:FS215"/>
    <mergeCell ref="FR216:FS216"/>
    <mergeCell ref="GJ218:GJ221"/>
    <mergeCell ref="BT219:BU219"/>
    <mergeCell ref="CJ219:CK219"/>
    <mergeCell ref="CX219:CY219"/>
    <mergeCell ref="EB219:EC219"/>
    <mergeCell ref="FD219:FE219"/>
    <mergeCell ref="GF219:GG219"/>
    <mergeCell ref="EO218:EO222"/>
    <mergeCell ref="ET218:ET221"/>
    <mergeCell ref="FC218:FC222"/>
    <mergeCell ref="FD218:FE218"/>
    <mergeCell ref="FH218:FH221"/>
    <mergeCell ref="FQ218:FQ222"/>
    <mergeCell ref="FD220:FE220"/>
    <mergeCell ref="EP222:EQ222"/>
    <mergeCell ref="FD222:FE222"/>
    <mergeCell ref="CX218:CY218"/>
    <mergeCell ref="DB218:DB221"/>
    <mergeCell ref="DM218:DM222"/>
    <mergeCell ref="DR218:DR221"/>
    <mergeCell ref="EA218:EA222"/>
    <mergeCell ref="BT218:BU218"/>
    <mergeCell ref="BX218:BX221"/>
    <mergeCell ref="CI218:CI222"/>
    <mergeCell ref="CJ218:CK218"/>
    <mergeCell ref="BT220:BU220"/>
    <mergeCell ref="CJ220:CK220"/>
    <mergeCell ref="CO213:CO221"/>
    <mergeCell ref="CV213:CV224"/>
    <mergeCell ref="CW213:CW217"/>
    <mergeCell ref="CX213:CY213"/>
    <mergeCell ref="DA213:DA217"/>
    <mergeCell ref="GF222:GG222"/>
    <mergeCell ref="BE223:BG223"/>
    <mergeCell ref="BS223:BU223"/>
    <mergeCell ref="CI223:CK223"/>
    <mergeCell ref="CW223:CY223"/>
    <mergeCell ref="DM223:DO223"/>
    <mergeCell ref="EA223:EC223"/>
    <mergeCell ref="EO223:EQ223"/>
    <mergeCell ref="FC223:FE223"/>
    <mergeCell ref="BF222:BG222"/>
    <mergeCell ref="BT222:BU222"/>
    <mergeCell ref="CJ222:CK222"/>
    <mergeCell ref="CX222:CY222"/>
    <mergeCell ref="DN222:DO222"/>
    <mergeCell ref="EB222:EC222"/>
    <mergeCell ref="BE218:BE222"/>
    <mergeCell ref="GF221:GG221"/>
    <mergeCell ref="FV218:FV221"/>
    <mergeCell ref="GE218:GE222"/>
    <mergeCell ref="GF218:GG218"/>
    <mergeCell ref="BJ218:BJ221"/>
    <mergeCell ref="BS218:BS222"/>
    <mergeCell ref="BR213:BR224"/>
    <mergeCell ref="FR217:FS217"/>
    <mergeCell ref="ET213:ET217"/>
    <mergeCell ref="EU213:EU221"/>
    <mergeCell ref="FB213:FB224"/>
    <mergeCell ref="FC213:FC217"/>
    <mergeCell ref="FD213:FE213"/>
    <mergeCell ref="FG213:FG217"/>
    <mergeCell ref="FD215:FE215"/>
    <mergeCell ref="FD216:FE216"/>
    <mergeCell ref="EO226:EQ226"/>
    <mergeCell ref="FP226:FP238"/>
    <mergeCell ref="FQ226:FS226"/>
    <mergeCell ref="C227:C231"/>
    <mergeCell ref="BE227:BE231"/>
    <mergeCell ref="BF227:BG227"/>
    <mergeCell ref="BJ227:BJ231"/>
    <mergeCell ref="BK227:BK235"/>
    <mergeCell ref="BX227:BX231"/>
    <mergeCell ref="BY227:BY235"/>
    <mergeCell ref="FQ224:FS224"/>
    <mergeCell ref="GE224:GG224"/>
    <mergeCell ref="B226:B238"/>
    <mergeCell ref="BD226:BD238"/>
    <mergeCell ref="BE226:BG226"/>
    <mergeCell ref="CH226:CH238"/>
    <mergeCell ref="CI226:CK226"/>
    <mergeCell ref="DL226:DL238"/>
    <mergeCell ref="DM226:DO226"/>
    <mergeCell ref="EN226:EN238"/>
    <mergeCell ref="BD213:BD224"/>
    <mergeCell ref="BE213:BE217"/>
    <mergeCell ref="BF213:BG213"/>
    <mergeCell ref="BI213:BI217"/>
    <mergeCell ref="BJ213:BJ217"/>
    <mergeCell ref="BK213:BK221"/>
    <mergeCell ref="BF215:BG215"/>
    <mergeCell ref="BF216:BG216"/>
    <mergeCell ref="BF217:BG217"/>
    <mergeCell ref="BF228:BG228"/>
    <mergeCell ref="CJ228:CK228"/>
    <mergeCell ref="GE223:GG223"/>
    <mergeCell ref="DN228:DO228"/>
    <mergeCell ref="EP228:EQ228"/>
    <mergeCell ref="FR228:FS228"/>
    <mergeCell ref="BF229:BG229"/>
    <mergeCell ref="CJ229:CK229"/>
    <mergeCell ref="DN229:DO229"/>
    <mergeCell ref="EP229:EQ229"/>
    <mergeCell ref="FR229:FS229"/>
    <mergeCell ref="FQ227:FQ231"/>
    <mergeCell ref="FR227:FS227"/>
    <mergeCell ref="FV227:FV231"/>
    <mergeCell ref="FW227:FW235"/>
    <mergeCell ref="GJ227:GJ231"/>
    <mergeCell ref="GK227:GK235"/>
    <mergeCell ref="FQ232:FQ236"/>
    <mergeCell ref="FV232:FV235"/>
    <mergeCell ref="GJ232:GJ235"/>
    <mergeCell ref="EO227:EO231"/>
    <mergeCell ref="EP227:EQ227"/>
    <mergeCell ref="ET227:ET231"/>
    <mergeCell ref="EU227:EU235"/>
    <mergeCell ref="FH227:FH231"/>
    <mergeCell ref="FI227:FI235"/>
    <mergeCell ref="EO232:EO236"/>
    <mergeCell ref="ET232:ET235"/>
    <mergeCell ref="FH232:FH235"/>
    <mergeCell ref="DM227:DM231"/>
    <mergeCell ref="DN227:DO227"/>
    <mergeCell ref="DR227:DR231"/>
    <mergeCell ref="DS227:DS235"/>
    <mergeCell ref="DB232:DB235"/>
    <mergeCell ref="C232:C236"/>
    <mergeCell ref="BE232:BE236"/>
    <mergeCell ref="BJ232:BJ235"/>
    <mergeCell ref="BX232:BX235"/>
    <mergeCell ref="CI232:CI236"/>
    <mergeCell ref="CJ232:CK232"/>
    <mergeCell ref="CJ233:CK233"/>
    <mergeCell ref="CJ234:CK234"/>
    <mergeCell ref="BF235:BG235"/>
    <mergeCell ref="CJ235:CK235"/>
    <mergeCell ref="BF230:BG230"/>
    <mergeCell ref="CJ230:CK230"/>
    <mergeCell ref="DN230:DO230"/>
    <mergeCell ref="EP230:EQ230"/>
    <mergeCell ref="FR230:FS230"/>
    <mergeCell ref="BF231:BG231"/>
    <mergeCell ref="CJ231:CK231"/>
    <mergeCell ref="DN231:DO231"/>
    <mergeCell ref="EP231:EQ231"/>
    <mergeCell ref="FR231:FS231"/>
    <mergeCell ref="EF227:EF231"/>
    <mergeCell ref="EG227:EG235"/>
    <mergeCell ref="DM232:DM236"/>
    <mergeCell ref="DR232:DR235"/>
    <mergeCell ref="EF232:EF235"/>
    <mergeCell ref="CI227:CI231"/>
    <mergeCell ref="CJ227:CK227"/>
    <mergeCell ref="CN227:CN231"/>
    <mergeCell ref="CO227:CO235"/>
    <mergeCell ref="DB227:DB231"/>
    <mergeCell ref="DC227:DC235"/>
    <mergeCell ref="CN232:CN235"/>
    <mergeCell ref="BE238:BG238"/>
    <mergeCell ref="CI238:CK238"/>
    <mergeCell ref="DM238:DO238"/>
    <mergeCell ref="EO238:EQ238"/>
    <mergeCell ref="FQ238:FS238"/>
    <mergeCell ref="E240:F240"/>
    <mergeCell ref="G240:H240"/>
    <mergeCell ref="I240:J240"/>
    <mergeCell ref="K240:L240"/>
    <mergeCell ref="M240:N240"/>
    <mergeCell ref="BF236:BG236"/>
    <mergeCell ref="CJ236:CK236"/>
    <mergeCell ref="DN236:DO236"/>
    <mergeCell ref="EP236:EQ236"/>
    <mergeCell ref="FR236:FS236"/>
    <mergeCell ref="BE237:BG237"/>
    <mergeCell ref="CI237:CK237"/>
    <mergeCell ref="DM237:DO237"/>
    <mergeCell ref="EO237:EQ237"/>
    <mergeCell ref="FQ237:FS237"/>
    <mergeCell ref="AY240:AZ240"/>
    <mergeCell ref="BA240:BB240"/>
    <mergeCell ref="B244:D245"/>
    <mergeCell ref="J247:K247"/>
    <mergeCell ref="E249:F249"/>
    <mergeCell ref="G249:H249"/>
    <mergeCell ref="I249:J249"/>
    <mergeCell ref="K249:L249"/>
    <mergeCell ref="M249:N249"/>
    <mergeCell ref="O249:P249"/>
    <mergeCell ref="AM240:AN240"/>
    <mergeCell ref="AO240:AP240"/>
    <mergeCell ref="AQ240:AR240"/>
    <mergeCell ref="AS240:AT240"/>
    <mergeCell ref="AU240:AV240"/>
    <mergeCell ref="AW240:AX240"/>
    <mergeCell ref="AA240:AB240"/>
    <mergeCell ref="AC240:AD240"/>
    <mergeCell ref="AE240:AF240"/>
    <mergeCell ref="AG240:AH240"/>
    <mergeCell ref="AI240:AJ240"/>
    <mergeCell ref="AK240:AL240"/>
    <mergeCell ref="O240:P240"/>
    <mergeCell ref="Q240:R240"/>
    <mergeCell ref="S240:T240"/>
    <mergeCell ref="U240:V240"/>
    <mergeCell ref="W240:X240"/>
    <mergeCell ref="Y240:Z240"/>
    <mergeCell ref="B261:C262"/>
    <mergeCell ref="B263:C264"/>
    <mergeCell ref="B268:C269"/>
    <mergeCell ref="F268:I269"/>
    <mergeCell ref="P268:S269"/>
    <mergeCell ref="Z268:AC269"/>
    <mergeCell ref="BA249:BB249"/>
    <mergeCell ref="B251:C252"/>
    <mergeCell ref="B253:C254"/>
    <mergeCell ref="B255:C256"/>
    <mergeCell ref="B257:C258"/>
    <mergeCell ref="B259:C260"/>
    <mergeCell ref="AO249:AP249"/>
    <mergeCell ref="AQ249:AR249"/>
    <mergeCell ref="AS249:AT249"/>
    <mergeCell ref="AU249:AV249"/>
    <mergeCell ref="AW249:AX249"/>
    <mergeCell ref="AY249:AZ249"/>
    <mergeCell ref="AC249:AD249"/>
    <mergeCell ref="AE249:AF249"/>
    <mergeCell ref="AG249:AH249"/>
    <mergeCell ref="AI249:AJ249"/>
    <mergeCell ref="AK249:AL249"/>
    <mergeCell ref="AM249:AN249"/>
    <mergeCell ref="Q249:R249"/>
    <mergeCell ref="S249:T249"/>
    <mergeCell ref="U249:V249"/>
    <mergeCell ref="W249:X249"/>
    <mergeCell ref="Y249:Z249"/>
    <mergeCell ref="AA249:AB249"/>
    <mergeCell ref="J271:M272"/>
    <mergeCell ref="T271:W272"/>
    <mergeCell ref="AD271:AG272"/>
    <mergeCell ref="AN271:AQ272"/>
    <mergeCell ref="B272:C273"/>
    <mergeCell ref="F272:I273"/>
    <mergeCell ref="P272:S273"/>
    <mergeCell ref="Z272:AC273"/>
    <mergeCell ref="AJ272:AM273"/>
    <mergeCell ref="J273:M274"/>
    <mergeCell ref="AJ268:AM269"/>
    <mergeCell ref="J269:M270"/>
    <mergeCell ref="T269:W270"/>
    <mergeCell ref="AD269:AG270"/>
    <mergeCell ref="AN269:AQ270"/>
    <mergeCell ref="B270:C271"/>
    <mergeCell ref="F270:I271"/>
    <mergeCell ref="P270:S271"/>
    <mergeCell ref="Z270:AC271"/>
    <mergeCell ref="AJ270:AM271"/>
    <mergeCell ref="AD275:AG276"/>
    <mergeCell ref="AN275:AQ276"/>
    <mergeCell ref="B276:C277"/>
    <mergeCell ref="F276:I277"/>
    <mergeCell ref="P276:S277"/>
    <mergeCell ref="Z276:AC277"/>
    <mergeCell ref="AJ276:AM277"/>
    <mergeCell ref="J277:M278"/>
    <mergeCell ref="T277:W278"/>
    <mergeCell ref="AD277:AG278"/>
    <mergeCell ref="T273:W274"/>
    <mergeCell ref="AD273:AG274"/>
    <mergeCell ref="AN273:AQ274"/>
    <mergeCell ref="B274:C275"/>
    <mergeCell ref="F274:I275"/>
    <mergeCell ref="P274:S275"/>
    <mergeCell ref="Z274:AC275"/>
    <mergeCell ref="AJ274:AM275"/>
    <mergeCell ref="J275:M276"/>
    <mergeCell ref="T275:W276"/>
    <mergeCell ref="AN281:AQ282"/>
    <mergeCell ref="B284:AQ284"/>
    <mergeCell ref="B280:C281"/>
    <mergeCell ref="F280:I281"/>
    <mergeCell ref="P280:S281"/>
    <mergeCell ref="Z280:AC281"/>
    <mergeCell ref="AJ280:AM281"/>
    <mergeCell ref="J281:M282"/>
    <mergeCell ref="T281:W282"/>
    <mergeCell ref="AD281:AG282"/>
    <mergeCell ref="AN277:AQ278"/>
    <mergeCell ref="B278:C279"/>
    <mergeCell ref="F278:I279"/>
    <mergeCell ref="P278:S279"/>
    <mergeCell ref="Z278:AC279"/>
    <mergeCell ref="AJ278:AM279"/>
    <mergeCell ref="J279:M280"/>
    <mergeCell ref="T279:W280"/>
    <mergeCell ref="AD279:AG280"/>
    <mergeCell ref="AN279:AQ280"/>
  </mergeCells>
  <phoneticPr fontId="2"/>
  <conditionalFormatting sqref="F251:BA251">
    <cfRule type="expression" dxfId="171" priority="167">
      <formula>F20=1</formula>
    </cfRule>
    <cfRule type="expression" dxfId="170" priority="168">
      <formula>F19=1</formula>
    </cfRule>
  </conditionalFormatting>
  <conditionalFormatting sqref="F252:BA252">
    <cfRule type="expression" dxfId="169" priority="165">
      <formula>F34=1</formula>
    </cfRule>
    <cfRule type="expression" dxfId="168" priority="166">
      <formula>F33=1</formula>
    </cfRule>
  </conditionalFormatting>
  <conditionalFormatting sqref="F253:BA253">
    <cfRule type="expression" dxfId="167" priority="163">
      <formula>F54=1</formula>
    </cfRule>
    <cfRule type="expression" dxfId="166" priority="164">
      <formula>F53=1</formula>
    </cfRule>
  </conditionalFormatting>
  <conditionalFormatting sqref="F254:BA254">
    <cfRule type="expression" dxfId="165" priority="161">
      <formula>F68=1</formula>
    </cfRule>
    <cfRule type="expression" dxfId="164" priority="162">
      <formula>F67=1</formula>
    </cfRule>
  </conditionalFormatting>
  <conditionalFormatting sqref="F255:BA255">
    <cfRule type="expression" dxfId="163" priority="159">
      <formula>F88=1</formula>
    </cfRule>
    <cfRule type="expression" dxfId="162" priority="160">
      <formula>F87=1</formula>
    </cfRule>
  </conditionalFormatting>
  <conditionalFormatting sqref="F256:BA256">
    <cfRule type="expression" dxfId="161" priority="157">
      <formula>F102=1</formula>
    </cfRule>
    <cfRule type="expression" dxfId="160" priority="158">
      <formula>F101=1</formula>
    </cfRule>
  </conditionalFormatting>
  <conditionalFormatting sqref="F257:BA257">
    <cfRule type="expression" dxfId="159" priority="155">
      <formula>F122=1</formula>
    </cfRule>
    <cfRule type="expression" dxfId="158" priority="156">
      <formula>F121=1</formula>
    </cfRule>
  </conditionalFormatting>
  <conditionalFormatting sqref="F258:BA258">
    <cfRule type="expression" dxfId="157" priority="153">
      <formula>F136=1</formula>
    </cfRule>
    <cfRule type="expression" dxfId="156" priority="154">
      <formula>F135=1</formula>
    </cfRule>
  </conditionalFormatting>
  <conditionalFormatting sqref="F259:BA259">
    <cfRule type="expression" dxfId="155" priority="151">
      <formula>F156=1</formula>
    </cfRule>
    <cfRule type="expression" dxfId="154" priority="152">
      <formula>F155=1</formula>
    </cfRule>
  </conditionalFormatting>
  <conditionalFormatting sqref="F260:BA260">
    <cfRule type="expression" dxfId="153" priority="149">
      <formula>F170=1</formula>
    </cfRule>
    <cfRule type="expression" dxfId="152" priority="150">
      <formula>F169=1</formula>
    </cfRule>
  </conditionalFormatting>
  <conditionalFormatting sqref="F261:BA261">
    <cfRule type="expression" dxfId="151" priority="147">
      <formula>F190=1</formula>
    </cfRule>
    <cfRule type="expression" dxfId="150" priority="148">
      <formula>F189 =1</formula>
    </cfRule>
  </conditionalFormatting>
  <conditionalFormatting sqref="F262:BA262">
    <cfRule type="expression" dxfId="149" priority="145">
      <formula>F204=1</formula>
    </cfRule>
    <cfRule type="expression" dxfId="148" priority="146">
      <formula>F203=1</formula>
    </cfRule>
  </conditionalFormatting>
  <conditionalFormatting sqref="F263:BA263">
    <cfRule type="expression" dxfId="147" priority="143">
      <formula>F224=1</formula>
    </cfRule>
    <cfRule type="expression" dxfId="146" priority="144">
      <formula>F223=1</formula>
    </cfRule>
  </conditionalFormatting>
  <conditionalFormatting sqref="F264:BA264">
    <cfRule type="expression" dxfId="145" priority="141">
      <formula>F238=1</formula>
    </cfRule>
    <cfRule type="expression" dxfId="144" priority="142">
      <formula>F237=1</formula>
    </cfRule>
  </conditionalFormatting>
  <conditionalFormatting sqref="P5">
    <cfRule type="expression" dxfId="143" priority="136">
      <formula>EXACT(P5,S5)=TRUE</formula>
    </cfRule>
    <cfRule type="containsBlanks" dxfId="142" priority="169">
      <formula>LEN(TRIM(P5))=0</formula>
    </cfRule>
  </conditionalFormatting>
  <conditionalFormatting sqref="S5">
    <cfRule type="expression" dxfId="141" priority="135">
      <formula>EXACT(P5,S5)=TRUE</formula>
    </cfRule>
    <cfRule type="containsBlanks" dxfId="140" priority="170">
      <formula>LEN(TRIM(S5))=0</formula>
    </cfRule>
  </conditionalFormatting>
  <conditionalFormatting sqref="F266:AQ266">
    <cfRule type="expression" dxfId="139" priority="139">
      <formula>F239=1</formula>
    </cfRule>
    <cfRule type="expression" dxfId="138" priority="140">
      <formula>F238=1</formula>
    </cfRule>
  </conditionalFormatting>
  <conditionalFormatting sqref="P4">
    <cfRule type="expression" dxfId="137" priority="138">
      <formula>EXACT(P4,S4)=TRUE</formula>
    </cfRule>
    <cfRule type="containsBlanks" dxfId="136" priority="171">
      <formula>LEN(TRIM(P4))=0</formula>
    </cfRule>
  </conditionalFormatting>
  <conditionalFormatting sqref="S4">
    <cfRule type="expression" dxfId="135" priority="137">
      <formula>EXACT(P4,S4)=TRUE</formula>
    </cfRule>
    <cfRule type="containsBlanks" dxfId="134" priority="172">
      <formula>LEN(TRIM(S4))=0</formula>
    </cfRule>
  </conditionalFormatting>
  <conditionalFormatting sqref="F22:BA34">
    <cfRule type="expression" dxfId="133" priority="130">
      <formula>MOD(ROW(),2)=0</formula>
    </cfRule>
    <cfRule type="expression" dxfId="132" priority="131">
      <formula>MOD(COLUMN(),2)=0</formula>
    </cfRule>
    <cfRule type="expression" dxfId="131" priority="132">
      <formula>MOD(COLUMN(),2)=1</formula>
    </cfRule>
  </conditionalFormatting>
  <conditionalFormatting sqref="F9:BA20">
    <cfRule type="expression" dxfId="130" priority="98">
      <formula>MOD(ROW(),2)=0</formula>
    </cfRule>
    <cfRule type="expression" dxfId="129" priority="129">
      <formula>MOD(COLUMN(),2)=0</formula>
    </cfRule>
    <cfRule type="expression" dxfId="128" priority="133">
      <formula>MOD(COLUMN(),2)=1</formula>
    </cfRule>
  </conditionalFormatting>
  <conditionalFormatting sqref="F56:BA68">
    <cfRule type="expression" dxfId="127" priority="124">
      <formula>MOD(ROW(),2)=0</formula>
    </cfRule>
    <cfRule type="expression" dxfId="126" priority="125">
      <formula>MOD(COLUMN(),2)=0</formula>
    </cfRule>
    <cfRule type="expression" dxfId="125" priority="126">
      <formula>MOD(COLUMN(),2)=1</formula>
    </cfRule>
  </conditionalFormatting>
  <conditionalFormatting sqref="F43:BA54">
    <cfRule type="expression" dxfId="124" priority="34">
      <formula>MOD(ROW(),2)=0</formula>
    </cfRule>
    <cfRule type="expression" dxfId="123" priority="123">
      <formula>MOD(COLUMN(),2)=0</formula>
    </cfRule>
    <cfRule type="expression" dxfId="122" priority="127">
      <formula>MOD(COLUMN(),2)=1</formula>
    </cfRule>
  </conditionalFormatting>
  <conditionalFormatting sqref="F90:BA102">
    <cfRule type="expression" dxfId="121" priority="118">
      <formula>MOD(ROW(),2)=0</formula>
    </cfRule>
    <cfRule type="expression" dxfId="120" priority="119">
      <formula>MOD(COLUMN(),2)=0</formula>
    </cfRule>
    <cfRule type="expression" dxfId="119" priority="120">
      <formula>MOD(COLUMN(),2)=1</formula>
    </cfRule>
  </conditionalFormatting>
  <conditionalFormatting sqref="F77:BA88">
    <cfRule type="expression" dxfId="118" priority="117">
      <formula>MOD(ROW(),2)=0</formula>
    </cfRule>
    <cfRule type="expression" dxfId="117" priority="121">
      <formula>MOD(COLUMN(),2)=0</formula>
    </cfRule>
    <cfRule type="expression" dxfId="116" priority="122">
      <formula>MOD(COLUMN(),2)=1</formula>
    </cfRule>
  </conditionalFormatting>
  <conditionalFormatting sqref="F124:BA136">
    <cfRule type="expression" dxfId="115" priority="112">
      <formula>MOD(ROW(),2)=0</formula>
    </cfRule>
    <cfRule type="expression" dxfId="114" priority="113">
      <formula>MOD(COLUMN(),2)=0</formula>
    </cfRule>
    <cfRule type="expression" dxfId="113" priority="114">
      <formula>MOD(COLUMN(),2)=1</formula>
    </cfRule>
  </conditionalFormatting>
  <conditionalFormatting sqref="F111:BA122">
    <cfRule type="expression" dxfId="112" priority="111">
      <formula>MOD(ROW(),2)=0</formula>
    </cfRule>
    <cfRule type="expression" dxfId="111" priority="115">
      <formula>MOD(COLUMN(),2)=0</formula>
    </cfRule>
    <cfRule type="expression" dxfId="110" priority="116">
      <formula>MOD(COLUMN(),2)=1</formula>
    </cfRule>
  </conditionalFormatting>
  <conditionalFormatting sqref="F192:BA204">
    <cfRule type="expression" dxfId="109" priority="106">
      <formula>MOD(ROW(),2)=0</formula>
    </cfRule>
    <cfRule type="expression" dxfId="108" priority="107">
      <formula>MOD(COLUMN(),2)=0</formula>
    </cfRule>
    <cfRule type="expression" dxfId="107" priority="108">
      <formula>MOD(COLUMN(),2)=1</formula>
    </cfRule>
  </conditionalFormatting>
  <conditionalFormatting sqref="F179:BA190">
    <cfRule type="expression" dxfId="106" priority="105">
      <formula>MOD(ROW(),2)=0</formula>
    </cfRule>
    <cfRule type="expression" dxfId="105" priority="109">
      <formula>MOD(COLUMN(),2)=0</formula>
    </cfRule>
    <cfRule type="expression" dxfId="104" priority="110">
      <formula>MOD(COLUMN(),2)=1</formula>
    </cfRule>
  </conditionalFormatting>
  <conditionalFormatting sqref="F226:BA238">
    <cfRule type="expression" dxfId="103" priority="100">
      <formula>MOD(ROW(),2)=0</formula>
    </cfRule>
    <cfRule type="expression" dxfId="102" priority="101">
      <formula>MOD(COLUMN(),2)=0</formula>
    </cfRule>
    <cfRule type="expression" dxfId="101" priority="102">
      <formula>MOD(COLUMN(),2)=1</formula>
    </cfRule>
  </conditionalFormatting>
  <conditionalFormatting sqref="F213:BA224">
    <cfRule type="expression" dxfId="100" priority="99">
      <formula>MOD(ROW(),2)=0</formula>
    </cfRule>
    <cfRule type="expression" dxfId="99" priority="103">
      <formula>MOD(COLUMN(),2)=0</formula>
    </cfRule>
    <cfRule type="expression" dxfId="98" priority="104">
      <formula>MOD(COLUMN(),2)=1</formula>
    </cfRule>
  </conditionalFormatting>
  <conditionalFormatting sqref="F9:BA17">
    <cfRule type="expression" dxfId="97" priority="134">
      <formula>SUM(F$9:F$17)+SUM(F$22:F$31)&gt;=2</formula>
    </cfRule>
  </conditionalFormatting>
  <conditionalFormatting sqref="P39">
    <cfRule type="expression" dxfId="96" priority="91">
      <formula>EXACT(P39,S39)=TRUE</formula>
    </cfRule>
    <cfRule type="containsBlanks" dxfId="95" priority="94">
      <formula>LEN(TRIM(P39))=0</formula>
    </cfRule>
  </conditionalFormatting>
  <conditionalFormatting sqref="S39">
    <cfRule type="expression" dxfId="94" priority="90">
      <formula>EXACT(P39,S39)=TRUE</formula>
    </cfRule>
    <cfRule type="containsBlanks" dxfId="93" priority="95">
      <formula>LEN(TRIM(S39))=0</formula>
    </cfRule>
  </conditionalFormatting>
  <conditionalFormatting sqref="P38">
    <cfRule type="expression" dxfId="92" priority="93">
      <formula>EXACT(P38,S38)=TRUE</formula>
    </cfRule>
    <cfRule type="containsBlanks" dxfId="91" priority="96">
      <formula>LEN(TRIM(P38))=0</formula>
    </cfRule>
  </conditionalFormatting>
  <conditionalFormatting sqref="S38">
    <cfRule type="expression" dxfId="90" priority="92">
      <formula>EXACT(P38,S38)=TRUE</formula>
    </cfRule>
    <cfRule type="containsBlanks" dxfId="89" priority="97">
      <formula>LEN(TRIM(S38))=0</formula>
    </cfRule>
  </conditionalFormatting>
  <conditionalFormatting sqref="P73">
    <cfRule type="expression" dxfId="88" priority="83">
      <formula>EXACT(P73,S73)=TRUE</formula>
    </cfRule>
    <cfRule type="containsBlanks" dxfId="87" priority="86">
      <formula>LEN(TRIM(P73))=0</formula>
    </cfRule>
  </conditionalFormatting>
  <conditionalFormatting sqref="S73">
    <cfRule type="expression" dxfId="86" priority="82">
      <formula>EXACT(P73,S73)=TRUE</formula>
    </cfRule>
    <cfRule type="containsBlanks" dxfId="85" priority="87">
      <formula>LEN(TRIM(S73))=0</formula>
    </cfRule>
  </conditionalFormatting>
  <conditionalFormatting sqref="P72">
    <cfRule type="expression" dxfId="84" priority="85">
      <formula>EXACT(P72,S72)=TRUE</formula>
    </cfRule>
    <cfRule type="containsBlanks" dxfId="83" priority="88">
      <formula>LEN(TRIM(P72))=0</formula>
    </cfRule>
  </conditionalFormatting>
  <conditionalFormatting sqref="S72">
    <cfRule type="expression" dxfId="82" priority="84">
      <formula>EXACT(P72,S72)=TRUE</formula>
    </cfRule>
    <cfRule type="containsBlanks" dxfId="81" priority="89">
      <formula>LEN(TRIM(S72))=0</formula>
    </cfRule>
  </conditionalFormatting>
  <conditionalFormatting sqref="P107">
    <cfRule type="expression" dxfId="80" priority="75">
      <formula>EXACT(P107,S107)=TRUE</formula>
    </cfRule>
    <cfRule type="containsBlanks" dxfId="79" priority="78">
      <formula>LEN(TRIM(P107))=0</formula>
    </cfRule>
  </conditionalFormatting>
  <conditionalFormatting sqref="S107">
    <cfRule type="expression" dxfId="78" priority="74">
      <formula>EXACT(P107,S107)=TRUE</formula>
    </cfRule>
    <cfRule type="containsBlanks" dxfId="77" priority="79">
      <formula>LEN(TRIM(S107))=0</formula>
    </cfRule>
  </conditionalFormatting>
  <conditionalFormatting sqref="P106">
    <cfRule type="expression" dxfId="76" priority="77">
      <formula>EXACT(P106,S106)=TRUE</formula>
    </cfRule>
    <cfRule type="containsBlanks" dxfId="75" priority="80">
      <formula>LEN(TRIM(P106))=0</formula>
    </cfRule>
  </conditionalFormatting>
  <conditionalFormatting sqref="S106">
    <cfRule type="expression" dxfId="74" priority="76">
      <formula>EXACT(P106,S106)=TRUE</formula>
    </cfRule>
    <cfRule type="containsBlanks" dxfId="73" priority="81">
      <formula>LEN(TRIM(S106))=0</formula>
    </cfRule>
  </conditionalFormatting>
  <conditionalFormatting sqref="P141">
    <cfRule type="expression" dxfId="72" priority="67">
      <formula>EXACT(P141,S141)=TRUE</formula>
    </cfRule>
    <cfRule type="containsBlanks" dxfId="71" priority="70">
      <formula>LEN(TRIM(P141))=0</formula>
    </cfRule>
  </conditionalFormatting>
  <conditionalFormatting sqref="S141">
    <cfRule type="expression" dxfId="70" priority="66">
      <formula>EXACT(P141,S141)=TRUE</formula>
    </cfRule>
    <cfRule type="containsBlanks" dxfId="69" priority="71">
      <formula>LEN(TRIM(S141))=0</formula>
    </cfRule>
  </conditionalFormatting>
  <conditionalFormatting sqref="P140">
    <cfRule type="expression" dxfId="68" priority="69">
      <formula>EXACT(P140,S140)=TRUE</formula>
    </cfRule>
    <cfRule type="containsBlanks" dxfId="67" priority="72">
      <formula>LEN(TRIM(P140))=0</formula>
    </cfRule>
  </conditionalFormatting>
  <conditionalFormatting sqref="S140">
    <cfRule type="expression" dxfId="66" priority="68">
      <formula>EXACT(P140,S140)=TRUE</formula>
    </cfRule>
    <cfRule type="containsBlanks" dxfId="65" priority="73">
      <formula>LEN(TRIM(S140))=0</formula>
    </cfRule>
  </conditionalFormatting>
  <conditionalFormatting sqref="P209">
    <cfRule type="expression" dxfId="64" priority="59">
      <formula>EXACT(P209,S209)=TRUE</formula>
    </cfRule>
    <cfRule type="containsBlanks" dxfId="63" priority="62">
      <formula>LEN(TRIM(P209))=0</formula>
    </cfRule>
  </conditionalFormatting>
  <conditionalFormatting sqref="S209">
    <cfRule type="expression" dxfId="62" priority="58">
      <formula>EXACT(P209,S209)=TRUE</formula>
    </cfRule>
    <cfRule type="containsBlanks" dxfId="61" priority="63">
      <formula>LEN(TRIM(S209))=0</formula>
    </cfRule>
  </conditionalFormatting>
  <conditionalFormatting sqref="P208">
    <cfRule type="expression" dxfId="60" priority="61">
      <formula>EXACT(P208,S208)=TRUE</formula>
    </cfRule>
    <cfRule type="containsBlanks" dxfId="59" priority="64">
      <formula>LEN(TRIM(P208))=0</formula>
    </cfRule>
  </conditionalFormatting>
  <conditionalFormatting sqref="S208">
    <cfRule type="expression" dxfId="58" priority="60">
      <formula>EXACT(P208,S208)=TRUE</formula>
    </cfRule>
    <cfRule type="containsBlanks" dxfId="57" priority="65">
      <formula>LEN(TRIM(S208))=0</formula>
    </cfRule>
  </conditionalFormatting>
  <conditionalFormatting sqref="P175">
    <cfRule type="expression" dxfId="56" priority="51">
      <formula>EXACT(P175,S175)=TRUE</formula>
    </cfRule>
    <cfRule type="containsBlanks" dxfId="55" priority="54">
      <formula>LEN(TRIM(P175))=0</formula>
    </cfRule>
  </conditionalFormatting>
  <conditionalFormatting sqref="S175">
    <cfRule type="expression" dxfId="54" priority="50">
      <formula>EXACT(P175,S175)=TRUE</formula>
    </cfRule>
    <cfRule type="containsBlanks" dxfId="53" priority="55">
      <formula>LEN(TRIM(S175))=0</formula>
    </cfRule>
  </conditionalFormatting>
  <conditionalFormatting sqref="P174">
    <cfRule type="expression" dxfId="52" priority="53">
      <formula>EXACT(P174,S174)=TRUE</formula>
    </cfRule>
    <cfRule type="containsBlanks" dxfId="51" priority="56">
      <formula>LEN(TRIM(P174))=0</formula>
    </cfRule>
  </conditionalFormatting>
  <conditionalFormatting sqref="S174">
    <cfRule type="expression" dxfId="50" priority="52">
      <formula>EXACT(P174,S174)=TRUE</formula>
    </cfRule>
    <cfRule type="containsBlanks" dxfId="49" priority="57">
      <formula>LEN(TRIM(S174))=0</formula>
    </cfRule>
  </conditionalFormatting>
  <conditionalFormatting sqref="C2:E2">
    <cfRule type="containsBlanks" dxfId="48" priority="49">
      <formula>LEN(TRIM(C2))=0</formula>
    </cfRule>
  </conditionalFormatting>
  <conditionalFormatting sqref="F2:G2">
    <cfRule type="containsBlanks" dxfId="47" priority="48">
      <formula>LEN(TRIM(F2))=0</formula>
    </cfRule>
  </conditionalFormatting>
  <conditionalFormatting sqref="H2">
    <cfRule type="containsBlanks" dxfId="46" priority="47">
      <formula>LEN(TRIM(H2))=0</formula>
    </cfRule>
  </conditionalFormatting>
  <conditionalFormatting sqref="K2">
    <cfRule type="containsBlanks" dxfId="45" priority="46">
      <formula>LEN(TRIM(K2))=0</formula>
    </cfRule>
  </conditionalFormatting>
  <conditionalFormatting sqref="W2">
    <cfRule type="expression" dxfId="44" priority="45">
      <formula>EXACT(W2,AA2)=TRUE</formula>
    </cfRule>
  </conditionalFormatting>
  <conditionalFormatting sqref="AA2">
    <cfRule type="expression" dxfId="43" priority="44">
      <formula>EXACT(W2,AA2)=TRUE</formula>
    </cfRule>
  </conditionalFormatting>
  <conditionalFormatting sqref="AF2:AK2">
    <cfRule type="containsBlanks" dxfId="42" priority="43">
      <formula>LEN(TRIM(AF2))=0</formula>
    </cfRule>
  </conditionalFormatting>
  <conditionalFormatting sqref="AL2:AQ2">
    <cfRule type="containsBlanks" dxfId="41" priority="42">
      <formula>LEN(TRIM(AL2))=0</formula>
    </cfRule>
  </conditionalFormatting>
  <conditionalFormatting sqref="AR2:AU2">
    <cfRule type="containsBlanks" dxfId="40" priority="41">
      <formula>LEN(TRIM(AR2))=0</formula>
    </cfRule>
  </conditionalFormatting>
  <conditionalFormatting sqref="AV2:AX2">
    <cfRule type="notContainsBlanks" dxfId="39" priority="40">
      <formula>LEN(TRIM(AV2))&gt;0</formula>
    </cfRule>
    <cfRule type="expression" dxfId="38" priority="173">
      <formula>$AR$2="固定労働時間制"</formula>
    </cfRule>
  </conditionalFormatting>
  <conditionalFormatting sqref="AZ2:BB2">
    <cfRule type="notContainsBlanks" dxfId="37" priority="38">
      <formula>LEN(TRIM(AZ2))&gt;0</formula>
    </cfRule>
    <cfRule type="expression" dxfId="36" priority="39">
      <formula>$AR$2="固定労働時間制"</formula>
    </cfRule>
  </conditionalFormatting>
  <conditionalFormatting sqref="N25:U25 M31:S31">
    <cfRule type="containsText" priority="37" operator="containsText" text="安里さん">
      <formula>NOT(ISERROR(SEARCH("安里さん",M25)))</formula>
    </cfRule>
  </conditionalFormatting>
  <conditionalFormatting sqref="F18:BA18">
    <cfRule type="expression" dxfId="35" priority="36">
      <formula>SUM(F$14:F$17)=0</formula>
    </cfRule>
  </conditionalFormatting>
  <conditionalFormatting sqref="F22:BA31">
    <cfRule type="expression" dxfId="34" priority="35">
      <formula>SUM(F$9:F$17)+SUM(F$22:F$31)&gt;=2</formula>
    </cfRule>
  </conditionalFormatting>
  <conditionalFormatting sqref="F43:BA51">
    <cfRule type="expression" dxfId="33" priority="128">
      <formula>SUM(F$43:F$51)+SUM(F$56:F$65)&gt;=2</formula>
    </cfRule>
  </conditionalFormatting>
  <conditionalFormatting sqref="F32:BA32">
    <cfRule type="expression" dxfId="32" priority="33">
      <formula>SUM(F$28:F$31)=0</formula>
    </cfRule>
  </conditionalFormatting>
  <conditionalFormatting sqref="F56:BA65">
    <cfRule type="expression" dxfId="31" priority="32">
      <formula>SUM(F$43:F$51)+SUM(F$56:F$65)&gt;=2</formula>
    </cfRule>
  </conditionalFormatting>
  <conditionalFormatting sqref="F52:BA52">
    <cfRule type="expression" dxfId="30" priority="31">
      <formula>SUM(F$48:F$51)=0</formula>
    </cfRule>
  </conditionalFormatting>
  <conditionalFormatting sqref="F66:BA66">
    <cfRule type="expression" dxfId="29" priority="30">
      <formula>SUM(F$62:F$65)=0</formula>
    </cfRule>
  </conditionalFormatting>
  <conditionalFormatting sqref="F86:BA86">
    <cfRule type="expression" dxfId="28" priority="29">
      <formula>SUM(F$82:F$85)=0</formula>
    </cfRule>
  </conditionalFormatting>
  <conditionalFormatting sqref="F100:BA100">
    <cfRule type="expression" dxfId="27" priority="28">
      <formula>SUM(F$96:F$99)=0</formula>
    </cfRule>
  </conditionalFormatting>
  <conditionalFormatting sqref="F120:BA120">
    <cfRule type="expression" dxfId="26" priority="27">
      <formula>SUM(F$116:F$119)=0</formula>
    </cfRule>
  </conditionalFormatting>
  <conditionalFormatting sqref="F134:BA134">
    <cfRule type="expression" dxfId="25" priority="26">
      <formula>SUM(F$130:F$133)=0</formula>
    </cfRule>
  </conditionalFormatting>
  <conditionalFormatting sqref="F188:BA188">
    <cfRule type="expression" dxfId="24" priority="25">
      <formula>SUM(F$184:F$187)=0</formula>
    </cfRule>
  </conditionalFormatting>
  <conditionalFormatting sqref="F202:BA202">
    <cfRule type="expression" dxfId="23" priority="24">
      <formula>SUM(F$198:F$201)=0</formula>
    </cfRule>
  </conditionalFormatting>
  <conditionalFormatting sqref="F222:BA222">
    <cfRule type="expression" dxfId="22" priority="23">
      <formula>SUM(F$218:F$221)=0</formula>
    </cfRule>
  </conditionalFormatting>
  <conditionalFormatting sqref="F236:BA236">
    <cfRule type="expression" dxfId="21" priority="22">
      <formula>SUM(F$232:F$235)=0</formula>
    </cfRule>
  </conditionalFormatting>
  <conditionalFormatting sqref="F77:BA85">
    <cfRule type="expression" dxfId="20" priority="21">
      <formula>SUM(F$77:F$85)+SUM(F$90:F$99)&gt;=2</formula>
    </cfRule>
  </conditionalFormatting>
  <conditionalFormatting sqref="F90:BA99">
    <cfRule type="expression" dxfId="19" priority="20">
      <formula>SUM(F$77:F$85)+SUM(F$90:F$99)&gt;=2</formula>
    </cfRule>
  </conditionalFormatting>
  <conditionalFormatting sqref="F111:BA119">
    <cfRule type="expression" dxfId="18" priority="19">
      <formula>SUM(F$111:F$119)+SUM(F$124:F$133)&gt;=2</formula>
    </cfRule>
  </conditionalFormatting>
  <conditionalFormatting sqref="F124:BA133">
    <cfRule type="expression" dxfId="17" priority="18">
      <formula>SUM(F$111:F$119)+SUM(F$124:F$133)&gt;=2</formula>
    </cfRule>
  </conditionalFormatting>
  <conditionalFormatting sqref="F179:BA187">
    <cfRule type="expression" dxfId="16" priority="17">
      <formula>SUM(F$179:F$187)+SUM(F$192:F$201)&gt;=2</formula>
    </cfRule>
  </conditionalFormatting>
  <conditionalFormatting sqref="F192:BA201">
    <cfRule type="expression" dxfId="15" priority="16">
      <formula>SUM(F$179:F$187)+SUM(F$192:F$201)&gt;=2</formula>
    </cfRule>
  </conditionalFormatting>
  <conditionalFormatting sqref="F213:BA221">
    <cfRule type="expression" dxfId="14" priority="15">
      <formula>SUM(F$213:F$221)+SUM(F$226:F$235)&gt;=2</formula>
    </cfRule>
  </conditionalFormatting>
  <conditionalFormatting sqref="F226:BA235">
    <cfRule type="expression" dxfId="13" priority="14">
      <formula>SUM(F$213:F$221)+SUM(F$226:F$235)&gt;=2</formula>
    </cfRule>
  </conditionalFormatting>
  <conditionalFormatting sqref="B4:D5">
    <cfRule type="containsText" dxfId="12" priority="12" operator="containsText" text="　　　　/　　　/　　（　）">
      <formula>NOT(ISERROR(SEARCH("　　　　/　　　/　　（　）",B4)))</formula>
    </cfRule>
    <cfRule type="containsBlanks" dxfId="11" priority="13">
      <formula>LEN(TRIM(B4))=0</formula>
    </cfRule>
  </conditionalFormatting>
  <conditionalFormatting sqref="R2">
    <cfRule type="containsBlanks" dxfId="10" priority="11">
      <formula>LEN(TRIM(R2))=0</formula>
    </cfRule>
  </conditionalFormatting>
  <conditionalFormatting sqref="F158:BA170">
    <cfRule type="expression" dxfId="9" priority="6">
      <formula>MOD(ROW(),2)=0</formula>
    </cfRule>
    <cfRule type="expression" dxfId="8" priority="7">
      <formula>MOD(COLUMN(),2)=0</formula>
    </cfRule>
    <cfRule type="expression" dxfId="7" priority="8">
      <formula>MOD(COLUMN(),2)=1</formula>
    </cfRule>
  </conditionalFormatting>
  <conditionalFormatting sqref="F145:BA156">
    <cfRule type="expression" dxfId="6" priority="5">
      <formula>MOD(ROW(),2)=0</formula>
    </cfRule>
    <cfRule type="expression" dxfId="5" priority="9">
      <formula>MOD(COLUMN(),2)=0</formula>
    </cfRule>
    <cfRule type="expression" dxfId="4" priority="10">
      <formula>MOD(COLUMN(),2)=1</formula>
    </cfRule>
  </conditionalFormatting>
  <conditionalFormatting sqref="F154:BA154">
    <cfRule type="expression" dxfId="3" priority="4">
      <formula>SUM(F$184:F$187)=0</formula>
    </cfRule>
  </conditionalFormatting>
  <conditionalFormatting sqref="F168:BA168">
    <cfRule type="expression" dxfId="2" priority="3">
      <formula>SUM(F$198:F$201)=0</formula>
    </cfRule>
  </conditionalFormatting>
  <conditionalFormatting sqref="F145:BA153">
    <cfRule type="expression" dxfId="1" priority="2">
      <formula>SUM(F$179:F$187)+SUM(F$192:F$201)&gt;=2</formula>
    </cfRule>
  </conditionalFormatting>
  <conditionalFormatting sqref="F158:BA167">
    <cfRule type="expression" dxfId="0" priority="1">
      <formula>SUM(F$179:F$187)+SUM(F$192:F$201)&gt;=2</formula>
    </cfRule>
  </conditionalFormatting>
  <dataValidations count="6">
    <dataValidation type="list" allowBlank="1" showInputMessage="1" showErrorMessage="1" sqref="P106:P107 S106:S107 P140:P141 S140:S141 P4:P5 S4:S5 P72:P73 S72:S73 P38:P39 S38:S39 P208:P209 S208:S209 P174:P175 S174:S175 AA2 W2" xr:uid="{00000000-0002-0000-0200-000000000000}">
      <formula1>"□,✔"</formula1>
    </dataValidation>
    <dataValidation type="list" allowBlank="1" showInputMessage="1" showErrorMessage="1" sqref="F192:BA204 F213:BA224 F111:BA122 F179:BA190 F22:BA34 F56:BA68 F9:BA20 F90:BA102 F226:BA238 F124:BA136 F77:BA88 F43:BA54 F158:BA170 F145:BA156" xr:uid="{00000000-0002-0000-0200-000001000000}">
      <formula1>"1"</formula1>
    </dataValidation>
    <dataValidation type="list" allowBlank="1" showInputMessage="1" showErrorMessage="1" sqref="F2:G2" xr:uid="{00000000-0002-0000-0200-000002000000}">
      <formula1>"男性,女性"</formula1>
    </dataValidation>
    <dataValidation type="list" allowBlank="1" showInputMessage="1" showErrorMessage="1" sqref="AL2:AQ2" xr:uid="{00000000-0002-0000-0200-000003000000}">
      <formula1>"適用している,適用していない"</formula1>
    </dataValidation>
    <dataValidation type="list" allowBlank="1" showInputMessage="1" showErrorMessage="1" sqref="AR2:AU2" xr:uid="{00000000-0002-0000-0200-000004000000}">
      <formula1>"固定労働時間制,フレックスタイム制,変形労働時間制,裁量労働時間制,その他,不明"</formula1>
    </dataValidation>
    <dataValidation allowBlank="1" showInputMessage="1" showErrorMessage="1" prompt="「2021/1/1」の形式で入力してください。_x000a_（2日目以降は自動で計算されます。）" sqref="B4:D5" xr:uid="{00000000-0002-0000-0200-000005000000}"/>
  </dataValidations>
  <pageMargins left="0.70866141732283472" right="0.70866141732283472" top="0.74803149606299213" bottom="0.44" header="0.31496062992125984" footer="0.31496062992125984"/>
  <rowBreaks count="2" manualBreakCount="2">
    <brk id="70" max="53" man="1"/>
    <brk id="138" max="53" man="1"/>
  </rowBreaks>
  <colBreaks count="1" manualBreakCount="1">
    <brk id="59" max="1048575" man="1"/>
  </col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93C01CBF08F44F94AB2E2982F9A565" ma:contentTypeVersion="9" ma:contentTypeDescription="新しいドキュメントを作成します。" ma:contentTypeScope="" ma:versionID="e1f6ba13fda40127ad41fd630bbbea85">
  <xsd:schema xmlns:xsd="http://www.w3.org/2001/XMLSchema" xmlns:xs="http://www.w3.org/2001/XMLSchema" xmlns:p="http://schemas.microsoft.com/office/2006/metadata/properties" xmlns:ns2="4db78566-9aa5-47fd-a360-febd3b192637" xmlns:ns3="788e5af5-99bf-41f2-bfcb-415324f0a4f8" targetNamespace="http://schemas.microsoft.com/office/2006/metadata/properties" ma:root="true" ma:fieldsID="3ede75ef9503e0684f71f83a85301965" ns2:_="" ns3:_="">
    <xsd:import namespace="4db78566-9aa5-47fd-a360-febd3b192637"/>
    <xsd:import namespace="788e5af5-99bf-41f2-bfcb-415324f0a4f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78566-9aa5-47fd-a360-febd3b192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d8bef2d-f197-4a83-a2bf-3b32caf6bf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8e5af5-99bf-41f2-bfcb-415324f0a4f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2705da-95f4-4270-957c-27631423e835}" ma:internalName="TaxCatchAll" ma:showField="CatchAllData" ma:web="788e5af5-99bf-41f2-bfcb-415324f0a4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60C3F-E0DE-44C0-BF6B-BFDB2CCFAF8E}"/>
</file>

<file path=customXml/itemProps2.xml><?xml version="1.0" encoding="utf-8"?>
<ds:datastoreItem xmlns:ds="http://schemas.openxmlformats.org/officeDocument/2006/customXml" ds:itemID="{DCACDDD5-E221-4BB5-9159-C1A71B11EE0C}"/>
</file>