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6_海老名市★\"/>
    </mc:Choice>
  </mc:AlternateContent>
  <workbookProtection workbookAlgorithmName="SHA-512" workbookHashValue="/5H+O4kjmG/t14RzpXtrsDCk90CVBmj8M3AAbctPffeEBBeigtjeV4+jdd28XQoCQ2mjTXCGmdP2D30EVIYvgA==" workbookSaltValue="U/+TSnbeM4I2AtR+KpTE9w==" workbookSpinCount="100000" lockStructure="1"/>
  <bookViews>
    <workbookView xWindow="0" yWindow="0" windowWidth="15360" windowHeight="7635"/>
  </bookViews>
  <sheets>
    <sheet name="法適用_下水道事業" sheetId="4" r:id="rId1"/>
    <sheet name="データ" sheetId="5" state="hidden" r:id="rId2"/>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<sst xmlns="http://schemas.openxmlformats.org/spreadsheetml/2006/main" count="257" uniqueCount="118">
  <si>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</si>
  <si>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</si>
  <si>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</si>
  <si>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</si>
  <si>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</si>
  <si>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</si>
  <si>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</si>
  <si>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</si>
  <si>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</si>
  <si>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</si>
  <si>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</si>
  <si>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</si>
  <si>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</si>
  <si>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</si>
  <si>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</si>
  <si>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</si>
  <si>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</si>
  <si>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</si>
  <si>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</si>
  <si>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</si>
  <si>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</si>
  <si>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</si>
  <si>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</si>
  <si>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</si>
  <si>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</si>
  <si>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</si>
  <si>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</si>
  <si>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</si>
  <si>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</si>
  <si>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</si>
  <si>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</si>
  <si>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</si>
  <si>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</si>
  <si>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</si>
  <si>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</si>
  <si>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</si>
  <si>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</si>
  <si>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</si>
  <si>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</si>
  <si>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</si>
  <si>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</si>
  <si>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</si>
  <si>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</si>
  <si>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</si>
  <si>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</si>
  <si>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</si>
  <si>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</si>
  <si>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</si>
  <si>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</si>
  <si>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</si>
  <si>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</si>
  <si>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</si>
  <si>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</si>
  <si>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</si>
  <si>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</si>
  <si>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</si>
  <si>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</si>
  <si>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</si>
  <si>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</si>
  <si>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</si>
  <si>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</si>
  <si>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</si>
  <si>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</si>
  <si>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</si>
  <si>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</si>
  <si>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</si>
  <si>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</si>
  <si>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</si>
  <si>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</si>
  <si>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</si>
  <si>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</si>
  <si>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</si>
  <si>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</si>
  <si>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</si>
  <si>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</si>
  <si>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</si>
  <si>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</si>
  <si>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</si>
  <si>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</si>
  <si>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</si>
  <si>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</si>
  <si>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</si>
  <si>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</si>
  <si>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</si>
  <si>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</si>
  <si>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</si>
  <si>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</si>
  <si>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</si>
  <si>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</si>
  <si>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</si>
  <si>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</si>
  <si>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</si>
  <si>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</si>
  <si>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</si>
  <si>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</si>
  <si>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</si>
  <si>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海老名市</t>
  </si>
  <si>
    <t>法適用</t>
  </si>
  <si>
    <t>下水道事業</t>
  </si>
  <si>
    <t>公共下水道</t>
  </si>
  <si>
    <t>Ab</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</si>
  <si>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</si>
  <si>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</si>
  <si>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</si>
  <si>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</si>
  <si>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</si>
  <si>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</si>
  <si>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</si>
  <si>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</si>
  <si>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</si>
  <si>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</si>
  <si>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</si>
  <si>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</si>
  <si>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</si>
  <si>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</si>
  <si>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公営企業会計移行後、令和２年度決算で５回目の決算となり、この５年間良好な経営状況を継続しています。
　しかしながら、施設の老朽化に伴う更新投資の増大や節水機器の普及等による下水道使用料収入の減少など下水道事業を取り巻く環境の大きな変化が見込まれる中で、将来にわたりサービスの提供を安定的に継続できるよう、令和元年度に策定した中長期的な経営の基本計画である経営戦略を基に「安全・安心のまちを支える下水道」「豊かな自然環境を守る下水道」「持続可能で効率的な下水道」を達成すべく、計画的に事業を進めています。
　今後は、次世代に「下水道」という都市基盤を引き継ぎ、健全な事業経営を続けていくため、「経営戦略」をベースとしたヒト・モノ・カネの経営資源をしっかりとマネジメントしていく必要があると考えています。
　また、策定予定のストックマネジメント計画を基に、適切な維持管理を実施するとともに財政の収支バランスを保ちながら、将来にわたって安定的な下水道サービスの提供に努めていきます。
　なお、令和４年４月１日より約10％の下水道使用料改定を行い、施設の老朽化に伴う更新投資の増大に備えます。</t>
    <rPh sb="39" eb="41">
      <t>ジョウキョウ</t>
    </rPh>
    <phoneticPr fontId="4"/>
  </si>
  <si>
    <t>①有形固定資産減価償却率
　地方公営企業法を適用からの年数が浅いため、類似団体平均値と比較して低い水準となっています。
②管渠老朽化率
　法定耐用年数を経過した管渠がないため、当指標は算定されません。
③管渠改善率
　本市では令和２年度末時点で約454Kmの下水道管渠を抱えており、そのうち布設後30年を経過したものが全体の54％を占めています。
　高度経済成長期に集中投資した下水道施設の老朽化が進行し、今後、法定耐用年数を経過する管渠が急激に増えてくる事が予想されることから、管渠施設の機能維持のために、施設状態を把握し、中長期的な施設状態を予測しながら効率的な管理を行う必要があります。</t>
    <rPh sb="41" eb="42">
      <t>チ</t>
    </rPh>
    <phoneticPr fontId="4"/>
  </si>
  <si>
    <t>①経常収支比率
　目標値である100％は超えており、類似団体平均値と比較しても健全な経営状況にあるといえます。引き続き、100％の水準を維持できるよう、適正な経営を行っていく必要があります。
②累積欠損金比率
　累積欠損金はありません。今後も欠損金が生じることがないよう、引き続き適正な事業経営を行っていく必要があります。
③流動比率
　昨年度と比較して数値は若干上昇していますが、目標値である100％を下回っています。年間の下水道使用料収入等により債務への支払は可能ですが、今後厳しくなる経営環境に対応していくため、支払能力を高める必要があると考えています。
④企業債残高対事業規模比率
　類似団体平均値と比較して高い水準にありますが、企業債残高は平成12年度をピークに減少傾向にあります。今後も、将来負担に注視しながら、企業債の発行と償還のバランスに留意していきます。
⑤経費回収率
　目標値である100％を超えており、公費負担分を除いた汚水処理費用を全て下水道使用料で賄うことができています。今後も効率的な経営を行い、更なる経費節減に努めていきます。
⑥汚水処理原価
　これまでと同様に全国平均や類似団体平均値と比較して低い処理原価での効率的な処理となりました。要因としては、当市は処理場を有していないこと、地形的に高低差が少ないことが考えられます。
⑦施設利用率
　処理場を有していないため当指標は算定されません。
⑧水洗化率
　全国平均や類似団体平均と比較して高い値で推移していますが、100％に近づけるべく、今後も未水洗化世帯について確実に接続するよう促進していきます。</t>
    <rPh sb="32" eb="33">
      <t>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</si>
</sst>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8.9"/>
      <color theme="1"/>
      <name val="ＭＳ ゴシック"/>
      <family val="3"/>
      <charset val="128"/>
    </font>
    <font>
      <sz val="10"/>
      <name val="ＭＳ ゴシック"/>
      <family val="3"/>
      <charset val="128"/>
    </font>
    <font>
      <sz val="8.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0.01</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2DCF-4467-9120-1266DEF3CDB6}"/>
            </c:ext>
          </c:extLst>
        </c:ser>
        <c:dLbls>
          <c:showLegendKey val="0"/>
          <c:showVal val="0"/>
          <c:showCatName val="0"/>
          <c:showSerName val="0"/>
          <c:showPercent val="0"/>
          <c:showBubbleSize val="0"/>
        </c:dLbls>
        <c:gapWidth val="150"/>
        <c:axId val="461806008"/>
        <c:axId val="461805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0.1</c:v>
                </c:pt>
                <c:pt idx="2">
                  <c:v>0.12</c:v>
                </c:pt>
                <c:pt idx="3">
                  <c:v>0.19</c:v>
                </c:pt>
                <c:pt idx="4">
                  <c:v>0.19</c:v>
                </c:pt>
              </c:numCache>
            </c:numRef>
          </c:val>
          <c:smooth val="0"/>
          <c:extLst xmlns:c16r2="http://schemas.microsoft.com/office/drawing/2015/06/chart">
            <c:ext xmlns:c16="http://schemas.microsoft.com/office/drawing/2014/chart" uri="{C3380CC4-5D6E-409C-BE32-E72D297353CC}">
              <c16:uniqueId val="{00000001-2DCF-4467-9120-1266DEF3CDB6}"/>
            </c:ext>
          </c:extLst>
        </c:ser>
        <c:dLbls>
          <c:showLegendKey val="0"/>
          <c:showVal val="0"/>
          <c:showCatName val="0"/>
          <c:showSerName val="0"/>
          <c:showPercent val="0"/>
          <c:showBubbleSize val="0"/>
        </c:dLbls>
        <c:marker val="1"/>
        <c:smooth val="0"/>
        <c:axId val="461806008"/>
        <c:axId val="461805616"/>
      </c:lineChart>
      <c:dateAx>
        <c:axId val="461806008"/>
        <c:scaling>
          <c:orientation val="minMax"/>
        </c:scaling>
        <c:delete val="1"/>
        <c:axPos val="b"/>
        <c:numFmt formatCode="&quot;H&quot;yy" sourceLinked="1"/>
        <c:majorTickMark val="none"/>
        <c:minorTickMark val="none"/>
        <c:tickLblPos val="none"/>
        <c:crossAx val="461805616"/>
        <c:crosses val="autoZero"/>
        <c:auto val="1"/>
        <c:lblOffset val="100"/>
        <c:baseTimeUnit val="years"/>
      </c:dateAx>
      <c:valAx>
        <c:axId val="46180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1806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111.38</c:v>
                </c:pt>
                <c:pt idx="2">
                  <c:v>113.99</c:v>
                </c:pt>
                <c:pt idx="3">
                  <c:v>109.7</c:v>
                </c:pt>
                <c:pt idx="4">
                  <c:v>109.99</c:v>
                </c:pt>
              </c:numCache>
            </c:numRef>
          </c:val>
          <c:extLst xmlns:c16r2="http://schemas.microsoft.com/office/drawing/2015/06/chart">
            <c:ext xmlns:c16="http://schemas.microsoft.com/office/drawing/2014/chart" uri="{C3380CC4-5D6E-409C-BE32-E72D297353CC}">
              <c16:uniqueId val="{00000000-A36B-4A93-B50E-BDA240F324F9}"/>
            </c:ext>
          </c:extLst>
        </c:ser>
        <c:dLbls>
          <c:showLegendKey val="0"/>
          <c:showVal val="0"/>
          <c:showCatName val="0"/>
          <c:showSerName val="0"/>
          <c:showPercent val="0"/>
          <c:showBubbleSize val="0"/>
        </c:dLbls>
        <c:gapWidth val="150"/>
        <c:axId val="354073352"/>
        <c:axId val="354074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106.55</c:v>
                </c:pt>
                <c:pt idx="2">
                  <c:v>106.78</c:v>
                </c:pt>
                <c:pt idx="3">
                  <c:v>106.31</c:v>
                </c:pt>
                <c:pt idx="4">
                  <c:v>107.05</c:v>
                </c:pt>
              </c:numCache>
            </c:numRef>
          </c:val>
          <c:smooth val="0"/>
          <c:extLst xmlns:c16r2="http://schemas.microsoft.com/office/drawing/2015/06/chart">
            <c:ext xmlns:c16="http://schemas.microsoft.com/office/drawing/2014/chart" uri="{C3380CC4-5D6E-409C-BE32-E72D297353CC}">
              <c16:uniqueId val="{00000001-A36B-4A93-B50E-BDA240F324F9}"/>
            </c:ext>
          </c:extLst>
        </c:ser>
        <c:dLbls>
          <c:showLegendKey val="0"/>
          <c:showVal val="0"/>
          <c:showCatName val="0"/>
          <c:showSerName val="0"/>
          <c:showPercent val="0"/>
          <c:showBubbleSize val="0"/>
        </c:dLbls>
        <c:marker val="1"/>
        <c:smooth val="0"/>
        <c:axId val="354073352"/>
        <c:axId val="354074528"/>
      </c:lineChart>
      <c:dateAx>
        <c:axId val="354073352"/>
        <c:scaling>
          <c:orientation val="minMax"/>
        </c:scaling>
        <c:delete val="1"/>
        <c:axPos val="b"/>
        <c:numFmt formatCode="&quot;H&quot;yy" sourceLinked="1"/>
        <c:majorTickMark val="none"/>
        <c:minorTickMark val="none"/>
        <c:tickLblPos val="none"/>
        <c:crossAx val="354074528"/>
        <c:crosses val="autoZero"/>
        <c:auto val="1"/>
        <c:lblOffset val="100"/>
        <c:baseTimeUnit val="years"/>
      </c:dateAx>
      <c:valAx>
        <c:axId val="354074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4073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3.58</c:v>
                </c:pt>
                <c:pt idx="2">
                  <c:v>6.96</c:v>
                </c:pt>
                <c:pt idx="3">
                  <c:v>10.119999999999999</c:v>
                </c:pt>
                <c:pt idx="4">
                  <c:v>13.19</c:v>
                </c:pt>
              </c:numCache>
            </c:numRef>
          </c:val>
          <c:extLst xmlns:c16r2="http://schemas.microsoft.com/office/drawing/2015/06/chart">
            <c:ext xmlns:c16="http://schemas.microsoft.com/office/drawing/2014/chart" uri="{C3380CC4-5D6E-409C-BE32-E72D297353CC}">
              <c16:uniqueId val="{00000000-94D3-4AAC-8B39-5016A3620722}"/>
            </c:ext>
          </c:extLst>
        </c:ser>
        <c:dLbls>
          <c:showLegendKey val="0"/>
          <c:showVal val="0"/>
          <c:showCatName val="0"/>
          <c:showSerName val="0"/>
          <c:showPercent val="0"/>
          <c:showBubbleSize val="0"/>
        </c:dLbls>
        <c:gapWidth val="150"/>
        <c:axId val="462711440"/>
        <c:axId val="462712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28.24</c:v>
                </c:pt>
                <c:pt idx="2">
                  <c:v>29.38</c:v>
                </c:pt>
                <c:pt idx="3">
                  <c:v>30.6</c:v>
                </c:pt>
                <c:pt idx="4">
                  <c:v>27.39</c:v>
                </c:pt>
              </c:numCache>
            </c:numRef>
          </c:val>
          <c:smooth val="0"/>
          <c:extLst xmlns:c16r2="http://schemas.microsoft.com/office/drawing/2015/06/chart">
            <c:ext xmlns:c16="http://schemas.microsoft.com/office/drawing/2014/chart" uri="{C3380CC4-5D6E-409C-BE32-E72D297353CC}">
              <c16:uniqueId val="{00000001-94D3-4AAC-8B39-5016A3620722}"/>
            </c:ext>
          </c:extLst>
        </c:ser>
        <c:dLbls>
          <c:showLegendKey val="0"/>
          <c:showVal val="0"/>
          <c:showCatName val="0"/>
          <c:showSerName val="0"/>
          <c:showPercent val="0"/>
          <c:showBubbleSize val="0"/>
        </c:dLbls>
        <c:marker val="1"/>
        <c:smooth val="0"/>
        <c:axId val="462711440"/>
        <c:axId val="462712224"/>
      </c:lineChart>
      <c:dateAx>
        <c:axId val="462711440"/>
        <c:scaling>
          <c:orientation val="minMax"/>
        </c:scaling>
        <c:delete val="1"/>
        <c:axPos val="b"/>
        <c:numFmt formatCode="&quot;H&quot;yy" sourceLinked="1"/>
        <c:majorTickMark val="none"/>
        <c:minorTickMark val="none"/>
        <c:tickLblPos val="none"/>
        <c:crossAx val="462712224"/>
        <c:crosses val="autoZero"/>
        <c:auto val="1"/>
        <c:lblOffset val="100"/>
        <c:baseTimeUnit val="years"/>
      </c:dateAx>
      <c:valAx>
        <c:axId val="462712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271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08D-47EB-918B-185E58BC16FD}"/>
            </c:ext>
          </c:extLst>
        </c:ser>
        <c:dLbls>
          <c:showLegendKey val="0"/>
          <c:showVal val="0"/>
          <c:showCatName val="0"/>
          <c:showSerName val="0"/>
          <c:showPercent val="0"/>
          <c:showBubbleSize val="0"/>
        </c:dLbls>
        <c:gapWidth val="150"/>
        <c:axId val="545928016"/>
        <c:axId val="545927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3.67</c:v>
                </c:pt>
                <c:pt idx="2">
                  <c:v>3.45</c:v>
                </c:pt>
                <c:pt idx="3">
                  <c:v>5.0199999999999996</c:v>
                </c:pt>
                <c:pt idx="4">
                  <c:v>5.86</c:v>
                </c:pt>
              </c:numCache>
            </c:numRef>
          </c:val>
          <c:smooth val="0"/>
          <c:extLst xmlns:c16r2="http://schemas.microsoft.com/office/drawing/2015/06/chart">
            <c:ext xmlns:c16="http://schemas.microsoft.com/office/drawing/2014/chart" uri="{C3380CC4-5D6E-409C-BE32-E72D297353CC}">
              <c16:uniqueId val="{00000001-F08D-47EB-918B-185E58BC16FD}"/>
            </c:ext>
          </c:extLst>
        </c:ser>
        <c:dLbls>
          <c:showLegendKey val="0"/>
          <c:showVal val="0"/>
          <c:showCatName val="0"/>
          <c:showSerName val="0"/>
          <c:showPercent val="0"/>
          <c:showBubbleSize val="0"/>
        </c:dLbls>
        <c:marker val="1"/>
        <c:smooth val="0"/>
        <c:axId val="545928016"/>
        <c:axId val="545927232"/>
      </c:lineChart>
      <c:dateAx>
        <c:axId val="545928016"/>
        <c:scaling>
          <c:orientation val="minMax"/>
        </c:scaling>
        <c:delete val="1"/>
        <c:axPos val="b"/>
        <c:numFmt formatCode="&quot;H&quot;yy" sourceLinked="1"/>
        <c:majorTickMark val="none"/>
        <c:minorTickMark val="none"/>
        <c:tickLblPos val="none"/>
        <c:crossAx val="545927232"/>
        <c:crosses val="autoZero"/>
        <c:auto val="1"/>
        <c:lblOffset val="100"/>
        <c:baseTimeUnit val="years"/>
      </c:dateAx>
      <c:valAx>
        <c:axId val="545927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592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54B-4877-A3B1-43C3183BED87}"/>
            </c:ext>
          </c:extLst>
        </c:ser>
        <c:dLbls>
          <c:showLegendKey val="0"/>
          <c:showVal val="0"/>
          <c:showCatName val="0"/>
          <c:showSerName val="0"/>
          <c:showPercent val="0"/>
          <c:showBubbleSize val="0"/>
        </c:dLbls>
        <c:gapWidth val="150"/>
        <c:axId val="545926448"/>
        <c:axId val="545926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0.41</c:v>
                </c:pt>
                <c:pt idx="2">
                  <c:v>0.19</c:v>
                </c:pt>
                <c:pt idx="3">
                  <c:v>0.05</c:v>
                </c:pt>
                <c:pt idx="4" formatCode="#,##0.00;&quot;△&quot;#,##0.00">
                  <c:v>0</c:v>
                </c:pt>
              </c:numCache>
            </c:numRef>
          </c:val>
          <c:smooth val="0"/>
          <c:extLst xmlns:c16r2="http://schemas.microsoft.com/office/drawing/2015/06/chart">
            <c:ext xmlns:c16="http://schemas.microsoft.com/office/drawing/2014/chart" uri="{C3380CC4-5D6E-409C-BE32-E72D297353CC}">
              <c16:uniqueId val="{00000001-654B-4877-A3B1-43C3183BED87}"/>
            </c:ext>
          </c:extLst>
        </c:ser>
        <c:dLbls>
          <c:showLegendKey val="0"/>
          <c:showVal val="0"/>
          <c:showCatName val="0"/>
          <c:showSerName val="0"/>
          <c:showPercent val="0"/>
          <c:showBubbleSize val="0"/>
        </c:dLbls>
        <c:marker val="1"/>
        <c:smooth val="0"/>
        <c:axId val="545926448"/>
        <c:axId val="545926840"/>
      </c:lineChart>
      <c:dateAx>
        <c:axId val="545926448"/>
        <c:scaling>
          <c:orientation val="minMax"/>
        </c:scaling>
        <c:delete val="1"/>
        <c:axPos val="b"/>
        <c:numFmt formatCode="&quot;H&quot;yy" sourceLinked="1"/>
        <c:majorTickMark val="none"/>
        <c:minorTickMark val="none"/>
        <c:tickLblPos val="none"/>
        <c:crossAx val="545926840"/>
        <c:crosses val="autoZero"/>
        <c:auto val="1"/>
        <c:lblOffset val="100"/>
        <c:baseTimeUnit val="years"/>
      </c:dateAx>
      <c:valAx>
        <c:axId val="545926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5926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61.69</c:v>
                </c:pt>
                <c:pt idx="2">
                  <c:v>66.17</c:v>
                </c:pt>
                <c:pt idx="3">
                  <c:v>63.29</c:v>
                </c:pt>
                <c:pt idx="4">
                  <c:v>66.069999999999993</c:v>
                </c:pt>
              </c:numCache>
            </c:numRef>
          </c:val>
          <c:extLst xmlns:c16r2="http://schemas.microsoft.com/office/drawing/2015/06/chart">
            <c:ext xmlns:c16="http://schemas.microsoft.com/office/drawing/2014/chart" uri="{C3380CC4-5D6E-409C-BE32-E72D297353CC}">
              <c16:uniqueId val="{00000000-9B20-45A1-9680-1401B510FDBF}"/>
            </c:ext>
          </c:extLst>
        </c:ser>
        <c:dLbls>
          <c:showLegendKey val="0"/>
          <c:showVal val="0"/>
          <c:showCatName val="0"/>
          <c:showSerName val="0"/>
          <c:showPercent val="0"/>
          <c:showBubbleSize val="0"/>
        </c:dLbls>
        <c:gapWidth val="150"/>
        <c:axId val="458876544"/>
        <c:axId val="458875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83.46</c:v>
                </c:pt>
                <c:pt idx="2">
                  <c:v>80.64</c:v>
                </c:pt>
                <c:pt idx="3">
                  <c:v>88.1</c:v>
                </c:pt>
                <c:pt idx="4">
                  <c:v>84.84</c:v>
                </c:pt>
              </c:numCache>
            </c:numRef>
          </c:val>
          <c:smooth val="0"/>
          <c:extLst xmlns:c16r2="http://schemas.microsoft.com/office/drawing/2015/06/chart">
            <c:ext xmlns:c16="http://schemas.microsoft.com/office/drawing/2014/chart" uri="{C3380CC4-5D6E-409C-BE32-E72D297353CC}">
              <c16:uniqueId val="{00000001-9B20-45A1-9680-1401B510FDBF}"/>
            </c:ext>
          </c:extLst>
        </c:ser>
        <c:dLbls>
          <c:showLegendKey val="0"/>
          <c:showVal val="0"/>
          <c:showCatName val="0"/>
          <c:showSerName val="0"/>
          <c:showPercent val="0"/>
          <c:showBubbleSize val="0"/>
        </c:dLbls>
        <c:marker val="1"/>
        <c:smooth val="0"/>
        <c:axId val="458876544"/>
        <c:axId val="458875760"/>
      </c:lineChart>
      <c:dateAx>
        <c:axId val="458876544"/>
        <c:scaling>
          <c:orientation val="minMax"/>
        </c:scaling>
        <c:delete val="1"/>
        <c:axPos val="b"/>
        <c:numFmt formatCode="&quot;H&quot;yy" sourceLinked="1"/>
        <c:majorTickMark val="none"/>
        <c:minorTickMark val="none"/>
        <c:tickLblPos val="none"/>
        <c:crossAx val="458875760"/>
        <c:crosses val="autoZero"/>
        <c:auto val="1"/>
        <c:lblOffset val="100"/>
        <c:baseTimeUnit val="years"/>
      </c:dateAx>
      <c:valAx>
        <c:axId val="45887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876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664.04</c:v>
                </c:pt>
                <c:pt idx="2">
                  <c:v>649.03</c:v>
                </c:pt>
                <c:pt idx="3">
                  <c:v>637.41999999999996</c:v>
                </c:pt>
                <c:pt idx="4">
                  <c:v>617.48</c:v>
                </c:pt>
              </c:numCache>
            </c:numRef>
          </c:val>
          <c:extLst xmlns:c16r2="http://schemas.microsoft.com/office/drawing/2015/06/chart">
            <c:ext xmlns:c16="http://schemas.microsoft.com/office/drawing/2014/chart" uri="{C3380CC4-5D6E-409C-BE32-E72D297353CC}">
              <c16:uniqueId val="{00000000-09EC-4277-B5B9-5E9D953B23A0}"/>
            </c:ext>
          </c:extLst>
        </c:ser>
        <c:dLbls>
          <c:showLegendKey val="0"/>
          <c:showVal val="0"/>
          <c:showCatName val="0"/>
          <c:showSerName val="0"/>
          <c:showPercent val="0"/>
          <c:showBubbleSize val="0"/>
        </c:dLbls>
        <c:gapWidth val="150"/>
        <c:axId val="458876936"/>
        <c:axId val="458874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612.6</c:v>
                </c:pt>
                <c:pt idx="2">
                  <c:v>606.79999999999995</c:v>
                </c:pt>
                <c:pt idx="3">
                  <c:v>585.55999999999995</c:v>
                </c:pt>
                <c:pt idx="4">
                  <c:v>565.62</c:v>
                </c:pt>
              </c:numCache>
            </c:numRef>
          </c:val>
          <c:smooth val="0"/>
          <c:extLst xmlns:c16r2="http://schemas.microsoft.com/office/drawing/2015/06/chart">
            <c:ext xmlns:c16="http://schemas.microsoft.com/office/drawing/2014/chart" uri="{C3380CC4-5D6E-409C-BE32-E72D297353CC}">
              <c16:uniqueId val="{00000001-09EC-4277-B5B9-5E9D953B23A0}"/>
            </c:ext>
          </c:extLst>
        </c:ser>
        <c:dLbls>
          <c:showLegendKey val="0"/>
          <c:showVal val="0"/>
          <c:showCatName val="0"/>
          <c:showSerName val="0"/>
          <c:showPercent val="0"/>
          <c:showBubbleSize val="0"/>
        </c:dLbls>
        <c:marker val="1"/>
        <c:smooth val="0"/>
        <c:axId val="458876936"/>
        <c:axId val="458874584"/>
      </c:lineChart>
      <c:dateAx>
        <c:axId val="458876936"/>
        <c:scaling>
          <c:orientation val="minMax"/>
        </c:scaling>
        <c:delete val="1"/>
        <c:axPos val="b"/>
        <c:numFmt formatCode="&quot;H&quot;yy" sourceLinked="1"/>
        <c:majorTickMark val="none"/>
        <c:minorTickMark val="none"/>
        <c:tickLblPos val="none"/>
        <c:crossAx val="458874584"/>
        <c:crosses val="autoZero"/>
        <c:auto val="1"/>
        <c:lblOffset val="100"/>
        <c:baseTimeUnit val="years"/>
      </c:dateAx>
      <c:valAx>
        <c:axId val="458874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876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115.71</c:v>
                </c:pt>
                <c:pt idx="2">
                  <c:v>122.29</c:v>
                </c:pt>
                <c:pt idx="3">
                  <c:v>114.09</c:v>
                </c:pt>
                <c:pt idx="4">
                  <c:v>114.89</c:v>
                </c:pt>
              </c:numCache>
            </c:numRef>
          </c:val>
          <c:extLst xmlns:c16r2="http://schemas.microsoft.com/office/drawing/2015/06/chart">
            <c:ext xmlns:c16="http://schemas.microsoft.com/office/drawing/2014/chart" uri="{C3380CC4-5D6E-409C-BE32-E72D297353CC}">
              <c16:uniqueId val="{00000000-9D31-4390-A1E2-F9CCF4A9E4C5}"/>
            </c:ext>
          </c:extLst>
        </c:ser>
        <c:dLbls>
          <c:showLegendKey val="0"/>
          <c:showVal val="0"/>
          <c:showCatName val="0"/>
          <c:showSerName val="0"/>
          <c:showPercent val="0"/>
          <c:showBubbleSize val="0"/>
        </c:dLbls>
        <c:gapWidth val="150"/>
        <c:axId val="458874976"/>
        <c:axId val="458877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100.97</c:v>
                </c:pt>
                <c:pt idx="2">
                  <c:v>101.84</c:v>
                </c:pt>
                <c:pt idx="3">
                  <c:v>101.62</c:v>
                </c:pt>
                <c:pt idx="4">
                  <c:v>102.36</c:v>
                </c:pt>
              </c:numCache>
            </c:numRef>
          </c:val>
          <c:smooth val="0"/>
          <c:extLst xmlns:c16r2="http://schemas.microsoft.com/office/drawing/2015/06/chart">
            <c:ext xmlns:c16="http://schemas.microsoft.com/office/drawing/2014/chart" uri="{C3380CC4-5D6E-409C-BE32-E72D297353CC}">
              <c16:uniqueId val="{00000001-9D31-4390-A1E2-F9CCF4A9E4C5}"/>
            </c:ext>
          </c:extLst>
        </c:ser>
        <c:dLbls>
          <c:showLegendKey val="0"/>
          <c:showVal val="0"/>
          <c:showCatName val="0"/>
          <c:showSerName val="0"/>
          <c:showPercent val="0"/>
          <c:showBubbleSize val="0"/>
        </c:dLbls>
        <c:marker val="1"/>
        <c:smooth val="0"/>
        <c:axId val="458874976"/>
        <c:axId val="458877328"/>
      </c:lineChart>
      <c:dateAx>
        <c:axId val="458874976"/>
        <c:scaling>
          <c:orientation val="minMax"/>
        </c:scaling>
        <c:delete val="1"/>
        <c:axPos val="b"/>
        <c:numFmt formatCode="&quot;H&quot;yy" sourceLinked="1"/>
        <c:majorTickMark val="none"/>
        <c:minorTickMark val="none"/>
        <c:tickLblPos val="none"/>
        <c:crossAx val="458877328"/>
        <c:crosses val="autoZero"/>
        <c:auto val="1"/>
        <c:lblOffset val="100"/>
        <c:baseTimeUnit val="years"/>
      </c:dateAx>
      <c:valAx>
        <c:axId val="458877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87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94.58</c:v>
                </c:pt>
                <c:pt idx="2">
                  <c:v>88.8</c:v>
                </c:pt>
                <c:pt idx="3">
                  <c:v>94.62</c:v>
                </c:pt>
                <c:pt idx="4">
                  <c:v>91.54</c:v>
                </c:pt>
              </c:numCache>
            </c:numRef>
          </c:val>
          <c:extLst xmlns:c16r2="http://schemas.microsoft.com/office/drawing/2015/06/chart">
            <c:ext xmlns:c16="http://schemas.microsoft.com/office/drawing/2014/chart" uri="{C3380CC4-5D6E-409C-BE32-E72D297353CC}">
              <c16:uniqueId val="{00000000-E49F-48B5-9382-C4A4CD2E2765}"/>
            </c:ext>
          </c:extLst>
        </c:ser>
        <c:dLbls>
          <c:showLegendKey val="0"/>
          <c:showVal val="0"/>
          <c:showCatName val="0"/>
          <c:showSerName val="0"/>
          <c:showPercent val="0"/>
          <c:showBubbleSize val="0"/>
        </c:dLbls>
        <c:gapWidth val="150"/>
        <c:axId val="462073072"/>
        <c:axId val="462070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118.78</c:v>
                </c:pt>
                <c:pt idx="2">
                  <c:v>119.39</c:v>
                </c:pt>
                <c:pt idx="3">
                  <c:v>117.41</c:v>
                </c:pt>
                <c:pt idx="4">
                  <c:v>114.01</c:v>
                </c:pt>
              </c:numCache>
            </c:numRef>
          </c:val>
          <c:smooth val="0"/>
          <c:extLst xmlns:c16r2="http://schemas.microsoft.com/office/drawing/2015/06/chart">
            <c:ext xmlns:c16="http://schemas.microsoft.com/office/drawing/2014/chart" uri="{C3380CC4-5D6E-409C-BE32-E72D297353CC}">
              <c16:uniqueId val="{00000001-E49F-48B5-9382-C4A4CD2E2765}"/>
            </c:ext>
          </c:extLst>
        </c:ser>
        <c:dLbls>
          <c:showLegendKey val="0"/>
          <c:showVal val="0"/>
          <c:showCatName val="0"/>
          <c:showSerName val="0"/>
          <c:showPercent val="0"/>
          <c:showBubbleSize val="0"/>
        </c:dLbls>
        <c:marker val="1"/>
        <c:smooth val="0"/>
        <c:axId val="462073072"/>
        <c:axId val="462070720"/>
      </c:lineChart>
      <c:dateAx>
        <c:axId val="462073072"/>
        <c:scaling>
          <c:orientation val="minMax"/>
        </c:scaling>
        <c:delete val="1"/>
        <c:axPos val="b"/>
        <c:numFmt formatCode="&quot;H&quot;yy" sourceLinked="1"/>
        <c:majorTickMark val="none"/>
        <c:minorTickMark val="none"/>
        <c:tickLblPos val="none"/>
        <c:crossAx val="462070720"/>
        <c:crosses val="autoZero"/>
        <c:auto val="1"/>
        <c:lblOffset val="100"/>
        <c:baseTimeUnit val="years"/>
      </c:dateAx>
      <c:valAx>
        <c:axId val="46207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207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F62-42A3-99E6-0858218A2B94}"/>
            </c:ext>
          </c:extLst>
        </c:ser>
        <c:dLbls>
          <c:showLegendKey val="0"/>
          <c:showVal val="0"/>
          <c:showCatName val="0"/>
          <c:showSerName val="0"/>
          <c:showPercent val="0"/>
          <c:showBubbleSize val="0"/>
        </c:dLbls>
        <c:gapWidth val="150"/>
        <c:axId val="462071896"/>
        <c:axId val="462072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70.37</c:v>
                </c:pt>
                <c:pt idx="2">
                  <c:v>68.3</c:v>
                </c:pt>
                <c:pt idx="3">
                  <c:v>67.37</c:v>
                </c:pt>
                <c:pt idx="4">
                  <c:v>67.709999999999994</c:v>
                </c:pt>
              </c:numCache>
            </c:numRef>
          </c:val>
          <c:smooth val="0"/>
          <c:extLst xmlns:c16r2="http://schemas.microsoft.com/office/drawing/2015/06/chart">
            <c:ext xmlns:c16="http://schemas.microsoft.com/office/drawing/2014/chart" uri="{C3380CC4-5D6E-409C-BE32-E72D297353CC}">
              <c16:uniqueId val="{00000001-BF62-42A3-99E6-0858218A2B94}"/>
            </c:ext>
          </c:extLst>
        </c:ser>
        <c:dLbls>
          <c:showLegendKey val="0"/>
          <c:showVal val="0"/>
          <c:showCatName val="0"/>
          <c:showSerName val="0"/>
          <c:showPercent val="0"/>
          <c:showBubbleSize val="0"/>
        </c:dLbls>
        <c:marker val="1"/>
        <c:smooth val="0"/>
        <c:axId val="462071896"/>
        <c:axId val="462072680"/>
      </c:lineChart>
      <c:dateAx>
        <c:axId val="462071896"/>
        <c:scaling>
          <c:orientation val="minMax"/>
        </c:scaling>
        <c:delete val="1"/>
        <c:axPos val="b"/>
        <c:numFmt formatCode="&quot;H&quot;yy" sourceLinked="1"/>
        <c:majorTickMark val="none"/>
        <c:minorTickMark val="none"/>
        <c:tickLblPos val="none"/>
        <c:crossAx val="462072680"/>
        <c:crosses val="autoZero"/>
        <c:auto val="1"/>
        <c:lblOffset val="100"/>
        <c:baseTimeUnit val="years"/>
      </c:dateAx>
      <c:valAx>
        <c:axId val="462072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2071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98.07</c:v>
                </c:pt>
                <c:pt idx="2">
                  <c:v>98.16</c:v>
                </c:pt>
                <c:pt idx="3">
                  <c:v>98.25</c:v>
                </c:pt>
                <c:pt idx="4">
                  <c:v>98.31</c:v>
                </c:pt>
              </c:numCache>
            </c:numRef>
          </c:val>
          <c:extLst xmlns:c16r2="http://schemas.microsoft.com/office/drawing/2015/06/chart">
            <c:ext xmlns:c16="http://schemas.microsoft.com/office/drawing/2014/chart" uri="{C3380CC4-5D6E-409C-BE32-E72D297353CC}">
              <c16:uniqueId val="{00000000-31EF-480D-944F-A2B881CFC33E}"/>
            </c:ext>
          </c:extLst>
        </c:ser>
        <c:dLbls>
          <c:showLegendKey val="0"/>
          <c:showVal val="0"/>
          <c:showCatName val="0"/>
          <c:showSerName val="0"/>
          <c:showPercent val="0"/>
          <c:showBubbleSize val="0"/>
        </c:dLbls>
        <c:gapWidth val="150"/>
        <c:axId val="551128688"/>
        <c:axId val="551125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96.75</c:v>
                </c:pt>
                <c:pt idx="2">
                  <c:v>96.78</c:v>
                </c:pt>
                <c:pt idx="3">
                  <c:v>97</c:v>
                </c:pt>
                <c:pt idx="4">
                  <c:v>97.24</c:v>
                </c:pt>
              </c:numCache>
            </c:numRef>
          </c:val>
          <c:smooth val="0"/>
          <c:extLst xmlns:c16r2="http://schemas.microsoft.com/office/drawing/2015/06/chart">
            <c:ext xmlns:c16="http://schemas.microsoft.com/office/drawing/2014/chart" uri="{C3380CC4-5D6E-409C-BE32-E72D297353CC}">
              <c16:uniqueId val="{00000001-31EF-480D-944F-A2B881CFC33E}"/>
            </c:ext>
          </c:extLst>
        </c:ser>
        <c:dLbls>
          <c:showLegendKey val="0"/>
          <c:showVal val="0"/>
          <c:showCatName val="0"/>
          <c:showSerName val="0"/>
          <c:showPercent val="0"/>
          <c:showBubbleSize val="0"/>
        </c:dLbls>
        <c:marker val="1"/>
        <c:smooth val="0"/>
        <c:axId val="551128688"/>
        <c:axId val="551125160"/>
      </c:lineChart>
      <c:dateAx>
        <c:axId val="551128688"/>
        <c:scaling>
          <c:orientation val="minMax"/>
        </c:scaling>
        <c:delete val="1"/>
        <c:axPos val="b"/>
        <c:numFmt formatCode="&quot;H&quot;yy" sourceLinked="1"/>
        <c:majorTickMark val="none"/>
        <c:minorTickMark val="none"/>
        <c:tickLblPos val="none"/>
        <c:crossAx val="551125160"/>
        <c:crosses val="autoZero"/>
        <c:auto val="1"/>
        <c:lblOffset val="100"/>
        <c:baseTimeUnit val="years"/>
      </c:dateAx>
      <c:valAx>
        <c:axId val="551125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112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115" zoomScaleNormal="115" workbookViewId="0">
      <selection activeCell="BL16" sqref="BL16:BZ44"/>
    </sheetView>
  </sheetViews>
  <sheetFormatPr defaultColWidth="2.625" defaultRowHeight="13.5" x14ac:dyDescent="0.15"/>
  <cols>
    <col min="1" max="1" width="2.625" customWidth="1"/>
    <col min="2" max="62" width="3.75" customWidth="1"/>
    <col min="64" max="78" width="3.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海老名市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Ab</v>
      </c>
      <c r="X8" s="49"/>
      <c r="Y8" s="49"/>
      <c r="Z8" s="49"/>
      <c r="AA8" s="49"/>
      <c r="AB8" s="49"/>
      <c r="AC8" s="49"/>
      <c r="AD8" s="50" t="str">
        <f>データ!$M$6</f>
        <v>非設置</v>
      </c>
      <c r="AE8" s="50"/>
      <c r="AF8" s="50"/>
      <c r="AG8" s="50"/>
      <c r="AH8" s="50"/>
      <c r="AI8" s="50"/>
      <c r="AJ8" s="50"/>
      <c r="AK8" s="3"/>
      <c r="AL8" s="51">
        <f>データ!S6</f>
        <v>136134</v>
      </c>
      <c r="AM8" s="51"/>
      <c r="AN8" s="51"/>
      <c r="AO8" s="51"/>
      <c r="AP8" s="51"/>
      <c r="AQ8" s="51"/>
      <c r="AR8" s="51"/>
      <c r="AS8" s="51"/>
      <c r="AT8" s="46">
        <f>データ!T6</f>
        <v>26.59</v>
      </c>
      <c r="AU8" s="46"/>
      <c r="AV8" s="46"/>
      <c r="AW8" s="46"/>
      <c r="AX8" s="46"/>
      <c r="AY8" s="46"/>
      <c r="AZ8" s="46"/>
      <c r="BA8" s="46"/>
      <c r="BB8" s="46">
        <f>データ!U6</f>
        <v>5119.74</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70.47</v>
      </c>
      <c r="J10" s="46"/>
      <c r="K10" s="46"/>
      <c r="L10" s="46"/>
      <c r="M10" s="46"/>
      <c r="N10" s="46"/>
      <c r="O10" s="46"/>
      <c r="P10" s="46">
        <f>データ!P6</f>
        <v>96.16</v>
      </c>
      <c r="Q10" s="46"/>
      <c r="R10" s="46"/>
      <c r="S10" s="46"/>
      <c r="T10" s="46"/>
      <c r="U10" s="46"/>
      <c r="V10" s="46"/>
      <c r="W10" s="46">
        <f>データ!Q6</f>
        <v>87.33</v>
      </c>
      <c r="X10" s="46"/>
      <c r="Y10" s="46"/>
      <c r="Z10" s="46"/>
      <c r="AA10" s="46"/>
      <c r="AB10" s="46"/>
      <c r="AC10" s="46"/>
      <c r="AD10" s="51">
        <f>データ!R6</f>
        <v>1796</v>
      </c>
      <c r="AE10" s="51"/>
      <c r="AF10" s="51"/>
      <c r="AG10" s="51"/>
      <c r="AH10" s="51"/>
      <c r="AI10" s="51"/>
      <c r="AJ10" s="51"/>
      <c r="AK10" s="2"/>
      <c r="AL10" s="51">
        <f>データ!V6</f>
        <v>131410</v>
      </c>
      <c r="AM10" s="51"/>
      <c r="AN10" s="51"/>
      <c r="AO10" s="51"/>
      <c r="AP10" s="51"/>
      <c r="AQ10" s="51"/>
      <c r="AR10" s="51"/>
      <c r="AS10" s="51"/>
      <c r="AT10" s="46">
        <f>データ!W6</f>
        <v>13.34</v>
      </c>
      <c r="AU10" s="46"/>
      <c r="AV10" s="46"/>
      <c r="AW10" s="46"/>
      <c r="AX10" s="46"/>
      <c r="AY10" s="46"/>
      <c r="AZ10" s="46"/>
      <c r="BA10" s="46"/>
      <c r="BB10" s="46">
        <f>データ!X6</f>
        <v>9850.82</v>
      </c>
      <c r="BC10" s="46"/>
      <c r="BD10" s="46"/>
      <c r="BE10" s="46"/>
      <c r="BF10" s="46"/>
      <c r="BG10" s="46"/>
      <c r="BH10" s="46"/>
      <c r="BI10" s="46"/>
      <c r="BJ10" s="2"/>
      <c r="BK10" s="2"/>
      <c r="BL10" s="75" t="s">
        <v>22</v>
      </c>
      <c r="BM10" s="76"/>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7" t="s">
        <v>24</v>
      </c>
      <c r="BM11" s="77"/>
      <c r="BN11" s="77"/>
      <c r="BO11" s="77"/>
      <c r="BP11" s="77"/>
      <c r="BQ11" s="77"/>
      <c r="BR11" s="77"/>
      <c r="BS11" s="77"/>
      <c r="BT11" s="77"/>
      <c r="BU11" s="77"/>
      <c r="BV11" s="77"/>
      <c r="BW11" s="77"/>
      <c r="BX11" s="77"/>
      <c r="BY11" s="77"/>
      <c r="BZ11" s="7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7"/>
      <c r="BM12" s="77"/>
      <c r="BN12" s="77"/>
      <c r="BO12" s="77"/>
      <c r="BP12" s="77"/>
      <c r="BQ12" s="77"/>
      <c r="BR12" s="77"/>
      <c r="BS12" s="77"/>
      <c r="BT12" s="77"/>
      <c r="BU12" s="77"/>
      <c r="BV12" s="77"/>
      <c r="BW12" s="77"/>
      <c r="BX12" s="77"/>
      <c r="BY12" s="77"/>
      <c r="BZ12" s="7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8"/>
      <c r="BM13" s="78"/>
      <c r="BN13" s="78"/>
      <c r="BO13" s="78"/>
      <c r="BP13" s="78"/>
      <c r="BQ13" s="78"/>
      <c r="BR13" s="78"/>
      <c r="BS13" s="78"/>
      <c r="BT13" s="78"/>
      <c r="BU13" s="78"/>
      <c r="BV13" s="78"/>
      <c r="BW13" s="78"/>
      <c r="BX13" s="78"/>
      <c r="BY13" s="78"/>
      <c r="BZ13" s="78"/>
    </row>
    <row r="14" spans="1:78" ht="13.5" customHeight="1" x14ac:dyDescent="0.15">
      <c r="A14" s="2"/>
      <c r="B14" s="79" t="s">
        <v>25</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1"/>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2" t="s">
        <v>117</v>
      </c>
      <c r="BM16" s="83"/>
      <c r="BN16" s="83"/>
      <c r="BO16" s="83"/>
      <c r="BP16" s="83"/>
      <c r="BQ16" s="83"/>
      <c r="BR16" s="83"/>
      <c r="BS16" s="83"/>
      <c r="BT16" s="83"/>
      <c r="BU16" s="83"/>
      <c r="BV16" s="83"/>
      <c r="BW16" s="83"/>
      <c r="BX16" s="83"/>
      <c r="BY16" s="83"/>
      <c r="BZ16" s="8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2"/>
      <c r="BM17" s="83"/>
      <c r="BN17" s="83"/>
      <c r="BO17" s="83"/>
      <c r="BP17" s="83"/>
      <c r="BQ17" s="83"/>
      <c r="BR17" s="83"/>
      <c r="BS17" s="83"/>
      <c r="BT17" s="83"/>
      <c r="BU17" s="83"/>
      <c r="BV17" s="83"/>
      <c r="BW17" s="83"/>
      <c r="BX17" s="83"/>
      <c r="BY17" s="83"/>
      <c r="BZ17" s="8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2"/>
      <c r="BM18" s="83"/>
      <c r="BN18" s="83"/>
      <c r="BO18" s="83"/>
      <c r="BP18" s="83"/>
      <c r="BQ18" s="83"/>
      <c r="BR18" s="83"/>
      <c r="BS18" s="83"/>
      <c r="BT18" s="83"/>
      <c r="BU18" s="83"/>
      <c r="BV18" s="83"/>
      <c r="BW18" s="83"/>
      <c r="BX18" s="83"/>
      <c r="BY18" s="83"/>
      <c r="BZ18" s="8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2"/>
      <c r="BM19" s="83"/>
      <c r="BN19" s="83"/>
      <c r="BO19" s="83"/>
      <c r="BP19" s="83"/>
      <c r="BQ19" s="83"/>
      <c r="BR19" s="83"/>
      <c r="BS19" s="83"/>
      <c r="BT19" s="83"/>
      <c r="BU19" s="83"/>
      <c r="BV19" s="83"/>
      <c r="BW19" s="83"/>
      <c r="BX19" s="83"/>
      <c r="BY19" s="83"/>
      <c r="BZ19" s="8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2"/>
      <c r="BM20" s="83"/>
      <c r="BN20" s="83"/>
      <c r="BO20" s="83"/>
      <c r="BP20" s="83"/>
      <c r="BQ20" s="83"/>
      <c r="BR20" s="83"/>
      <c r="BS20" s="83"/>
      <c r="BT20" s="83"/>
      <c r="BU20" s="83"/>
      <c r="BV20" s="83"/>
      <c r="BW20" s="83"/>
      <c r="BX20" s="83"/>
      <c r="BY20" s="83"/>
      <c r="BZ20" s="8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2"/>
      <c r="BM21" s="83"/>
      <c r="BN21" s="83"/>
      <c r="BO21" s="83"/>
      <c r="BP21" s="83"/>
      <c r="BQ21" s="83"/>
      <c r="BR21" s="83"/>
      <c r="BS21" s="83"/>
      <c r="BT21" s="83"/>
      <c r="BU21" s="83"/>
      <c r="BV21" s="83"/>
      <c r="BW21" s="83"/>
      <c r="BX21" s="83"/>
      <c r="BY21" s="83"/>
      <c r="BZ21" s="8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2"/>
      <c r="BM22" s="83"/>
      <c r="BN22" s="83"/>
      <c r="BO22" s="83"/>
      <c r="BP22" s="83"/>
      <c r="BQ22" s="83"/>
      <c r="BR22" s="83"/>
      <c r="BS22" s="83"/>
      <c r="BT22" s="83"/>
      <c r="BU22" s="83"/>
      <c r="BV22" s="83"/>
      <c r="BW22" s="83"/>
      <c r="BX22" s="83"/>
      <c r="BY22" s="83"/>
      <c r="BZ22" s="8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2"/>
      <c r="BM23" s="83"/>
      <c r="BN23" s="83"/>
      <c r="BO23" s="83"/>
      <c r="BP23" s="83"/>
      <c r="BQ23" s="83"/>
      <c r="BR23" s="83"/>
      <c r="BS23" s="83"/>
      <c r="BT23" s="83"/>
      <c r="BU23" s="83"/>
      <c r="BV23" s="83"/>
      <c r="BW23" s="83"/>
      <c r="BX23" s="83"/>
      <c r="BY23" s="83"/>
      <c r="BZ23" s="8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2"/>
      <c r="BM24" s="83"/>
      <c r="BN24" s="83"/>
      <c r="BO24" s="83"/>
      <c r="BP24" s="83"/>
      <c r="BQ24" s="83"/>
      <c r="BR24" s="83"/>
      <c r="BS24" s="83"/>
      <c r="BT24" s="83"/>
      <c r="BU24" s="83"/>
      <c r="BV24" s="83"/>
      <c r="BW24" s="83"/>
      <c r="BX24" s="83"/>
      <c r="BY24" s="83"/>
      <c r="BZ24" s="8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2"/>
      <c r="BM25" s="83"/>
      <c r="BN25" s="83"/>
      <c r="BO25" s="83"/>
      <c r="BP25" s="83"/>
      <c r="BQ25" s="83"/>
      <c r="BR25" s="83"/>
      <c r="BS25" s="83"/>
      <c r="BT25" s="83"/>
      <c r="BU25" s="83"/>
      <c r="BV25" s="83"/>
      <c r="BW25" s="83"/>
      <c r="BX25" s="83"/>
      <c r="BY25" s="83"/>
      <c r="BZ25" s="8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2"/>
      <c r="BM26" s="83"/>
      <c r="BN26" s="83"/>
      <c r="BO26" s="83"/>
      <c r="BP26" s="83"/>
      <c r="BQ26" s="83"/>
      <c r="BR26" s="83"/>
      <c r="BS26" s="83"/>
      <c r="BT26" s="83"/>
      <c r="BU26" s="83"/>
      <c r="BV26" s="83"/>
      <c r="BW26" s="83"/>
      <c r="BX26" s="83"/>
      <c r="BY26" s="83"/>
      <c r="BZ26" s="8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2"/>
      <c r="BM27" s="83"/>
      <c r="BN27" s="83"/>
      <c r="BO27" s="83"/>
      <c r="BP27" s="83"/>
      <c r="BQ27" s="83"/>
      <c r="BR27" s="83"/>
      <c r="BS27" s="83"/>
      <c r="BT27" s="83"/>
      <c r="BU27" s="83"/>
      <c r="BV27" s="83"/>
      <c r="BW27" s="83"/>
      <c r="BX27" s="83"/>
      <c r="BY27" s="83"/>
      <c r="BZ27" s="8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2"/>
      <c r="BM28" s="83"/>
      <c r="BN28" s="83"/>
      <c r="BO28" s="83"/>
      <c r="BP28" s="83"/>
      <c r="BQ28" s="83"/>
      <c r="BR28" s="83"/>
      <c r="BS28" s="83"/>
      <c r="BT28" s="83"/>
      <c r="BU28" s="83"/>
      <c r="BV28" s="83"/>
      <c r="BW28" s="83"/>
      <c r="BX28" s="83"/>
      <c r="BY28" s="83"/>
      <c r="BZ28" s="8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2"/>
      <c r="BM29" s="83"/>
      <c r="BN29" s="83"/>
      <c r="BO29" s="83"/>
      <c r="BP29" s="83"/>
      <c r="BQ29" s="83"/>
      <c r="BR29" s="83"/>
      <c r="BS29" s="83"/>
      <c r="BT29" s="83"/>
      <c r="BU29" s="83"/>
      <c r="BV29" s="83"/>
      <c r="BW29" s="83"/>
      <c r="BX29" s="83"/>
      <c r="BY29" s="83"/>
      <c r="BZ29" s="8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2"/>
      <c r="BM30" s="83"/>
      <c r="BN30" s="83"/>
      <c r="BO30" s="83"/>
      <c r="BP30" s="83"/>
      <c r="BQ30" s="83"/>
      <c r="BR30" s="83"/>
      <c r="BS30" s="83"/>
      <c r="BT30" s="83"/>
      <c r="BU30" s="83"/>
      <c r="BV30" s="83"/>
      <c r="BW30" s="83"/>
      <c r="BX30" s="83"/>
      <c r="BY30" s="83"/>
      <c r="BZ30" s="8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2"/>
      <c r="BM31" s="83"/>
      <c r="BN31" s="83"/>
      <c r="BO31" s="83"/>
      <c r="BP31" s="83"/>
      <c r="BQ31" s="83"/>
      <c r="BR31" s="83"/>
      <c r="BS31" s="83"/>
      <c r="BT31" s="83"/>
      <c r="BU31" s="83"/>
      <c r="BV31" s="83"/>
      <c r="BW31" s="83"/>
      <c r="BX31" s="83"/>
      <c r="BY31" s="83"/>
      <c r="BZ31" s="8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2"/>
      <c r="BM32" s="83"/>
      <c r="BN32" s="83"/>
      <c r="BO32" s="83"/>
      <c r="BP32" s="83"/>
      <c r="BQ32" s="83"/>
      <c r="BR32" s="83"/>
      <c r="BS32" s="83"/>
      <c r="BT32" s="83"/>
      <c r="BU32" s="83"/>
      <c r="BV32" s="83"/>
      <c r="BW32" s="83"/>
      <c r="BX32" s="83"/>
      <c r="BY32" s="83"/>
      <c r="BZ32" s="8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2"/>
      <c r="BM33" s="83"/>
      <c r="BN33" s="83"/>
      <c r="BO33" s="83"/>
      <c r="BP33" s="83"/>
      <c r="BQ33" s="83"/>
      <c r="BR33" s="83"/>
      <c r="BS33" s="83"/>
      <c r="BT33" s="83"/>
      <c r="BU33" s="83"/>
      <c r="BV33" s="83"/>
      <c r="BW33" s="83"/>
      <c r="BX33" s="83"/>
      <c r="BY33" s="83"/>
      <c r="BZ33" s="8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2"/>
      <c r="BM34" s="83"/>
      <c r="BN34" s="83"/>
      <c r="BO34" s="83"/>
      <c r="BP34" s="83"/>
      <c r="BQ34" s="83"/>
      <c r="BR34" s="83"/>
      <c r="BS34" s="83"/>
      <c r="BT34" s="83"/>
      <c r="BU34" s="83"/>
      <c r="BV34" s="83"/>
      <c r="BW34" s="83"/>
      <c r="BX34" s="83"/>
      <c r="BY34" s="83"/>
      <c r="BZ34" s="8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2"/>
      <c r="BM35" s="83"/>
      <c r="BN35" s="83"/>
      <c r="BO35" s="83"/>
      <c r="BP35" s="83"/>
      <c r="BQ35" s="83"/>
      <c r="BR35" s="83"/>
      <c r="BS35" s="83"/>
      <c r="BT35" s="83"/>
      <c r="BU35" s="83"/>
      <c r="BV35" s="83"/>
      <c r="BW35" s="83"/>
      <c r="BX35" s="83"/>
      <c r="BY35" s="83"/>
      <c r="BZ35" s="8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2"/>
      <c r="BM36" s="83"/>
      <c r="BN36" s="83"/>
      <c r="BO36" s="83"/>
      <c r="BP36" s="83"/>
      <c r="BQ36" s="83"/>
      <c r="BR36" s="83"/>
      <c r="BS36" s="83"/>
      <c r="BT36" s="83"/>
      <c r="BU36" s="83"/>
      <c r="BV36" s="83"/>
      <c r="BW36" s="83"/>
      <c r="BX36" s="83"/>
      <c r="BY36" s="83"/>
      <c r="BZ36" s="8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2"/>
      <c r="BM37" s="83"/>
      <c r="BN37" s="83"/>
      <c r="BO37" s="83"/>
      <c r="BP37" s="83"/>
      <c r="BQ37" s="83"/>
      <c r="BR37" s="83"/>
      <c r="BS37" s="83"/>
      <c r="BT37" s="83"/>
      <c r="BU37" s="83"/>
      <c r="BV37" s="83"/>
      <c r="BW37" s="83"/>
      <c r="BX37" s="83"/>
      <c r="BY37" s="83"/>
      <c r="BZ37" s="8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2"/>
      <c r="BM38" s="83"/>
      <c r="BN38" s="83"/>
      <c r="BO38" s="83"/>
      <c r="BP38" s="83"/>
      <c r="BQ38" s="83"/>
      <c r="BR38" s="83"/>
      <c r="BS38" s="83"/>
      <c r="BT38" s="83"/>
      <c r="BU38" s="83"/>
      <c r="BV38" s="83"/>
      <c r="BW38" s="83"/>
      <c r="BX38" s="83"/>
      <c r="BY38" s="83"/>
      <c r="BZ38" s="8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2"/>
      <c r="BM39" s="83"/>
      <c r="BN39" s="83"/>
      <c r="BO39" s="83"/>
      <c r="BP39" s="83"/>
      <c r="BQ39" s="83"/>
      <c r="BR39" s="83"/>
      <c r="BS39" s="83"/>
      <c r="BT39" s="83"/>
      <c r="BU39" s="83"/>
      <c r="BV39" s="83"/>
      <c r="BW39" s="83"/>
      <c r="BX39" s="83"/>
      <c r="BY39" s="83"/>
      <c r="BZ39" s="8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2"/>
      <c r="BM40" s="83"/>
      <c r="BN40" s="83"/>
      <c r="BO40" s="83"/>
      <c r="BP40" s="83"/>
      <c r="BQ40" s="83"/>
      <c r="BR40" s="83"/>
      <c r="BS40" s="83"/>
      <c r="BT40" s="83"/>
      <c r="BU40" s="83"/>
      <c r="BV40" s="83"/>
      <c r="BW40" s="83"/>
      <c r="BX40" s="83"/>
      <c r="BY40" s="83"/>
      <c r="BZ40" s="8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2"/>
      <c r="BM41" s="83"/>
      <c r="BN41" s="83"/>
      <c r="BO41" s="83"/>
      <c r="BP41" s="83"/>
      <c r="BQ41" s="83"/>
      <c r="BR41" s="83"/>
      <c r="BS41" s="83"/>
      <c r="BT41" s="83"/>
      <c r="BU41" s="83"/>
      <c r="BV41" s="83"/>
      <c r="BW41" s="83"/>
      <c r="BX41" s="83"/>
      <c r="BY41" s="83"/>
      <c r="BZ41" s="8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2"/>
      <c r="BM42" s="83"/>
      <c r="BN42" s="83"/>
      <c r="BO42" s="83"/>
      <c r="BP42" s="83"/>
      <c r="BQ42" s="83"/>
      <c r="BR42" s="83"/>
      <c r="BS42" s="83"/>
      <c r="BT42" s="83"/>
      <c r="BU42" s="83"/>
      <c r="BV42" s="83"/>
      <c r="BW42" s="83"/>
      <c r="BX42" s="83"/>
      <c r="BY42" s="83"/>
      <c r="BZ42" s="8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2"/>
      <c r="BM43" s="83"/>
      <c r="BN43" s="83"/>
      <c r="BO43" s="83"/>
      <c r="BP43" s="83"/>
      <c r="BQ43" s="83"/>
      <c r="BR43" s="83"/>
      <c r="BS43" s="83"/>
      <c r="BT43" s="83"/>
      <c r="BU43" s="83"/>
      <c r="BV43" s="83"/>
      <c r="BW43" s="83"/>
      <c r="BX43" s="83"/>
      <c r="BY43" s="83"/>
      <c r="BZ43" s="8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5"/>
      <c r="BM44" s="86"/>
      <c r="BN44" s="86"/>
      <c r="BO44" s="86"/>
      <c r="BP44" s="86"/>
      <c r="BQ44" s="86"/>
      <c r="BR44" s="86"/>
      <c r="BS44" s="86"/>
      <c r="BT44" s="86"/>
      <c r="BU44" s="86"/>
      <c r="BV44" s="86"/>
      <c r="BW44" s="86"/>
      <c r="BX44" s="86"/>
      <c r="BY44" s="86"/>
      <c r="BZ44" s="8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116</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115</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DOYw+mttemAO1uKn6CtcZzzNPExLLkwUK6/ns+CHClUPobsBctpdiPf6xQ8TwoRjoPvmWMOlvvzyGn6H6sCzrw==" saltValue="ok+o8Pdk2QiwxHKD9DAa1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9" t="s">
        <v>52</v>
      </c>
      <c r="I3" s="90"/>
      <c r="J3" s="90"/>
      <c r="K3" s="90"/>
      <c r="L3" s="90"/>
      <c r="M3" s="90"/>
      <c r="N3" s="90"/>
      <c r="O3" s="90"/>
      <c r="P3" s="90"/>
      <c r="Q3" s="90"/>
      <c r="R3" s="90"/>
      <c r="S3" s="90"/>
      <c r="T3" s="90"/>
      <c r="U3" s="90"/>
      <c r="V3" s="90"/>
      <c r="W3" s="90"/>
      <c r="X3" s="91"/>
      <c r="Y3" s="95" t="s">
        <v>53</v>
      </c>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t="s">
        <v>54</v>
      </c>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row>
    <row r="4" spans="1:148" x14ac:dyDescent="0.15">
      <c r="A4" s="28" t="s">
        <v>55</v>
      </c>
      <c r="B4" s="30"/>
      <c r="C4" s="30"/>
      <c r="D4" s="30"/>
      <c r="E4" s="30"/>
      <c r="F4" s="30"/>
      <c r="G4" s="30"/>
      <c r="H4" s="92"/>
      <c r="I4" s="93"/>
      <c r="J4" s="93"/>
      <c r="K4" s="93"/>
      <c r="L4" s="93"/>
      <c r="M4" s="93"/>
      <c r="N4" s="93"/>
      <c r="O4" s="93"/>
      <c r="P4" s="93"/>
      <c r="Q4" s="93"/>
      <c r="R4" s="93"/>
      <c r="S4" s="93"/>
      <c r="T4" s="93"/>
      <c r="U4" s="93"/>
      <c r="V4" s="93"/>
      <c r="W4" s="93"/>
      <c r="X4" s="94"/>
      <c r="Y4" s="88" t="s">
        <v>56</v>
      </c>
      <c r="Z4" s="88"/>
      <c r="AA4" s="88"/>
      <c r="AB4" s="88"/>
      <c r="AC4" s="88"/>
      <c r="AD4" s="88"/>
      <c r="AE4" s="88"/>
      <c r="AF4" s="88"/>
      <c r="AG4" s="88"/>
      <c r="AH4" s="88"/>
      <c r="AI4" s="88"/>
      <c r="AJ4" s="88" t="s">
        <v>57</v>
      </c>
      <c r="AK4" s="88"/>
      <c r="AL4" s="88"/>
      <c r="AM4" s="88"/>
      <c r="AN4" s="88"/>
      <c r="AO4" s="88"/>
      <c r="AP4" s="88"/>
      <c r="AQ4" s="88"/>
      <c r="AR4" s="88"/>
      <c r="AS4" s="88"/>
      <c r="AT4" s="88"/>
      <c r="AU4" s="88" t="s">
        <v>58</v>
      </c>
      <c r="AV4" s="88"/>
      <c r="AW4" s="88"/>
      <c r="AX4" s="88"/>
      <c r="AY4" s="88"/>
      <c r="AZ4" s="88"/>
      <c r="BA4" s="88"/>
      <c r="BB4" s="88"/>
      <c r="BC4" s="88"/>
      <c r="BD4" s="88"/>
      <c r="BE4" s="88"/>
      <c r="BF4" s="88" t="s">
        <v>59</v>
      </c>
      <c r="BG4" s="88"/>
      <c r="BH4" s="88"/>
      <c r="BI4" s="88"/>
      <c r="BJ4" s="88"/>
      <c r="BK4" s="88"/>
      <c r="BL4" s="88"/>
      <c r="BM4" s="88"/>
      <c r="BN4" s="88"/>
      <c r="BO4" s="88"/>
      <c r="BP4" s="88"/>
      <c r="BQ4" s="88" t="s">
        <v>60</v>
      </c>
      <c r="BR4" s="88"/>
      <c r="BS4" s="88"/>
      <c r="BT4" s="88"/>
      <c r="BU4" s="88"/>
      <c r="BV4" s="88"/>
      <c r="BW4" s="88"/>
      <c r="BX4" s="88"/>
      <c r="BY4" s="88"/>
      <c r="BZ4" s="88"/>
      <c r="CA4" s="88"/>
      <c r="CB4" s="88" t="s">
        <v>61</v>
      </c>
      <c r="CC4" s="88"/>
      <c r="CD4" s="88"/>
      <c r="CE4" s="88"/>
      <c r="CF4" s="88"/>
      <c r="CG4" s="88"/>
      <c r="CH4" s="88"/>
      <c r="CI4" s="88"/>
      <c r="CJ4" s="88"/>
      <c r="CK4" s="88"/>
      <c r="CL4" s="88"/>
      <c r="CM4" s="88" t="s">
        <v>62</v>
      </c>
      <c r="CN4" s="88"/>
      <c r="CO4" s="88"/>
      <c r="CP4" s="88"/>
      <c r="CQ4" s="88"/>
      <c r="CR4" s="88"/>
      <c r="CS4" s="88"/>
      <c r="CT4" s="88"/>
      <c r="CU4" s="88"/>
      <c r="CV4" s="88"/>
      <c r="CW4" s="88"/>
      <c r="CX4" s="88" t="s">
        <v>63</v>
      </c>
      <c r="CY4" s="88"/>
      <c r="CZ4" s="88"/>
      <c r="DA4" s="88"/>
      <c r="DB4" s="88"/>
      <c r="DC4" s="88"/>
      <c r="DD4" s="88"/>
      <c r="DE4" s="88"/>
      <c r="DF4" s="88"/>
      <c r="DG4" s="88"/>
      <c r="DH4" s="88"/>
      <c r="DI4" s="88" t="s">
        <v>64</v>
      </c>
      <c r="DJ4" s="88"/>
      <c r="DK4" s="88"/>
      <c r="DL4" s="88"/>
      <c r="DM4" s="88"/>
      <c r="DN4" s="88"/>
      <c r="DO4" s="88"/>
      <c r="DP4" s="88"/>
      <c r="DQ4" s="88"/>
      <c r="DR4" s="88"/>
      <c r="DS4" s="88"/>
      <c r="DT4" s="88" t="s">
        <v>65</v>
      </c>
      <c r="DU4" s="88"/>
      <c r="DV4" s="88"/>
      <c r="DW4" s="88"/>
      <c r="DX4" s="88"/>
      <c r="DY4" s="88"/>
      <c r="DZ4" s="88"/>
      <c r="EA4" s="88"/>
      <c r="EB4" s="88"/>
      <c r="EC4" s="88"/>
      <c r="ED4" s="88"/>
      <c r="EE4" s="88" t="s">
        <v>66</v>
      </c>
      <c r="EF4" s="88"/>
      <c r="EG4" s="88"/>
      <c r="EH4" s="88"/>
      <c r="EI4" s="88"/>
      <c r="EJ4" s="88"/>
      <c r="EK4" s="88"/>
      <c r="EL4" s="88"/>
      <c r="EM4" s="88"/>
      <c r="EN4" s="88"/>
      <c r="EO4" s="88"/>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142158</v>
      </c>
      <c r="D6" s="33">
        <f t="shared" si="3"/>
        <v>46</v>
      </c>
      <c r="E6" s="33">
        <f t="shared" si="3"/>
        <v>17</v>
      </c>
      <c r="F6" s="33">
        <f t="shared" si="3"/>
        <v>1</v>
      </c>
      <c r="G6" s="33">
        <f t="shared" si="3"/>
        <v>0</v>
      </c>
      <c r="H6" s="33" t="str">
        <f t="shared" si="3"/>
        <v>神奈川県　海老名市</v>
      </c>
      <c r="I6" s="33" t="str">
        <f t="shared" si="3"/>
        <v>法適用</v>
      </c>
      <c r="J6" s="33" t="str">
        <f t="shared" si="3"/>
        <v>下水道事業</v>
      </c>
      <c r="K6" s="33" t="str">
        <f t="shared" si="3"/>
        <v>公共下水道</v>
      </c>
      <c r="L6" s="33" t="str">
        <f t="shared" si="3"/>
        <v>Ab</v>
      </c>
      <c r="M6" s="33" t="str">
        <f t="shared" si="3"/>
        <v>非設置</v>
      </c>
      <c r="N6" s="34" t="str">
        <f t="shared" si="3"/>
        <v>-</v>
      </c>
      <c r="O6" s="34">
        <f t="shared" si="3"/>
        <v>70.47</v>
      </c>
      <c r="P6" s="34">
        <f t="shared" si="3"/>
        <v>96.16</v>
      </c>
      <c r="Q6" s="34">
        <f t="shared" si="3"/>
        <v>87.33</v>
      </c>
      <c r="R6" s="34">
        <f t="shared" si="3"/>
        <v>1796</v>
      </c>
      <c r="S6" s="34">
        <f t="shared" si="3"/>
        <v>136134</v>
      </c>
      <c r="T6" s="34">
        <f t="shared" si="3"/>
        <v>26.59</v>
      </c>
      <c r="U6" s="34">
        <f t="shared" si="3"/>
        <v>5119.74</v>
      </c>
      <c r="V6" s="34">
        <f t="shared" si="3"/>
        <v>131410</v>
      </c>
      <c r="W6" s="34">
        <f t="shared" si="3"/>
        <v>13.34</v>
      </c>
      <c r="X6" s="34">
        <f t="shared" si="3"/>
        <v>9850.82</v>
      </c>
      <c r="Y6" s="35" t="str">
        <f>IF(Y7="",NA(),Y7)</f>
        <v>-</v>
      </c>
      <c r="Z6" s="35">
        <f t="shared" ref="Z6:AH6" si="4">IF(Z7="",NA(),Z7)</f>
        <v>111.38</v>
      </c>
      <c r="AA6" s="35">
        <f t="shared" si="4"/>
        <v>113.99</v>
      </c>
      <c r="AB6" s="35">
        <f t="shared" si="4"/>
        <v>109.7</v>
      </c>
      <c r="AC6" s="35">
        <f t="shared" si="4"/>
        <v>109.99</v>
      </c>
      <c r="AD6" s="35" t="str">
        <f t="shared" si="4"/>
        <v>-</v>
      </c>
      <c r="AE6" s="35">
        <f t="shared" si="4"/>
        <v>106.55</v>
      </c>
      <c r="AF6" s="35">
        <f t="shared" si="4"/>
        <v>106.78</v>
      </c>
      <c r="AG6" s="35">
        <f t="shared" si="4"/>
        <v>106.31</v>
      </c>
      <c r="AH6" s="35">
        <f t="shared" si="4"/>
        <v>107.05</v>
      </c>
      <c r="AI6" s="34" t="str">
        <f>IF(AI7="","",IF(AI7="-","【-】","【"&amp;SUBSTITUTE(TEXT(AI7,"#,##0.00"),"-","△")&amp;"】"))</f>
        <v>【106.67】</v>
      </c>
      <c r="AJ6" s="35" t="str">
        <f>IF(AJ7="",NA(),AJ7)</f>
        <v>-</v>
      </c>
      <c r="AK6" s="34">
        <f t="shared" ref="AK6:AS6" si="5">IF(AK7="",NA(),AK7)</f>
        <v>0</v>
      </c>
      <c r="AL6" s="34">
        <f t="shared" si="5"/>
        <v>0</v>
      </c>
      <c r="AM6" s="34">
        <f t="shared" si="5"/>
        <v>0</v>
      </c>
      <c r="AN6" s="34">
        <f t="shared" si="5"/>
        <v>0</v>
      </c>
      <c r="AO6" s="35" t="str">
        <f t="shared" si="5"/>
        <v>-</v>
      </c>
      <c r="AP6" s="35">
        <f t="shared" si="5"/>
        <v>0.41</v>
      </c>
      <c r="AQ6" s="35">
        <f t="shared" si="5"/>
        <v>0.19</v>
      </c>
      <c r="AR6" s="35">
        <f t="shared" si="5"/>
        <v>0.05</v>
      </c>
      <c r="AS6" s="34">
        <f t="shared" si="5"/>
        <v>0</v>
      </c>
      <c r="AT6" s="34" t="str">
        <f>IF(AT7="","",IF(AT7="-","【-】","【"&amp;SUBSTITUTE(TEXT(AT7,"#,##0.00"),"-","△")&amp;"】"))</f>
        <v>【3.64】</v>
      </c>
      <c r="AU6" s="35" t="str">
        <f>IF(AU7="",NA(),AU7)</f>
        <v>-</v>
      </c>
      <c r="AV6" s="35">
        <f t="shared" ref="AV6:BD6" si="6">IF(AV7="",NA(),AV7)</f>
        <v>61.69</v>
      </c>
      <c r="AW6" s="35">
        <f t="shared" si="6"/>
        <v>66.17</v>
      </c>
      <c r="AX6" s="35">
        <f t="shared" si="6"/>
        <v>63.29</v>
      </c>
      <c r="AY6" s="35">
        <f t="shared" si="6"/>
        <v>66.069999999999993</v>
      </c>
      <c r="AZ6" s="35" t="str">
        <f t="shared" si="6"/>
        <v>-</v>
      </c>
      <c r="BA6" s="35">
        <f t="shared" si="6"/>
        <v>83.46</v>
      </c>
      <c r="BB6" s="35">
        <f t="shared" si="6"/>
        <v>80.64</v>
      </c>
      <c r="BC6" s="35">
        <f t="shared" si="6"/>
        <v>88.1</v>
      </c>
      <c r="BD6" s="35">
        <f t="shared" si="6"/>
        <v>84.84</v>
      </c>
      <c r="BE6" s="34" t="str">
        <f>IF(BE7="","",IF(BE7="-","【-】","【"&amp;SUBSTITUTE(TEXT(BE7,"#,##0.00"),"-","△")&amp;"】"))</f>
        <v>【67.52】</v>
      </c>
      <c r="BF6" s="35" t="str">
        <f>IF(BF7="",NA(),BF7)</f>
        <v>-</v>
      </c>
      <c r="BG6" s="35">
        <f t="shared" ref="BG6:BO6" si="7">IF(BG7="",NA(),BG7)</f>
        <v>664.04</v>
      </c>
      <c r="BH6" s="35">
        <f t="shared" si="7"/>
        <v>649.03</v>
      </c>
      <c r="BI6" s="35">
        <f t="shared" si="7"/>
        <v>637.41999999999996</v>
      </c>
      <c r="BJ6" s="35">
        <f t="shared" si="7"/>
        <v>617.48</v>
      </c>
      <c r="BK6" s="35" t="str">
        <f t="shared" si="7"/>
        <v>-</v>
      </c>
      <c r="BL6" s="35">
        <f t="shared" si="7"/>
        <v>612.6</v>
      </c>
      <c r="BM6" s="35">
        <f t="shared" si="7"/>
        <v>606.79999999999995</v>
      </c>
      <c r="BN6" s="35">
        <f t="shared" si="7"/>
        <v>585.55999999999995</v>
      </c>
      <c r="BO6" s="35">
        <f t="shared" si="7"/>
        <v>565.62</v>
      </c>
      <c r="BP6" s="34" t="str">
        <f>IF(BP7="","",IF(BP7="-","【-】","【"&amp;SUBSTITUTE(TEXT(BP7,"#,##0.00"),"-","△")&amp;"】"))</f>
        <v>【705.21】</v>
      </c>
      <c r="BQ6" s="35" t="str">
        <f>IF(BQ7="",NA(),BQ7)</f>
        <v>-</v>
      </c>
      <c r="BR6" s="35">
        <f t="shared" ref="BR6:BZ6" si="8">IF(BR7="",NA(),BR7)</f>
        <v>115.71</v>
      </c>
      <c r="BS6" s="35">
        <f t="shared" si="8"/>
        <v>122.29</v>
      </c>
      <c r="BT6" s="35">
        <f t="shared" si="8"/>
        <v>114.09</v>
      </c>
      <c r="BU6" s="35">
        <f t="shared" si="8"/>
        <v>114.89</v>
      </c>
      <c r="BV6" s="35" t="str">
        <f t="shared" si="8"/>
        <v>-</v>
      </c>
      <c r="BW6" s="35">
        <f t="shared" si="8"/>
        <v>100.97</v>
      </c>
      <c r="BX6" s="35">
        <f t="shared" si="8"/>
        <v>101.84</v>
      </c>
      <c r="BY6" s="35">
        <f t="shared" si="8"/>
        <v>101.62</v>
      </c>
      <c r="BZ6" s="35">
        <f t="shared" si="8"/>
        <v>102.36</v>
      </c>
      <c r="CA6" s="34" t="str">
        <f>IF(CA7="","",IF(CA7="-","【-】","【"&amp;SUBSTITUTE(TEXT(CA7,"#,##0.00"),"-","△")&amp;"】"))</f>
        <v>【98.96】</v>
      </c>
      <c r="CB6" s="35" t="str">
        <f>IF(CB7="",NA(),CB7)</f>
        <v>-</v>
      </c>
      <c r="CC6" s="35">
        <f t="shared" ref="CC6:CK6" si="9">IF(CC7="",NA(),CC7)</f>
        <v>94.58</v>
      </c>
      <c r="CD6" s="35">
        <f t="shared" si="9"/>
        <v>88.8</v>
      </c>
      <c r="CE6" s="35">
        <f t="shared" si="9"/>
        <v>94.62</v>
      </c>
      <c r="CF6" s="35">
        <f t="shared" si="9"/>
        <v>91.54</v>
      </c>
      <c r="CG6" s="35" t="str">
        <f t="shared" si="9"/>
        <v>-</v>
      </c>
      <c r="CH6" s="35">
        <f t="shared" si="9"/>
        <v>118.78</v>
      </c>
      <c r="CI6" s="35">
        <f t="shared" si="9"/>
        <v>119.39</v>
      </c>
      <c r="CJ6" s="35">
        <f t="shared" si="9"/>
        <v>117.41</v>
      </c>
      <c r="CK6" s="35">
        <f t="shared" si="9"/>
        <v>114.01</v>
      </c>
      <c r="CL6" s="34" t="str">
        <f>IF(CL7="","",IF(CL7="-","【-】","【"&amp;SUBSTITUTE(TEXT(CL7,"#,##0.00"),"-","△")&amp;"】"))</f>
        <v>【134.52】</v>
      </c>
      <c r="CM6" s="35" t="str">
        <f>IF(CM7="",NA(),CM7)</f>
        <v>-</v>
      </c>
      <c r="CN6" s="35" t="str">
        <f t="shared" ref="CN6:CV6" si="10">IF(CN7="",NA(),CN7)</f>
        <v>-</v>
      </c>
      <c r="CO6" s="35" t="str">
        <f t="shared" si="10"/>
        <v>-</v>
      </c>
      <c r="CP6" s="35" t="str">
        <f t="shared" si="10"/>
        <v>-</v>
      </c>
      <c r="CQ6" s="35" t="str">
        <f t="shared" si="10"/>
        <v>-</v>
      </c>
      <c r="CR6" s="35" t="str">
        <f t="shared" si="10"/>
        <v>-</v>
      </c>
      <c r="CS6" s="35">
        <f t="shared" si="10"/>
        <v>70.37</v>
      </c>
      <c r="CT6" s="35">
        <f t="shared" si="10"/>
        <v>68.3</v>
      </c>
      <c r="CU6" s="35">
        <f t="shared" si="10"/>
        <v>67.37</v>
      </c>
      <c r="CV6" s="35">
        <f t="shared" si="10"/>
        <v>67.709999999999994</v>
      </c>
      <c r="CW6" s="34" t="str">
        <f>IF(CW7="","",IF(CW7="-","【-】","【"&amp;SUBSTITUTE(TEXT(CW7,"#,##0.00"),"-","△")&amp;"】"))</f>
        <v>【59.57】</v>
      </c>
      <c r="CX6" s="35" t="str">
        <f>IF(CX7="",NA(),CX7)</f>
        <v>-</v>
      </c>
      <c r="CY6" s="35">
        <f t="shared" ref="CY6:DG6" si="11">IF(CY7="",NA(),CY7)</f>
        <v>98.07</v>
      </c>
      <c r="CZ6" s="35">
        <f t="shared" si="11"/>
        <v>98.16</v>
      </c>
      <c r="DA6" s="35">
        <f t="shared" si="11"/>
        <v>98.25</v>
      </c>
      <c r="DB6" s="35">
        <f t="shared" si="11"/>
        <v>98.31</v>
      </c>
      <c r="DC6" s="35" t="str">
        <f t="shared" si="11"/>
        <v>-</v>
      </c>
      <c r="DD6" s="35">
        <f t="shared" si="11"/>
        <v>96.75</v>
      </c>
      <c r="DE6" s="35">
        <f t="shared" si="11"/>
        <v>96.78</v>
      </c>
      <c r="DF6" s="35">
        <f t="shared" si="11"/>
        <v>97</v>
      </c>
      <c r="DG6" s="35">
        <f t="shared" si="11"/>
        <v>97.24</v>
      </c>
      <c r="DH6" s="34" t="str">
        <f>IF(DH7="","",IF(DH7="-","【-】","【"&amp;SUBSTITUTE(TEXT(DH7,"#,##0.00"),"-","△")&amp;"】"))</f>
        <v>【95.57】</v>
      </c>
      <c r="DI6" s="35" t="str">
        <f>IF(DI7="",NA(),DI7)</f>
        <v>-</v>
      </c>
      <c r="DJ6" s="35">
        <f t="shared" ref="DJ6:DR6" si="12">IF(DJ7="",NA(),DJ7)</f>
        <v>3.58</v>
      </c>
      <c r="DK6" s="35">
        <f t="shared" si="12"/>
        <v>6.96</v>
      </c>
      <c r="DL6" s="35">
        <f t="shared" si="12"/>
        <v>10.119999999999999</v>
      </c>
      <c r="DM6" s="35">
        <f t="shared" si="12"/>
        <v>13.19</v>
      </c>
      <c r="DN6" s="35" t="str">
        <f t="shared" si="12"/>
        <v>-</v>
      </c>
      <c r="DO6" s="35">
        <f t="shared" si="12"/>
        <v>28.24</v>
      </c>
      <c r="DP6" s="35">
        <f t="shared" si="12"/>
        <v>29.38</v>
      </c>
      <c r="DQ6" s="35">
        <f t="shared" si="12"/>
        <v>30.6</v>
      </c>
      <c r="DR6" s="35">
        <f t="shared" si="12"/>
        <v>27.39</v>
      </c>
      <c r="DS6" s="34" t="str">
        <f>IF(DS7="","",IF(DS7="-","【-】","【"&amp;SUBSTITUTE(TEXT(DS7,"#,##0.00"),"-","△")&amp;"】"))</f>
        <v>【36.52】</v>
      </c>
      <c r="DT6" s="35" t="str">
        <f>IF(DT7="",NA(),DT7)</f>
        <v>-</v>
      </c>
      <c r="DU6" s="34">
        <f t="shared" ref="DU6:EC6" si="13">IF(DU7="",NA(),DU7)</f>
        <v>0</v>
      </c>
      <c r="DV6" s="34">
        <f t="shared" si="13"/>
        <v>0</v>
      </c>
      <c r="DW6" s="34">
        <f t="shared" si="13"/>
        <v>0</v>
      </c>
      <c r="DX6" s="34">
        <f t="shared" si="13"/>
        <v>0</v>
      </c>
      <c r="DY6" s="35" t="str">
        <f t="shared" si="13"/>
        <v>-</v>
      </c>
      <c r="DZ6" s="35">
        <f t="shared" si="13"/>
        <v>3.67</v>
      </c>
      <c r="EA6" s="35">
        <f t="shared" si="13"/>
        <v>3.45</v>
      </c>
      <c r="EB6" s="35">
        <f t="shared" si="13"/>
        <v>5.0199999999999996</v>
      </c>
      <c r="EC6" s="35">
        <f t="shared" si="13"/>
        <v>5.86</v>
      </c>
      <c r="ED6" s="34" t="str">
        <f>IF(ED7="","",IF(ED7="-","【-】","【"&amp;SUBSTITUTE(TEXT(ED7,"#,##0.00"),"-","△")&amp;"】"))</f>
        <v>【5.72】</v>
      </c>
      <c r="EE6" s="35" t="str">
        <f>IF(EE7="",NA(),EE7)</f>
        <v>-</v>
      </c>
      <c r="EF6" s="35">
        <f t="shared" ref="EF6:EN6" si="14">IF(EF7="",NA(),EF7)</f>
        <v>0.01</v>
      </c>
      <c r="EG6" s="34">
        <f t="shared" si="14"/>
        <v>0</v>
      </c>
      <c r="EH6" s="34">
        <f t="shared" si="14"/>
        <v>0</v>
      </c>
      <c r="EI6" s="34">
        <f t="shared" si="14"/>
        <v>0</v>
      </c>
      <c r="EJ6" s="35" t="str">
        <f t="shared" si="14"/>
        <v>-</v>
      </c>
      <c r="EK6" s="35">
        <f t="shared" si="14"/>
        <v>0.1</v>
      </c>
      <c r="EL6" s="35">
        <f t="shared" si="14"/>
        <v>0.12</v>
      </c>
      <c r="EM6" s="35">
        <f t="shared" si="14"/>
        <v>0.19</v>
      </c>
      <c r="EN6" s="35">
        <f t="shared" si="14"/>
        <v>0.19</v>
      </c>
      <c r="EO6" s="34" t="str">
        <f>IF(EO7="","",IF(EO7="-","【-】","【"&amp;SUBSTITUTE(TEXT(EO7,"#,##0.00"),"-","△")&amp;"】"))</f>
        <v>【0.30】</v>
      </c>
    </row>
    <row r="7" spans="1:148" s="36" customFormat="1" x14ac:dyDescent="0.15">
      <c r="A7" s="28"/>
      <c r="B7" s="37">
        <v>2020</v>
      </c>
      <c r="C7" s="37">
        <v>142158</v>
      </c>
      <c r="D7" s="37">
        <v>46</v>
      </c>
      <c r="E7" s="37">
        <v>17</v>
      </c>
      <c r="F7" s="37">
        <v>1</v>
      </c>
      <c r="G7" s="37">
        <v>0</v>
      </c>
      <c r="H7" s="37" t="s">
        <v>96</v>
      </c>
      <c r="I7" s="37" t="s">
        <v>97</v>
      </c>
      <c r="J7" s="37" t="s">
        <v>98</v>
      </c>
      <c r="K7" s="37" t="s">
        <v>99</v>
      </c>
      <c r="L7" s="37" t="s">
        <v>100</v>
      </c>
      <c r="M7" s="37" t="s">
        <v>101</v>
      </c>
      <c r="N7" s="38" t="s">
        <v>102</v>
      </c>
      <c r="O7" s="38">
        <v>70.47</v>
      </c>
      <c r="P7" s="38">
        <v>96.16</v>
      </c>
      <c r="Q7" s="38">
        <v>87.33</v>
      </c>
      <c r="R7" s="38">
        <v>1796</v>
      </c>
      <c r="S7" s="38">
        <v>136134</v>
      </c>
      <c r="T7" s="38">
        <v>26.59</v>
      </c>
      <c r="U7" s="38">
        <v>5119.74</v>
      </c>
      <c r="V7" s="38">
        <v>131410</v>
      </c>
      <c r="W7" s="38">
        <v>13.34</v>
      </c>
      <c r="X7" s="38">
        <v>9850.82</v>
      </c>
      <c r="Y7" s="38" t="s">
        <v>102</v>
      </c>
      <c r="Z7" s="38">
        <v>111.38</v>
      </c>
      <c r="AA7" s="38">
        <v>113.99</v>
      </c>
      <c r="AB7" s="38">
        <v>109.7</v>
      </c>
      <c r="AC7" s="38">
        <v>109.99</v>
      </c>
      <c r="AD7" s="38" t="s">
        <v>102</v>
      </c>
      <c r="AE7" s="38">
        <v>106.55</v>
      </c>
      <c r="AF7" s="38">
        <v>106.78</v>
      </c>
      <c r="AG7" s="38">
        <v>106.31</v>
      </c>
      <c r="AH7" s="38">
        <v>107.05</v>
      </c>
      <c r="AI7" s="38">
        <v>106.67</v>
      </c>
      <c r="AJ7" s="38" t="s">
        <v>102</v>
      </c>
      <c r="AK7" s="38">
        <v>0</v>
      </c>
      <c r="AL7" s="38">
        <v>0</v>
      </c>
      <c r="AM7" s="38">
        <v>0</v>
      </c>
      <c r="AN7" s="38">
        <v>0</v>
      </c>
      <c r="AO7" s="38" t="s">
        <v>102</v>
      </c>
      <c r="AP7" s="38">
        <v>0.41</v>
      </c>
      <c r="AQ7" s="38">
        <v>0.19</v>
      </c>
      <c r="AR7" s="38">
        <v>0.05</v>
      </c>
      <c r="AS7" s="38">
        <v>0</v>
      </c>
      <c r="AT7" s="38">
        <v>3.64</v>
      </c>
      <c r="AU7" s="38" t="s">
        <v>102</v>
      </c>
      <c r="AV7" s="38">
        <v>61.69</v>
      </c>
      <c r="AW7" s="38">
        <v>66.17</v>
      </c>
      <c r="AX7" s="38">
        <v>63.29</v>
      </c>
      <c r="AY7" s="38">
        <v>66.069999999999993</v>
      </c>
      <c r="AZ7" s="38" t="s">
        <v>102</v>
      </c>
      <c r="BA7" s="38">
        <v>83.46</v>
      </c>
      <c r="BB7" s="38">
        <v>80.64</v>
      </c>
      <c r="BC7" s="38">
        <v>88.1</v>
      </c>
      <c r="BD7" s="38">
        <v>84.84</v>
      </c>
      <c r="BE7" s="38">
        <v>67.52</v>
      </c>
      <c r="BF7" s="38" t="s">
        <v>102</v>
      </c>
      <c r="BG7" s="38">
        <v>664.04</v>
      </c>
      <c r="BH7" s="38">
        <v>649.03</v>
      </c>
      <c r="BI7" s="38">
        <v>637.41999999999996</v>
      </c>
      <c r="BJ7" s="38">
        <v>617.48</v>
      </c>
      <c r="BK7" s="38" t="s">
        <v>102</v>
      </c>
      <c r="BL7" s="38">
        <v>612.6</v>
      </c>
      <c r="BM7" s="38">
        <v>606.79999999999995</v>
      </c>
      <c r="BN7" s="38">
        <v>585.55999999999995</v>
      </c>
      <c r="BO7" s="38">
        <v>565.62</v>
      </c>
      <c r="BP7" s="38">
        <v>705.21</v>
      </c>
      <c r="BQ7" s="38" t="s">
        <v>102</v>
      </c>
      <c r="BR7" s="38">
        <v>115.71</v>
      </c>
      <c r="BS7" s="38">
        <v>122.29</v>
      </c>
      <c r="BT7" s="38">
        <v>114.09</v>
      </c>
      <c r="BU7" s="38">
        <v>114.89</v>
      </c>
      <c r="BV7" s="38" t="s">
        <v>102</v>
      </c>
      <c r="BW7" s="38">
        <v>100.97</v>
      </c>
      <c r="BX7" s="38">
        <v>101.84</v>
      </c>
      <c r="BY7" s="38">
        <v>101.62</v>
      </c>
      <c r="BZ7" s="38">
        <v>102.36</v>
      </c>
      <c r="CA7" s="38">
        <v>98.96</v>
      </c>
      <c r="CB7" s="38" t="s">
        <v>102</v>
      </c>
      <c r="CC7" s="38">
        <v>94.58</v>
      </c>
      <c r="CD7" s="38">
        <v>88.8</v>
      </c>
      <c r="CE7" s="38">
        <v>94.62</v>
      </c>
      <c r="CF7" s="38">
        <v>91.54</v>
      </c>
      <c r="CG7" s="38" t="s">
        <v>102</v>
      </c>
      <c r="CH7" s="38">
        <v>118.78</v>
      </c>
      <c r="CI7" s="38">
        <v>119.39</v>
      </c>
      <c r="CJ7" s="38">
        <v>117.41</v>
      </c>
      <c r="CK7" s="38">
        <v>114.01</v>
      </c>
      <c r="CL7" s="38">
        <v>134.52000000000001</v>
      </c>
      <c r="CM7" s="38" t="s">
        <v>102</v>
      </c>
      <c r="CN7" s="38" t="s">
        <v>102</v>
      </c>
      <c r="CO7" s="38" t="s">
        <v>102</v>
      </c>
      <c r="CP7" s="38" t="s">
        <v>102</v>
      </c>
      <c r="CQ7" s="38" t="s">
        <v>102</v>
      </c>
      <c r="CR7" s="38" t="s">
        <v>102</v>
      </c>
      <c r="CS7" s="38">
        <v>70.37</v>
      </c>
      <c r="CT7" s="38">
        <v>68.3</v>
      </c>
      <c r="CU7" s="38">
        <v>67.37</v>
      </c>
      <c r="CV7" s="38">
        <v>67.709999999999994</v>
      </c>
      <c r="CW7" s="38">
        <v>59.57</v>
      </c>
      <c r="CX7" s="38" t="s">
        <v>102</v>
      </c>
      <c r="CY7" s="38">
        <v>98.07</v>
      </c>
      <c r="CZ7" s="38">
        <v>98.16</v>
      </c>
      <c r="DA7" s="38">
        <v>98.25</v>
      </c>
      <c r="DB7" s="38">
        <v>98.31</v>
      </c>
      <c r="DC7" s="38" t="s">
        <v>102</v>
      </c>
      <c r="DD7" s="38">
        <v>96.75</v>
      </c>
      <c r="DE7" s="38">
        <v>96.78</v>
      </c>
      <c r="DF7" s="38">
        <v>97</v>
      </c>
      <c r="DG7" s="38">
        <v>97.24</v>
      </c>
      <c r="DH7" s="38">
        <v>95.57</v>
      </c>
      <c r="DI7" s="38" t="s">
        <v>102</v>
      </c>
      <c r="DJ7" s="38">
        <v>3.58</v>
      </c>
      <c r="DK7" s="38">
        <v>6.96</v>
      </c>
      <c r="DL7" s="38">
        <v>10.119999999999999</v>
      </c>
      <c r="DM7" s="38">
        <v>13.19</v>
      </c>
      <c r="DN7" s="38" t="s">
        <v>102</v>
      </c>
      <c r="DO7" s="38">
        <v>28.24</v>
      </c>
      <c r="DP7" s="38">
        <v>29.38</v>
      </c>
      <c r="DQ7" s="38">
        <v>30.6</v>
      </c>
      <c r="DR7" s="38">
        <v>27.39</v>
      </c>
      <c r="DS7" s="38">
        <v>36.520000000000003</v>
      </c>
      <c r="DT7" s="38" t="s">
        <v>102</v>
      </c>
      <c r="DU7" s="38">
        <v>0</v>
      </c>
      <c r="DV7" s="38">
        <v>0</v>
      </c>
      <c r="DW7" s="38">
        <v>0</v>
      </c>
      <c r="DX7" s="38">
        <v>0</v>
      </c>
      <c r="DY7" s="38" t="s">
        <v>102</v>
      </c>
      <c r="DZ7" s="38">
        <v>3.67</v>
      </c>
      <c r="EA7" s="38">
        <v>3.45</v>
      </c>
      <c r="EB7" s="38">
        <v>5.0199999999999996</v>
      </c>
      <c r="EC7" s="38">
        <v>5.86</v>
      </c>
      <c r="ED7" s="38">
        <v>5.72</v>
      </c>
      <c r="EE7" s="38" t="s">
        <v>102</v>
      </c>
      <c r="EF7" s="38">
        <v>0.01</v>
      </c>
      <c r="EG7" s="38">
        <v>0</v>
      </c>
      <c r="EH7" s="38">
        <v>0</v>
      </c>
      <c r="EI7" s="38">
        <v>0</v>
      </c>
      <c r="EJ7" s="38" t="s">
        <v>102</v>
      </c>
      <c r="EK7" s="38">
        <v>0.1</v>
      </c>
      <c r="EL7" s="38">
        <v>0.12</v>
      </c>
      <c r="EM7" s="38">
        <v>0.19</v>
      </c>
      <c r="EN7" s="38">
        <v>0.19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111</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2022-02-21T05:24:04Z</cp:lastPrinted>
  <dcterms:created xsi:type="dcterms:W3CDTF">2021-12-03T07:11:11Z</dcterms:created>
  <dcterms:modified xsi:type="dcterms:W3CDTF">2022-02-21T05:37:13Z</dcterms:modified>
  <cp:category/>
</cp:coreProperties>
</file>