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21_寒川町★\"/>
    </mc:Choice>
  </mc:AlternateContent>
  <workbookProtection workbookAlgorithmName="SHA-512" workbookHashValue="GRuFI+ZPlmBLvVsTsgNgrN96trSTC4N0IKykmHBDYCzRzEYbfQITLayJIJyXga7YhAxe8IL0hpoIbTwZHM1oIw==" workbookSaltValue="kJfhbyACkrK1uKO1BGfqLg==" workbookSpinCount="100000" lockStructure="1"/>
  <bookViews>
    <workbookView xWindow="0" yWindow="0" windowWidth="15360" windowHeight="7635"/>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P6" i="5"/>
  <c r="P10" i="4" s="1"/>
  <c r="O6" i="5"/>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AD10" i="4"/>
  <c r="W10" i="4"/>
  <c r="I10" i="4"/>
  <c r="B10" i="4"/>
  <c r="BB8" i="4"/>
  <c r="AL8" i="4"/>
  <c r="AD8" i="4"/>
  <c r="P8" i="4"/>
  <c r="I8" i="4"/>
  <c r="B8" i="4"/>
</calcChain>
</file>

<file path=xl/sharedStrings.xml><?xml version="1.0" encoding="utf-8"?>
<sst xmlns="http://schemas.openxmlformats.org/spreadsheetml/2006/main" count="236" uniqueCount="117">
  <si>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</si>
  <si>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</si>
  <si>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</si>
  <si>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</si>
  <si>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</si>
  <si>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</si>
  <si>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</si>
  <si>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</si>
  <si>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</si>
  <si>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</si>
  <si>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</si>
  <si>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</si>
  <si>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</si>
  <si>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</si>
  <si>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</si>
  <si>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</si>
  <si>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</si>
  <si>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</si>
  <si>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</si>
  <si>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</si>
  <si>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</si>
  <si>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</si>
  <si>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</si>
  <si>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</si>
  <si>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</si>
  <si>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</si>
  <si>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</si>
  <si>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</si>
  <si>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</si>
  <si>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</si>
  <si>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</si>
  <si>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</si>
  <si>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</si>
  <si>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</si>
  <si>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</si>
  <si>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</si>
  <si>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</si>
  <si>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</si>
  <si>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</si>
  <si>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</si>
  <si>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</si>
  <si>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</si>
  <si>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</si>
  <si>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</si>
  <si>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</si>
  <si>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</si>
  <si>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</si>
  <si>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</si>
  <si>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</si>
  <si>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</si>
  <si>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</si>
  <si>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</si>
  <si>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</si>
  <si>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</si>
  <si>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</si>
  <si>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</si>
  <si>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</si>
  <si>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</si>
  <si>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</si>
  <si>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</si>
  <si>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</si>
  <si>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</si>
  <si>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</si>
  <si>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</si>
  <si>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</si>
  <si>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</si>
  <si>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</si>
  <si>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</si>
  <si>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</si>
  <si>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</si>
  <si>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</si>
  <si>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</si>
  <si>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</si>
  <si>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</si>
  <si>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</si>
  <si>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</si>
  <si>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</si>
  <si>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</si>
  <si>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</si>
  <si>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</si>
  <si>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</si>
  <si>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</si>
  <si>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</si>
  <si>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</si>
  <si>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</si>
  <si>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</si>
  <si>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</si>
  <si>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</si>
  <si>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</si>
  <si>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</si>
  <si>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</si>
  <si>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</si>
  <si>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</si>
  <si>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</si>
  <si>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</si>
  <si>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</si>
  <si>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寒川町</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</si>
  <si>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</si>
  <si>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</si>
  <si>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</si>
  <si>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</si>
  <si>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</si>
  <si>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</si>
  <si>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</si>
  <si>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</si>
  <si>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</si>
  <si>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</si>
  <si>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</si>
  <si>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</si>
  <si>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</si>
  <si>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</si>
  <si>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</si>
  <si>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</si>
  <si>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</si>
  <si>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①経常収支比率」は100％を超えていますが、「⑤経費回収率」は75.46％と本来使用料で回収すべき経費で全て賄えていない状況です。使用料水準の適正化、経費削減を図り、経費回収率の改善を図る必要があります。　　     　　　　　　　　 
 「③流動比率」は前年度と同程度でいまだ類似団体平均値を下回っている状況です。これは、保有現金に対して企業債等の支払額が高いためです。　　　　　　　　　　　　　　　　　　
 「④企業債残高対事業規模比率」は債務償還が進み年々減少しています。これは1990年代における集中投資の企業債が現在の財政負担として影響しています。　　　　　　　　　　　　　　　　　　　
 「⑥汚水処理原価」は近年150円前後で推移しています。「⑦施設利用率」は該当施設がないため計上がありません。　　　　　　　　　　　　　　　　　　　　　　　　
 「⑧水洗化率」は微増ですが、類似団体平均値より高い数値です。</t>
    <rPh sb="3" eb="5">
      <t>ケイジョウ</t>
    </rPh>
    <rPh sb="5" eb="7">
      <t>シュウシ</t>
    </rPh>
    <rPh sb="7" eb="9">
      <t>ヒリツ</t>
    </rPh>
    <rPh sb="16" eb="17">
      <t>コ</t>
    </rPh>
    <rPh sb="26" eb="28">
      <t>ケイヒ</t>
    </rPh>
    <rPh sb="28" eb="30">
      <t>カイシュウ</t>
    </rPh>
    <rPh sb="30" eb="31">
      <t>リツ</t>
    </rPh>
    <rPh sb="40" eb="42">
      <t>ホンライ</t>
    </rPh>
    <rPh sb="42" eb="45">
      <t>シヨウリョウ</t>
    </rPh>
    <rPh sb="46" eb="48">
      <t>カイシュウ</t>
    </rPh>
    <rPh sb="51" eb="53">
      <t>ケイヒ</t>
    </rPh>
    <rPh sb="54" eb="55">
      <t>スベ</t>
    </rPh>
    <rPh sb="56" eb="57">
      <t>マカナ</t>
    </rPh>
    <rPh sb="62" eb="64">
      <t>ジョウキョウ</t>
    </rPh>
    <rPh sb="67" eb="70">
      <t>シヨウリョウ</t>
    </rPh>
    <rPh sb="70" eb="72">
      <t>スイジュン</t>
    </rPh>
    <rPh sb="73" eb="76">
      <t>テキセイカ</t>
    </rPh>
    <rPh sb="77" eb="79">
      <t>ケイヒ</t>
    </rPh>
    <rPh sb="79" eb="81">
      <t>サクゲン</t>
    </rPh>
    <rPh sb="82" eb="83">
      <t>ハカ</t>
    </rPh>
    <rPh sb="85" eb="87">
      <t>ケイヒ</t>
    </rPh>
    <rPh sb="87" eb="89">
      <t>カイシュウ</t>
    </rPh>
    <rPh sb="89" eb="90">
      <t>リツ</t>
    </rPh>
    <rPh sb="91" eb="93">
      <t>カイゼン</t>
    </rPh>
    <rPh sb="94" eb="95">
      <t>ハカ</t>
    </rPh>
    <rPh sb="96" eb="98">
      <t>ヒツヨウ</t>
    </rPh>
    <rPh sb="124" eb="126">
      <t>リュウドウ</t>
    </rPh>
    <rPh sb="126" eb="128">
      <t>ヒリツ</t>
    </rPh>
    <rPh sb="130" eb="133">
      <t>ゼンネンド</t>
    </rPh>
    <rPh sb="134" eb="137">
      <t>ドウテイド</t>
    </rPh>
    <rPh sb="141" eb="143">
      <t>ルイジ</t>
    </rPh>
    <rPh sb="143" eb="145">
      <t>ダンタイ</t>
    </rPh>
    <rPh sb="145" eb="147">
      <t>ヘイキン</t>
    </rPh>
    <rPh sb="147" eb="148">
      <t>チ</t>
    </rPh>
    <rPh sb="149" eb="151">
      <t>シタマワ</t>
    </rPh>
    <rPh sb="155" eb="157">
      <t>ジョウキョウ</t>
    </rPh>
    <rPh sb="164" eb="166">
      <t>ホユウ</t>
    </rPh>
    <rPh sb="166" eb="168">
      <t>ゲンキン</t>
    </rPh>
    <rPh sb="169" eb="170">
      <t>タイ</t>
    </rPh>
    <rPh sb="172" eb="174">
      <t>キギョウ</t>
    </rPh>
    <rPh sb="174" eb="175">
      <t>サイ</t>
    </rPh>
    <rPh sb="175" eb="176">
      <t>トウ</t>
    </rPh>
    <rPh sb="177" eb="179">
      <t>シハライ</t>
    </rPh>
    <rPh sb="179" eb="180">
      <t>ガク</t>
    </rPh>
    <rPh sb="181" eb="182">
      <t>タカ</t>
    </rPh>
    <rPh sb="210" eb="212">
      <t>キギョウ</t>
    </rPh>
    <rPh sb="212" eb="213">
      <t>サイ</t>
    </rPh>
    <rPh sb="213" eb="215">
      <t>ザンダカ</t>
    </rPh>
    <rPh sb="215" eb="216">
      <t>タイ</t>
    </rPh>
    <rPh sb="216" eb="218">
      <t>ジギョウ</t>
    </rPh>
    <rPh sb="218" eb="220">
      <t>キボ</t>
    </rPh>
    <rPh sb="224" eb="226">
      <t>サイム</t>
    </rPh>
    <rPh sb="226" eb="228">
      <t>ショウカン</t>
    </rPh>
    <rPh sb="229" eb="230">
      <t>スス</t>
    </rPh>
    <rPh sb="231" eb="233">
      <t>ネンネン</t>
    </rPh>
    <rPh sb="233" eb="235">
      <t>ゲンショウ</t>
    </rPh>
    <rPh sb="248" eb="249">
      <t>ネン</t>
    </rPh>
    <rPh sb="249" eb="250">
      <t>ダイ</t>
    </rPh>
    <rPh sb="254" eb="256">
      <t>シュウチュウ</t>
    </rPh>
    <rPh sb="256" eb="258">
      <t>トウシ</t>
    </rPh>
    <rPh sb="259" eb="261">
      <t>キギョウ</t>
    </rPh>
    <rPh sb="261" eb="262">
      <t>サイ</t>
    </rPh>
    <rPh sb="263" eb="265">
      <t>ゲンザイ</t>
    </rPh>
    <rPh sb="266" eb="268">
      <t>ザイセイ</t>
    </rPh>
    <rPh sb="268" eb="270">
      <t>フタン</t>
    </rPh>
    <rPh sb="273" eb="275">
      <t>エイキョウ</t>
    </rPh>
    <rPh sb="304" eb="306">
      <t>オスイ</t>
    </rPh>
    <rPh sb="306" eb="308">
      <t>ショリ</t>
    </rPh>
    <rPh sb="308" eb="310">
      <t>ゲンカ</t>
    </rPh>
    <rPh sb="321" eb="323">
      <t>スイイ</t>
    </rPh>
    <rPh sb="331" eb="333">
      <t>シセツ</t>
    </rPh>
    <rPh sb="333" eb="335">
      <t>リヨウ</t>
    </rPh>
    <rPh sb="335" eb="336">
      <t>リツ</t>
    </rPh>
    <rPh sb="338" eb="340">
      <t>ガイトウ</t>
    </rPh>
    <rPh sb="340" eb="342">
      <t>シセツ</t>
    </rPh>
    <rPh sb="347" eb="349">
      <t>ケイジョウ</t>
    </rPh>
    <rPh sb="384" eb="387">
      <t>スイセンカ</t>
    </rPh>
    <rPh sb="387" eb="388">
      <t>リツ</t>
    </rPh>
    <rPh sb="390" eb="392">
      <t>ビゾウ</t>
    </rPh>
    <rPh sb="396" eb="398">
      <t>ルイジ</t>
    </rPh>
    <rPh sb="398" eb="400">
      <t>ダンタイ</t>
    </rPh>
    <rPh sb="400" eb="403">
      <t>ヘイキンチ</t>
    </rPh>
    <rPh sb="405" eb="406">
      <t>タカ</t>
    </rPh>
    <rPh sb="407" eb="409">
      <t>スウチ</t>
    </rPh>
    <phoneticPr fontId="4"/>
  </si>
  <si>
    <t>　全体の経営状況としては、経費回収率や流動比率が類似団体平均に比しても低く、下水道使用料で賄うべき費用や資金面の不足を示しており、補助等による他会計資金に頼って運営する状況です。
　今後はこれまでの経営状況を見直し、令和２年度に策定した経営戦略に基づく使用料改定による収益改善とストックマネジメント計画に基づく適切な施設管理による投資の平準化を行い、独立採算による財政基盤を整え、将来の経営環境に即した持続可能な下水道事業を行えるよう努めてまいります。</t>
    <rPh sb="1" eb="3">
      <t>ゼンタイ</t>
    </rPh>
    <rPh sb="4" eb="8">
      <t>ケイエイジョウキョウ</t>
    </rPh>
    <rPh sb="13" eb="18">
      <t>ケイヒカイシュウリツ</t>
    </rPh>
    <rPh sb="19" eb="23">
      <t>リュウドウヒリツ</t>
    </rPh>
    <rPh sb="24" eb="28">
      <t>ルイジダンタイ</t>
    </rPh>
    <rPh sb="28" eb="30">
      <t>ヘイキン</t>
    </rPh>
    <rPh sb="31" eb="32">
      <t>ヒ</t>
    </rPh>
    <rPh sb="35" eb="36">
      <t>ヒク</t>
    </rPh>
    <rPh sb="38" eb="44">
      <t>ゲスイドウシヨウリョウ</t>
    </rPh>
    <rPh sb="45" eb="46">
      <t>マカナ</t>
    </rPh>
    <rPh sb="49" eb="51">
      <t>ヒヨウ</t>
    </rPh>
    <rPh sb="52" eb="55">
      <t>シキンメン</t>
    </rPh>
    <rPh sb="56" eb="58">
      <t>フソク</t>
    </rPh>
    <rPh sb="59" eb="60">
      <t>シメ</t>
    </rPh>
    <rPh sb="65" eb="68">
      <t>ホジョトウ</t>
    </rPh>
    <rPh sb="71" eb="74">
      <t>タカイケイ</t>
    </rPh>
    <rPh sb="74" eb="76">
      <t>シキン</t>
    </rPh>
    <rPh sb="108" eb="110">
      <t>レイワ</t>
    </rPh>
    <rPh sb="111" eb="113">
      <t>ネンド</t>
    </rPh>
    <rPh sb="114" eb="116">
      <t>サクテイ</t>
    </rPh>
    <rPh sb="118" eb="122">
      <t>ケイエイセンリャク</t>
    </rPh>
    <rPh sb="123" eb="124">
      <t>モト</t>
    </rPh>
    <rPh sb="126" eb="131">
      <t>シヨウリョウカイテイ</t>
    </rPh>
    <rPh sb="149" eb="151">
      <t>ケイカク</t>
    </rPh>
    <rPh sb="152" eb="153">
      <t>モト</t>
    </rPh>
    <rPh sb="158" eb="160">
      <t>シセツ</t>
    </rPh>
    <rPh sb="175" eb="179">
      <t>ドクリツサイサン</t>
    </rPh>
    <rPh sb="187" eb="188">
      <t>トトノ</t>
    </rPh>
    <rPh sb="198" eb="199">
      <t>ソク</t>
    </rPh>
    <rPh sb="201" eb="205">
      <t>ジゾクカノウ</t>
    </rPh>
    <rPh sb="206" eb="211">
      <t>ゲスイドウジギョウ</t>
    </rPh>
    <phoneticPr fontId="4"/>
  </si>
  <si>
    <t xml:space="preserve"> 「①有形固定資産減価償却率」は、年々増加しており、今後も改築更新等が進むことで増加傾向となります。　　　　　　　　　　　　　　　　　　　　　　 
 「②管渠老朽化率」は法定耐用年数（50年）を経過したものがないことから０％です。　　　　　　
 「③管渠改善率」は、前年度と比較し増加しました。これは類似団体平均値より高い数値となりますが、令和２年度に策定したストックマネジメント計画に基づき計画的、効率的な管渠の改善に努めてまいります。</t>
    <rPh sb="3" eb="5">
      <t>ユウケイ</t>
    </rPh>
    <rPh sb="5" eb="7">
      <t>コテイ</t>
    </rPh>
    <rPh sb="7" eb="9">
      <t>シサン</t>
    </rPh>
    <rPh sb="9" eb="11">
      <t>ゲンカ</t>
    </rPh>
    <rPh sb="11" eb="13">
      <t>ショウキャク</t>
    </rPh>
    <rPh sb="13" eb="14">
      <t>リツ</t>
    </rPh>
    <rPh sb="17" eb="19">
      <t>ネンネン</t>
    </rPh>
    <rPh sb="19" eb="21">
      <t>ゾウカ</t>
    </rPh>
    <rPh sb="26" eb="28">
      <t>コンゴ</t>
    </rPh>
    <rPh sb="29" eb="34">
      <t>カイチクコウシントウ</t>
    </rPh>
    <rPh sb="35" eb="36">
      <t>スス</t>
    </rPh>
    <rPh sb="40" eb="44">
      <t>ゾウカケイコウ</t>
    </rPh>
    <rPh sb="77" eb="79">
      <t>カンキョ</t>
    </rPh>
    <rPh sb="79" eb="82">
      <t>ロウキュウカ</t>
    </rPh>
    <rPh sb="82" eb="83">
      <t>リツ</t>
    </rPh>
    <rPh sb="85" eb="87">
      <t>ホウテイ</t>
    </rPh>
    <rPh sb="87" eb="89">
      <t>タイヨウ</t>
    </rPh>
    <rPh sb="89" eb="91">
      <t>ネンスウ</t>
    </rPh>
    <rPh sb="94" eb="95">
      <t>ネン</t>
    </rPh>
    <rPh sb="97" eb="99">
      <t>ケイカ</t>
    </rPh>
    <rPh sb="125" eb="127">
      <t>カンキョ</t>
    </rPh>
    <rPh sb="127" eb="129">
      <t>カイゼン</t>
    </rPh>
    <rPh sb="129" eb="130">
      <t>リツ</t>
    </rPh>
    <rPh sb="133" eb="136">
      <t>ゼンネンド</t>
    </rPh>
    <rPh sb="137" eb="139">
      <t>ヒカク</t>
    </rPh>
    <rPh sb="140" eb="142">
      <t>ゾウカ</t>
    </rPh>
    <rPh sb="170" eb="172">
      <t>レイワ</t>
    </rPh>
    <rPh sb="173" eb="175">
      <t>ネンド</t>
    </rPh>
    <rPh sb="176" eb="178">
      <t>サクテイ</t>
    </rPh>
    <rPh sb="190" eb="192">
      <t>ケイカク</t>
    </rPh>
    <rPh sb="193" eb="194">
      <t>モト</t>
    </rPh>
    <rPh sb="196" eb="199">
      <t>ケイカクテキ</t>
    </rPh>
    <rPh sb="200" eb="203">
      <t>コウリツテキ</t>
    </rPh>
    <rPh sb="204" eb="206">
      <t>カンキョ</t>
    </rPh>
    <rPh sb="207" eb="209">
      <t>カイゼン</t>
    </rPh>
    <rPh sb="210" eb="211">
      <t>ツト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</si>
</sst>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0.09</c:v>
                </c:pt>
                <c:pt idx="1">
                  <c:v>0.02</c:v>
                </c:pt>
                <c:pt idx="2">
                  <c:v>0.3</c:v>
                </c:pt>
                <c:pt idx="3">
                  <c:v>0.25</c:v>
                </c:pt>
                <c:pt idx="4">
                  <c:v>0.59</c:v>
                </c:pt>
              </c:numCache>
            </c:numRef>
          </c:val>
          <c:extLst xmlns:c16r2="http://schemas.microsoft.com/office/drawing/2015/06/chart">
            <c:ext xmlns:c16="http://schemas.microsoft.com/office/drawing/2014/chart" uri="{C3380CC4-5D6E-409C-BE32-E72D297353CC}">
              <c16:uniqueId val="{00000000-BEC0-4A64-B511-11F88A7092F1}"/>
            </c:ext>
          </c:extLst>
        </c:ser>
        <c:dLbls>
          <c:showLegendKey val="0"/>
          <c:showVal val="0"/>
          <c:showCatName val="0"/>
          <c:showSerName val="0"/>
          <c:showPercent val="0"/>
          <c:showBubbleSize val="0"/>
        </c:dLbls>
        <c:gapWidth val="150"/>
        <c:axId val="344408152"/>
        <c:axId val="344411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c:v>
                </c:pt>
                <c:pt idx="1">
                  <c:v>0.14000000000000001</c:v>
                </c:pt>
                <c:pt idx="2">
                  <c:v>0.13</c:v>
                </c:pt>
                <c:pt idx="3">
                  <c:v>0.12</c:v>
                </c:pt>
                <c:pt idx="4">
                  <c:v>0.08</c:v>
                </c:pt>
              </c:numCache>
            </c:numRef>
          </c:val>
          <c:smooth val="0"/>
          <c:extLst xmlns:c16r2="http://schemas.microsoft.com/office/drawing/2015/06/chart">
            <c:ext xmlns:c16="http://schemas.microsoft.com/office/drawing/2014/chart" uri="{C3380CC4-5D6E-409C-BE32-E72D297353CC}">
              <c16:uniqueId val="{00000001-BEC0-4A64-B511-11F88A7092F1}"/>
            </c:ext>
          </c:extLst>
        </c:ser>
        <c:dLbls>
          <c:showLegendKey val="0"/>
          <c:showVal val="0"/>
          <c:showCatName val="0"/>
          <c:showSerName val="0"/>
          <c:showPercent val="0"/>
          <c:showBubbleSize val="0"/>
        </c:dLbls>
        <c:marker val="1"/>
        <c:smooth val="0"/>
        <c:axId val="344408152"/>
        <c:axId val="344411680"/>
      </c:lineChart>
      <c:dateAx>
        <c:axId val="344408152"/>
        <c:scaling>
          <c:orientation val="minMax"/>
        </c:scaling>
        <c:delete val="1"/>
        <c:axPos val="b"/>
        <c:numFmt formatCode="&quot;H&quot;yy" sourceLinked="1"/>
        <c:majorTickMark val="none"/>
        <c:minorTickMark val="none"/>
        <c:tickLblPos val="none"/>
        <c:crossAx val="344411680"/>
        <c:crosses val="autoZero"/>
        <c:auto val="1"/>
        <c:lblOffset val="100"/>
        <c:baseTimeUnit val="years"/>
      </c:dateAx>
      <c:valAx>
        <c:axId val="344411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4408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2031-40F8-A910-310977DB113B}"/>
            </c:ext>
          </c:extLst>
        </c:ser>
        <c:dLbls>
          <c:showLegendKey val="0"/>
          <c:showVal val="0"/>
          <c:showCatName val="0"/>
          <c:showSerName val="0"/>
          <c:showPercent val="0"/>
          <c:showBubbleSize val="0"/>
        </c:dLbls>
        <c:gapWidth val="150"/>
        <c:axId val="344409720"/>
        <c:axId val="344410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58.12</c:v>
                </c:pt>
                <c:pt idx="1">
                  <c:v>58.83</c:v>
                </c:pt>
                <c:pt idx="2">
                  <c:v>56.51</c:v>
                </c:pt>
                <c:pt idx="3">
                  <c:v>57.04</c:v>
                </c:pt>
                <c:pt idx="4">
                  <c:v>60.78</c:v>
                </c:pt>
              </c:numCache>
            </c:numRef>
          </c:val>
          <c:smooth val="0"/>
          <c:extLst xmlns:c16r2="http://schemas.microsoft.com/office/drawing/2015/06/chart">
            <c:ext xmlns:c16="http://schemas.microsoft.com/office/drawing/2014/chart" uri="{C3380CC4-5D6E-409C-BE32-E72D297353CC}">
              <c16:uniqueId val="{00000001-2031-40F8-A910-310977DB113B}"/>
            </c:ext>
          </c:extLst>
        </c:ser>
        <c:dLbls>
          <c:showLegendKey val="0"/>
          <c:showVal val="0"/>
          <c:showCatName val="0"/>
          <c:showSerName val="0"/>
          <c:showPercent val="0"/>
          <c:showBubbleSize val="0"/>
        </c:dLbls>
        <c:marker val="1"/>
        <c:smooth val="0"/>
        <c:axId val="344409720"/>
        <c:axId val="344410112"/>
      </c:lineChart>
      <c:dateAx>
        <c:axId val="344409720"/>
        <c:scaling>
          <c:orientation val="minMax"/>
        </c:scaling>
        <c:delete val="1"/>
        <c:axPos val="b"/>
        <c:numFmt formatCode="&quot;H&quot;yy" sourceLinked="1"/>
        <c:majorTickMark val="none"/>
        <c:minorTickMark val="none"/>
        <c:tickLblPos val="none"/>
        <c:crossAx val="344410112"/>
        <c:crosses val="autoZero"/>
        <c:auto val="1"/>
        <c:lblOffset val="100"/>
        <c:baseTimeUnit val="years"/>
      </c:dateAx>
      <c:valAx>
        <c:axId val="344410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4409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96.3</c:v>
                </c:pt>
                <c:pt idx="1">
                  <c:v>97.14</c:v>
                </c:pt>
                <c:pt idx="2">
                  <c:v>97.38</c:v>
                </c:pt>
                <c:pt idx="3">
                  <c:v>97.59</c:v>
                </c:pt>
                <c:pt idx="4">
                  <c:v>97.73</c:v>
                </c:pt>
              </c:numCache>
            </c:numRef>
          </c:val>
          <c:extLst xmlns:c16r2="http://schemas.microsoft.com/office/drawing/2015/06/chart">
            <c:ext xmlns:c16="http://schemas.microsoft.com/office/drawing/2014/chart" uri="{C3380CC4-5D6E-409C-BE32-E72D297353CC}">
              <c16:uniqueId val="{00000000-01FF-4DD0-90E5-A2E04401F416}"/>
            </c:ext>
          </c:extLst>
        </c:ser>
        <c:dLbls>
          <c:showLegendKey val="0"/>
          <c:showVal val="0"/>
          <c:showCatName val="0"/>
          <c:showSerName val="0"/>
          <c:showPercent val="0"/>
          <c:showBubbleSize val="0"/>
        </c:dLbls>
        <c:gapWidth val="150"/>
        <c:axId val="345875888"/>
        <c:axId val="345873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93.07</c:v>
                </c:pt>
                <c:pt idx="1">
                  <c:v>92.9</c:v>
                </c:pt>
                <c:pt idx="2">
                  <c:v>93.91</c:v>
                </c:pt>
                <c:pt idx="3">
                  <c:v>93.73</c:v>
                </c:pt>
                <c:pt idx="4">
                  <c:v>94.17</c:v>
                </c:pt>
              </c:numCache>
            </c:numRef>
          </c:val>
          <c:smooth val="0"/>
          <c:extLst xmlns:c16r2="http://schemas.microsoft.com/office/drawing/2015/06/chart">
            <c:ext xmlns:c16="http://schemas.microsoft.com/office/drawing/2014/chart" uri="{C3380CC4-5D6E-409C-BE32-E72D297353CC}">
              <c16:uniqueId val="{00000001-01FF-4DD0-90E5-A2E04401F416}"/>
            </c:ext>
          </c:extLst>
        </c:ser>
        <c:dLbls>
          <c:showLegendKey val="0"/>
          <c:showVal val="0"/>
          <c:showCatName val="0"/>
          <c:showSerName val="0"/>
          <c:showPercent val="0"/>
          <c:showBubbleSize val="0"/>
        </c:dLbls>
        <c:marker val="1"/>
        <c:smooth val="0"/>
        <c:axId val="345875888"/>
        <c:axId val="345873928"/>
      </c:lineChart>
      <c:dateAx>
        <c:axId val="345875888"/>
        <c:scaling>
          <c:orientation val="minMax"/>
        </c:scaling>
        <c:delete val="1"/>
        <c:axPos val="b"/>
        <c:numFmt formatCode="&quot;H&quot;yy" sourceLinked="1"/>
        <c:majorTickMark val="none"/>
        <c:minorTickMark val="none"/>
        <c:tickLblPos val="none"/>
        <c:crossAx val="345873928"/>
        <c:crosses val="autoZero"/>
        <c:auto val="1"/>
        <c:lblOffset val="100"/>
        <c:baseTimeUnit val="years"/>
      </c:dateAx>
      <c:valAx>
        <c:axId val="345873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5875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100.11</c:v>
                </c:pt>
                <c:pt idx="1">
                  <c:v>100.29</c:v>
                </c:pt>
                <c:pt idx="2">
                  <c:v>100.28</c:v>
                </c:pt>
                <c:pt idx="3">
                  <c:v>100.11</c:v>
                </c:pt>
                <c:pt idx="4">
                  <c:v>100.11</c:v>
                </c:pt>
              </c:numCache>
            </c:numRef>
          </c:val>
          <c:extLst xmlns:c16r2="http://schemas.microsoft.com/office/drawing/2015/06/chart">
            <c:ext xmlns:c16="http://schemas.microsoft.com/office/drawing/2014/chart" uri="{C3380CC4-5D6E-409C-BE32-E72D297353CC}">
              <c16:uniqueId val="{00000000-B538-43E9-89DA-71CD553E3F32}"/>
            </c:ext>
          </c:extLst>
        </c:ser>
        <c:dLbls>
          <c:showLegendKey val="0"/>
          <c:showVal val="0"/>
          <c:showCatName val="0"/>
          <c:showSerName val="0"/>
          <c:showPercent val="0"/>
          <c:showBubbleSize val="0"/>
        </c:dLbls>
        <c:gapWidth val="150"/>
        <c:axId val="344407368"/>
        <c:axId val="344412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106.63</c:v>
                </c:pt>
                <c:pt idx="1">
                  <c:v>106.41</c:v>
                </c:pt>
                <c:pt idx="2">
                  <c:v>107.95</c:v>
                </c:pt>
                <c:pt idx="3">
                  <c:v>106.32</c:v>
                </c:pt>
                <c:pt idx="4">
                  <c:v>106.67</c:v>
                </c:pt>
              </c:numCache>
            </c:numRef>
          </c:val>
          <c:smooth val="0"/>
          <c:extLst xmlns:c16r2="http://schemas.microsoft.com/office/drawing/2015/06/chart">
            <c:ext xmlns:c16="http://schemas.microsoft.com/office/drawing/2014/chart" uri="{C3380CC4-5D6E-409C-BE32-E72D297353CC}">
              <c16:uniqueId val="{00000001-B538-43E9-89DA-71CD553E3F32}"/>
            </c:ext>
          </c:extLst>
        </c:ser>
        <c:dLbls>
          <c:showLegendKey val="0"/>
          <c:showVal val="0"/>
          <c:showCatName val="0"/>
          <c:showSerName val="0"/>
          <c:showPercent val="0"/>
          <c:showBubbleSize val="0"/>
        </c:dLbls>
        <c:marker val="1"/>
        <c:smooth val="0"/>
        <c:axId val="344407368"/>
        <c:axId val="344412072"/>
      </c:lineChart>
      <c:dateAx>
        <c:axId val="344407368"/>
        <c:scaling>
          <c:orientation val="minMax"/>
        </c:scaling>
        <c:delete val="1"/>
        <c:axPos val="b"/>
        <c:numFmt formatCode="&quot;H&quot;yy" sourceLinked="1"/>
        <c:majorTickMark val="none"/>
        <c:minorTickMark val="none"/>
        <c:tickLblPos val="none"/>
        <c:crossAx val="344412072"/>
        <c:crosses val="autoZero"/>
        <c:auto val="1"/>
        <c:lblOffset val="100"/>
        <c:baseTimeUnit val="years"/>
      </c:dateAx>
      <c:valAx>
        <c:axId val="344412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4407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6.1</c:v>
                </c:pt>
                <c:pt idx="1">
                  <c:v>9.09</c:v>
                </c:pt>
                <c:pt idx="2">
                  <c:v>11.97</c:v>
                </c:pt>
                <c:pt idx="3">
                  <c:v>14.73</c:v>
                </c:pt>
                <c:pt idx="4">
                  <c:v>17.510000000000002</c:v>
                </c:pt>
              </c:numCache>
            </c:numRef>
          </c:val>
          <c:extLst xmlns:c16r2="http://schemas.microsoft.com/office/drawing/2015/06/chart">
            <c:ext xmlns:c16="http://schemas.microsoft.com/office/drawing/2014/chart" uri="{C3380CC4-5D6E-409C-BE32-E72D297353CC}">
              <c16:uniqueId val="{00000000-BE66-4C7C-91F8-C193B79C3FFB}"/>
            </c:ext>
          </c:extLst>
        </c:ser>
        <c:dLbls>
          <c:showLegendKey val="0"/>
          <c:showVal val="0"/>
          <c:showCatName val="0"/>
          <c:showSerName val="0"/>
          <c:showPercent val="0"/>
          <c:showBubbleSize val="0"/>
        </c:dLbls>
        <c:gapWidth val="150"/>
        <c:axId val="344412856"/>
        <c:axId val="344413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26.07</c:v>
                </c:pt>
                <c:pt idx="1">
                  <c:v>23.42</c:v>
                </c:pt>
                <c:pt idx="2">
                  <c:v>22.74</c:v>
                </c:pt>
                <c:pt idx="3">
                  <c:v>21.22</c:v>
                </c:pt>
                <c:pt idx="4">
                  <c:v>23.25</c:v>
                </c:pt>
              </c:numCache>
            </c:numRef>
          </c:val>
          <c:smooth val="0"/>
          <c:extLst xmlns:c16r2="http://schemas.microsoft.com/office/drawing/2015/06/chart">
            <c:ext xmlns:c16="http://schemas.microsoft.com/office/drawing/2014/chart" uri="{C3380CC4-5D6E-409C-BE32-E72D297353CC}">
              <c16:uniqueId val="{00000001-BE66-4C7C-91F8-C193B79C3FFB}"/>
            </c:ext>
          </c:extLst>
        </c:ser>
        <c:dLbls>
          <c:showLegendKey val="0"/>
          <c:showVal val="0"/>
          <c:showCatName val="0"/>
          <c:showSerName val="0"/>
          <c:showPercent val="0"/>
          <c:showBubbleSize val="0"/>
        </c:dLbls>
        <c:marker val="1"/>
        <c:smooth val="0"/>
        <c:axId val="344412856"/>
        <c:axId val="344413640"/>
      </c:lineChart>
      <c:dateAx>
        <c:axId val="344412856"/>
        <c:scaling>
          <c:orientation val="minMax"/>
        </c:scaling>
        <c:delete val="1"/>
        <c:axPos val="b"/>
        <c:numFmt formatCode="&quot;H&quot;yy" sourceLinked="1"/>
        <c:majorTickMark val="none"/>
        <c:minorTickMark val="none"/>
        <c:tickLblPos val="none"/>
        <c:crossAx val="344413640"/>
        <c:crosses val="autoZero"/>
        <c:auto val="1"/>
        <c:lblOffset val="100"/>
        <c:baseTimeUnit val="years"/>
      </c:dateAx>
      <c:valAx>
        <c:axId val="344413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4412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5F98-4E6F-B0F9-72120D6CD13E}"/>
            </c:ext>
          </c:extLst>
        </c:ser>
        <c:dLbls>
          <c:showLegendKey val="0"/>
          <c:showVal val="0"/>
          <c:showCatName val="0"/>
          <c:showSerName val="0"/>
          <c:showPercent val="0"/>
          <c:showBubbleSize val="0"/>
        </c:dLbls>
        <c:gapWidth val="150"/>
        <c:axId val="344406584"/>
        <c:axId val="344408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0.15</c:v>
                </c:pt>
                <c:pt idx="1">
                  <c:v>0.15</c:v>
                </c:pt>
                <c:pt idx="2">
                  <c:v>0.18</c:v>
                </c:pt>
                <c:pt idx="3">
                  <c:v>0.83</c:v>
                </c:pt>
                <c:pt idx="4">
                  <c:v>1.06</c:v>
                </c:pt>
              </c:numCache>
            </c:numRef>
          </c:val>
          <c:smooth val="0"/>
          <c:extLst xmlns:c16r2="http://schemas.microsoft.com/office/drawing/2015/06/chart">
            <c:ext xmlns:c16="http://schemas.microsoft.com/office/drawing/2014/chart" uri="{C3380CC4-5D6E-409C-BE32-E72D297353CC}">
              <c16:uniqueId val="{00000001-5F98-4E6F-B0F9-72120D6CD13E}"/>
            </c:ext>
          </c:extLst>
        </c:ser>
        <c:dLbls>
          <c:showLegendKey val="0"/>
          <c:showVal val="0"/>
          <c:showCatName val="0"/>
          <c:showSerName val="0"/>
          <c:showPercent val="0"/>
          <c:showBubbleSize val="0"/>
        </c:dLbls>
        <c:marker val="1"/>
        <c:smooth val="0"/>
        <c:axId val="344406584"/>
        <c:axId val="344408544"/>
      </c:lineChart>
      <c:dateAx>
        <c:axId val="344406584"/>
        <c:scaling>
          <c:orientation val="minMax"/>
        </c:scaling>
        <c:delete val="1"/>
        <c:axPos val="b"/>
        <c:numFmt formatCode="&quot;H&quot;yy" sourceLinked="1"/>
        <c:majorTickMark val="none"/>
        <c:minorTickMark val="none"/>
        <c:tickLblPos val="none"/>
        <c:crossAx val="344408544"/>
        <c:crosses val="autoZero"/>
        <c:auto val="1"/>
        <c:lblOffset val="100"/>
        <c:baseTimeUnit val="years"/>
      </c:dateAx>
      <c:valAx>
        <c:axId val="344408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4406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99C7-48FD-B080-E6A73D5A0EAE}"/>
            </c:ext>
          </c:extLst>
        </c:ser>
        <c:dLbls>
          <c:showLegendKey val="0"/>
          <c:showVal val="0"/>
          <c:showCatName val="0"/>
          <c:showSerName val="0"/>
          <c:showPercent val="0"/>
          <c:showBubbleSize val="0"/>
        </c:dLbls>
        <c:gapWidth val="150"/>
        <c:axId val="345473368"/>
        <c:axId val="345476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26.43</c:v>
                </c:pt>
                <c:pt idx="1">
                  <c:v>25.32</c:v>
                </c:pt>
                <c:pt idx="2">
                  <c:v>1.03</c:v>
                </c:pt>
                <c:pt idx="3">
                  <c:v>1.35</c:v>
                </c:pt>
                <c:pt idx="4">
                  <c:v>3.68</c:v>
                </c:pt>
              </c:numCache>
            </c:numRef>
          </c:val>
          <c:smooth val="0"/>
          <c:extLst xmlns:c16r2="http://schemas.microsoft.com/office/drawing/2015/06/chart">
            <c:ext xmlns:c16="http://schemas.microsoft.com/office/drawing/2014/chart" uri="{C3380CC4-5D6E-409C-BE32-E72D297353CC}">
              <c16:uniqueId val="{00000001-99C7-48FD-B080-E6A73D5A0EAE}"/>
            </c:ext>
          </c:extLst>
        </c:ser>
        <c:dLbls>
          <c:showLegendKey val="0"/>
          <c:showVal val="0"/>
          <c:showCatName val="0"/>
          <c:showSerName val="0"/>
          <c:showPercent val="0"/>
          <c:showBubbleSize val="0"/>
        </c:dLbls>
        <c:marker val="1"/>
        <c:smooth val="0"/>
        <c:axId val="345473368"/>
        <c:axId val="345476896"/>
      </c:lineChart>
      <c:dateAx>
        <c:axId val="345473368"/>
        <c:scaling>
          <c:orientation val="minMax"/>
        </c:scaling>
        <c:delete val="1"/>
        <c:axPos val="b"/>
        <c:numFmt formatCode="&quot;H&quot;yy" sourceLinked="1"/>
        <c:majorTickMark val="none"/>
        <c:minorTickMark val="none"/>
        <c:tickLblPos val="none"/>
        <c:crossAx val="345476896"/>
        <c:crosses val="autoZero"/>
        <c:auto val="1"/>
        <c:lblOffset val="100"/>
        <c:baseTimeUnit val="years"/>
      </c:dateAx>
      <c:valAx>
        <c:axId val="345476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5473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19.95</c:v>
                </c:pt>
                <c:pt idx="1">
                  <c:v>32.36</c:v>
                </c:pt>
                <c:pt idx="2">
                  <c:v>35.67</c:v>
                </c:pt>
                <c:pt idx="3">
                  <c:v>41.68</c:v>
                </c:pt>
                <c:pt idx="4">
                  <c:v>41.67</c:v>
                </c:pt>
              </c:numCache>
            </c:numRef>
          </c:val>
          <c:extLst xmlns:c16r2="http://schemas.microsoft.com/office/drawing/2015/06/chart">
            <c:ext xmlns:c16="http://schemas.microsoft.com/office/drawing/2014/chart" uri="{C3380CC4-5D6E-409C-BE32-E72D297353CC}">
              <c16:uniqueId val="{00000000-5B7A-4CE7-9E39-A3DBB6FF40E8}"/>
            </c:ext>
          </c:extLst>
        </c:ser>
        <c:dLbls>
          <c:showLegendKey val="0"/>
          <c:showVal val="0"/>
          <c:showCatName val="0"/>
          <c:showSerName val="0"/>
          <c:showPercent val="0"/>
          <c:showBubbleSize val="0"/>
        </c:dLbls>
        <c:gapWidth val="150"/>
        <c:axId val="345480424"/>
        <c:axId val="345477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72.44</c:v>
                </c:pt>
                <c:pt idx="1">
                  <c:v>78.56</c:v>
                </c:pt>
                <c:pt idx="2">
                  <c:v>80.5</c:v>
                </c:pt>
                <c:pt idx="3">
                  <c:v>71.540000000000006</c:v>
                </c:pt>
                <c:pt idx="4">
                  <c:v>67.86</c:v>
                </c:pt>
              </c:numCache>
            </c:numRef>
          </c:val>
          <c:smooth val="0"/>
          <c:extLst xmlns:c16r2="http://schemas.microsoft.com/office/drawing/2015/06/chart">
            <c:ext xmlns:c16="http://schemas.microsoft.com/office/drawing/2014/chart" uri="{C3380CC4-5D6E-409C-BE32-E72D297353CC}">
              <c16:uniqueId val="{00000001-5B7A-4CE7-9E39-A3DBB6FF40E8}"/>
            </c:ext>
          </c:extLst>
        </c:ser>
        <c:dLbls>
          <c:showLegendKey val="0"/>
          <c:showVal val="0"/>
          <c:showCatName val="0"/>
          <c:showSerName val="0"/>
          <c:showPercent val="0"/>
          <c:showBubbleSize val="0"/>
        </c:dLbls>
        <c:marker val="1"/>
        <c:smooth val="0"/>
        <c:axId val="345480424"/>
        <c:axId val="345477680"/>
      </c:lineChart>
      <c:dateAx>
        <c:axId val="345480424"/>
        <c:scaling>
          <c:orientation val="minMax"/>
        </c:scaling>
        <c:delete val="1"/>
        <c:axPos val="b"/>
        <c:numFmt formatCode="&quot;H&quot;yy" sourceLinked="1"/>
        <c:majorTickMark val="none"/>
        <c:minorTickMark val="none"/>
        <c:tickLblPos val="none"/>
        <c:crossAx val="345477680"/>
        <c:crosses val="autoZero"/>
        <c:auto val="1"/>
        <c:lblOffset val="100"/>
        <c:baseTimeUnit val="years"/>
      </c:dateAx>
      <c:valAx>
        <c:axId val="345477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5480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903.62</c:v>
                </c:pt>
                <c:pt idx="1">
                  <c:v>871.37</c:v>
                </c:pt>
                <c:pt idx="2">
                  <c:v>859.79</c:v>
                </c:pt>
                <c:pt idx="3">
                  <c:v>806.6</c:v>
                </c:pt>
                <c:pt idx="4">
                  <c:v>716.18</c:v>
                </c:pt>
              </c:numCache>
            </c:numRef>
          </c:val>
          <c:extLst xmlns:c16r2="http://schemas.microsoft.com/office/drawing/2015/06/chart">
            <c:ext xmlns:c16="http://schemas.microsoft.com/office/drawing/2014/chart" uri="{C3380CC4-5D6E-409C-BE32-E72D297353CC}">
              <c16:uniqueId val="{00000000-C4C1-4EDB-800B-DE0C79FF3CEE}"/>
            </c:ext>
          </c:extLst>
        </c:ser>
        <c:dLbls>
          <c:showLegendKey val="0"/>
          <c:showVal val="0"/>
          <c:showCatName val="0"/>
          <c:showSerName val="0"/>
          <c:showPercent val="0"/>
          <c:showBubbleSize val="0"/>
        </c:dLbls>
        <c:gapWidth val="150"/>
        <c:axId val="345478072"/>
        <c:axId val="345478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625.12</c:v>
                </c:pt>
                <c:pt idx="1">
                  <c:v>610.16999999999996</c:v>
                </c:pt>
                <c:pt idx="2">
                  <c:v>605.9</c:v>
                </c:pt>
                <c:pt idx="3">
                  <c:v>653.69000000000005</c:v>
                </c:pt>
                <c:pt idx="4">
                  <c:v>709.4</c:v>
                </c:pt>
              </c:numCache>
            </c:numRef>
          </c:val>
          <c:smooth val="0"/>
          <c:extLst xmlns:c16r2="http://schemas.microsoft.com/office/drawing/2015/06/chart">
            <c:ext xmlns:c16="http://schemas.microsoft.com/office/drawing/2014/chart" uri="{C3380CC4-5D6E-409C-BE32-E72D297353CC}">
              <c16:uniqueId val="{00000001-C4C1-4EDB-800B-DE0C79FF3CEE}"/>
            </c:ext>
          </c:extLst>
        </c:ser>
        <c:dLbls>
          <c:showLegendKey val="0"/>
          <c:showVal val="0"/>
          <c:showCatName val="0"/>
          <c:showSerName val="0"/>
          <c:showPercent val="0"/>
          <c:showBubbleSize val="0"/>
        </c:dLbls>
        <c:marker val="1"/>
        <c:smooth val="0"/>
        <c:axId val="345478072"/>
        <c:axId val="345478856"/>
      </c:lineChart>
      <c:dateAx>
        <c:axId val="345478072"/>
        <c:scaling>
          <c:orientation val="minMax"/>
        </c:scaling>
        <c:delete val="1"/>
        <c:axPos val="b"/>
        <c:numFmt formatCode="&quot;H&quot;yy" sourceLinked="1"/>
        <c:majorTickMark val="none"/>
        <c:minorTickMark val="none"/>
        <c:tickLblPos val="none"/>
        <c:crossAx val="345478856"/>
        <c:crosses val="autoZero"/>
        <c:auto val="1"/>
        <c:lblOffset val="100"/>
        <c:baseTimeUnit val="years"/>
      </c:dateAx>
      <c:valAx>
        <c:axId val="345478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5478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75.53</c:v>
                </c:pt>
                <c:pt idx="1">
                  <c:v>75.56</c:v>
                </c:pt>
                <c:pt idx="2">
                  <c:v>75.72</c:v>
                </c:pt>
                <c:pt idx="3">
                  <c:v>75.319999999999993</c:v>
                </c:pt>
                <c:pt idx="4">
                  <c:v>75.459999999999994</c:v>
                </c:pt>
              </c:numCache>
            </c:numRef>
          </c:val>
          <c:extLst xmlns:c16r2="http://schemas.microsoft.com/office/drawing/2015/06/chart">
            <c:ext xmlns:c16="http://schemas.microsoft.com/office/drawing/2014/chart" uri="{C3380CC4-5D6E-409C-BE32-E72D297353CC}">
              <c16:uniqueId val="{00000000-0B05-4F88-AD37-317ABF175B73}"/>
            </c:ext>
          </c:extLst>
        </c:ser>
        <c:dLbls>
          <c:showLegendKey val="0"/>
          <c:showVal val="0"/>
          <c:showCatName val="0"/>
          <c:showSerName val="0"/>
          <c:showPercent val="0"/>
          <c:showBubbleSize val="0"/>
        </c:dLbls>
        <c:gapWidth val="150"/>
        <c:axId val="345479640"/>
        <c:axId val="34548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89.74</c:v>
                </c:pt>
                <c:pt idx="1">
                  <c:v>88.37</c:v>
                </c:pt>
                <c:pt idx="2">
                  <c:v>89.41</c:v>
                </c:pt>
                <c:pt idx="3">
                  <c:v>88.05</c:v>
                </c:pt>
                <c:pt idx="4">
                  <c:v>91.14</c:v>
                </c:pt>
              </c:numCache>
            </c:numRef>
          </c:val>
          <c:smooth val="0"/>
          <c:extLst xmlns:c16r2="http://schemas.microsoft.com/office/drawing/2015/06/chart">
            <c:ext xmlns:c16="http://schemas.microsoft.com/office/drawing/2014/chart" uri="{C3380CC4-5D6E-409C-BE32-E72D297353CC}">
              <c16:uniqueId val="{00000001-0B05-4F88-AD37-317ABF175B73}"/>
            </c:ext>
          </c:extLst>
        </c:ser>
        <c:dLbls>
          <c:showLegendKey val="0"/>
          <c:showVal val="0"/>
          <c:showCatName val="0"/>
          <c:showSerName val="0"/>
          <c:showPercent val="0"/>
          <c:showBubbleSize val="0"/>
        </c:dLbls>
        <c:marker val="1"/>
        <c:smooth val="0"/>
        <c:axId val="345479640"/>
        <c:axId val="345480032"/>
      </c:lineChart>
      <c:dateAx>
        <c:axId val="345479640"/>
        <c:scaling>
          <c:orientation val="minMax"/>
        </c:scaling>
        <c:delete val="1"/>
        <c:axPos val="b"/>
        <c:numFmt formatCode="&quot;H&quot;yy" sourceLinked="1"/>
        <c:majorTickMark val="none"/>
        <c:minorTickMark val="none"/>
        <c:tickLblPos val="none"/>
        <c:crossAx val="345480032"/>
        <c:crosses val="autoZero"/>
        <c:auto val="1"/>
        <c:lblOffset val="100"/>
        <c:baseTimeUnit val="years"/>
      </c:dateAx>
      <c:valAx>
        <c:axId val="34548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5479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150</c:v>
                </c:pt>
                <c:pt idx="1">
                  <c:v>150</c:v>
                </c:pt>
                <c:pt idx="2">
                  <c:v>150</c:v>
                </c:pt>
                <c:pt idx="3">
                  <c:v>150.37</c:v>
                </c:pt>
                <c:pt idx="4">
                  <c:v>149.38</c:v>
                </c:pt>
              </c:numCache>
            </c:numRef>
          </c:val>
          <c:extLst xmlns:c16r2="http://schemas.microsoft.com/office/drawing/2015/06/chart">
            <c:ext xmlns:c16="http://schemas.microsoft.com/office/drawing/2014/chart" uri="{C3380CC4-5D6E-409C-BE32-E72D297353CC}">
              <c16:uniqueId val="{00000000-8B49-4C1F-83F9-F8F4B61C346B}"/>
            </c:ext>
          </c:extLst>
        </c:ser>
        <c:dLbls>
          <c:showLegendKey val="0"/>
          <c:showVal val="0"/>
          <c:showCatName val="0"/>
          <c:showSerName val="0"/>
          <c:showPercent val="0"/>
          <c:showBubbleSize val="0"/>
        </c:dLbls>
        <c:gapWidth val="150"/>
        <c:axId val="345474936"/>
        <c:axId val="345475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141.24</c:v>
                </c:pt>
                <c:pt idx="1">
                  <c:v>143.05000000000001</c:v>
                </c:pt>
                <c:pt idx="2">
                  <c:v>142.05000000000001</c:v>
                </c:pt>
                <c:pt idx="3">
                  <c:v>141.15</c:v>
                </c:pt>
                <c:pt idx="4">
                  <c:v>136.86000000000001</c:v>
                </c:pt>
              </c:numCache>
            </c:numRef>
          </c:val>
          <c:smooth val="0"/>
          <c:extLst xmlns:c16r2="http://schemas.microsoft.com/office/drawing/2015/06/chart">
            <c:ext xmlns:c16="http://schemas.microsoft.com/office/drawing/2014/chart" uri="{C3380CC4-5D6E-409C-BE32-E72D297353CC}">
              <c16:uniqueId val="{00000001-8B49-4C1F-83F9-F8F4B61C346B}"/>
            </c:ext>
          </c:extLst>
        </c:ser>
        <c:dLbls>
          <c:showLegendKey val="0"/>
          <c:showVal val="0"/>
          <c:showCatName val="0"/>
          <c:showSerName val="0"/>
          <c:showPercent val="0"/>
          <c:showBubbleSize val="0"/>
        </c:dLbls>
        <c:marker val="1"/>
        <c:smooth val="0"/>
        <c:axId val="345474936"/>
        <c:axId val="345475328"/>
      </c:lineChart>
      <c:dateAx>
        <c:axId val="345474936"/>
        <c:scaling>
          <c:orientation val="minMax"/>
        </c:scaling>
        <c:delete val="1"/>
        <c:axPos val="b"/>
        <c:numFmt formatCode="&quot;H&quot;yy" sourceLinked="1"/>
        <c:majorTickMark val="none"/>
        <c:minorTickMark val="none"/>
        <c:tickLblPos val="none"/>
        <c:crossAx val="345475328"/>
        <c:crosses val="autoZero"/>
        <c:auto val="1"/>
        <c:lblOffset val="100"/>
        <c:baseTimeUnit val="years"/>
      </c:dateAx>
      <c:valAx>
        <c:axId val="345475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5474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P54"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神奈川県　寒川町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Bc1</v>
      </c>
      <c r="X8" s="49"/>
      <c r="Y8" s="49"/>
      <c r="Z8" s="49"/>
      <c r="AA8" s="49"/>
      <c r="AB8" s="49"/>
      <c r="AC8" s="49"/>
      <c r="AD8" s="50" t="str">
        <f>データ!$M$6</f>
        <v>非設置</v>
      </c>
      <c r="AE8" s="50"/>
      <c r="AF8" s="50"/>
      <c r="AG8" s="50"/>
      <c r="AH8" s="50"/>
      <c r="AI8" s="50"/>
      <c r="AJ8" s="50"/>
      <c r="AK8" s="3"/>
      <c r="AL8" s="51">
        <f>データ!S6</f>
        <v>48933</v>
      </c>
      <c r="AM8" s="51"/>
      <c r="AN8" s="51"/>
      <c r="AO8" s="51"/>
      <c r="AP8" s="51"/>
      <c r="AQ8" s="51"/>
      <c r="AR8" s="51"/>
      <c r="AS8" s="51"/>
      <c r="AT8" s="46">
        <f>データ!T6</f>
        <v>13.34</v>
      </c>
      <c r="AU8" s="46"/>
      <c r="AV8" s="46"/>
      <c r="AW8" s="46"/>
      <c r="AX8" s="46"/>
      <c r="AY8" s="46"/>
      <c r="AZ8" s="46"/>
      <c r="BA8" s="46"/>
      <c r="BB8" s="46">
        <f>データ!U6</f>
        <v>3668.14</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72.16</v>
      </c>
      <c r="J10" s="46"/>
      <c r="K10" s="46"/>
      <c r="L10" s="46"/>
      <c r="M10" s="46"/>
      <c r="N10" s="46"/>
      <c r="O10" s="46"/>
      <c r="P10" s="46">
        <f>データ!P6</f>
        <v>93.36</v>
      </c>
      <c r="Q10" s="46"/>
      <c r="R10" s="46"/>
      <c r="S10" s="46"/>
      <c r="T10" s="46"/>
      <c r="U10" s="46"/>
      <c r="V10" s="46"/>
      <c r="W10" s="46">
        <f>データ!Q6</f>
        <v>91.56</v>
      </c>
      <c r="X10" s="46"/>
      <c r="Y10" s="46"/>
      <c r="Z10" s="46"/>
      <c r="AA10" s="46"/>
      <c r="AB10" s="46"/>
      <c r="AC10" s="46"/>
      <c r="AD10" s="51">
        <f>データ!R6</f>
        <v>1978</v>
      </c>
      <c r="AE10" s="51"/>
      <c r="AF10" s="51"/>
      <c r="AG10" s="51"/>
      <c r="AH10" s="51"/>
      <c r="AI10" s="51"/>
      <c r="AJ10" s="51"/>
      <c r="AK10" s="2"/>
      <c r="AL10" s="51">
        <f>データ!V6</f>
        <v>45719</v>
      </c>
      <c r="AM10" s="51"/>
      <c r="AN10" s="51"/>
      <c r="AO10" s="51"/>
      <c r="AP10" s="51"/>
      <c r="AQ10" s="51"/>
      <c r="AR10" s="51"/>
      <c r="AS10" s="51"/>
      <c r="AT10" s="46">
        <f>データ!W6</f>
        <v>7.61</v>
      </c>
      <c r="AU10" s="46"/>
      <c r="AV10" s="46"/>
      <c r="AW10" s="46"/>
      <c r="AX10" s="46"/>
      <c r="AY10" s="46"/>
      <c r="AZ10" s="46"/>
      <c r="BA10" s="46"/>
      <c r="BB10" s="46">
        <f>データ!X6</f>
        <v>6007.75</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6" t="s">
        <v>114</v>
      </c>
      <c r="BM16" s="77"/>
      <c r="BN16" s="77"/>
      <c r="BO16" s="77"/>
      <c r="BP16" s="77"/>
      <c r="BQ16" s="77"/>
      <c r="BR16" s="77"/>
      <c r="BS16" s="77"/>
      <c r="BT16" s="77"/>
      <c r="BU16" s="77"/>
      <c r="BV16" s="77"/>
      <c r="BW16" s="77"/>
      <c r="BX16" s="77"/>
      <c r="BY16" s="77"/>
      <c r="BZ16" s="7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6"/>
      <c r="BM17" s="77"/>
      <c r="BN17" s="77"/>
      <c r="BO17" s="77"/>
      <c r="BP17" s="77"/>
      <c r="BQ17" s="77"/>
      <c r="BR17" s="77"/>
      <c r="BS17" s="77"/>
      <c r="BT17" s="77"/>
      <c r="BU17" s="77"/>
      <c r="BV17" s="77"/>
      <c r="BW17" s="77"/>
      <c r="BX17" s="77"/>
      <c r="BY17" s="77"/>
      <c r="BZ17" s="7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6"/>
      <c r="BM18" s="77"/>
      <c r="BN18" s="77"/>
      <c r="BO18" s="77"/>
      <c r="BP18" s="77"/>
      <c r="BQ18" s="77"/>
      <c r="BR18" s="77"/>
      <c r="BS18" s="77"/>
      <c r="BT18" s="77"/>
      <c r="BU18" s="77"/>
      <c r="BV18" s="77"/>
      <c r="BW18" s="77"/>
      <c r="BX18" s="77"/>
      <c r="BY18" s="77"/>
      <c r="BZ18" s="7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6"/>
      <c r="BM19" s="77"/>
      <c r="BN19" s="77"/>
      <c r="BO19" s="77"/>
      <c r="BP19" s="77"/>
      <c r="BQ19" s="77"/>
      <c r="BR19" s="77"/>
      <c r="BS19" s="77"/>
      <c r="BT19" s="77"/>
      <c r="BU19" s="77"/>
      <c r="BV19" s="77"/>
      <c r="BW19" s="77"/>
      <c r="BX19" s="77"/>
      <c r="BY19" s="77"/>
      <c r="BZ19" s="7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6"/>
      <c r="BM20" s="77"/>
      <c r="BN20" s="77"/>
      <c r="BO20" s="77"/>
      <c r="BP20" s="77"/>
      <c r="BQ20" s="77"/>
      <c r="BR20" s="77"/>
      <c r="BS20" s="77"/>
      <c r="BT20" s="77"/>
      <c r="BU20" s="77"/>
      <c r="BV20" s="77"/>
      <c r="BW20" s="77"/>
      <c r="BX20" s="77"/>
      <c r="BY20" s="77"/>
      <c r="BZ20" s="7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6"/>
      <c r="BM21" s="77"/>
      <c r="BN21" s="77"/>
      <c r="BO21" s="77"/>
      <c r="BP21" s="77"/>
      <c r="BQ21" s="77"/>
      <c r="BR21" s="77"/>
      <c r="BS21" s="77"/>
      <c r="BT21" s="77"/>
      <c r="BU21" s="77"/>
      <c r="BV21" s="77"/>
      <c r="BW21" s="77"/>
      <c r="BX21" s="77"/>
      <c r="BY21" s="77"/>
      <c r="BZ21" s="7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6"/>
      <c r="BM22" s="77"/>
      <c r="BN22" s="77"/>
      <c r="BO22" s="77"/>
      <c r="BP22" s="77"/>
      <c r="BQ22" s="77"/>
      <c r="BR22" s="77"/>
      <c r="BS22" s="77"/>
      <c r="BT22" s="77"/>
      <c r="BU22" s="77"/>
      <c r="BV22" s="77"/>
      <c r="BW22" s="77"/>
      <c r="BX22" s="77"/>
      <c r="BY22" s="77"/>
      <c r="BZ22" s="7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6"/>
      <c r="BM23" s="77"/>
      <c r="BN23" s="77"/>
      <c r="BO23" s="77"/>
      <c r="BP23" s="77"/>
      <c r="BQ23" s="77"/>
      <c r="BR23" s="77"/>
      <c r="BS23" s="77"/>
      <c r="BT23" s="77"/>
      <c r="BU23" s="77"/>
      <c r="BV23" s="77"/>
      <c r="BW23" s="77"/>
      <c r="BX23" s="77"/>
      <c r="BY23" s="77"/>
      <c r="BZ23" s="7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6"/>
      <c r="BM24" s="77"/>
      <c r="BN24" s="77"/>
      <c r="BO24" s="77"/>
      <c r="BP24" s="77"/>
      <c r="BQ24" s="77"/>
      <c r="BR24" s="77"/>
      <c r="BS24" s="77"/>
      <c r="BT24" s="77"/>
      <c r="BU24" s="77"/>
      <c r="BV24" s="77"/>
      <c r="BW24" s="77"/>
      <c r="BX24" s="77"/>
      <c r="BY24" s="77"/>
      <c r="BZ24" s="7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6"/>
      <c r="BM25" s="77"/>
      <c r="BN25" s="77"/>
      <c r="BO25" s="77"/>
      <c r="BP25" s="77"/>
      <c r="BQ25" s="77"/>
      <c r="BR25" s="77"/>
      <c r="BS25" s="77"/>
      <c r="BT25" s="77"/>
      <c r="BU25" s="77"/>
      <c r="BV25" s="77"/>
      <c r="BW25" s="77"/>
      <c r="BX25" s="77"/>
      <c r="BY25" s="77"/>
      <c r="BZ25" s="7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6"/>
      <c r="BM26" s="77"/>
      <c r="BN26" s="77"/>
      <c r="BO26" s="77"/>
      <c r="BP26" s="77"/>
      <c r="BQ26" s="77"/>
      <c r="BR26" s="77"/>
      <c r="BS26" s="77"/>
      <c r="BT26" s="77"/>
      <c r="BU26" s="77"/>
      <c r="BV26" s="77"/>
      <c r="BW26" s="77"/>
      <c r="BX26" s="77"/>
      <c r="BY26" s="77"/>
      <c r="BZ26" s="7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6"/>
      <c r="BM27" s="77"/>
      <c r="BN27" s="77"/>
      <c r="BO27" s="77"/>
      <c r="BP27" s="77"/>
      <c r="BQ27" s="77"/>
      <c r="BR27" s="77"/>
      <c r="BS27" s="77"/>
      <c r="BT27" s="77"/>
      <c r="BU27" s="77"/>
      <c r="BV27" s="77"/>
      <c r="BW27" s="77"/>
      <c r="BX27" s="77"/>
      <c r="BY27" s="77"/>
      <c r="BZ27" s="7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6"/>
      <c r="BM28" s="77"/>
      <c r="BN28" s="77"/>
      <c r="BO28" s="77"/>
      <c r="BP28" s="77"/>
      <c r="BQ28" s="77"/>
      <c r="BR28" s="77"/>
      <c r="BS28" s="77"/>
      <c r="BT28" s="77"/>
      <c r="BU28" s="77"/>
      <c r="BV28" s="77"/>
      <c r="BW28" s="77"/>
      <c r="BX28" s="77"/>
      <c r="BY28" s="77"/>
      <c r="BZ28" s="7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6"/>
      <c r="BM29" s="77"/>
      <c r="BN29" s="77"/>
      <c r="BO29" s="77"/>
      <c r="BP29" s="77"/>
      <c r="BQ29" s="77"/>
      <c r="BR29" s="77"/>
      <c r="BS29" s="77"/>
      <c r="BT29" s="77"/>
      <c r="BU29" s="77"/>
      <c r="BV29" s="77"/>
      <c r="BW29" s="77"/>
      <c r="BX29" s="77"/>
      <c r="BY29" s="77"/>
      <c r="BZ29" s="7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6"/>
      <c r="BM30" s="77"/>
      <c r="BN30" s="77"/>
      <c r="BO30" s="77"/>
      <c r="BP30" s="77"/>
      <c r="BQ30" s="77"/>
      <c r="BR30" s="77"/>
      <c r="BS30" s="77"/>
      <c r="BT30" s="77"/>
      <c r="BU30" s="77"/>
      <c r="BV30" s="77"/>
      <c r="BW30" s="77"/>
      <c r="BX30" s="77"/>
      <c r="BY30" s="77"/>
      <c r="BZ30" s="7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6"/>
      <c r="BM31" s="77"/>
      <c r="BN31" s="77"/>
      <c r="BO31" s="77"/>
      <c r="BP31" s="77"/>
      <c r="BQ31" s="77"/>
      <c r="BR31" s="77"/>
      <c r="BS31" s="77"/>
      <c r="BT31" s="77"/>
      <c r="BU31" s="77"/>
      <c r="BV31" s="77"/>
      <c r="BW31" s="77"/>
      <c r="BX31" s="77"/>
      <c r="BY31" s="77"/>
      <c r="BZ31" s="7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6"/>
      <c r="BM32" s="77"/>
      <c r="BN32" s="77"/>
      <c r="BO32" s="77"/>
      <c r="BP32" s="77"/>
      <c r="BQ32" s="77"/>
      <c r="BR32" s="77"/>
      <c r="BS32" s="77"/>
      <c r="BT32" s="77"/>
      <c r="BU32" s="77"/>
      <c r="BV32" s="77"/>
      <c r="BW32" s="77"/>
      <c r="BX32" s="77"/>
      <c r="BY32" s="77"/>
      <c r="BZ32" s="7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6"/>
      <c r="BM33" s="77"/>
      <c r="BN33" s="77"/>
      <c r="BO33" s="77"/>
      <c r="BP33" s="77"/>
      <c r="BQ33" s="77"/>
      <c r="BR33" s="77"/>
      <c r="BS33" s="77"/>
      <c r="BT33" s="77"/>
      <c r="BU33" s="77"/>
      <c r="BV33" s="77"/>
      <c r="BW33" s="77"/>
      <c r="BX33" s="77"/>
      <c r="BY33" s="77"/>
      <c r="BZ33" s="78"/>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6"/>
      <c r="BM34" s="77"/>
      <c r="BN34" s="77"/>
      <c r="BO34" s="77"/>
      <c r="BP34" s="77"/>
      <c r="BQ34" s="77"/>
      <c r="BR34" s="77"/>
      <c r="BS34" s="77"/>
      <c r="BT34" s="77"/>
      <c r="BU34" s="77"/>
      <c r="BV34" s="77"/>
      <c r="BW34" s="77"/>
      <c r="BX34" s="77"/>
      <c r="BY34" s="77"/>
      <c r="BZ34" s="78"/>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6"/>
      <c r="BM35" s="77"/>
      <c r="BN35" s="77"/>
      <c r="BO35" s="77"/>
      <c r="BP35" s="77"/>
      <c r="BQ35" s="77"/>
      <c r="BR35" s="77"/>
      <c r="BS35" s="77"/>
      <c r="BT35" s="77"/>
      <c r="BU35" s="77"/>
      <c r="BV35" s="77"/>
      <c r="BW35" s="77"/>
      <c r="BX35" s="77"/>
      <c r="BY35" s="77"/>
      <c r="BZ35" s="7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6"/>
      <c r="BM36" s="77"/>
      <c r="BN36" s="77"/>
      <c r="BO36" s="77"/>
      <c r="BP36" s="77"/>
      <c r="BQ36" s="77"/>
      <c r="BR36" s="77"/>
      <c r="BS36" s="77"/>
      <c r="BT36" s="77"/>
      <c r="BU36" s="77"/>
      <c r="BV36" s="77"/>
      <c r="BW36" s="77"/>
      <c r="BX36" s="77"/>
      <c r="BY36" s="77"/>
      <c r="BZ36" s="7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6"/>
      <c r="BM37" s="77"/>
      <c r="BN37" s="77"/>
      <c r="BO37" s="77"/>
      <c r="BP37" s="77"/>
      <c r="BQ37" s="77"/>
      <c r="BR37" s="77"/>
      <c r="BS37" s="77"/>
      <c r="BT37" s="77"/>
      <c r="BU37" s="77"/>
      <c r="BV37" s="77"/>
      <c r="BW37" s="77"/>
      <c r="BX37" s="77"/>
      <c r="BY37" s="77"/>
      <c r="BZ37" s="7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6"/>
      <c r="BM38" s="77"/>
      <c r="BN38" s="77"/>
      <c r="BO38" s="77"/>
      <c r="BP38" s="77"/>
      <c r="BQ38" s="77"/>
      <c r="BR38" s="77"/>
      <c r="BS38" s="77"/>
      <c r="BT38" s="77"/>
      <c r="BU38" s="77"/>
      <c r="BV38" s="77"/>
      <c r="BW38" s="77"/>
      <c r="BX38" s="77"/>
      <c r="BY38" s="77"/>
      <c r="BZ38" s="7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6"/>
      <c r="BM39" s="77"/>
      <c r="BN39" s="77"/>
      <c r="BO39" s="77"/>
      <c r="BP39" s="77"/>
      <c r="BQ39" s="77"/>
      <c r="BR39" s="77"/>
      <c r="BS39" s="77"/>
      <c r="BT39" s="77"/>
      <c r="BU39" s="77"/>
      <c r="BV39" s="77"/>
      <c r="BW39" s="77"/>
      <c r="BX39" s="77"/>
      <c r="BY39" s="77"/>
      <c r="BZ39" s="7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6"/>
      <c r="BM40" s="77"/>
      <c r="BN40" s="77"/>
      <c r="BO40" s="77"/>
      <c r="BP40" s="77"/>
      <c r="BQ40" s="77"/>
      <c r="BR40" s="77"/>
      <c r="BS40" s="77"/>
      <c r="BT40" s="77"/>
      <c r="BU40" s="77"/>
      <c r="BV40" s="77"/>
      <c r="BW40" s="77"/>
      <c r="BX40" s="77"/>
      <c r="BY40" s="77"/>
      <c r="BZ40" s="7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6"/>
      <c r="BM41" s="77"/>
      <c r="BN41" s="77"/>
      <c r="BO41" s="77"/>
      <c r="BP41" s="77"/>
      <c r="BQ41" s="77"/>
      <c r="BR41" s="77"/>
      <c r="BS41" s="77"/>
      <c r="BT41" s="77"/>
      <c r="BU41" s="77"/>
      <c r="BV41" s="77"/>
      <c r="BW41" s="77"/>
      <c r="BX41" s="77"/>
      <c r="BY41" s="77"/>
      <c r="BZ41" s="7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6"/>
      <c r="BM42" s="77"/>
      <c r="BN42" s="77"/>
      <c r="BO42" s="77"/>
      <c r="BP42" s="77"/>
      <c r="BQ42" s="77"/>
      <c r="BR42" s="77"/>
      <c r="BS42" s="77"/>
      <c r="BT42" s="77"/>
      <c r="BU42" s="77"/>
      <c r="BV42" s="77"/>
      <c r="BW42" s="77"/>
      <c r="BX42" s="77"/>
      <c r="BY42" s="77"/>
      <c r="BZ42" s="7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6"/>
      <c r="BM43" s="77"/>
      <c r="BN43" s="77"/>
      <c r="BO43" s="77"/>
      <c r="BP43" s="77"/>
      <c r="BQ43" s="77"/>
      <c r="BR43" s="77"/>
      <c r="BS43" s="77"/>
      <c r="BT43" s="77"/>
      <c r="BU43" s="77"/>
      <c r="BV43" s="77"/>
      <c r="BW43" s="77"/>
      <c r="BX43" s="77"/>
      <c r="BY43" s="77"/>
      <c r="BZ43" s="7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9"/>
      <c r="BM44" s="80"/>
      <c r="BN44" s="80"/>
      <c r="BO44" s="80"/>
      <c r="BP44" s="80"/>
      <c r="BQ44" s="80"/>
      <c r="BR44" s="80"/>
      <c r="BS44" s="80"/>
      <c r="BT44" s="80"/>
      <c r="BU44" s="80"/>
      <c r="BV44" s="80"/>
      <c r="BW44" s="80"/>
      <c r="BX44" s="80"/>
      <c r="BY44" s="80"/>
      <c r="BZ44" s="8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116</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115</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【106.67】</v>
      </c>
      <c r="F85" s="26" t="str">
        <f>データ!AT6</f>
        <v>【3.64】</v>
      </c>
      <c r="G85" s="26" t="str">
        <f>データ!BE6</f>
        <v>【67.52】</v>
      </c>
      <c r="H85" s="26" t="str">
        <f>データ!BP6</f>
        <v>【705.21】</v>
      </c>
      <c r="I85" s="26" t="str">
        <f>データ!CA6</f>
        <v>【98.96】</v>
      </c>
      <c r="J85" s="26" t="str">
        <f>データ!CL6</f>
        <v>【134.52】</v>
      </c>
      <c r="K85" s="26" t="str">
        <f>データ!CW6</f>
        <v>【59.57】</v>
      </c>
      <c r="L85" s="26" t="str">
        <f>データ!DH6</f>
        <v>【95.57】</v>
      </c>
      <c r="M85" s="26" t="str">
        <f>データ!DS6</f>
        <v>【36.52】</v>
      </c>
      <c r="N85" s="26" t="str">
        <f>データ!ED6</f>
        <v>【5.72】</v>
      </c>
      <c r="O85" s="26" t="str">
        <f>データ!EO6</f>
        <v>【0.30】</v>
      </c>
    </row>
  </sheetData>
  <sheetProtection algorithmName="SHA-512" hashValue="+FwwNFCTlpHvOhPPe8TMW3z2Nmbt1gGR9I8KalQnV+q77ooKRoxFUL0/K4fQ1OK6b+mViJ0txUwF7yF5gR80dA==" saltValue="mQMYNGHyNt/iZkoX2lJYIQ=="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83" t="s">
        <v>52</v>
      </c>
      <c r="I3" s="84"/>
      <c r="J3" s="84"/>
      <c r="K3" s="84"/>
      <c r="L3" s="84"/>
      <c r="M3" s="84"/>
      <c r="N3" s="84"/>
      <c r="O3" s="84"/>
      <c r="P3" s="84"/>
      <c r="Q3" s="84"/>
      <c r="R3" s="84"/>
      <c r="S3" s="84"/>
      <c r="T3" s="84"/>
      <c r="U3" s="84"/>
      <c r="V3" s="84"/>
      <c r="W3" s="84"/>
      <c r="X3" s="85"/>
      <c r="Y3" s="89" t="s">
        <v>53</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54</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8" x14ac:dyDescent="0.15">
      <c r="A4" s="28" t="s">
        <v>55</v>
      </c>
      <c r="B4" s="30"/>
      <c r="C4" s="30"/>
      <c r="D4" s="30"/>
      <c r="E4" s="30"/>
      <c r="F4" s="30"/>
      <c r="G4" s="30"/>
      <c r="H4" s="86"/>
      <c r="I4" s="87"/>
      <c r="J4" s="87"/>
      <c r="K4" s="87"/>
      <c r="L4" s="87"/>
      <c r="M4" s="87"/>
      <c r="N4" s="87"/>
      <c r="O4" s="87"/>
      <c r="P4" s="87"/>
      <c r="Q4" s="87"/>
      <c r="R4" s="87"/>
      <c r="S4" s="87"/>
      <c r="T4" s="87"/>
      <c r="U4" s="87"/>
      <c r="V4" s="87"/>
      <c r="W4" s="87"/>
      <c r="X4" s="88"/>
      <c r="Y4" s="82" t="s">
        <v>56</v>
      </c>
      <c r="Z4" s="82"/>
      <c r="AA4" s="82"/>
      <c r="AB4" s="82"/>
      <c r="AC4" s="82"/>
      <c r="AD4" s="82"/>
      <c r="AE4" s="82"/>
      <c r="AF4" s="82"/>
      <c r="AG4" s="82"/>
      <c r="AH4" s="82"/>
      <c r="AI4" s="82"/>
      <c r="AJ4" s="82" t="s">
        <v>57</v>
      </c>
      <c r="AK4" s="82"/>
      <c r="AL4" s="82"/>
      <c r="AM4" s="82"/>
      <c r="AN4" s="82"/>
      <c r="AO4" s="82"/>
      <c r="AP4" s="82"/>
      <c r="AQ4" s="82"/>
      <c r="AR4" s="82"/>
      <c r="AS4" s="82"/>
      <c r="AT4" s="82"/>
      <c r="AU4" s="82" t="s">
        <v>58</v>
      </c>
      <c r="AV4" s="82"/>
      <c r="AW4" s="82"/>
      <c r="AX4" s="82"/>
      <c r="AY4" s="82"/>
      <c r="AZ4" s="82"/>
      <c r="BA4" s="82"/>
      <c r="BB4" s="82"/>
      <c r="BC4" s="82"/>
      <c r="BD4" s="82"/>
      <c r="BE4" s="82"/>
      <c r="BF4" s="82" t="s">
        <v>59</v>
      </c>
      <c r="BG4" s="82"/>
      <c r="BH4" s="82"/>
      <c r="BI4" s="82"/>
      <c r="BJ4" s="82"/>
      <c r="BK4" s="82"/>
      <c r="BL4" s="82"/>
      <c r="BM4" s="82"/>
      <c r="BN4" s="82"/>
      <c r="BO4" s="82"/>
      <c r="BP4" s="82"/>
      <c r="BQ4" s="82" t="s">
        <v>60</v>
      </c>
      <c r="BR4" s="82"/>
      <c r="BS4" s="82"/>
      <c r="BT4" s="82"/>
      <c r="BU4" s="82"/>
      <c r="BV4" s="82"/>
      <c r="BW4" s="82"/>
      <c r="BX4" s="82"/>
      <c r="BY4" s="82"/>
      <c r="BZ4" s="82"/>
      <c r="CA4" s="82"/>
      <c r="CB4" s="82" t="s">
        <v>61</v>
      </c>
      <c r="CC4" s="82"/>
      <c r="CD4" s="82"/>
      <c r="CE4" s="82"/>
      <c r="CF4" s="82"/>
      <c r="CG4" s="82"/>
      <c r="CH4" s="82"/>
      <c r="CI4" s="82"/>
      <c r="CJ4" s="82"/>
      <c r="CK4" s="82"/>
      <c r="CL4" s="82"/>
      <c r="CM4" s="82" t="s">
        <v>62</v>
      </c>
      <c r="CN4" s="82"/>
      <c r="CO4" s="82"/>
      <c r="CP4" s="82"/>
      <c r="CQ4" s="82"/>
      <c r="CR4" s="82"/>
      <c r="CS4" s="82"/>
      <c r="CT4" s="82"/>
      <c r="CU4" s="82"/>
      <c r="CV4" s="82"/>
      <c r="CW4" s="82"/>
      <c r="CX4" s="82" t="s">
        <v>63</v>
      </c>
      <c r="CY4" s="82"/>
      <c r="CZ4" s="82"/>
      <c r="DA4" s="82"/>
      <c r="DB4" s="82"/>
      <c r="DC4" s="82"/>
      <c r="DD4" s="82"/>
      <c r="DE4" s="82"/>
      <c r="DF4" s="82"/>
      <c r="DG4" s="82"/>
      <c r="DH4" s="82"/>
      <c r="DI4" s="82" t="s">
        <v>64</v>
      </c>
      <c r="DJ4" s="82"/>
      <c r="DK4" s="82"/>
      <c r="DL4" s="82"/>
      <c r="DM4" s="82"/>
      <c r="DN4" s="82"/>
      <c r="DO4" s="82"/>
      <c r="DP4" s="82"/>
      <c r="DQ4" s="82"/>
      <c r="DR4" s="82"/>
      <c r="DS4" s="82"/>
      <c r="DT4" s="82" t="s">
        <v>65</v>
      </c>
      <c r="DU4" s="82"/>
      <c r="DV4" s="82"/>
      <c r="DW4" s="82"/>
      <c r="DX4" s="82"/>
      <c r="DY4" s="82"/>
      <c r="DZ4" s="82"/>
      <c r="EA4" s="82"/>
      <c r="EB4" s="82"/>
      <c r="EC4" s="82"/>
      <c r="ED4" s="82"/>
      <c r="EE4" s="82" t="s">
        <v>66</v>
      </c>
      <c r="EF4" s="82"/>
      <c r="EG4" s="82"/>
      <c r="EH4" s="82"/>
      <c r="EI4" s="82"/>
      <c r="EJ4" s="82"/>
      <c r="EK4" s="82"/>
      <c r="EL4" s="82"/>
      <c r="EM4" s="82"/>
      <c r="EN4" s="82"/>
      <c r="EO4" s="82"/>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143219</v>
      </c>
      <c r="D6" s="33">
        <f t="shared" si="3"/>
        <v>46</v>
      </c>
      <c r="E6" s="33">
        <f t="shared" si="3"/>
        <v>17</v>
      </c>
      <c r="F6" s="33">
        <f t="shared" si="3"/>
        <v>1</v>
      </c>
      <c r="G6" s="33">
        <f t="shared" si="3"/>
        <v>0</v>
      </c>
      <c r="H6" s="33" t="str">
        <f t="shared" si="3"/>
        <v>神奈川県　寒川町</v>
      </c>
      <c r="I6" s="33" t="str">
        <f t="shared" si="3"/>
        <v>法適用</v>
      </c>
      <c r="J6" s="33" t="str">
        <f t="shared" si="3"/>
        <v>下水道事業</v>
      </c>
      <c r="K6" s="33" t="str">
        <f t="shared" si="3"/>
        <v>公共下水道</v>
      </c>
      <c r="L6" s="33" t="str">
        <f t="shared" si="3"/>
        <v>Bc1</v>
      </c>
      <c r="M6" s="33" t="str">
        <f t="shared" si="3"/>
        <v>非設置</v>
      </c>
      <c r="N6" s="34" t="str">
        <f t="shared" si="3"/>
        <v>-</v>
      </c>
      <c r="O6" s="34">
        <f t="shared" si="3"/>
        <v>72.16</v>
      </c>
      <c r="P6" s="34">
        <f t="shared" si="3"/>
        <v>93.36</v>
      </c>
      <c r="Q6" s="34">
        <f t="shared" si="3"/>
        <v>91.56</v>
      </c>
      <c r="R6" s="34">
        <f t="shared" si="3"/>
        <v>1978</v>
      </c>
      <c r="S6" s="34">
        <f t="shared" si="3"/>
        <v>48933</v>
      </c>
      <c r="T6" s="34">
        <f t="shared" si="3"/>
        <v>13.34</v>
      </c>
      <c r="U6" s="34">
        <f t="shared" si="3"/>
        <v>3668.14</v>
      </c>
      <c r="V6" s="34">
        <f t="shared" si="3"/>
        <v>45719</v>
      </c>
      <c r="W6" s="34">
        <f t="shared" si="3"/>
        <v>7.61</v>
      </c>
      <c r="X6" s="34">
        <f t="shared" si="3"/>
        <v>6007.75</v>
      </c>
      <c r="Y6" s="35">
        <f>IF(Y7="",NA(),Y7)</f>
        <v>100.11</v>
      </c>
      <c r="Z6" s="35">
        <f t="shared" ref="Z6:AH6" si="4">IF(Z7="",NA(),Z7)</f>
        <v>100.29</v>
      </c>
      <c r="AA6" s="35">
        <f t="shared" si="4"/>
        <v>100.28</v>
      </c>
      <c r="AB6" s="35">
        <f t="shared" si="4"/>
        <v>100.11</v>
      </c>
      <c r="AC6" s="35">
        <f t="shared" si="4"/>
        <v>100.11</v>
      </c>
      <c r="AD6" s="35">
        <f t="shared" si="4"/>
        <v>106.63</v>
      </c>
      <c r="AE6" s="35">
        <f t="shared" si="4"/>
        <v>106.41</v>
      </c>
      <c r="AF6" s="35">
        <f t="shared" si="4"/>
        <v>107.95</v>
      </c>
      <c r="AG6" s="35">
        <f t="shared" si="4"/>
        <v>106.32</v>
      </c>
      <c r="AH6" s="35">
        <f t="shared" si="4"/>
        <v>106.67</v>
      </c>
      <c r="AI6" s="34" t="str">
        <f>IF(AI7="","",IF(AI7="-","【-】","【"&amp;SUBSTITUTE(TEXT(AI7,"#,##0.00"),"-","△")&amp;"】"))</f>
        <v>【106.67】</v>
      </c>
      <c r="AJ6" s="34">
        <f>IF(AJ7="",NA(),AJ7)</f>
        <v>0</v>
      </c>
      <c r="AK6" s="34">
        <f t="shared" ref="AK6:AS6" si="5">IF(AK7="",NA(),AK7)</f>
        <v>0</v>
      </c>
      <c r="AL6" s="34">
        <f t="shared" si="5"/>
        <v>0</v>
      </c>
      <c r="AM6" s="34">
        <f t="shared" si="5"/>
        <v>0</v>
      </c>
      <c r="AN6" s="34">
        <f t="shared" si="5"/>
        <v>0</v>
      </c>
      <c r="AO6" s="35">
        <f t="shared" si="5"/>
        <v>26.43</v>
      </c>
      <c r="AP6" s="35">
        <f t="shared" si="5"/>
        <v>25.32</v>
      </c>
      <c r="AQ6" s="35">
        <f t="shared" si="5"/>
        <v>1.03</v>
      </c>
      <c r="AR6" s="35">
        <f t="shared" si="5"/>
        <v>1.35</v>
      </c>
      <c r="AS6" s="35">
        <f t="shared" si="5"/>
        <v>3.68</v>
      </c>
      <c r="AT6" s="34" t="str">
        <f>IF(AT7="","",IF(AT7="-","【-】","【"&amp;SUBSTITUTE(TEXT(AT7,"#,##0.00"),"-","△")&amp;"】"))</f>
        <v>【3.64】</v>
      </c>
      <c r="AU6" s="35">
        <f>IF(AU7="",NA(),AU7)</f>
        <v>19.95</v>
      </c>
      <c r="AV6" s="35">
        <f t="shared" ref="AV6:BD6" si="6">IF(AV7="",NA(),AV7)</f>
        <v>32.36</v>
      </c>
      <c r="AW6" s="35">
        <f t="shared" si="6"/>
        <v>35.67</v>
      </c>
      <c r="AX6" s="35">
        <f t="shared" si="6"/>
        <v>41.68</v>
      </c>
      <c r="AY6" s="35">
        <f t="shared" si="6"/>
        <v>41.67</v>
      </c>
      <c r="AZ6" s="35">
        <f t="shared" si="6"/>
        <v>72.44</v>
      </c>
      <c r="BA6" s="35">
        <f t="shared" si="6"/>
        <v>78.56</v>
      </c>
      <c r="BB6" s="35">
        <f t="shared" si="6"/>
        <v>80.5</v>
      </c>
      <c r="BC6" s="35">
        <f t="shared" si="6"/>
        <v>71.540000000000006</v>
      </c>
      <c r="BD6" s="35">
        <f t="shared" si="6"/>
        <v>67.86</v>
      </c>
      <c r="BE6" s="34" t="str">
        <f>IF(BE7="","",IF(BE7="-","【-】","【"&amp;SUBSTITUTE(TEXT(BE7,"#,##0.00"),"-","△")&amp;"】"))</f>
        <v>【67.52】</v>
      </c>
      <c r="BF6" s="35">
        <f>IF(BF7="",NA(),BF7)</f>
        <v>903.62</v>
      </c>
      <c r="BG6" s="35">
        <f t="shared" ref="BG6:BO6" si="7">IF(BG7="",NA(),BG7)</f>
        <v>871.37</v>
      </c>
      <c r="BH6" s="35">
        <f t="shared" si="7"/>
        <v>859.79</v>
      </c>
      <c r="BI6" s="35">
        <f t="shared" si="7"/>
        <v>806.6</v>
      </c>
      <c r="BJ6" s="35">
        <f t="shared" si="7"/>
        <v>716.18</v>
      </c>
      <c r="BK6" s="35">
        <f t="shared" si="7"/>
        <v>625.12</v>
      </c>
      <c r="BL6" s="35">
        <f t="shared" si="7"/>
        <v>610.16999999999996</v>
      </c>
      <c r="BM6" s="35">
        <f t="shared" si="7"/>
        <v>605.9</v>
      </c>
      <c r="BN6" s="35">
        <f t="shared" si="7"/>
        <v>653.69000000000005</v>
      </c>
      <c r="BO6" s="35">
        <f t="shared" si="7"/>
        <v>709.4</v>
      </c>
      <c r="BP6" s="34" t="str">
        <f>IF(BP7="","",IF(BP7="-","【-】","【"&amp;SUBSTITUTE(TEXT(BP7,"#,##0.00"),"-","△")&amp;"】"))</f>
        <v>【705.21】</v>
      </c>
      <c r="BQ6" s="35">
        <f>IF(BQ7="",NA(),BQ7)</f>
        <v>75.53</v>
      </c>
      <c r="BR6" s="35">
        <f t="shared" ref="BR6:BZ6" si="8">IF(BR7="",NA(),BR7)</f>
        <v>75.56</v>
      </c>
      <c r="BS6" s="35">
        <f t="shared" si="8"/>
        <v>75.72</v>
      </c>
      <c r="BT6" s="35">
        <f t="shared" si="8"/>
        <v>75.319999999999993</v>
      </c>
      <c r="BU6" s="35">
        <f t="shared" si="8"/>
        <v>75.459999999999994</v>
      </c>
      <c r="BV6" s="35">
        <f t="shared" si="8"/>
        <v>89.74</v>
      </c>
      <c r="BW6" s="35">
        <f t="shared" si="8"/>
        <v>88.37</v>
      </c>
      <c r="BX6" s="35">
        <f t="shared" si="8"/>
        <v>89.41</v>
      </c>
      <c r="BY6" s="35">
        <f t="shared" si="8"/>
        <v>88.05</v>
      </c>
      <c r="BZ6" s="35">
        <f t="shared" si="8"/>
        <v>91.14</v>
      </c>
      <c r="CA6" s="34" t="str">
        <f>IF(CA7="","",IF(CA7="-","【-】","【"&amp;SUBSTITUTE(TEXT(CA7,"#,##0.00"),"-","△")&amp;"】"))</f>
        <v>【98.96】</v>
      </c>
      <c r="CB6" s="35">
        <f>IF(CB7="",NA(),CB7)</f>
        <v>150</v>
      </c>
      <c r="CC6" s="35">
        <f t="shared" ref="CC6:CK6" si="9">IF(CC7="",NA(),CC7)</f>
        <v>150</v>
      </c>
      <c r="CD6" s="35">
        <f t="shared" si="9"/>
        <v>150</v>
      </c>
      <c r="CE6" s="35">
        <f t="shared" si="9"/>
        <v>150.37</v>
      </c>
      <c r="CF6" s="35">
        <f t="shared" si="9"/>
        <v>149.38</v>
      </c>
      <c r="CG6" s="35">
        <f t="shared" si="9"/>
        <v>141.24</v>
      </c>
      <c r="CH6" s="35">
        <f t="shared" si="9"/>
        <v>143.05000000000001</v>
      </c>
      <c r="CI6" s="35">
        <f t="shared" si="9"/>
        <v>142.05000000000001</v>
      </c>
      <c r="CJ6" s="35">
        <f t="shared" si="9"/>
        <v>141.15</v>
      </c>
      <c r="CK6" s="35">
        <f t="shared" si="9"/>
        <v>136.86000000000001</v>
      </c>
      <c r="CL6" s="34" t="str">
        <f>IF(CL7="","",IF(CL7="-","【-】","【"&amp;SUBSTITUTE(TEXT(CL7,"#,##0.00"),"-","△")&amp;"】"))</f>
        <v>【134.52】</v>
      </c>
      <c r="CM6" s="35" t="str">
        <f>IF(CM7="",NA(),CM7)</f>
        <v>-</v>
      </c>
      <c r="CN6" s="35" t="str">
        <f t="shared" ref="CN6:CV6" si="10">IF(CN7="",NA(),CN7)</f>
        <v>-</v>
      </c>
      <c r="CO6" s="35" t="str">
        <f t="shared" si="10"/>
        <v>-</v>
      </c>
      <c r="CP6" s="35" t="str">
        <f t="shared" si="10"/>
        <v>-</v>
      </c>
      <c r="CQ6" s="35" t="str">
        <f t="shared" si="10"/>
        <v>-</v>
      </c>
      <c r="CR6" s="35">
        <f t="shared" si="10"/>
        <v>58.12</v>
      </c>
      <c r="CS6" s="35">
        <f t="shared" si="10"/>
        <v>58.83</v>
      </c>
      <c r="CT6" s="35">
        <f t="shared" si="10"/>
        <v>56.51</v>
      </c>
      <c r="CU6" s="35">
        <f t="shared" si="10"/>
        <v>57.04</v>
      </c>
      <c r="CV6" s="35">
        <f t="shared" si="10"/>
        <v>60.78</v>
      </c>
      <c r="CW6" s="34" t="str">
        <f>IF(CW7="","",IF(CW7="-","【-】","【"&amp;SUBSTITUTE(TEXT(CW7,"#,##0.00"),"-","△")&amp;"】"))</f>
        <v>【59.57】</v>
      </c>
      <c r="CX6" s="35">
        <f>IF(CX7="",NA(),CX7)</f>
        <v>96.3</v>
      </c>
      <c r="CY6" s="35">
        <f t="shared" ref="CY6:DG6" si="11">IF(CY7="",NA(),CY7)</f>
        <v>97.14</v>
      </c>
      <c r="CZ6" s="35">
        <f t="shared" si="11"/>
        <v>97.38</v>
      </c>
      <c r="DA6" s="35">
        <f t="shared" si="11"/>
        <v>97.59</v>
      </c>
      <c r="DB6" s="35">
        <f t="shared" si="11"/>
        <v>97.73</v>
      </c>
      <c r="DC6" s="35">
        <f t="shared" si="11"/>
        <v>93.07</v>
      </c>
      <c r="DD6" s="35">
        <f t="shared" si="11"/>
        <v>92.9</v>
      </c>
      <c r="DE6" s="35">
        <f t="shared" si="11"/>
        <v>93.91</v>
      </c>
      <c r="DF6" s="35">
        <f t="shared" si="11"/>
        <v>93.73</v>
      </c>
      <c r="DG6" s="35">
        <f t="shared" si="11"/>
        <v>94.17</v>
      </c>
      <c r="DH6" s="34" t="str">
        <f>IF(DH7="","",IF(DH7="-","【-】","【"&amp;SUBSTITUTE(TEXT(DH7,"#,##0.00"),"-","△")&amp;"】"))</f>
        <v>【95.57】</v>
      </c>
      <c r="DI6" s="35">
        <f>IF(DI7="",NA(),DI7)</f>
        <v>6.1</v>
      </c>
      <c r="DJ6" s="35">
        <f t="shared" ref="DJ6:DR6" si="12">IF(DJ7="",NA(),DJ7)</f>
        <v>9.09</v>
      </c>
      <c r="DK6" s="35">
        <f t="shared" si="12"/>
        <v>11.97</v>
      </c>
      <c r="DL6" s="35">
        <f t="shared" si="12"/>
        <v>14.73</v>
      </c>
      <c r="DM6" s="35">
        <f t="shared" si="12"/>
        <v>17.510000000000002</v>
      </c>
      <c r="DN6" s="35">
        <f t="shared" si="12"/>
        <v>26.07</v>
      </c>
      <c r="DO6" s="35">
        <f t="shared" si="12"/>
        <v>23.42</v>
      </c>
      <c r="DP6" s="35">
        <f t="shared" si="12"/>
        <v>22.74</v>
      </c>
      <c r="DQ6" s="35">
        <f t="shared" si="12"/>
        <v>21.22</v>
      </c>
      <c r="DR6" s="35">
        <f t="shared" si="12"/>
        <v>23.25</v>
      </c>
      <c r="DS6" s="34" t="str">
        <f>IF(DS7="","",IF(DS7="-","【-】","【"&amp;SUBSTITUTE(TEXT(DS7,"#,##0.00"),"-","△")&amp;"】"))</f>
        <v>【36.52】</v>
      </c>
      <c r="DT6" s="34">
        <f>IF(DT7="",NA(),DT7)</f>
        <v>0</v>
      </c>
      <c r="DU6" s="34">
        <f t="shared" ref="DU6:EC6" si="13">IF(DU7="",NA(),DU7)</f>
        <v>0</v>
      </c>
      <c r="DV6" s="34">
        <f t="shared" si="13"/>
        <v>0</v>
      </c>
      <c r="DW6" s="34">
        <f t="shared" si="13"/>
        <v>0</v>
      </c>
      <c r="DX6" s="34">
        <f t="shared" si="13"/>
        <v>0</v>
      </c>
      <c r="DY6" s="35">
        <f t="shared" si="13"/>
        <v>0.15</v>
      </c>
      <c r="DZ6" s="35">
        <f t="shared" si="13"/>
        <v>0.15</v>
      </c>
      <c r="EA6" s="35">
        <f t="shared" si="13"/>
        <v>0.18</v>
      </c>
      <c r="EB6" s="35">
        <f t="shared" si="13"/>
        <v>0.83</v>
      </c>
      <c r="EC6" s="35">
        <f t="shared" si="13"/>
        <v>1.06</v>
      </c>
      <c r="ED6" s="34" t="str">
        <f>IF(ED7="","",IF(ED7="-","【-】","【"&amp;SUBSTITUTE(TEXT(ED7,"#,##0.00"),"-","△")&amp;"】"))</f>
        <v>【5.72】</v>
      </c>
      <c r="EE6" s="35">
        <f>IF(EE7="",NA(),EE7)</f>
        <v>0.09</v>
      </c>
      <c r="EF6" s="35">
        <f t="shared" ref="EF6:EN6" si="14">IF(EF7="",NA(),EF7)</f>
        <v>0.02</v>
      </c>
      <c r="EG6" s="35">
        <f t="shared" si="14"/>
        <v>0.3</v>
      </c>
      <c r="EH6" s="35">
        <f t="shared" si="14"/>
        <v>0.25</v>
      </c>
      <c r="EI6" s="35">
        <f t="shared" si="14"/>
        <v>0.59</v>
      </c>
      <c r="EJ6" s="35">
        <f t="shared" si="14"/>
        <v>0.1</v>
      </c>
      <c r="EK6" s="35">
        <f t="shared" si="14"/>
        <v>0.14000000000000001</v>
      </c>
      <c r="EL6" s="35">
        <f t="shared" si="14"/>
        <v>0.13</v>
      </c>
      <c r="EM6" s="35">
        <f t="shared" si="14"/>
        <v>0.12</v>
      </c>
      <c r="EN6" s="35">
        <f t="shared" si="14"/>
        <v>0.08</v>
      </c>
      <c r="EO6" s="34" t="str">
        <f>IF(EO7="","",IF(EO7="-","【-】","【"&amp;SUBSTITUTE(TEXT(EO7,"#,##0.00"),"-","△")&amp;"】"))</f>
        <v>【0.30】</v>
      </c>
    </row>
    <row r="7" spans="1:148" s="36" customFormat="1" x14ac:dyDescent="0.15">
      <c r="A7" s="28"/>
      <c r="B7" s="37">
        <v>2020</v>
      </c>
      <c r="C7" s="37">
        <v>143219</v>
      </c>
      <c r="D7" s="37">
        <v>46</v>
      </c>
      <c r="E7" s="37">
        <v>17</v>
      </c>
      <c r="F7" s="37">
        <v>1</v>
      </c>
      <c r="G7" s="37">
        <v>0</v>
      </c>
      <c r="H7" s="37" t="s">
        <v>96</v>
      </c>
      <c r="I7" s="37" t="s">
        <v>97</v>
      </c>
      <c r="J7" s="37" t="s">
        <v>98</v>
      </c>
      <c r="K7" s="37" t="s">
        <v>99</v>
      </c>
      <c r="L7" s="37" t="s">
        <v>100</v>
      </c>
      <c r="M7" s="37" t="s">
        <v>101</v>
      </c>
      <c r="N7" s="38" t="s">
        <v>102</v>
      </c>
      <c r="O7" s="38">
        <v>72.16</v>
      </c>
      <c r="P7" s="38">
        <v>93.36</v>
      </c>
      <c r="Q7" s="38">
        <v>91.56</v>
      </c>
      <c r="R7" s="38">
        <v>1978</v>
      </c>
      <c r="S7" s="38">
        <v>48933</v>
      </c>
      <c r="T7" s="38">
        <v>13.34</v>
      </c>
      <c r="U7" s="38">
        <v>3668.14</v>
      </c>
      <c r="V7" s="38">
        <v>45719</v>
      </c>
      <c r="W7" s="38">
        <v>7.61</v>
      </c>
      <c r="X7" s="38">
        <v>6007.75</v>
      </c>
      <c r="Y7" s="38">
        <v>100.11</v>
      </c>
      <c r="Z7" s="38">
        <v>100.29</v>
      </c>
      <c r="AA7" s="38">
        <v>100.28</v>
      </c>
      <c r="AB7" s="38">
        <v>100.11</v>
      </c>
      <c r="AC7" s="38">
        <v>100.11</v>
      </c>
      <c r="AD7" s="38">
        <v>106.63</v>
      </c>
      <c r="AE7" s="38">
        <v>106.41</v>
      </c>
      <c r="AF7" s="38">
        <v>107.95</v>
      </c>
      <c r="AG7" s="38">
        <v>106.32</v>
      </c>
      <c r="AH7" s="38">
        <v>106.67</v>
      </c>
      <c r="AI7" s="38">
        <v>106.67</v>
      </c>
      <c r="AJ7" s="38">
        <v>0</v>
      </c>
      <c r="AK7" s="38">
        <v>0</v>
      </c>
      <c r="AL7" s="38">
        <v>0</v>
      </c>
      <c r="AM7" s="38">
        <v>0</v>
      </c>
      <c r="AN7" s="38">
        <v>0</v>
      </c>
      <c r="AO7" s="38">
        <v>26.43</v>
      </c>
      <c r="AP7" s="38">
        <v>25.32</v>
      </c>
      <c r="AQ7" s="38">
        <v>1.03</v>
      </c>
      <c r="AR7" s="38">
        <v>1.35</v>
      </c>
      <c r="AS7" s="38">
        <v>3.68</v>
      </c>
      <c r="AT7" s="38">
        <v>3.64</v>
      </c>
      <c r="AU7" s="38">
        <v>19.95</v>
      </c>
      <c r="AV7" s="38">
        <v>32.36</v>
      </c>
      <c r="AW7" s="38">
        <v>35.67</v>
      </c>
      <c r="AX7" s="38">
        <v>41.68</v>
      </c>
      <c r="AY7" s="38">
        <v>41.67</v>
      </c>
      <c r="AZ7" s="38">
        <v>72.44</v>
      </c>
      <c r="BA7" s="38">
        <v>78.56</v>
      </c>
      <c r="BB7" s="38">
        <v>80.5</v>
      </c>
      <c r="BC7" s="38">
        <v>71.540000000000006</v>
      </c>
      <c r="BD7" s="38">
        <v>67.86</v>
      </c>
      <c r="BE7" s="38">
        <v>67.52</v>
      </c>
      <c r="BF7" s="38">
        <v>903.62</v>
      </c>
      <c r="BG7" s="38">
        <v>871.37</v>
      </c>
      <c r="BH7" s="38">
        <v>859.79</v>
      </c>
      <c r="BI7" s="38">
        <v>806.6</v>
      </c>
      <c r="BJ7" s="38">
        <v>716.18</v>
      </c>
      <c r="BK7" s="38">
        <v>625.12</v>
      </c>
      <c r="BL7" s="38">
        <v>610.16999999999996</v>
      </c>
      <c r="BM7" s="38">
        <v>605.9</v>
      </c>
      <c r="BN7" s="38">
        <v>653.69000000000005</v>
      </c>
      <c r="BO7" s="38">
        <v>709.4</v>
      </c>
      <c r="BP7" s="38">
        <v>705.21</v>
      </c>
      <c r="BQ7" s="38">
        <v>75.53</v>
      </c>
      <c r="BR7" s="38">
        <v>75.56</v>
      </c>
      <c r="BS7" s="38">
        <v>75.72</v>
      </c>
      <c r="BT7" s="38">
        <v>75.319999999999993</v>
      </c>
      <c r="BU7" s="38">
        <v>75.459999999999994</v>
      </c>
      <c r="BV7" s="38">
        <v>89.74</v>
      </c>
      <c r="BW7" s="38">
        <v>88.37</v>
      </c>
      <c r="BX7" s="38">
        <v>89.41</v>
      </c>
      <c r="BY7" s="38">
        <v>88.05</v>
      </c>
      <c r="BZ7" s="38">
        <v>91.14</v>
      </c>
      <c r="CA7" s="38">
        <v>98.96</v>
      </c>
      <c r="CB7" s="38">
        <v>150</v>
      </c>
      <c r="CC7" s="38">
        <v>150</v>
      </c>
      <c r="CD7" s="38">
        <v>150</v>
      </c>
      <c r="CE7" s="38">
        <v>150.37</v>
      </c>
      <c r="CF7" s="38">
        <v>149.38</v>
      </c>
      <c r="CG7" s="38">
        <v>141.24</v>
      </c>
      <c r="CH7" s="38">
        <v>143.05000000000001</v>
      </c>
      <c r="CI7" s="38">
        <v>142.05000000000001</v>
      </c>
      <c r="CJ7" s="38">
        <v>141.15</v>
      </c>
      <c r="CK7" s="38">
        <v>136.86000000000001</v>
      </c>
      <c r="CL7" s="38">
        <v>134.52000000000001</v>
      </c>
      <c r="CM7" s="38" t="s">
        <v>102</v>
      </c>
      <c r="CN7" s="38" t="s">
        <v>102</v>
      </c>
      <c r="CO7" s="38" t="s">
        <v>102</v>
      </c>
      <c r="CP7" s="38" t="s">
        <v>102</v>
      </c>
      <c r="CQ7" s="38" t="s">
        <v>102</v>
      </c>
      <c r="CR7" s="38">
        <v>58.12</v>
      </c>
      <c r="CS7" s="38">
        <v>58.83</v>
      </c>
      <c r="CT7" s="38">
        <v>56.51</v>
      </c>
      <c r="CU7" s="38">
        <v>57.04</v>
      </c>
      <c r="CV7" s="38">
        <v>60.78</v>
      </c>
      <c r="CW7" s="38">
        <v>59.57</v>
      </c>
      <c r="CX7" s="38">
        <v>96.3</v>
      </c>
      <c r="CY7" s="38">
        <v>97.14</v>
      </c>
      <c r="CZ7" s="38">
        <v>97.38</v>
      </c>
      <c r="DA7" s="38">
        <v>97.59</v>
      </c>
      <c r="DB7" s="38">
        <v>97.73</v>
      </c>
      <c r="DC7" s="38">
        <v>93.07</v>
      </c>
      <c r="DD7" s="38">
        <v>92.9</v>
      </c>
      <c r="DE7" s="38">
        <v>93.91</v>
      </c>
      <c r="DF7" s="38">
        <v>93.73</v>
      </c>
      <c r="DG7" s="38">
        <v>94.17</v>
      </c>
      <c r="DH7" s="38">
        <v>95.57</v>
      </c>
      <c r="DI7" s="38">
        <v>6.1</v>
      </c>
      <c r="DJ7" s="38">
        <v>9.09</v>
      </c>
      <c r="DK7" s="38">
        <v>11.97</v>
      </c>
      <c r="DL7" s="38">
        <v>14.73</v>
      </c>
      <c r="DM7" s="38">
        <v>17.510000000000002</v>
      </c>
      <c r="DN7" s="38">
        <v>26.07</v>
      </c>
      <c r="DO7" s="38">
        <v>23.42</v>
      </c>
      <c r="DP7" s="38">
        <v>22.74</v>
      </c>
      <c r="DQ7" s="38">
        <v>21.22</v>
      </c>
      <c r="DR7" s="38">
        <v>23.25</v>
      </c>
      <c r="DS7" s="38">
        <v>36.520000000000003</v>
      </c>
      <c r="DT7" s="38">
        <v>0</v>
      </c>
      <c r="DU7" s="38">
        <v>0</v>
      </c>
      <c r="DV7" s="38">
        <v>0</v>
      </c>
      <c r="DW7" s="38">
        <v>0</v>
      </c>
      <c r="DX7" s="38">
        <v>0</v>
      </c>
      <c r="DY7" s="38">
        <v>0.15</v>
      </c>
      <c r="DZ7" s="38">
        <v>0.15</v>
      </c>
      <c r="EA7" s="38">
        <v>0.18</v>
      </c>
      <c r="EB7" s="38">
        <v>0.83</v>
      </c>
      <c r="EC7" s="38">
        <v>1.06</v>
      </c>
      <c r="ED7" s="38">
        <v>5.72</v>
      </c>
      <c r="EE7" s="38">
        <v>0.09</v>
      </c>
      <c r="EF7" s="38">
        <v>0.02</v>
      </c>
      <c r="EG7" s="38">
        <v>0.3</v>
      </c>
      <c r="EH7" s="38">
        <v>0.25</v>
      </c>
      <c r="EI7" s="38">
        <v>0.59</v>
      </c>
      <c r="EJ7" s="38">
        <v>0.1</v>
      </c>
      <c r="EK7" s="38">
        <v>0.14000000000000001</v>
      </c>
      <c r="EL7" s="38">
        <v>0.13</v>
      </c>
      <c r="EM7" s="38">
        <v>0.12</v>
      </c>
      <c r="EN7" s="38">
        <v>0.08</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110</v>
      </c>
      <c r="D13" t="s">
        <v>110</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2022-01-20T01:44:43Z</cp:lastPrinted>
  <dcterms:created xsi:type="dcterms:W3CDTF">2021-12-03T07:11:16Z</dcterms:created>
  <dcterms:modified xsi:type="dcterms:W3CDTF">2022-02-17T07:01:07Z</dcterms:modified>
  <cp:category/>
</cp:coreProperties>
</file>