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3_二宮町★\"/>
    </mc:Choice>
  </mc:AlternateContent>
  <workbookProtection workbookAlgorithmName="SHA-512" workbookHashValue="n+AcdPtGOMbkliBDVM+8gjEQrnx/j7Xzy1glan0ZYyZtOWqYa7tB8m6GJ2sswb7j1fXm8oLpiPP7vxxseVYGOw==" workbookSaltValue="iURfu41Qas23aqc/L892mw==" workbookSpinCount="100000" lockStructure="1"/>
  <bookViews>
    <workbookView xWindow="-105" yWindow="-105" windowWidth="23250" windowHeight="1272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U6" i="5"/>
  <c r="BB8" i="4" s="1"/>
  <c r="T6" i="5"/>
  <c r="S6" i="5"/>
  <c r="AL8" i="4" s="1"/>
  <c r="R6" i="5"/>
  <c r="Q6" i="5"/>
  <c r="W10" i="4" s="1"/>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BB10" i="4"/>
  <c r="AL10" i="4"/>
  <c r="AD10" i="4"/>
  <c r="P10" i="4"/>
  <c r="B10" i="4"/>
  <c r="AT8" i="4"/>
  <c r="AD8" i="4"/>
  <c r="W8" i="4"/>
  <c r="I8" i="4"/>
  <c r="B8" i="4"/>
  <c r="B6" i="4"/>
</calcChain>
</file>

<file path=xl/sharedStrings.xml><?xml version="1.0" encoding="utf-8"?>
<sst xmlns="http://schemas.openxmlformats.org/spreadsheetml/2006/main" count="241" uniqueCount="120">
  <si>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</si>
  <si>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</si>
  <si>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</si>
  <si>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</si>
  <si>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</si>
  <si>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</si>
  <si>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</si>
  <si>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</si>
  <si>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</si>
  <si>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</si>
  <si>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</si>
  <si>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</si>
  <si>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</si>
  <si>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</si>
  <si>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</si>
  <si>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</si>
  <si>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</si>
  <si>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</si>
  <si>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</si>
  <si>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</si>
  <si>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</si>
  <si>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</si>
  <si>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</si>
  <si>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</si>
  <si>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</si>
  <si>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</si>
  <si>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</si>
  <si>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</si>
  <si>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</si>
  <si>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</si>
  <si>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</si>
  <si>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</si>
  <si>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</si>
  <si>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</si>
  <si>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</si>
  <si>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</si>
  <si>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</si>
  <si>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</si>
  <si>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</si>
  <si>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</si>
  <si>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</si>
  <si>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</si>
  <si>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</si>
  <si>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</si>
  <si>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</si>
  <si>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</si>
  <si>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</si>
  <si>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</si>
  <si>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</si>
  <si>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</si>
  <si>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</si>
  <si>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</si>
  <si>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</si>
  <si>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</si>
  <si>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</si>
  <si>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</si>
  <si>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</si>
  <si>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</si>
  <si>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</si>
  <si>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</si>
  <si>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</si>
  <si>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</si>
  <si>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</si>
  <si>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</si>
  <si>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</si>
  <si>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</si>
  <si>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</si>
  <si>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</si>
  <si>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</si>
  <si>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</si>
  <si>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</si>
  <si>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</si>
  <si>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</si>
  <si>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</si>
  <si>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</si>
  <si>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</si>
  <si>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</si>
  <si>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</si>
  <si>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</si>
  <si>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</si>
  <si>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</si>
  <si>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</si>
  <si>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</si>
  <si>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</si>
  <si>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</si>
  <si>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</si>
  <si>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</si>
  <si>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</si>
  <si>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</si>
  <si>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</si>
  <si>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</si>
  <si>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</si>
  <si>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</si>
  <si>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</si>
  <si>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</si>
  <si>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</si>
  <si>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</si>
  <si>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</si>
  <si>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</si>
  <si>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二宮町</t>
  </si>
  <si>
    <t>法非適用</t>
  </si>
  <si>
    <t>下水道事業</t>
  </si>
  <si>
    <t>公共下水道</t>
  </si>
  <si>
    <t>Cb2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</si>
  <si>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</si>
  <si>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</si>
  <si>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</si>
  <si>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</si>
  <si>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</si>
  <si>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</si>
  <si>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</si>
  <si>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</si>
  <si>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</si>
  <si>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</si>
  <si>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</si>
  <si>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</si>
  <si>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</si>
  <si>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現在の体系による使用料収入での運営は妥当な水準にあると考えます。将来的な人口減少とそれに伴う使用料の減収は避けられないものと考えられ、財源確保の方策として料金水準の見直しが想定されますが、当面は水洗化率の向上により使用料収入の維持を図っていきます。
　また、将来に渡り下水道施設を適切に管理し、安定した事業を継続するためには、下水道施設の資産価値や既存施設の老朽化等への対応など今後の維持管理に要する費用をより詳細に把握することと、安定した財源を確保する必要があります。
　そのため、地方公営企業法適用に向けた準備を進め、適用後には時機をみて策定した経営戦略の見直しを行い、事業持続に向けて収支の安定に努めます。</t>
    <rPh sb="1" eb="3">
      <t>ゲンザイ</t>
    </rPh>
    <rPh sb="4" eb="6">
      <t>タイケイ</t>
    </rPh>
    <rPh sb="9" eb="12">
      <t>シヨウリョウ</t>
    </rPh>
    <rPh sb="12" eb="14">
      <t>シュウニュウ</t>
    </rPh>
    <rPh sb="16" eb="18">
      <t>ウンエイ</t>
    </rPh>
    <rPh sb="19" eb="21">
      <t>ダトウ</t>
    </rPh>
    <rPh sb="22" eb="24">
      <t>スイジュン</t>
    </rPh>
    <rPh sb="28" eb="29">
      <t>カンガ</t>
    </rPh>
    <rPh sb="190" eb="192">
      <t>コンゴ</t>
    </rPh>
    <rPh sb="195" eb="197">
      <t>カンリ</t>
    </rPh>
    <rPh sb="217" eb="219">
      <t>アンテイ</t>
    </rPh>
    <rPh sb="265" eb="266">
      <t>ム</t>
    </rPh>
    <rPh sb="269" eb="271">
      <t>ジュンビ</t>
    </rPh>
    <rPh sb="272" eb="273">
      <t>スス</t>
    </rPh>
    <rPh sb="284" eb="286">
      <t>サクテイ</t>
    </rPh>
    <rPh sb="302" eb="303">
      <t>ツト</t>
    </rPh>
    <phoneticPr fontId="4"/>
  </si>
  <si>
    <t>　経営の健全性、効率性に係る各指標のうち、汚水処理原価は類似団体の平均値を下回っており、料金水準と経費の適切性を示す経費回収率は概ね100％で推移しています。このことは、使用者に負担いただく使用料は適正な水準にあり、事業の効率的な経営が行われていると分析できます。
　収益的収支比率は単年度での収支を示すものですが、前年度から低下した要因は地方債償還金の増が主なものと考えられます。償還金はあと数年で減少傾向の見込みなので、変化を注視していく必要があります。
　また、企業債残高対事業規模比率は、使用料収入と事業債残高（公費負担分を除く）の割合を表すもので、資本費平準化債の借入れなどから若干上昇しましたが、類似団体平均よりは低い水準に留まっています。今後の借入れに際しても、将来の償還額増を考慮する必要があると考えられます。
　下水道の利用人口の指標である水洗化率は上昇してきていますが、効率的な経営を維持するためには使用料収入の確保は必須なため、未接続世帯への接続勧奨を継続していくことは有用と考えられます。</t>
    <rPh sb="21" eb="27">
      <t>オスイショリゲンカ</t>
    </rPh>
    <rPh sb="37" eb="39">
      <t>シタマワ</t>
    </rPh>
    <rPh sb="64" eb="65">
      <t>オオム</t>
    </rPh>
    <rPh sb="71" eb="73">
      <t>スイイ</t>
    </rPh>
    <rPh sb="89" eb="91">
      <t>フタン</t>
    </rPh>
    <rPh sb="95" eb="98">
      <t>シヨウリョウ</t>
    </rPh>
    <rPh sb="99" eb="101">
      <t>テキセイ</t>
    </rPh>
    <rPh sb="102" eb="104">
      <t>スイジュン</t>
    </rPh>
    <rPh sb="168" eb="170">
      <t>ヨウイン</t>
    </rPh>
    <rPh sb="194" eb="195">
      <t>キン</t>
    </rPh>
    <rPh sb="203" eb="205">
      <t>ケイコウ</t>
    </rPh>
    <rPh sb="206" eb="208">
      <t>ミコミ</t>
    </rPh>
    <rPh sb="213" eb="215">
      <t>ヘンカ</t>
    </rPh>
    <rPh sb="261" eb="266">
      <t>シヨウリョウシュウニュウ</t>
    </rPh>
    <rPh sb="267" eb="270">
      <t>ジギョウサイ</t>
    </rPh>
    <rPh sb="270" eb="272">
      <t>ザンタカ</t>
    </rPh>
    <rPh sb="274" eb="275">
      <t>アラワ</t>
    </rPh>
    <rPh sb="280" eb="281">
      <t>シメ</t>
    </rPh>
    <rPh sb="283" eb="285">
      <t>ジャッカン</t>
    </rPh>
    <rPh sb="285" eb="287">
      <t>ジョウショウ</t>
    </rPh>
    <rPh sb="295" eb="299">
      <t>ジャッカンジョウショウ</t>
    </rPh>
    <rPh sb="330" eb="332">
      <t>カリイ</t>
    </rPh>
    <rPh sb="334" eb="335">
      <t>サイ</t>
    </rPh>
    <rPh sb="421" eb="423">
      <t>ヒッス</t>
    </rPh>
    <rPh sb="439" eb="441">
      <t>ケイゾク</t>
    </rPh>
    <rPh sb="448" eb="450">
      <t>ユウヨウ</t>
    </rPh>
    <phoneticPr fontId="4"/>
  </si>
  <si>
    <t>　当町は流域関連公共下水道のため、下水道施設は管路が中心です。町では平成３年度に整備を開始して、平成11年の供用開始から20年程が経過しましたが、一般的な耐用年数には達していません。しかし、宅地造成等による集中浄化槽を廃止しての下水道接続や開発行為で移管された管路の中には、使用期間が40年以上経過している箇所もあります。
　今後は令和２年度に策定したストックマネジメント計画に基づき、緊急輸送路（国県道）や軌道を横断している汚水幹線、避難所からの排水系統に接続する汚水枝線の点検調査から計画的に実施していきます。その後は、管路の緊急度に応じた改築・修繕を実施していく予定です。</t>
    <rPh sb="63" eb="64">
      <t>ホド</t>
    </rPh>
    <rPh sb="83" eb="84">
      <t>タッ</t>
    </rPh>
    <rPh sb="133" eb="134">
      <t>ナカ</t>
    </rPh>
    <rPh sb="153" eb="155">
      <t>カショ</t>
    </rPh>
    <rPh sb="189" eb="190">
      <t>モト</t>
    </rPh>
    <rPh sb="259" eb="260">
      <t>ゴ</t>
    </rPh>
    <rPh sb="278" eb="280">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</si>
</sst>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6"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6" fillId="0" borderId="0" xfId="0" applyFont="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6" fillId="0" borderId="0"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39F-4DE2-A16A-FE11B8437037}"/>
            </c:ext>
          </c:extLst>
        </c:ser>
        <c:dLbls>
          <c:showLegendKey val="0"/>
          <c:showVal val="0"/>
          <c:showCatName val="0"/>
          <c:showSerName val="0"/>
          <c:showPercent val="0"/>
          <c:showBubbleSize val="0"/>
        </c:dLbls>
        <c:gapWidth val="150"/>
        <c:axId val="363537296"/>
        <c:axId val="363537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0.19</c:v>
                </c:pt>
                <c:pt idx="1">
                  <c:v>0.16</c:v>
                </c:pt>
                <c:pt idx="2">
                  <c:v>0.2</c:v>
                </c:pt>
                <c:pt idx="3">
                  <c:v>0.34</c:v>
                </c:pt>
                <c:pt idx="4">
                  <c:v>0.04</c:v>
                </c:pt>
              </c:numCache>
            </c:numRef>
          </c:val>
          <c:smooth val="0"/>
          <c:extLst xmlns:c16r2="http://schemas.microsoft.com/office/drawing/2015/06/chart">
            <c:ext xmlns:c16="http://schemas.microsoft.com/office/drawing/2014/chart" uri="{C3380CC4-5D6E-409C-BE32-E72D297353CC}">
              <c16:uniqueId val="{00000001-E39F-4DE2-A16A-FE11B8437037}"/>
            </c:ext>
          </c:extLst>
        </c:ser>
        <c:dLbls>
          <c:showLegendKey val="0"/>
          <c:showVal val="0"/>
          <c:showCatName val="0"/>
          <c:showSerName val="0"/>
          <c:showPercent val="0"/>
          <c:showBubbleSize val="0"/>
        </c:dLbls>
        <c:marker val="1"/>
        <c:smooth val="0"/>
        <c:axId val="363537296"/>
        <c:axId val="363537688"/>
      </c:lineChart>
      <c:dateAx>
        <c:axId val="363537296"/>
        <c:scaling>
          <c:orientation val="minMax"/>
        </c:scaling>
        <c:delete val="1"/>
        <c:axPos val="b"/>
        <c:numFmt formatCode="&quot;H&quot;yy" sourceLinked="1"/>
        <c:majorTickMark val="none"/>
        <c:minorTickMark val="none"/>
        <c:tickLblPos val="none"/>
        <c:crossAx val="363537688"/>
        <c:crosses val="autoZero"/>
        <c:auto val="1"/>
        <c:lblOffset val="100"/>
        <c:baseTimeUnit val="years"/>
      </c:dateAx>
      <c:valAx>
        <c:axId val="363537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53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72.13</c:v>
                </c:pt>
                <c:pt idx="1">
                  <c:v>80.8</c:v>
                </c:pt>
                <c:pt idx="2">
                  <c:v>78.48</c:v>
                </c:pt>
                <c:pt idx="3">
                  <c:v>63.62</c:v>
                </c:pt>
                <c:pt idx="4">
                  <c:v>62.35</c:v>
                </c:pt>
              </c:numCache>
            </c:numRef>
          </c:val>
          <c:extLst xmlns:c16r2="http://schemas.microsoft.com/office/drawing/2015/06/chart">
            <c:ext xmlns:c16="http://schemas.microsoft.com/office/drawing/2014/chart" uri="{C3380CC4-5D6E-409C-BE32-E72D297353CC}">
              <c16:uniqueId val="{00000000-EFE0-411C-92A3-6CE514E245ED}"/>
            </c:ext>
          </c:extLst>
        </c:ser>
        <c:dLbls>
          <c:showLegendKey val="0"/>
          <c:showVal val="0"/>
          <c:showCatName val="0"/>
          <c:showSerName val="0"/>
          <c:showPercent val="0"/>
          <c:showBubbleSize val="0"/>
        </c:dLbls>
        <c:gapWidth val="150"/>
        <c:axId val="363542392"/>
        <c:axId val="363539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FE0-411C-92A3-6CE514E245ED}"/>
            </c:ext>
          </c:extLst>
        </c:ser>
        <c:dLbls>
          <c:showLegendKey val="0"/>
          <c:showVal val="0"/>
          <c:showCatName val="0"/>
          <c:showSerName val="0"/>
          <c:showPercent val="0"/>
          <c:showBubbleSize val="0"/>
        </c:dLbls>
        <c:marker val="1"/>
        <c:smooth val="0"/>
        <c:axId val="363542392"/>
        <c:axId val="363539648"/>
      </c:lineChart>
      <c:dateAx>
        <c:axId val="363542392"/>
        <c:scaling>
          <c:orientation val="minMax"/>
        </c:scaling>
        <c:delete val="1"/>
        <c:axPos val="b"/>
        <c:numFmt formatCode="&quot;H&quot;yy" sourceLinked="1"/>
        <c:majorTickMark val="none"/>
        <c:minorTickMark val="none"/>
        <c:tickLblPos val="none"/>
        <c:crossAx val="363539648"/>
        <c:crosses val="autoZero"/>
        <c:auto val="1"/>
        <c:lblOffset val="100"/>
        <c:baseTimeUnit val="years"/>
      </c:dateAx>
      <c:valAx>
        <c:axId val="36353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542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B63-4BE2-9E1D-663657792BC9}"/>
            </c:ext>
          </c:extLst>
        </c:ser>
        <c:dLbls>
          <c:showLegendKey val="0"/>
          <c:showVal val="0"/>
          <c:showCatName val="0"/>
          <c:showSerName val="0"/>
          <c:showPercent val="0"/>
          <c:showBubbleSize val="0"/>
        </c:dLbls>
        <c:gapWidth val="150"/>
        <c:axId val="363541216"/>
        <c:axId val="363538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B63-4BE2-9E1D-663657792BC9}"/>
            </c:ext>
          </c:extLst>
        </c:ser>
        <c:dLbls>
          <c:showLegendKey val="0"/>
          <c:showVal val="0"/>
          <c:showCatName val="0"/>
          <c:showSerName val="0"/>
          <c:showPercent val="0"/>
          <c:showBubbleSize val="0"/>
        </c:dLbls>
        <c:marker val="1"/>
        <c:smooth val="0"/>
        <c:axId val="363541216"/>
        <c:axId val="363538472"/>
      </c:lineChart>
      <c:dateAx>
        <c:axId val="363541216"/>
        <c:scaling>
          <c:orientation val="minMax"/>
        </c:scaling>
        <c:delete val="1"/>
        <c:axPos val="b"/>
        <c:numFmt formatCode="&quot;H&quot;yy" sourceLinked="1"/>
        <c:majorTickMark val="none"/>
        <c:minorTickMark val="none"/>
        <c:tickLblPos val="none"/>
        <c:crossAx val="363538472"/>
        <c:crosses val="autoZero"/>
        <c:auto val="1"/>
        <c:lblOffset val="100"/>
        <c:baseTimeUnit val="years"/>
      </c:dateAx>
      <c:valAx>
        <c:axId val="363538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54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EC2-4D6E-BA5E-DC9B52A1BFB0}"/>
            </c:ext>
          </c:extLst>
        </c:ser>
        <c:dLbls>
          <c:showLegendKey val="0"/>
          <c:showVal val="0"/>
          <c:showCatName val="0"/>
          <c:showSerName val="0"/>
          <c:showPercent val="0"/>
          <c:showBubbleSize val="0"/>
        </c:dLbls>
        <c:gapWidth val="150"/>
        <c:axId val="363540824"/>
        <c:axId val="36353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EC2-4D6E-BA5E-DC9B52A1BFB0}"/>
            </c:ext>
          </c:extLst>
        </c:ser>
        <c:dLbls>
          <c:showLegendKey val="0"/>
          <c:showVal val="0"/>
          <c:showCatName val="0"/>
          <c:showSerName val="0"/>
          <c:showPercent val="0"/>
          <c:showBubbleSize val="0"/>
        </c:dLbls>
        <c:marker val="1"/>
        <c:smooth val="0"/>
        <c:axId val="363540824"/>
        <c:axId val="363534944"/>
      </c:lineChart>
      <c:dateAx>
        <c:axId val="363540824"/>
        <c:scaling>
          <c:orientation val="minMax"/>
        </c:scaling>
        <c:delete val="1"/>
        <c:axPos val="b"/>
        <c:numFmt formatCode="&quot;H&quot;yy" sourceLinked="1"/>
        <c:majorTickMark val="none"/>
        <c:minorTickMark val="none"/>
        <c:tickLblPos val="none"/>
        <c:crossAx val="363534944"/>
        <c:crosses val="autoZero"/>
        <c:auto val="1"/>
        <c:lblOffset val="100"/>
        <c:baseTimeUnit val="years"/>
      </c:dateAx>
      <c:valAx>
        <c:axId val="363534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540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71E-4CE2-B818-5941241E6636}"/>
            </c:ext>
          </c:extLst>
        </c:ser>
        <c:dLbls>
          <c:showLegendKey val="0"/>
          <c:showVal val="0"/>
          <c:showCatName val="0"/>
          <c:showSerName val="0"/>
          <c:showPercent val="0"/>
          <c:showBubbleSize val="0"/>
        </c:dLbls>
        <c:gapWidth val="150"/>
        <c:axId val="362554120"/>
        <c:axId val="362555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71E-4CE2-B818-5941241E6636}"/>
            </c:ext>
          </c:extLst>
        </c:ser>
        <c:dLbls>
          <c:showLegendKey val="0"/>
          <c:showVal val="0"/>
          <c:showCatName val="0"/>
          <c:showSerName val="0"/>
          <c:showPercent val="0"/>
          <c:showBubbleSize val="0"/>
        </c:dLbls>
        <c:marker val="1"/>
        <c:smooth val="0"/>
        <c:axId val="362554120"/>
        <c:axId val="362555296"/>
      </c:lineChart>
      <c:dateAx>
        <c:axId val="362554120"/>
        <c:scaling>
          <c:orientation val="minMax"/>
        </c:scaling>
        <c:delete val="1"/>
        <c:axPos val="b"/>
        <c:numFmt formatCode="&quot;H&quot;yy" sourceLinked="1"/>
        <c:majorTickMark val="none"/>
        <c:minorTickMark val="none"/>
        <c:tickLblPos val="none"/>
        <c:crossAx val="362555296"/>
        <c:crosses val="autoZero"/>
        <c:auto val="1"/>
        <c:lblOffset val="100"/>
        <c:baseTimeUnit val="years"/>
      </c:dateAx>
      <c:valAx>
        <c:axId val="36255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554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F70-4F3B-AFCE-1154DA4916BF}"/>
            </c:ext>
          </c:extLst>
        </c:ser>
        <c:dLbls>
          <c:showLegendKey val="0"/>
          <c:showVal val="0"/>
          <c:showCatName val="0"/>
          <c:showSerName val="0"/>
          <c:showPercent val="0"/>
          <c:showBubbleSize val="0"/>
        </c:dLbls>
        <c:gapWidth val="150"/>
        <c:axId val="364695896"/>
        <c:axId val="36469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F70-4F3B-AFCE-1154DA4916BF}"/>
            </c:ext>
          </c:extLst>
        </c:ser>
        <c:dLbls>
          <c:showLegendKey val="0"/>
          <c:showVal val="0"/>
          <c:showCatName val="0"/>
          <c:showSerName val="0"/>
          <c:showPercent val="0"/>
          <c:showBubbleSize val="0"/>
        </c:dLbls>
        <c:marker val="1"/>
        <c:smooth val="0"/>
        <c:axId val="364695896"/>
        <c:axId val="364693152"/>
      </c:lineChart>
      <c:dateAx>
        <c:axId val="364695896"/>
        <c:scaling>
          <c:orientation val="minMax"/>
        </c:scaling>
        <c:delete val="1"/>
        <c:axPos val="b"/>
        <c:numFmt formatCode="&quot;H&quot;yy" sourceLinked="1"/>
        <c:majorTickMark val="none"/>
        <c:minorTickMark val="none"/>
        <c:tickLblPos val="none"/>
        <c:crossAx val="364693152"/>
        <c:crosses val="autoZero"/>
        <c:auto val="1"/>
        <c:lblOffset val="100"/>
        <c:baseTimeUnit val="years"/>
      </c:dateAx>
      <c:valAx>
        <c:axId val="36469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695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991.07</c:v>
                </c:pt>
                <c:pt idx="1">
                  <c:v>606.64</c:v>
                </c:pt>
                <c:pt idx="2">
                  <c:v>620.14</c:v>
                </c:pt>
                <c:pt idx="3">
                  <c:v>793.21</c:v>
                </c:pt>
                <c:pt idx="4">
                  <c:v>848.56</c:v>
                </c:pt>
              </c:numCache>
            </c:numRef>
          </c:val>
          <c:extLst xmlns:c16r2="http://schemas.microsoft.com/office/drawing/2015/06/chart">
            <c:ext xmlns:c16="http://schemas.microsoft.com/office/drawing/2014/chart" uri="{C3380CC4-5D6E-409C-BE32-E72D297353CC}">
              <c16:uniqueId val="{00000000-CEDE-4542-90BA-372E7FD5394B}"/>
            </c:ext>
          </c:extLst>
        </c:ser>
        <c:dLbls>
          <c:showLegendKey val="0"/>
          <c:showVal val="0"/>
          <c:showCatName val="0"/>
          <c:showSerName val="0"/>
          <c:showPercent val="0"/>
          <c:showBubbleSize val="0"/>
        </c:dLbls>
        <c:gapWidth val="150"/>
        <c:axId val="364694328"/>
        <c:axId val="364696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1120.55</c:v>
                </c:pt>
                <c:pt idx="1">
                  <c:v>855.79</c:v>
                </c:pt>
                <c:pt idx="2">
                  <c:v>948.07</c:v>
                </c:pt>
                <c:pt idx="3">
                  <c:v>1105.9100000000001</c:v>
                </c:pt>
                <c:pt idx="4">
                  <c:v>1303.55</c:v>
                </c:pt>
              </c:numCache>
            </c:numRef>
          </c:val>
          <c:smooth val="0"/>
          <c:extLst xmlns:c16r2="http://schemas.microsoft.com/office/drawing/2015/06/chart">
            <c:ext xmlns:c16="http://schemas.microsoft.com/office/drawing/2014/chart" uri="{C3380CC4-5D6E-409C-BE32-E72D297353CC}">
              <c16:uniqueId val="{00000001-CEDE-4542-90BA-372E7FD5394B}"/>
            </c:ext>
          </c:extLst>
        </c:ser>
        <c:dLbls>
          <c:showLegendKey val="0"/>
          <c:showVal val="0"/>
          <c:showCatName val="0"/>
          <c:showSerName val="0"/>
          <c:showPercent val="0"/>
          <c:showBubbleSize val="0"/>
        </c:dLbls>
        <c:marker val="1"/>
        <c:smooth val="0"/>
        <c:axId val="364694328"/>
        <c:axId val="364696288"/>
      </c:lineChart>
      <c:dateAx>
        <c:axId val="364694328"/>
        <c:scaling>
          <c:orientation val="minMax"/>
        </c:scaling>
        <c:delete val="1"/>
        <c:axPos val="b"/>
        <c:numFmt formatCode="&quot;H&quot;yy" sourceLinked="1"/>
        <c:majorTickMark val="none"/>
        <c:minorTickMark val="none"/>
        <c:tickLblPos val="none"/>
        <c:crossAx val="364696288"/>
        <c:crosses val="autoZero"/>
        <c:auto val="1"/>
        <c:lblOffset val="100"/>
        <c:baseTimeUnit val="years"/>
      </c:dateAx>
      <c:valAx>
        <c:axId val="36469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694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77.62</c:v>
                </c:pt>
                <c:pt idx="1">
                  <c:v>99.48</c:v>
                </c:pt>
                <c:pt idx="2">
                  <c:v>98.5</c:v>
                </c:pt>
                <c:pt idx="3">
                  <c:v>100</c:v>
                </c:pt>
                <c:pt idx="4">
                  <c:v>100.06</c:v>
                </c:pt>
              </c:numCache>
            </c:numRef>
          </c:val>
          <c:extLst xmlns:c16r2="http://schemas.microsoft.com/office/drawing/2015/06/chart">
            <c:ext xmlns:c16="http://schemas.microsoft.com/office/drawing/2014/chart" uri="{C3380CC4-5D6E-409C-BE32-E72D297353CC}">
              <c16:uniqueId val="{00000000-2987-448B-BAC0-8174F5E6B88B}"/>
            </c:ext>
          </c:extLst>
        </c:ser>
        <c:dLbls>
          <c:showLegendKey val="0"/>
          <c:showVal val="0"/>
          <c:showCatName val="0"/>
          <c:showSerName val="0"/>
          <c:showPercent val="0"/>
          <c:showBubbleSize val="0"/>
        </c:dLbls>
        <c:gapWidth val="150"/>
        <c:axId val="364696680"/>
        <c:axId val="364692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73.28</c:v>
                </c:pt>
                <c:pt idx="1">
                  <c:v>82.82</c:v>
                </c:pt>
                <c:pt idx="2">
                  <c:v>83.31</c:v>
                </c:pt>
                <c:pt idx="3">
                  <c:v>76.319999999999993</c:v>
                </c:pt>
                <c:pt idx="4">
                  <c:v>78.510000000000005</c:v>
                </c:pt>
              </c:numCache>
            </c:numRef>
          </c:val>
          <c:smooth val="0"/>
          <c:extLst xmlns:c16r2="http://schemas.microsoft.com/office/drawing/2015/06/chart">
            <c:ext xmlns:c16="http://schemas.microsoft.com/office/drawing/2014/chart" uri="{C3380CC4-5D6E-409C-BE32-E72D297353CC}">
              <c16:uniqueId val="{00000001-2987-448B-BAC0-8174F5E6B88B}"/>
            </c:ext>
          </c:extLst>
        </c:ser>
        <c:dLbls>
          <c:showLegendKey val="0"/>
          <c:showVal val="0"/>
          <c:showCatName val="0"/>
          <c:showSerName val="0"/>
          <c:showPercent val="0"/>
          <c:showBubbleSize val="0"/>
        </c:dLbls>
        <c:marker val="1"/>
        <c:smooth val="0"/>
        <c:axId val="364696680"/>
        <c:axId val="364692368"/>
      </c:lineChart>
      <c:dateAx>
        <c:axId val="364696680"/>
        <c:scaling>
          <c:orientation val="minMax"/>
        </c:scaling>
        <c:delete val="1"/>
        <c:axPos val="b"/>
        <c:numFmt formatCode="&quot;H&quot;yy" sourceLinked="1"/>
        <c:majorTickMark val="none"/>
        <c:minorTickMark val="none"/>
        <c:tickLblPos val="none"/>
        <c:crossAx val="364692368"/>
        <c:crosses val="autoZero"/>
        <c:auto val="1"/>
        <c:lblOffset val="100"/>
        <c:baseTimeUnit val="years"/>
      </c:dateAx>
      <c:valAx>
        <c:axId val="364692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696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186.6</c:v>
                </c:pt>
                <c:pt idx="1">
                  <c:v>150.69999999999999</c:v>
                </c:pt>
                <c:pt idx="2">
                  <c:v>150</c:v>
                </c:pt>
                <c:pt idx="3">
                  <c:v>152.88999999999999</c:v>
                </c:pt>
                <c:pt idx="4">
                  <c:v>154.1</c:v>
                </c:pt>
              </c:numCache>
            </c:numRef>
          </c:val>
          <c:extLst xmlns:c16r2="http://schemas.microsoft.com/office/drawing/2015/06/chart">
            <c:ext xmlns:c16="http://schemas.microsoft.com/office/drawing/2014/chart" uri="{C3380CC4-5D6E-409C-BE32-E72D297353CC}">
              <c16:uniqueId val="{00000000-B051-40A1-B7B4-E3A40D64AC72}"/>
            </c:ext>
          </c:extLst>
        </c:ser>
        <c:dLbls>
          <c:showLegendKey val="0"/>
          <c:showVal val="0"/>
          <c:showCatName val="0"/>
          <c:showSerName val="0"/>
          <c:showPercent val="0"/>
          <c:showBubbleSize val="0"/>
        </c:dLbls>
        <c:gapWidth val="150"/>
        <c:axId val="364693544"/>
        <c:axId val="364695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193.1</c:v>
                </c:pt>
                <c:pt idx="1">
                  <c:v>165.76</c:v>
                </c:pt>
                <c:pt idx="2">
                  <c:v>160.62</c:v>
                </c:pt>
                <c:pt idx="3">
                  <c:v>171.08</c:v>
                </c:pt>
                <c:pt idx="4">
                  <c:v>160.44999999999999</c:v>
                </c:pt>
              </c:numCache>
            </c:numRef>
          </c:val>
          <c:smooth val="0"/>
          <c:extLst xmlns:c16r2="http://schemas.microsoft.com/office/drawing/2015/06/chart">
            <c:ext xmlns:c16="http://schemas.microsoft.com/office/drawing/2014/chart" uri="{C3380CC4-5D6E-409C-BE32-E72D297353CC}">
              <c16:uniqueId val="{00000001-B051-40A1-B7B4-E3A40D64AC72}"/>
            </c:ext>
          </c:extLst>
        </c:ser>
        <c:dLbls>
          <c:showLegendKey val="0"/>
          <c:showVal val="0"/>
          <c:showCatName val="0"/>
          <c:showSerName val="0"/>
          <c:showPercent val="0"/>
          <c:showBubbleSize val="0"/>
        </c:dLbls>
        <c:marker val="1"/>
        <c:smooth val="0"/>
        <c:axId val="364693544"/>
        <c:axId val="364695504"/>
      </c:lineChart>
      <c:dateAx>
        <c:axId val="364693544"/>
        <c:scaling>
          <c:orientation val="minMax"/>
        </c:scaling>
        <c:delete val="1"/>
        <c:axPos val="b"/>
        <c:numFmt formatCode="&quot;H&quot;yy" sourceLinked="1"/>
        <c:majorTickMark val="none"/>
        <c:minorTickMark val="none"/>
        <c:tickLblPos val="none"/>
        <c:crossAx val="364695504"/>
        <c:crosses val="autoZero"/>
        <c:auto val="1"/>
        <c:lblOffset val="100"/>
        <c:baseTimeUnit val="years"/>
      </c:dateAx>
      <c:valAx>
        <c:axId val="364695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693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A99-4A3F-B32D-19C3EAF2FD9A}"/>
            </c:ext>
          </c:extLst>
        </c:ser>
        <c:dLbls>
          <c:showLegendKey val="0"/>
          <c:showVal val="0"/>
          <c:showCatName val="0"/>
          <c:showSerName val="0"/>
          <c:showPercent val="0"/>
          <c:showBubbleSize val="0"/>
        </c:dLbls>
        <c:gapWidth val="150"/>
        <c:axId val="364698640"/>
        <c:axId val="364691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51.05</c:v>
                </c:pt>
                <c:pt idx="1">
                  <c:v>50.12</c:v>
                </c:pt>
                <c:pt idx="2">
                  <c:v>49.98</c:v>
                </c:pt>
                <c:pt idx="3">
                  <c:v>50.06</c:v>
                </c:pt>
                <c:pt idx="4">
                  <c:v>46.3</c:v>
                </c:pt>
              </c:numCache>
            </c:numRef>
          </c:val>
          <c:smooth val="0"/>
          <c:extLst xmlns:c16r2="http://schemas.microsoft.com/office/drawing/2015/06/chart">
            <c:ext xmlns:c16="http://schemas.microsoft.com/office/drawing/2014/chart" uri="{C3380CC4-5D6E-409C-BE32-E72D297353CC}">
              <c16:uniqueId val="{00000001-FA99-4A3F-B32D-19C3EAF2FD9A}"/>
            </c:ext>
          </c:extLst>
        </c:ser>
        <c:dLbls>
          <c:showLegendKey val="0"/>
          <c:showVal val="0"/>
          <c:showCatName val="0"/>
          <c:showSerName val="0"/>
          <c:showPercent val="0"/>
          <c:showBubbleSize val="0"/>
        </c:dLbls>
        <c:marker val="1"/>
        <c:smooth val="0"/>
        <c:axId val="364698640"/>
        <c:axId val="364691976"/>
      </c:lineChart>
      <c:dateAx>
        <c:axId val="364698640"/>
        <c:scaling>
          <c:orientation val="minMax"/>
        </c:scaling>
        <c:delete val="1"/>
        <c:axPos val="b"/>
        <c:numFmt formatCode="&quot;H&quot;yy" sourceLinked="1"/>
        <c:majorTickMark val="none"/>
        <c:minorTickMark val="none"/>
        <c:tickLblPos val="none"/>
        <c:crossAx val="364691976"/>
        <c:crosses val="autoZero"/>
        <c:auto val="1"/>
        <c:lblOffset val="100"/>
        <c:baseTimeUnit val="years"/>
      </c:dateAx>
      <c:valAx>
        <c:axId val="364691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69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75.040000000000006</c:v>
                </c:pt>
                <c:pt idx="1">
                  <c:v>75.86</c:v>
                </c:pt>
                <c:pt idx="2">
                  <c:v>76.760000000000005</c:v>
                </c:pt>
                <c:pt idx="3">
                  <c:v>78.86</c:v>
                </c:pt>
                <c:pt idx="4">
                  <c:v>80.959999999999994</c:v>
                </c:pt>
              </c:numCache>
            </c:numRef>
          </c:val>
          <c:extLst xmlns:c16r2="http://schemas.microsoft.com/office/drawing/2015/06/chart">
            <c:ext xmlns:c16="http://schemas.microsoft.com/office/drawing/2014/chart" uri="{C3380CC4-5D6E-409C-BE32-E72D297353CC}">
              <c16:uniqueId val="{00000000-6D88-4C17-912E-E0C448ECB4F9}"/>
            </c:ext>
          </c:extLst>
        </c:ser>
        <c:dLbls>
          <c:showLegendKey val="0"/>
          <c:showVal val="0"/>
          <c:showCatName val="0"/>
          <c:showSerName val="0"/>
          <c:showPercent val="0"/>
          <c:showBubbleSize val="0"/>
        </c:dLbls>
        <c:gapWidth val="150"/>
        <c:axId val="365275040"/>
        <c:axId val="365274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87.52</c:v>
                </c:pt>
                <c:pt idx="1">
                  <c:v>86.63</c:v>
                </c:pt>
                <c:pt idx="2">
                  <c:v>87.09</c:v>
                </c:pt>
                <c:pt idx="3">
                  <c:v>85.79</c:v>
                </c:pt>
                <c:pt idx="4">
                  <c:v>85.01</c:v>
                </c:pt>
              </c:numCache>
            </c:numRef>
          </c:val>
          <c:smooth val="0"/>
          <c:extLst xmlns:c16r2="http://schemas.microsoft.com/office/drawing/2015/06/chart">
            <c:ext xmlns:c16="http://schemas.microsoft.com/office/drawing/2014/chart" uri="{C3380CC4-5D6E-409C-BE32-E72D297353CC}">
              <c16:uniqueId val="{00000001-6D88-4C17-912E-E0C448ECB4F9}"/>
            </c:ext>
          </c:extLst>
        </c:ser>
        <c:dLbls>
          <c:showLegendKey val="0"/>
          <c:showVal val="0"/>
          <c:showCatName val="0"/>
          <c:showSerName val="0"/>
          <c:showPercent val="0"/>
          <c:showBubbleSize val="0"/>
        </c:dLbls>
        <c:marker val="1"/>
        <c:smooth val="0"/>
        <c:axId val="365275040"/>
        <c:axId val="365274648"/>
      </c:lineChart>
      <c:dateAx>
        <c:axId val="365275040"/>
        <c:scaling>
          <c:orientation val="minMax"/>
        </c:scaling>
        <c:delete val="1"/>
        <c:axPos val="b"/>
        <c:numFmt formatCode="&quot;H&quot;yy" sourceLinked="1"/>
        <c:majorTickMark val="none"/>
        <c:minorTickMark val="none"/>
        <c:tickLblPos val="none"/>
        <c:crossAx val="365274648"/>
        <c:crosses val="autoZero"/>
        <c:auto val="1"/>
        <c:lblOffset val="100"/>
        <c:baseTimeUnit val="years"/>
      </c:dateAx>
      <c:valAx>
        <c:axId val="365274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27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0" zoomScaleNormal="80" workbookViewId="0">
      <selection activeCell="B2" sqref="B2:BZ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row>
    <row r="3" spans="1:78"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row>
    <row r="4" spans="1:78"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2" t="str">
        <f>データ!H6</f>
        <v>神奈川県　二宮町</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3"/>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15">
      <c r="A8" s="2"/>
      <c r="B8" s="79" t="str">
        <f>データ!I6</f>
        <v>法非適用</v>
      </c>
      <c r="C8" s="79"/>
      <c r="D8" s="79"/>
      <c r="E8" s="79"/>
      <c r="F8" s="79"/>
      <c r="G8" s="79"/>
      <c r="H8" s="79"/>
      <c r="I8" s="79" t="str">
        <f>データ!J6</f>
        <v>下水道事業</v>
      </c>
      <c r="J8" s="79"/>
      <c r="K8" s="79"/>
      <c r="L8" s="79"/>
      <c r="M8" s="79"/>
      <c r="N8" s="79"/>
      <c r="O8" s="79"/>
      <c r="P8" s="79" t="str">
        <f>データ!K6</f>
        <v>公共下水道</v>
      </c>
      <c r="Q8" s="79"/>
      <c r="R8" s="79"/>
      <c r="S8" s="79"/>
      <c r="T8" s="79"/>
      <c r="U8" s="79"/>
      <c r="V8" s="79"/>
      <c r="W8" s="79" t="str">
        <f>データ!L6</f>
        <v>Cb2</v>
      </c>
      <c r="X8" s="79"/>
      <c r="Y8" s="79"/>
      <c r="Z8" s="79"/>
      <c r="AA8" s="79"/>
      <c r="AB8" s="79"/>
      <c r="AC8" s="79"/>
      <c r="AD8" s="80" t="str">
        <f>データ!$M$6</f>
        <v>非設置</v>
      </c>
      <c r="AE8" s="80"/>
      <c r="AF8" s="80"/>
      <c r="AG8" s="80"/>
      <c r="AH8" s="80"/>
      <c r="AI8" s="80"/>
      <c r="AJ8" s="80"/>
      <c r="AK8" s="3"/>
      <c r="AL8" s="76">
        <f>データ!S6</f>
        <v>28321</v>
      </c>
      <c r="AM8" s="76"/>
      <c r="AN8" s="76"/>
      <c r="AO8" s="76"/>
      <c r="AP8" s="76"/>
      <c r="AQ8" s="76"/>
      <c r="AR8" s="76"/>
      <c r="AS8" s="76"/>
      <c r="AT8" s="75">
        <f>データ!T6</f>
        <v>9.08</v>
      </c>
      <c r="AU8" s="75"/>
      <c r="AV8" s="75"/>
      <c r="AW8" s="75"/>
      <c r="AX8" s="75"/>
      <c r="AY8" s="75"/>
      <c r="AZ8" s="75"/>
      <c r="BA8" s="75"/>
      <c r="BB8" s="75">
        <f>データ!U6</f>
        <v>3119.05</v>
      </c>
      <c r="BC8" s="75"/>
      <c r="BD8" s="75"/>
      <c r="BE8" s="75"/>
      <c r="BF8" s="75"/>
      <c r="BG8" s="75"/>
      <c r="BH8" s="75"/>
      <c r="BI8" s="75"/>
      <c r="BJ8" s="3"/>
      <c r="BK8" s="3"/>
      <c r="BL8" s="77" t="s">
        <v>10</v>
      </c>
      <c r="BM8" s="78"/>
      <c r="BN8" s="7" t="s">
        <v>11</v>
      </c>
      <c r="BO8" s="8"/>
      <c r="BP8" s="8"/>
      <c r="BQ8" s="8"/>
      <c r="BR8" s="8"/>
      <c r="BS8" s="8"/>
      <c r="BT8" s="8"/>
      <c r="BU8" s="8"/>
      <c r="BV8" s="8"/>
      <c r="BW8" s="8"/>
      <c r="BX8" s="8"/>
      <c r="BY8" s="9"/>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72" t="s">
        <v>16</v>
      </c>
      <c r="AE9" s="72"/>
      <c r="AF9" s="72"/>
      <c r="AG9" s="72"/>
      <c r="AH9" s="72"/>
      <c r="AI9" s="72"/>
      <c r="AJ9" s="72"/>
      <c r="AK9" s="3"/>
      <c r="AL9" s="72" t="s">
        <v>17</v>
      </c>
      <c r="AM9" s="72"/>
      <c r="AN9" s="72"/>
      <c r="AO9" s="72"/>
      <c r="AP9" s="72"/>
      <c r="AQ9" s="72"/>
      <c r="AR9" s="72"/>
      <c r="AS9" s="72"/>
      <c r="AT9" s="72" t="s">
        <v>18</v>
      </c>
      <c r="AU9" s="72"/>
      <c r="AV9" s="72"/>
      <c r="AW9" s="72"/>
      <c r="AX9" s="72"/>
      <c r="AY9" s="72"/>
      <c r="AZ9" s="72"/>
      <c r="BA9" s="72"/>
      <c r="BB9" s="72" t="s">
        <v>19</v>
      </c>
      <c r="BC9" s="72"/>
      <c r="BD9" s="72"/>
      <c r="BE9" s="72"/>
      <c r="BF9" s="72"/>
      <c r="BG9" s="72"/>
      <c r="BH9" s="72"/>
      <c r="BI9" s="72"/>
      <c r="BJ9" s="3"/>
      <c r="BK9" s="3"/>
      <c r="BL9" s="73" t="s">
        <v>20</v>
      </c>
      <c r="BM9" s="74"/>
      <c r="BN9" s="10" t="s">
        <v>21</v>
      </c>
      <c r="BO9" s="11"/>
      <c r="BP9" s="11"/>
      <c r="BQ9" s="11"/>
      <c r="BR9" s="11"/>
      <c r="BS9" s="11"/>
      <c r="BT9" s="11"/>
      <c r="BU9" s="11"/>
      <c r="BV9" s="11"/>
      <c r="BW9" s="11"/>
      <c r="BX9" s="11"/>
      <c r="BY9" s="12"/>
    </row>
    <row r="10" spans="1:78" ht="18.75" customHeight="1" x14ac:dyDescent="0.15">
      <c r="A10" s="2"/>
      <c r="B10" s="75" t="str">
        <f>データ!N6</f>
        <v>-</v>
      </c>
      <c r="C10" s="75"/>
      <c r="D10" s="75"/>
      <c r="E10" s="75"/>
      <c r="F10" s="75"/>
      <c r="G10" s="75"/>
      <c r="H10" s="75"/>
      <c r="I10" s="75" t="str">
        <f>データ!O6</f>
        <v>該当数値なし</v>
      </c>
      <c r="J10" s="75"/>
      <c r="K10" s="75"/>
      <c r="L10" s="75"/>
      <c r="M10" s="75"/>
      <c r="N10" s="75"/>
      <c r="O10" s="75"/>
      <c r="P10" s="75">
        <f>データ!P6</f>
        <v>89.35</v>
      </c>
      <c r="Q10" s="75"/>
      <c r="R10" s="75"/>
      <c r="S10" s="75"/>
      <c r="T10" s="75"/>
      <c r="U10" s="75"/>
      <c r="V10" s="75"/>
      <c r="W10" s="75">
        <f>データ!Q6</f>
        <v>106.64</v>
      </c>
      <c r="X10" s="75"/>
      <c r="Y10" s="75"/>
      <c r="Z10" s="75"/>
      <c r="AA10" s="75"/>
      <c r="AB10" s="75"/>
      <c r="AC10" s="75"/>
      <c r="AD10" s="76">
        <f>データ!R6</f>
        <v>2673</v>
      </c>
      <c r="AE10" s="76"/>
      <c r="AF10" s="76"/>
      <c r="AG10" s="76"/>
      <c r="AH10" s="76"/>
      <c r="AI10" s="76"/>
      <c r="AJ10" s="76"/>
      <c r="AK10" s="2"/>
      <c r="AL10" s="76">
        <f>データ!V6</f>
        <v>25260</v>
      </c>
      <c r="AM10" s="76"/>
      <c r="AN10" s="76"/>
      <c r="AO10" s="76"/>
      <c r="AP10" s="76"/>
      <c r="AQ10" s="76"/>
      <c r="AR10" s="76"/>
      <c r="AS10" s="76"/>
      <c r="AT10" s="75">
        <f>データ!W6</f>
        <v>4.1100000000000003</v>
      </c>
      <c r="AU10" s="75"/>
      <c r="AV10" s="75"/>
      <c r="AW10" s="75"/>
      <c r="AX10" s="75"/>
      <c r="AY10" s="75"/>
      <c r="AZ10" s="75"/>
      <c r="BA10" s="75"/>
      <c r="BB10" s="75">
        <f>データ!X6</f>
        <v>6145.99</v>
      </c>
      <c r="BC10" s="75"/>
      <c r="BD10" s="75"/>
      <c r="BE10" s="75"/>
      <c r="BF10" s="75"/>
      <c r="BG10" s="75"/>
      <c r="BH10" s="75"/>
      <c r="BI10" s="75"/>
      <c r="BJ10" s="2"/>
      <c r="BK10" s="2"/>
      <c r="BL10" s="64" t="s">
        <v>22</v>
      </c>
      <c r="BM10" s="65"/>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24</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25</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53" t="s">
        <v>26</v>
      </c>
      <c r="BM14" s="54"/>
      <c r="BN14" s="54"/>
      <c r="BO14" s="54"/>
      <c r="BP14" s="54"/>
      <c r="BQ14" s="54"/>
      <c r="BR14" s="54"/>
      <c r="BS14" s="54"/>
      <c r="BT14" s="54"/>
      <c r="BU14" s="54"/>
      <c r="BV14" s="54"/>
      <c r="BW14" s="54"/>
      <c r="BX14" s="54"/>
      <c r="BY14" s="54"/>
      <c r="BZ14" s="55"/>
    </row>
    <row r="15" spans="1:78" ht="13.5" customHeight="1" x14ac:dyDescent="0.15">
      <c r="A15" s="2"/>
      <c r="B15" s="50"/>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2"/>
      <c r="BK15" s="2"/>
      <c r="BL15" s="56"/>
      <c r="BM15" s="57"/>
      <c r="BN15" s="57"/>
      <c r="BO15" s="57"/>
      <c r="BP15" s="57"/>
      <c r="BQ15" s="57"/>
      <c r="BR15" s="57"/>
      <c r="BS15" s="57"/>
      <c r="BT15" s="57"/>
      <c r="BU15" s="57"/>
      <c r="BV15" s="57"/>
      <c r="BW15" s="57"/>
      <c r="BX15" s="57"/>
      <c r="BY15" s="57"/>
      <c r="BZ15" s="5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118</v>
      </c>
      <c r="BM16" s="71"/>
      <c r="BN16" s="71"/>
      <c r="BO16" s="71"/>
      <c r="BP16" s="71"/>
      <c r="BQ16" s="71"/>
      <c r="BR16" s="71"/>
      <c r="BS16" s="71"/>
      <c r="BT16" s="71"/>
      <c r="BU16" s="71"/>
      <c r="BV16" s="71"/>
      <c r="BW16" s="71"/>
      <c r="BX16" s="71"/>
      <c r="BY16" s="71"/>
      <c r="BZ16" s="6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71"/>
      <c r="BN17" s="71"/>
      <c r="BO17" s="71"/>
      <c r="BP17" s="71"/>
      <c r="BQ17" s="71"/>
      <c r="BR17" s="71"/>
      <c r="BS17" s="71"/>
      <c r="BT17" s="71"/>
      <c r="BU17" s="71"/>
      <c r="BV17" s="71"/>
      <c r="BW17" s="71"/>
      <c r="BX17" s="71"/>
      <c r="BY17" s="71"/>
      <c r="BZ17" s="6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71"/>
      <c r="BN18" s="71"/>
      <c r="BO18" s="71"/>
      <c r="BP18" s="71"/>
      <c r="BQ18" s="71"/>
      <c r="BR18" s="71"/>
      <c r="BS18" s="71"/>
      <c r="BT18" s="71"/>
      <c r="BU18" s="71"/>
      <c r="BV18" s="71"/>
      <c r="BW18" s="71"/>
      <c r="BX18" s="71"/>
      <c r="BY18" s="71"/>
      <c r="BZ18" s="6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71"/>
      <c r="BN19" s="71"/>
      <c r="BO19" s="71"/>
      <c r="BP19" s="71"/>
      <c r="BQ19" s="71"/>
      <c r="BR19" s="71"/>
      <c r="BS19" s="71"/>
      <c r="BT19" s="71"/>
      <c r="BU19" s="71"/>
      <c r="BV19" s="71"/>
      <c r="BW19" s="71"/>
      <c r="BX19" s="71"/>
      <c r="BY19" s="71"/>
      <c r="BZ19" s="6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71"/>
      <c r="BN20" s="71"/>
      <c r="BO20" s="71"/>
      <c r="BP20" s="71"/>
      <c r="BQ20" s="71"/>
      <c r="BR20" s="71"/>
      <c r="BS20" s="71"/>
      <c r="BT20" s="71"/>
      <c r="BU20" s="71"/>
      <c r="BV20" s="71"/>
      <c r="BW20" s="71"/>
      <c r="BX20" s="71"/>
      <c r="BY20" s="71"/>
      <c r="BZ20" s="6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71"/>
      <c r="BN21" s="71"/>
      <c r="BO21" s="71"/>
      <c r="BP21" s="71"/>
      <c r="BQ21" s="71"/>
      <c r="BR21" s="71"/>
      <c r="BS21" s="71"/>
      <c r="BT21" s="71"/>
      <c r="BU21" s="71"/>
      <c r="BV21" s="71"/>
      <c r="BW21" s="71"/>
      <c r="BX21" s="71"/>
      <c r="BY21" s="71"/>
      <c r="BZ21" s="6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71"/>
      <c r="BN22" s="71"/>
      <c r="BO22" s="71"/>
      <c r="BP22" s="71"/>
      <c r="BQ22" s="71"/>
      <c r="BR22" s="71"/>
      <c r="BS22" s="71"/>
      <c r="BT22" s="71"/>
      <c r="BU22" s="71"/>
      <c r="BV22" s="71"/>
      <c r="BW22" s="71"/>
      <c r="BX22" s="71"/>
      <c r="BY22" s="71"/>
      <c r="BZ22" s="6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71"/>
      <c r="BN23" s="71"/>
      <c r="BO23" s="71"/>
      <c r="BP23" s="71"/>
      <c r="BQ23" s="71"/>
      <c r="BR23" s="71"/>
      <c r="BS23" s="71"/>
      <c r="BT23" s="71"/>
      <c r="BU23" s="71"/>
      <c r="BV23" s="71"/>
      <c r="BW23" s="71"/>
      <c r="BX23" s="71"/>
      <c r="BY23" s="71"/>
      <c r="BZ23" s="6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71"/>
      <c r="BN24" s="71"/>
      <c r="BO24" s="71"/>
      <c r="BP24" s="71"/>
      <c r="BQ24" s="71"/>
      <c r="BR24" s="71"/>
      <c r="BS24" s="71"/>
      <c r="BT24" s="71"/>
      <c r="BU24" s="71"/>
      <c r="BV24" s="71"/>
      <c r="BW24" s="71"/>
      <c r="BX24" s="71"/>
      <c r="BY24" s="71"/>
      <c r="BZ24" s="6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71"/>
      <c r="BN25" s="71"/>
      <c r="BO25" s="71"/>
      <c r="BP25" s="71"/>
      <c r="BQ25" s="71"/>
      <c r="BR25" s="71"/>
      <c r="BS25" s="71"/>
      <c r="BT25" s="71"/>
      <c r="BU25" s="71"/>
      <c r="BV25" s="71"/>
      <c r="BW25" s="71"/>
      <c r="BX25" s="71"/>
      <c r="BY25" s="71"/>
      <c r="BZ25" s="6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71"/>
      <c r="BN26" s="71"/>
      <c r="BO26" s="71"/>
      <c r="BP26" s="71"/>
      <c r="BQ26" s="71"/>
      <c r="BR26" s="71"/>
      <c r="BS26" s="71"/>
      <c r="BT26" s="71"/>
      <c r="BU26" s="71"/>
      <c r="BV26" s="71"/>
      <c r="BW26" s="71"/>
      <c r="BX26" s="71"/>
      <c r="BY26" s="71"/>
      <c r="BZ26" s="6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71"/>
      <c r="BN27" s="71"/>
      <c r="BO27" s="71"/>
      <c r="BP27" s="71"/>
      <c r="BQ27" s="71"/>
      <c r="BR27" s="71"/>
      <c r="BS27" s="71"/>
      <c r="BT27" s="71"/>
      <c r="BU27" s="71"/>
      <c r="BV27" s="71"/>
      <c r="BW27" s="71"/>
      <c r="BX27" s="71"/>
      <c r="BY27" s="71"/>
      <c r="BZ27" s="6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71"/>
      <c r="BN28" s="71"/>
      <c r="BO28" s="71"/>
      <c r="BP28" s="71"/>
      <c r="BQ28" s="71"/>
      <c r="BR28" s="71"/>
      <c r="BS28" s="71"/>
      <c r="BT28" s="71"/>
      <c r="BU28" s="71"/>
      <c r="BV28" s="71"/>
      <c r="BW28" s="71"/>
      <c r="BX28" s="71"/>
      <c r="BY28" s="71"/>
      <c r="BZ28" s="6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71"/>
      <c r="BN29" s="71"/>
      <c r="BO29" s="71"/>
      <c r="BP29" s="71"/>
      <c r="BQ29" s="71"/>
      <c r="BR29" s="71"/>
      <c r="BS29" s="71"/>
      <c r="BT29" s="71"/>
      <c r="BU29" s="71"/>
      <c r="BV29" s="71"/>
      <c r="BW29" s="71"/>
      <c r="BX29" s="71"/>
      <c r="BY29" s="71"/>
      <c r="BZ29" s="6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71"/>
      <c r="BN30" s="71"/>
      <c r="BO30" s="71"/>
      <c r="BP30" s="71"/>
      <c r="BQ30" s="71"/>
      <c r="BR30" s="71"/>
      <c r="BS30" s="71"/>
      <c r="BT30" s="71"/>
      <c r="BU30" s="71"/>
      <c r="BV30" s="71"/>
      <c r="BW30" s="71"/>
      <c r="BX30" s="71"/>
      <c r="BY30" s="71"/>
      <c r="BZ30" s="6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71"/>
      <c r="BN31" s="71"/>
      <c r="BO31" s="71"/>
      <c r="BP31" s="71"/>
      <c r="BQ31" s="71"/>
      <c r="BR31" s="71"/>
      <c r="BS31" s="71"/>
      <c r="BT31" s="71"/>
      <c r="BU31" s="71"/>
      <c r="BV31" s="71"/>
      <c r="BW31" s="71"/>
      <c r="BX31" s="71"/>
      <c r="BY31" s="71"/>
      <c r="BZ31" s="6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71"/>
      <c r="BN32" s="71"/>
      <c r="BO32" s="71"/>
      <c r="BP32" s="71"/>
      <c r="BQ32" s="71"/>
      <c r="BR32" s="71"/>
      <c r="BS32" s="71"/>
      <c r="BT32" s="71"/>
      <c r="BU32" s="71"/>
      <c r="BV32" s="71"/>
      <c r="BW32" s="71"/>
      <c r="BX32" s="71"/>
      <c r="BY32" s="71"/>
      <c r="BZ32" s="6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71"/>
      <c r="BN33" s="71"/>
      <c r="BO33" s="71"/>
      <c r="BP33" s="71"/>
      <c r="BQ33" s="71"/>
      <c r="BR33" s="71"/>
      <c r="BS33" s="71"/>
      <c r="BT33" s="71"/>
      <c r="BU33" s="71"/>
      <c r="BV33" s="71"/>
      <c r="BW33" s="71"/>
      <c r="BX33" s="71"/>
      <c r="BY33" s="71"/>
      <c r="BZ33" s="60"/>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71"/>
      <c r="BN34" s="71"/>
      <c r="BO34" s="71"/>
      <c r="BP34" s="71"/>
      <c r="BQ34" s="71"/>
      <c r="BR34" s="71"/>
      <c r="BS34" s="71"/>
      <c r="BT34" s="71"/>
      <c r="BU34" s="71"/>
      <c r="BV34" s="71"/>
      <c r="BW34" s="71"/>
      <c r="BX34" s="71"/>
      <c r="BY34" s="71"/>
      <c r="BZ34" s="60"/>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71"/>
      <c r="BN35" s="71"/>
      <c r="BO35" s="71"/>
      <c r="BP35" s="71"/>
      <c r="BQ35" s="71"/>
      <c r="BR35" s="71"/>
      <c r="BS35" s="71"/>
      <c r="BT35" s="71"/>
      <c r="BU35" s="71"/>
      <c r="BV35" s="71"/>
      <c r="BW35" s="71"/>
      <c r="BX35" s="71"/>
      <c r="BY35" s="71"/>
      <c r="BZ35" s="6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71"/>
      <c r="BN36" s="71"/>
      <c r="BO36" s="71"/>
      <c r="BP36" s="71"/>
      <c r="BQ36" s="71"/>
      <c r="BR36" s="71"/>
      <c r="BS36" s="71"/>
      <c r="BT36" s="71"/>
      <c r="BU36" s="71"/>
      <c r="BV36" s="71"/>
      <c r="BW36" s="71"/>
      <c r="BX36" s="71"/>
      <c r="BY36" s="71"/>
      <c r="BZ36" s="6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71"/>
      <c r="BN37" s="71"/>
      <c r="BO37" s="71"/>
      <c r="BP37" s="71"/>
      <c r="BQ37" s="71"/>
      <c r="BR37" s="71"/>
      <c r="BS37" s="71"/>
      <c r="BT37" s="71"/>
      <c r="BU37" s="71"/>
      <c r="BV37" s="71"/>
      <c r="BW37" s="71"/>
      <c r="BX37" s="71"/>
      <c r="BY37" s="71"/>
      <c r="BZ37" s="6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71"/>
      <c r="BN38" s="71"/>
      <c r="BO38" s="71"/>
      <c r="BP38" s="71"/>
      <c r="BQ38" s="71"/>
      <c r="BR38" s="71"/>
      <c r="BS38" s="71"/>
      <c r="BT38" s="71"/>
      <c r="BU38" s="71"/>
      <c r="BV38" s="71"/>
      <c r="BW38" s="71"/>
      <c r="BX38" s="71"/>
      <c r="BY38" s="71"/>
      <c r="BZ38" s="6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71"/>
      <c r="BN39" s="71"/>
      <c r="BO39" s="71"/>
      <c r="BP39" s="71"/>
      <c r="BQ39" s="71"/>
      <c r="BR39" s="71"/>
      <c r="BS39" s="71"/>
      <c r="BT39" s="71"/>
      <c r="BU39" s="71"/>
      <c r="BV39" s="71"/>
      <c r="BW39" s="71"/>
      <c r="BX39" s="71"/>
      <c r="BY39" s="71"/>
      <c r="BZ39" s="6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71"/>
      <c r="BN40" s="71"/>
      <c r="BO40" s="71"/>
      <c r="BP40" s="71"/>
      <c r="BQ40" s="71"/>
      <c r="BR40" s="71"/>
      <c r="BS40" s="71"/>
      <c r="BT40" s="71"/>
      <c r="BU40" s="71"/>
      <c r="BV40" s="71"/>
      <c r="BW40" s="71"/>
      <c r="BX40" s="71"/>
      <c r="BY40" s="71"/>
      <c r="BZ40" s="6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71"/>
      <c r="BN41" s="71"/>
      <c r="BO41" s="71"/>
      <c r="BP41" s="71"/>
      <c r="BQ41" s="71"/>
      <c r="BR41" s="71"/>
      <c r="BS41" s="71"/>
      <c r="BT41" s="71"/>
      <c r="BU41" s="71"/>
      <c r="BV41" s="71"/>
      <c r="BW41" s="71"/>
      <c r="BX41" s="71"/>
      <c r="BY41" s="71"/>
      <c r="BZ41" s="6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71"/>
      <c r="BN42" s="71"/>
      <c r="BO42" s="71"/>
      <c r="BP42" s="71"/>
      <c r="BQ42" s="71"/>
      <c r="BR42" s="71"/>
      <c r="BS42" s="71"/>
      <c r="BT42" s="71"/>
      <c r="BU42" s="71"/>
      <c r="BV42" s="71"/>
      <c r="BW42" s="71"/>
      <c r="BX42" s="71"/>
      <c r="BY42" s="71"/>
      <c r="BZ42" s="6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71"/>
      <c r="BN43" s="71"/>
      <c r="BO43" s="71"/>
      <c r="BP43" s="71"/>
      <c r="BQ43" s="71"/>
      <c r="BR43" s="71"/>
      <c r="BS43" s="71"/>
      <c r="BT43" s="71"/>
      <c r="BU43" s="71"/>
      <c r="BV43" s="71"/>
      <c r="BW43" s="71"/>
      <c r="BX43" s="71"/>
      <c r="BY43" s="71"/>
      <c r="BZ43" s="6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1"/>
      <c r="BM44" s="62"/>
      <c r="BN44" s="62"/>
      <c r="BO44" s="62"/>
      <c r="BP44" s="62"/>
      <c r="BQ44" s="62"/>
      <c r="BR44" s="62"/>
      <c r="BS44" s="62"/>
      <c r="BT44" s="62"/>
      <c r="BU44" s="62"/>
      <c r="BV44" s="62"/>
      <c r="BW44" s="62"/>
      <c r="BX44" s="62"/>
      <c r="BY44" s="62"/>
      <c r="BZ44" s="6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3" t="s">
        <v>27</v>
      </c>
      <c r="BM45" s="54"/>
      <c r="BN45" s="54"/>
      <c r="BO45" s="54"/>
      <c r="BP45" s="54"/>
      <c r="BQ45" s="54"/>
      <c r="BR45" s="54"/>
      <c r="BS45" s="54"/>
      <c r="BT45" s="54"/>
      <c r="BU45" s="54"/>
      <c r="BV45" s="54"/>
      <c r="BW45" s="54"/>
      <c r="BX45" s="54"/>
      <c r="BY45" s="54"/>
      <c r="BZ45" s="5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6"/>
      <c r="BM46" s="57"/>
      <c r="BN46" s="57"/>
      <c r="BO46" s="57"/>
      <c r="BP46" s="57"/>
      <c r="BQ46" s="57"/>
      <c r="BR46" s="57"/>
      <c r="BS46" s="57"/>
      <c r="BT46" s="57"/>
      <c r="BU46" s="57"/>
      <c r="BV46" s="57"/>
      <c r="BW46" s="57"/>
      <c r="BX46" s="57"/>
      <c r="BY46" s="57"/>
      <c r="BZ46" s="5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119</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6"/>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6"/>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6"/>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6"/>
      <c r="BM59" s="44"/>
      <c r="BN59" s="44"/>
      <c r="BO59" s="44"/>
      <c r="BP59" s="44"/>
      <c r="BQ59" s="44"/>
      <c r="BR59" s="44"/>
      <c r="BS59" s="44"/>
      <c r="BT59" s="44"/>
      <c r="BU59" s="44"/>
      <c r="BV59" s="44"/>
      <c r="BW59" s="44"/>
      <c r="BX59" s="44"/>
      <c r="BY59" s="44"/>
      <c r="BZ59" s="45"/>
    </row>
    <row r="60" spans="1:78" ht="13.5" customHeight="1" x14ac:dyDescent="0.15">
      <c r="A60" s="2"/>
      <c r="B60" s="50" t="s">
        <v>28</v>
      </c>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2"/>
      <c r="BK60" s="2"/>
      <c r="BL60" s="46"/>
      <c r="BM60" s="44"/>
      <c r="BN60" s="44"/>
      <c r="BO60" s="44"/>
      <c r="BP60" s="44"/>
      <c r="BQ60" s="44"/>
      <c r="BR60" s="44"/>
      <c r="BS60" s="44"/>
      <c r="BT60" s="44"/>
      <c r="BU60" s="44"/>
      <c r="BV60" s="44"/>
      <c r="BW60" s="44"/>
      <c r="BX60" s="44"/>
      <c r="BY60" s="44"/>
      <c r="BZ60" s="45"/>
    </row>
    <row r="61" spans="1:78" ht="13.5" customHeight="1" x14ac:dyDescent="0.15">
      <c r="A61" s="2"/>
      <c r="B61" s="50"/>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2"/>
      <c r="BK61" s="2"/>
      <c r="BL61" s="46"/>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3" t="s">
        <v>29</v>
      </c>
      <c r="BM64" s="54"/>
      <c r="BN64" s="54"/>
      <c r="BO64" s="54"/>
      <c r="BP64" s="54"/>
      <c r="BQ64" s="54"/>
      <c r="BR64" s="54"/>
      <c r="BS64" s="54"/>
      <c r="BT64" s="54"/>
      <c r="BU64" s="54"/>
      <c r="BV64" s="54"/>
      <c r="BW64" s="54"/>
      <c r="BX64" s="54"/>
      <c r="BY64" s="54"/>
      <c r="BZ64" s="5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6"/>
      <c r="BM65" s="57"/>
      <c r="BN65" s="57"/>
      <c r="BO65" s="57"/>
      <c r="BP65" s="57"/>
      <c r="BQ65" s="57"/>
      <c r="BR65" s="57"/>
      <c r="BS65" s="57"/>
      <c r="BT65" s="57"/>
      <c r="BU65" s="57"/>
      <c r="BV65" s="57"/>
      <c r="BW65" s="57"/>
      <c r="BX65" s="57"/>
      <c r="BY65" s="57"/>
      <c r="BZ65" s="5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117</v>
      </c>
      <c r="BM66" s="59"/>
      <c r="BN66" s="59"/>
      <c r="BO66" s="59"/>
      <c r="BP66" s="59"/>
      <c r="BQ66" s="59"/>
      <c r="BR66" s="59"/>
      <c r="BS66" s="59"/>
      <c r="BT66" s="59"/>
      <c r="BU66" s="59"/>
      <c r="BV66" s="59"/>
      <c r="BW66" s="59"/>
      <c r="BX66" s="59"/>
      <c r="BY66" s="59"/>
      <c r="BZ66" s="6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59"/>
      <c r="BN67" s="59"/>
      <c r="BO67" s="59"/>
      <c r="BP67" s="59"/>
      <c r="BQ67" s="59"/>
      <c r="BR67" s="59"/>
      <c r="BS67" s="59"/>
      <c r="BT67" s="59"/>
      <c r="BU67" s="59"/>
      <c r="BV67" s="59"/>
      <c r="BW67" s="59"/>
      <c r="BX67" s="59"/>
      <c r="BY67" s="59"/>
      <c r="BZ67" s="6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59"/>
      <c r="BN68" s="59"/>
      <c r="BO68" s="59"/>
      <c r="BP68" s="59"/>
      <c r="BQ68" s="59"/>
      <c r="BR68" s="59"/>
      <c r="BS68" s="59"/>
      <c r="BT68" s="59"/>
      <c r="BU68" s="59"/>
      <c r="BV68" s="59"/>
      <c r="BW68" s="59"/>
      <c r="BX68" s="59"/>
      <c r="BY68" s="59"/>
      <c r="BZ68" s="6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59"/>
      <c r="BN69" s="59"/>
      <c r="BO69" s="59"/>
      <c r="BP69" s="59"/>
      <c r="BQ69" s="59"/>
      <c r="BR69" s="59"/>
      <c r="BS69" s="59"/>
      <c r="BT69" s="59"/>
      <c r="BU69" s="59"/>
      <c r="BV69" s="59"/>
      <c r="BW69" s="59"/>
      <c r="BX69" s="59"/>
      <c r="BY69" s="59"/>
      <c r="BZ69" s="6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59"/>
      <c r="BN70" s="59"/>
      <c r="BO70" s="59"/>
      <c r="BP70" s="59"/>
      <c r="BQ70" s="59"/>
      <c r="BR70" s="59"/>
      <c r="BS70" s="59"/>
      <c r="BT70" s="59"/>
      <c r="BU70" s="59"/>
      <c r="BV70" s="59"/>
      <c r="BW70" s="59"/>
      <c r="BX70" s="59"/>
      <c r="BY70" s="59"/>
      <c r="BZ70" s="6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59"/>
      <c r="BN71" s="59"/>
      <c r="BO71" s="59"/>
      <c r="BP71" s="59"/>
      <c r="BQ71" s="59"/>
      <c r="BR71" s="59"/>
      <c r="BS71" s="59"/>
      <c r="BT71" s="59"/>
      <c r="BU71" s="59"/>
      <c r="BV71" s="59"/>
      <c r="BW71" s="59"/>
      <c r="BX71" s="59"/>
      <c r="BY71" s="59"/>
      <c r="BZ71" s="6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59"/>
      <c r="BN72" s="59"/>
      <c r="BO72" s="59"/>
      <c r="BP72" s="59"/>
      <c r="BQ72" s="59"/>
      <c r="BR72" s="59"/>
      <c r="BS72" s="59"/>
      <c r="BT72" s="59"/>
      <c r="BU72" s="59"/>
      <c r="BV72" s="59"/>
      <c r="BW72" s="59"/>
      <c r="BX72" s="59"/>
      <c r="BY72" s="59"/>
      <c r="BZ72" s="6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59"/>
      <c r="BN73" s="59"/>
      <c r="BO73" s="59"/>
      <c r="BP73" s="59"/>
      <c r="BQ73" s="59"/>
      <c r="BR73" s="59"/>
      <c r="BS73" s="59"/>
      <c r="BT73" s="59"/>
      <c r="BU73" s="59"/>
      <c r="BV73" s="59"/>
      <c r="BW73" s="59"/>
      <c r="BX73" s="59"/>
      <c r="BY73" s="59"/>
      <c r="BZ73" s="6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59"/>
      <c r="BN74" s="59"/>
      <c r="BO74" s="59"/>
      <c r="BP74" s="59"/>
      <c r="BQ74" s="59"/>
      <c r="BR74" s="59"/>
      <c r="BS74" s="59"/>
      <c r="BT74" s="59"/>
      <c r="BU74" s="59"/>
      <c r="BV74" s="59"/>
      <c r="BW74" s="59"/>
      <c r="BX74" s="59"/>
      <c r="BY74" s="59"/>
      <c r="BZ74" s="6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59"/>
      <c r="BN75" s="59"/>
      <c r="BO75" s="59"/>
      <c r="BP75" s="59"/>
      <c r="BQ75" s="59"/>
      <c r="BR75" s="59"/>
      <c r="BS75" s="59"/>
      <c r="BT75" s="59"/>
      <c r="BU75" s="59"/>
      <c r="BV75" s="59"/>
      <c r="BW75" s="59"/>
      <c r="BX75" s="59"/>
      <c r="BY75" s="59"/>
      <c r="BZ75" s="6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59"/>
      <c r="BN76" s="59"/>
      <c r="BO76" s="59"/>
      <c r="BP76" s="59"/>
      <c r="BQ76" s="59"/>
      <c r="BR76" s="59"/>
      <c r="BS76" s="59"/>
      <c r="BT76" s="59"/>
      <c r="BU76" s="59"/>
      <c r="BV76" s="59"/>
      <c r="BW76" s="59"/>
      <c r="BX76" s="59"/>
      <c r="BY76" s="59"/>
      <c r="BZ76" s="6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59"/>
      <c r="BN77" s="59"/>
      <c r="BO77" s="59"/>
      <c r="BP77" s="59"/>
      <c r="BQ77" s="59"/>
      <c r="BR77" s="59"/>
      <c r="BS77" s="59"/>
      <c r="BT77" s="59"/>
      <c r="BU77" s="59"/>
      <c r="BV77" s="59"/>
      <c r="BW77" s="59"/>
      <c r="BX77" s="59"/>
      <c r="BY77" s="59"/>
      <c r="BZ77" s="6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59"/>
      <c r="BN78" s="59"/>
      <c r="BO78" s="59"/>
      <c r="BP78" s="59"/>
      <c r="BQ78" s="59"/>
      <c r="BR78" s="59"/>
      <c r="BS78" s="59"/>
      <c r="BT78" s="59"/>
      <c r="BU78" s="59"/>
      <c r="BV78" s="59"/>
      <c r="BW78" s="59"/>
      <c r="BX78" s="59"/>
      <c r="BY78" s="59"/>
      <c r="BZ78" s="60"/>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59"/>
      <c r="BN79" s="59"/>
      <c r="BO79" s="59"/>
      <c r="BP79" s="59"/>
      <c r="BQ79" s="59"/>
      <c r="BR79" s="59"/>
      <c r="BS79" s="59"/>
      <c r="BT79" s="59"/>
      <c r="BU79" s="59"/>
      <c r="BV79" s="59"/>
      <c r="BW79" s="59"/>
      <c r="BX79" s="59"/>
      <c r="BY79" s="59"/>
      <c r="BZ79" s="60"/>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59"/>
      <c r="BN80" s="59"/>
      <c r="BO80" s="59"/>
      <c r="BP80" s="59"/>
      <c r="BQ80" s="59"/>
      <c r="BR80" s="59"/>
      <c r="BS80" s="59"/>
      <c r="BT80" s="59"/>
      <c r="BU80" s="59"/>
      <c r="BV80" s="59"/>
      <c r="BW80" s="59"/>
      <c r="BX80" s="59"/>
      <c r="BY80" s="59"/>
      <c r="BZ80" s="60"/>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59"/>
      <c r="BN81" s="59"/>
      <c r="BO81" s="59"/>
      <c r="BP81" s="59"/>
      <c r="BQ81" s="59"/>
      <c r="BR81" s="59"/>
      <c r="BS81" s="59"/>
      <c r="BT81" s="59"/>
      <c r="BU81" s="59"/>
      <c r="BV81" s="59"/>
      <c r="BW81" s="59"/>
      <c r="BX81" s="59"/>
      <c r="BY81" s="59"/>
      <c r="BZ81" s="6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1"/>
      <c r="BM82" s="62"/>
      <c r="BN82" s="62"/>
      <c r="BO82" s="62"/>
      <c r="BP82" s="62"/>
      <c r="BQ82" s="62"/>
      <c r="BR82" s="62"/>
      <c r="BS82" s="62"/>
      <c r="BT82" s="62"/>
      <c r="BU82" s="62"/>
      <c r="BV82" s="62"/>
      <c r="BW82" s="62"/>
      <c r="BX82" s="62"/>
      <c r="BY82" s="62"/>
      <c r="BZ82" s="63"/>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【705.21】</v>
      </c>
      <c r="I86" s="26" t="str">
        <f>データ!CA6</f>
        <v>【98.96】</v>
      </c>
      <c r="J86" s="26" t="str">
        <f>データ!CL6</f>
        <v>【134.52】</v>
      </c>
      <c r="K86" s="26" t="str">
        <f>データ!CW6</f>
        <v>【59.57】</v>
      </c>
      <c r="L86" s="26" t="str">
        <f>データ!DH6</f>
        <v>【95.57】</v>
      </c>
      <c r="M86" s="26" t="s">
        <v>44</v>
      </c>
      <c r="N86" s="26" t="s">
        <v>45</v>
      </c>
      <c r="O86" s="26" t="str">
        <f>データ!EO6</f>
        <v>【0.30】</v>
      </c>
    </row>
  </sheetData>
  <sheetProtection algorithmName="SHA-512" hashValue="DwMFEZYvFKV3vJXKseUTE7o6KAy+FM+IEGi6vFB/xS/9+gTGfuiVlSrQgfuTxc4qUmYk8eePM8c6S+Z2Q3dBHQ==" saltValue="xY0Dbv4EcaZ/xebvLaQVr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84" t="s">
        <v>55</v>
      </c>
      <c r="I3" s="85"/>
      <c r="J3" s="85"/>
      <c r="K3" s="85"/>
      <c r="L3" s="85"/>
      <c r="M3" s="85"/>
      <c r="N3" s="85"/>
      <c r="O3" s="85"/>
      <c r="P3" s="85"/>
      <c r="Q3" s="85"/>
      <c r="R3" s="85"/>
      <c r="S3" s="85"/>
      <c r="T3" s="85"/>
      <c r="U3" s="85"/>
      <c r="V3" s="85"/>
      <c r="W3" s="85"/>
      <c r="X3" s="86"/>
      <c r="Y3" s="90" t="s">
        <v>56</v>
      </c>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t="s">
        <v>57</v>
      </c>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row>
    <row r="4" spans="1:145" x14ac:dyDescent="0.15">
      <c r="A4" s="28" t="s">
        <v>58</v>
      </c>
      <c r="B4" s="30"/>
      <c r="C4" s="30"/>
      <c r="D4" s="30"/>
      <c r="E4" s="30"/>
      <c r="F4" s="30"/>
      <c r="G4" s="30"/>
      <c r="H4" s="87"/>
      <c r="I4" s="88"/>
      <c r="J4" s="88"/>
      <c r="K4" s="88"/>
      <c r="L4" s="88"/>
      <c r="M4" s="88"/>
      <c r="N4" s="88"/>
      <c r="O4" s="88"/>
      <c r="P4" s="88"/>
      <c r="Q4" s="88"/>
      <c r="R4" s="88"/>
      <c r="S4" s="88"/>
      <c r="T4" s="88"/>
      <c r="U4" s="88"/>
      <c r="V4" s="88"/>
      <c r="W4" s="88"/>
      <c r="X4" s="89"/>
      <c r="Y4" s="83" t="s">
        <v>59</v>
      </c>
      <c r="Z4" s="83"/>
      <c r="AA4" s="83"/>
      <c r="AB4" s="83"/>
      <c r="AC4" s="83"/>
      <c r="AD4" s="83"/>
      <c r="AE4" s="83"/>
      <c r="AF4" s="83"/>
      <c r="AG4" s="83"/>
      <c r="AH4" s="83"/>
      <c r="AI4" s="83"/>
      <c r="AJ4" s="83" t="s">
        <v>60</v>
      </c>
      <c r="AK4" s="83"/>
      <c r="AL4" s="83"/>
      <c r="AM4" s="83"/>
      <c r="AN4" s="83"/>
      <c r="AO4" s="83"/>
      <c r="AP4" s="83"/>
      <c r="AQ4" s="83"/>
      <c r="AR4" s="83"/>
      <c r="AS4" s="83"/>
      <c r="AT4" s="83"/>
      <c r="AU4" s="83" t="s">
        <v>61</v>
      </c>
      <c r="AV4" s="83"/>
      <c r="AW4" s="83"/>
      <c r="AX4" s="83"/>
      <c r="AY4" s="83"/>
      <c r="AZ4" s="83"/>
      <c r="BA4" s="83"/>
      <c r="BB4" s="83"/>
      <c r="BC4" s="83"/>
      <c r="BD4" s="83"/>
      <c r="BE4" s="83"/>
      <c r="BF4" s="83" t="s">
        <v>62</v>
      </c>
      <c r="BG4" s="83"/>
      <c r="BH4" s="83"/>
      <c r="BI4" s="83"/>
      <c r="BJ4" s="83"/>
      <c r="BK4" s="83"/>
      <c r="BL4" s="83"/>
      <c r="BM4" s="83"/>
      <c r="BN4" s="83"/>
      <c r="BO4" s="83"/>
      <c r="BP4" s="83"/>
      <c r="BQ4" s="83" t="s">
        <v>63</v>
      </c>
      <c r="BR4" s="83"/>
      <c r="BS4" s="83"/>
      <c r="BT4" s="83"/>
      <c r="BU4" s="83"/>
      <c r="BV4" s="83"/>
      <c r="BW4" s="83"/>
      <c r="BX4" s="83"/>
      <c r="BY4" s="83"/>
      <c r="BZ4" s="83"/>
      <c r="CA4" s="83"/>
      <c r="CB4" s="83" t="s">
        <v>64</v>
      </c>
      <c r="CC4" s="83"/>
      <c r="CD4" s="83"/>
      <c r="CE4" s="83"/>
      <c r="CF4" s="83"/>
      <c r="CG4" s="83"/>
      <c r="CH4" s="83"/>
      <c r="CI4" s="83"/>
      <c r="CJ4" s="83"/>
      <c r="CK4" s="83"/>
      <c r="CL4" s="83"/>
      <c r="CM4" s="83" t="s">
        <v>65</v>
      </c>
      <c r="CN4" s="83"/>
      <c r="CO4" s="83"/>
      <c r="CP4" s="83"/>
      <c r="CQ4" s="83"/>
      <c r="CR4" s="83"/>
      <c r="CS4" s="83"/>
      <c r="CT4" s="83"/>
      <c r="CU4" s="83"/>
      <c r="CV4" s="83"/>
      <c r="CW4" s="83"/>
      <c r="CX4" s="83" t="s">
        <v>66</v>
      </c>
      <c r="CY4" s="83"/>
      <c r="CZ4" s="83"/>
      <c r="DA4" s="83"/>
      <c r="DB4" s="83"/>
      <c r="DC4" s="83"/>
      <c r="DD4" s="83"/>
      <c r="DE4" s="83"/>
      <c r="DF4" s="83"/>
      <c r="DG4" s="83"/>
      <c r="DH4" s="83"/>
      <c r="DI4" s="83" t="s">
        <v>67</v>
      </c>
      <c r="DJ4" s="83"/>
      <c r="DK4" s="83"/>
      <c r="DL4" s="83"/>
      <c r="DM4" s="83"/>
      <c r="DN4" s="83"/>
      <c r="DO4" s="83"/>
      <c r="DP4" s="83"/>
      <c r="DQ4" s="83"/>
      <c r="DR4" s="83"/>
      <c r="DS4" s="83"/>
      <c r="DT4" s="83" t="s">
        <v>68</v>
      </c>
      <c r="DU4" s="83"/>
      <c r="DV4" s="83"/>
      <c r="DW4" s="83"/>
      <c r="DX4" s="83"/>
      <c r="DY4" s="83"/>
      <c r="DZ4" s="83"/>
      <c r="EA4" s="83"/>
      <c r="EB4" s="83"/>
      <c r="EC4" s="83"/>
      <c r="ED4" s="83"/>
      <c r="EE4" s="83" t="s">
        <v>69</v>
      </c>
      <c r="EF4" s="83"/>
      <c r="EG4" s="83"/>
      <c r="EH4" s="83"/>
      <c r="EI4" s="83"/>
      <c r="EJ4" s="83"/>
      <c r="EK4" s="83"/>
      <c r="EL4" s="83"/>
      <c r="EM4" s="83"/>
      <c r="EN4" s="83"/>
      <c r="EO4" s="83"/>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2020</v>
      </c>
      <c r="C6" s="33">
        <f t="shared" ref="C6:X6" si="3">C7</f>
        <v>143421</v>
      </c>
      <c r="D6" s="33">
        <f t="shared" si="3"/>
        <v>47</v>
      </c>
      <c r="E6" s="33">
        <f t="shared" si="3"/>
        <v>17</v>
      </c>
      <c r="F6" s="33">
        <f t="shared" si="3"/>
        <v>1</v>
      </c>
      <c r="G6" s="33">
        <f t="shared" si="3"/>
        <v>0</v>
      </c>
      <c r="H6" s="33" t="str">
        <f t="shared" si="3"/>
        <v>神奈川県　二宮町</v>
      </c>
      <c r="I6" s="33" t="str">
        <f t="shared" si="3"/>
        <v>法非適用</v>
      </c>
      <c r="J6" s="33" t="str">
        <f t="shared" si="3"/>
        <v>下水道事業</v>
      </c>
      <c r="K6" s="33" t="str">
        <f t="shared" si="3"/>
        <v>公共下水道</v>
      </c>
      <c r="L6" s="33" t="str">
        <f t="shared" si="3"/>
        <v>Cb2</v>
      </c>
      <c r="M6" s="33" t="str">
        <f t="shared" si="3"/>
        <v>非設置</v>
      </c>
      <c r="N6" s="34" t="str">
        <f t="shared" si="3"/>
        <v>-</v>
      </c>
      <c r="O6" s="34" t="str">
        <f t="shared" si="3"/>
        <v>該当数値なし</v>
      </c>
      <c r="P6" s="34">
        <f t="shared" si="3"/>
        <v>89.35</v>
      </c>
      <c r="Q6" s="34">
        <f t="shared" si="3"/>
        <v>106.64</v>
      </c>
      <c r="R6" s="34">
        <f t="shared" si="3"/>
        <v>2673</v>
      </c>
      <c r="S6" s="34">
        <f t="shared" si="3"/>
        <v>28321</v>
      </c>
      <c r="T6" s="34">
        <f t="shared" si="3"/>
        <v>9.08</v>
      </c>
      <c r="U6" s="34">
        <f t="shared" si="3"/>
        <v>3119.05</v>
      </c>
      <c r="V6" s="34">
        <f t="shared" si="3"/>
        <v>25260</v>
      </c>
      <c r="W6" s="34">
        <f t="shared" si="3"/>
        <v>4.1100000000000003</v>
      </c>
      <c r="X6" s="34">
        <f t="shared" si="3"/>
        <v>6145.99</v>
      </c>
      <c r="Y6" s="35">
        <f>IF(Y7="",NA(),Y7)</f>
        <v>72.13</v>
      </c>
      <c r="Z6" s="35">
        <f t="shared" ref="Z6:AH6" si="4">IF(Z7="",NA(),Z7)</f>
        <v>80.8</v>
      </c>
      <c r="AA6" s="35">
        <f t="shared" si="4"/>
        <v>78.48</v>
      </c>
      <c r="AB6" s="35">
        <f t="shared" si="4"/>
        <v>63.62</v>
      </c>
      <c r="AC6" s="35">
        <f t="shared" si="4"/>
        <v>62.35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991.07</v>
      </c>
      <c r="BG6" s="35">
        <f t="shared" ref="BG6:BO6" si="7">IF(BG7="",NA(),BG7)</f>
        <v>606.64</v>
      </c>
      <c r="BH6" s="35">
        <f t="shared" si="7"/>
        <v>620.14</v>
      </c>
      <c r="BI6" s="35">
        <f t="shared" si="7"/>
        <v>793.21</v>
      </c>
      <c r="BJ6" s="35">
        <f t="shared" si="7"/>
        <v>848.56</v>
      </c>
      <c r="BK6" s="35">
        <f t="shared" si="7"/>
        <v>1120.55</v>
      </c>
      <c r="BL6" s="35">
        <f t="shared" si="7"/>
        <v>855.79</v>
      </c>
      <c r="BM6" s="35">
        <f t="shared" si="7"/>
        <v>948.07</v>
      </c>
      <c r="BN6" s="35">
        <f t="shared" si="7"/>
        <v>1105.9100000000001</v>
      </c>
      <c r="BO6" s="35">
        <f t="shared" si="7"/>
        <v>1303.55</v>
      </c>
      <c r="BP6" s="34" t="str">
        <f>IF(BP7="","",IF(BP7="-","【-】","【"&amp;SUBSTITUTE(TEXT(BP7,"#,##0.00"),"-","△")&amp;"】"))</f>
        <v>【705.21】</v>
      </c>
      <c r="BQ6" s="35">
        <f>IF(BQ7="",NA(),BQ7)</f>
        <v>77.62</v>
      </c>
      <c r="BR6" s="35">
        <f t="shared" ref="BR6:BZ6" si="8">IF(BR7="",NA(),BR7)</f>
        <v>99.48</v>
      </c>
      <c r="BS6" s="35">
        <f t="shared" si="8"/>
        <v>98.5</v>
      </c>
      <c r="BT6" s="35">
        <f t="shared" si="8"/>
        <v>100</v>
      </c>
      <c r="BU6" s="35">
        <f t="shared" si="8"/>
        <v>100.06</v>
      </c>
      <c r="BV6" s="35">
        <f t="shared" si="8"/>
        <v>73.28</v>
      </c>
      <c r="BW6" s="35">
        <f t="shared" si="8"/>
        <v>82.82</v>
      </c>
      <c r="BX6" s="35">
        <f t="shared" si="8"/>
        <v>83.31</v>
      </c>
      <c r="BY6" s="35">
        <f t="shared" si="8"/>
        <v>76.319999999999993</v>
      </c>
      <c r="BZ6" s="35">
        <f t="shared" si="8"/>
        <v>78.510000000000005</v>
      </c>
      <c r="CA6" s="34" t="str">
        <f>IF(CA7="","",IF(CA7="-","【-】","【"&amp;SUBSTITUTE(TEXT(CA7,"#,##0.00"),"-","△")&amp;"】"))</f>
        <v>【98.96】</v>
      </c>
      <c r="CB6" s="35">
        <f>IF(CB7="",NA(),CB7)</f>
        <v>186.6</v>
      </c>
      <c r="CC6" s="35">
        <f t="shared" ref="CC6:CK6" si="9">IF(CC7="",NA(),CC7)</f>
        <v>150.69999999999999</v>
      </c>
      <c r="CD6" s="35">
        <f t="shared" si="9"/>
        <v>150</v>
      </c>
      <c r="CE6" s="35">
        <f t="shared" si="9"/>
        <v>152.88999999999999</v>
      </c>
      <c r="CF6" s="35">
        <f t="shared" si="9"/>
        <v>154.1</v>
      </c>
      <c r="CG6" s="35">
        <f t="shared" si="9"/>
        <v>193.1</v>
      </c>
      <c r="CH6" s="35">
        <f t="shared" si="9"/>
        <v>165.76</v>
      </c>
      <c r="CI6" s="35">
        <f t="shared" si="9"/>
        <v>160.62</v>
      </c>
      <c r="CJ6" s="35">
        <f t="shared" si="9"/>
        <v>171.08</v>
      </c>
      <c r="CK6" s="35">
        <f t="shared" si="9"/>
        <v>160.44999999999999</v>
      </c>
      <c r="CL6" s="34" t="str">
        <f>IF(CL7="","",IF(CL7="-","【-】","【"&amp;SUBSTITUTE(TEXT(CL7,"#,##0.00"),"-","△")&amp;"】"))</f>
        <v>【134.52】</v>
      </c>
      <c r="CM6" s="35" t="str">
        <f>IF(CM7="",NA(),CM7)</f>
        <v>-</v>
      </c>
      <c r="CN6" s="35" t="str">
        <f t="shared" ref="CN6:CV6" si="10">IF(CN7="",NA(),CN7)</f>
        <v>-</v>
      </c>
      <c r="CO6" s="35" t="str">
        <f t="shared" si="10"/>
        <v>-</v>
      </c>
      <c r="CP6" s="35" t="str">
        <f t="shared" si="10"/>
        <v>-</v>
      </c>
      <c r="CQ6" s="35" t="str">
        <f t="shared" si="10"/>
        <v>-</v>
      </c>
      <c r="CR6" s="35">
        <f t="shared" si="10"/>
        <v>51.05</v>
      </c>
      <c r="CS6" s="35">
        <f t="shared" si="10"/>
        <v>50.12</v>
      </c>
      <c r="CT6" s="35">
        <f t="shared" si="10"/>
        <v>49.98</v>
      </c>
      <c r="CU6" s="35">
        <f t="shared" si="10"/>
        <v>50.06</v>
      </c>
      <c r="CV6" s="35">
        <f t="shared" si="10"/>
        <v>46.3</v>
      </c>
      <c r="CW6" s="34" t="str">
        <f>IF(CW7="","",IF(CW7="-","【-】","【"&amp;SUBSTITUTE(TEXT(CW7,"#,##0.00"),"-","△")&amp;"】"))</f>
        <v>【59.57】</v>
      </c>
      <c r="CX6" s="35">
        <f>IF(CX7="",NA(),CX7)</f>
        <v>75.040000000000006</v>
      </c>
      <c r="CY6" s="35">
        <f t="shared" ref="CY6:DG6" si="11">IF(CY7="",NA(),CY7)</f>
        <v>75.86</v>
      </c>
      <c r="CZ6" s="35">
        <f t="shared" si="11"/>
        <v>76.760000000000005</v>
      </c>
      <c r="DA6" s="35">
        <f t="shared" si="11"/>
        <v>78.86</v>
      </c>
      <c r="DB6" s="35">
        <f t="shared" si="11"/>
        <v>80.959999999999994</v>
      </c>
      <c r="DC6" s="35">
        <f t="shared" si="11"/>
        <v>87.52</v>
      </c>
      <c r="DD6" s="35">
        <f t="shared" si="11"/>
        <v>86.63</v>
      </c>
      <c r="DE6" s="35">
        <f t="shared" si="11"/>
        <v>87.09</v>
      </c>
      <c r="DF6" s="35">
        <f t="shared" si="11"/>
        <v>85.79</v>
      </c>
      <c r="DG6" s="35">
        <f t="shared" si="11"/>
        <v>85.01</v>
      </c>
      <c r="DH6" s="34" t="str">
        <f>IF(DH7="","",IF(DH7="-","【-】","【"&amp;SUBSTITUTE(TEXT(DH7,"#,##0.00"),"-","△")&amp;"】"))</f>
        <v>【95.57】</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0.19</v>
      </c>
      <c r="EK6" s="35">
        <f t="shared" si="14"/>
        <v>0.16</v>
      </c>
      <c r="EL6" s="35">
        <f t="shared" si="14"/>
        <v>0.2</v>
      </c>
      <c r="EM6" s="35">
        <f t="shared" si="14"/>
        <v>0.34</v>
      </c>
      <c r="EN6" s="35">
        <f t="shared" si="14"/>
        <v>0.04</v>
      </c>
      <c r="EO6" s="34" t="str">
        <f>IF(EO7="","",IF(EO7="-","【-】","【"&amp;SUBSTITUTE(TEXT(EO7,"#,##0.00"),"-","△")&amp;"】"))</f>
        <v>【0.30】</v>
      </c>
    </row>
    <row r="7" spans="1:145" s="36" customFormat="1" x14ac:dyDescent="0.15">
      <c r="A7" s="28"/>
      <c r="B7" s="37">
        <v>2020</v>
      </c>
      <c r="C7" s="37">
        <v>143421</v>
      </c>
      <c r="D7" s="37">
        <v>47</v>
      </c>
      <c r="E7" s="37">
        <v>17</v>
      </c>
      <c r="F7" s="37">
        <v>1</v>
      </c>
      <c r="G7" s="37">
        <v>0</v>
      </c>
      <c r="H7" s="37" t="s">
        <v>99</v>
      </c>
      <c r="I7" s="37" t="s">
        <v>100</v>
      </c>
      <c r="J7" s="37" t="s">
        <v>101</v>
      </c>
      <c r="K7" s="37" t="s">
        <v>102</v>
      </c>
      <c r="L7" s="37" t="s">
        <v>103</v>
      </c>
      <c r="M7" s="37" t="s">
        <v>104</v>
      </c>
      <c r="N7" s="38" t="s">
        <v>105</v>
      </c>
      <c r="O7" s="38" t="s">
        <v>106</v>
      </c>
      <c r="P7" s="38">
        <v>89.35</v>
      </c>
      <c r="Q7" s="38">
        <v>106.64</v>
      </c>
      <c r="R7" s="38">
        <v>2673</v>
      </c>
      <c r="S7" s="38">
        <v>28321</v>
      </c>
      <c r="T7" s="38">
        <v>9.08</v>
      </c>
      <c r="U7" s="38">
        <v>3119.05</v>
      </c>
      <c r="V7" s="38">
        <v>25260</v>
      </c>
      <c r="W7" s="38">
        <v>4.1100000000000003</v>
      </c>
      <c r="X7" s="38">
        <v>6145.99</v>
      </c>
      <c r="Y7" s="38">
        <v>72.13</v>
      </c>
      <c r="Z7" s="38">
        <v>80.8</v>
      </c>
      <c r="AA7" s="38">
        <v>78.48</v>
      </c>
      <c r="AB7" s="38">
        <v>63.62</v>
      </c>
      <c r="AC7" s="38">
        <v>62.35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991.07</v>
      </c>
      <c r="BG7" s="38">
        <v>606.64</v>
      </c>
      <c r="BH7" s="38">
        <v>620.14</v>
      </c>
      <c r="BI7" s="38">
        <v>793.21</v>
      </c>
      <c r="BJ7" s="38">
        <v>848.56</v>
      </c>
      <c r="BK7" s="38">
        <v>1120.55</v>
      </c>
      <c r="BL7" s="38">
        <v>855.79</v>
      </c>
      <c r="BM7" s="38">
        <v>948.07</v>
      </c>
      <c r="BN7" s="38">
        <v>1105.9100000000001</v>
      </c>
      <c r="BO7" s="38">
        <v>1303.55</v>
      </c>
      <c r="BP7" s="38">
        <v>705.21</v>
      </c>
      <c r="BQ7" s="38">
        <v>77.62</v>
      </c>
      <c r="BR7" s="38">
        <v>99.48</v>
      </c>
      <c r="BS7" s="38">
        <v>98.5</v>
      </c>
      <c r="BT7" s="38">
        <v>100</v>
      </c>
      <c r="BU7" s="38">
        <v>100.06</v>
      </c>
      <c r="BV7" s="38">
        <v>73.28</v>
      </c>
      <c r="BW7" s="38">
        <v>82.82</v>
      </c>
      <c r="BX7" s="38">
        <v>83.31</v>
      </c>
      <c r="BY7" s="38">
        <v>76.319999999999993</v>
      </c>
      <c r="BZ7" s="38">
        <v>78.510000000000005</v>
      </c>
      <c r="CA7" s="38">
        <v>98.96</v>
      </c>
      <c r="CB7" s="38">
        <v>186.6</v>
      </c>
      <c r="CC7" s="38">
        <v>150.69999999999999</v>
      </c>
      <c r="CD7" s="38">
        <v>150</v>
      </c>
      <c r="CE7" s="38">
        <v>152.88999999999999</v>
      </c>
      <c r="CF7" s="38">
        <v>154.1</v>
      </c>
      <c r="CG7" s="38">
        <v>193.1</v>
      </c>
      <c r="CH7" s="38">
        <v>165.76</v>
      </c>
      <c r="CI7" s="38">
        <v>160.62</v>
      </c>
      <c r="CJ7" s="38">
        <v>171.08</v>
      </c>
      <c r="CK7" s="38">
        <v>160.44999999999999</v>
      </c>
      <c r="CL7" s="38">
        <v>134.52000000000001</v>
      </c>
      <c r="CM7" s="38" t="s">
        <v>105</v>
      </c>
      <c r="CN7" s="38" t="s">
        <v>105</v>
      </c>
      <c r="CO7" s="38" t="s">
        <v>105</v>
      </c>
      <c r="CP7" s="38" t="s">
        <v>105</v>
      </c>
      <c r="CQ7" s="38" t="s">
        <v>105</v>
      </c>
      <c r="CR7" s="38">
        <v>51.05</v>
      </c>
      <c r="CS7" s="38">
        <v>50.12</v>
      </c>
      <c r="CT7" s="38">
        <v>49.98</v>
      </c>
      <c r="CU7" s="38">
        <v>50.06</v>
      </c>
      <c r="CV7" s="38">
        <v>46.3</v>
      </c>
      <c r="CW7" s="38">
        <v>59.57</v>
      </c>
      <c r="CX7" s="38">
        <v>75.040000000000006</v>
      </c>
      <c r="CY7" s="38">
        <v>75.86</v>
      </c>
      <c r="CZ7" s="38">
        <v>76.760000000000005</v>
      </c>
      <c r="DA7" s="38">
        <v>78.86</v>
      </c>
      <c r="DB7" s="38">
        <v>80.959999999999994</v>
      </c>
      <c r="DC7" s="38">
        <v>87.52</v>
      </c>
      <c r="DD7" s="38">
        <v>86.63</v>
      </c>
      <c r="DE7" s="38">
        <v>87.09</v>
      </c>
      <c r="DF7" s="38">
        <v>85.79</v>
      </c>
      <c r="DG7" s="38">
        <v>85.01</v>
      </c>
      <c r="DH7" s="38">
        <v>95.57</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0.19</v>
      </c>
      <c r="EK7" s="38">
        <v>0.16</v>
      </c>
      <c r="EL7" s="38">
        <v>0.2</v>
      </c>
      <c r="EM7" s="38">
        <v>0.34</v>
      </c>
      <c r="EN7" s="38">
        <v>0.04</v>
      </c>
      <c r="EO7" s="38">
        <v>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112</v>
      </c>
    </row>
    <row r="12" spans="1:145" x14ac:dyDescent="0.15">
      <c r="B12">
        <v>1</v>
      </c>
      <c r="C12">
        <v>1</v>
      </c>
      <c r="D12">
        <v>1</v>
      </c>
      <c r="E12">
        <v>1</v>
      </c>
      <c r="F12">
        <v>2</v>
      </c>
      <c r="G12" t="s">
        <v>113</v>
      </c>
    </row>
    <row r="13" spans="1:145" x14ac:dyDescent="0.15">
      <c r="B13" t="s">
        <v>114</v>
      </c>
      <c r="C13" t="s">
        <v>114</v>
      </c>
      <c r="D13" t="s">
        <v>114</v>
      </c>
      <c r="E13" t="s">
        <v>115</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2022-01-21T05:34:45Z</cp:lastPrinted>
  <dcterms:created xsi:type="dcterms:W3CDTF">2021-12-03T07:44:39Z</dcterms:created>
  <dcterms:modified xsi:type="dcterms:W3CDTF">2022-02-17T07:02:55Z</dcterms:modified>
  <cp:category/>
</cp:coreProperties>
</file>