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6_松田町★\"/>
    </mc:Choice>
  </mc:AlternateContent>
  <workbookProtection workbookAlgorithmName="SHA-512" workbookHashValue="SUKPvyVLRO4BvBWd9Q64GhogSJhJSselOfjnIHTZOZ1yjhU7GOM0N4VmhWKdfV+Pj2d2yhPdZ5SnIQAnIN2JtA==" workbookSaltValue="duSQKnQAHicQq0qsxD7UlA==" workbookSpinCount="100000" lockStructure="1"/>
  <bookViews>
    <workbookView xWindow="-120" yWindow="-120" windowWidth="19440" windowHeight="15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<sst xmlns="http://schemas.openxmlformats.org/spreadsheetml/2006/main" count="233" uniqueCount="116">
  <si>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</si>
  <si>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</si>
  <si>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</si>
  <si>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</si>
  <si>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</si>
  <si>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</si>
  <si>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</si>
  <si>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</si>
  <si>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</si>
  <si>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</si>
  <si>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</si>
  <si>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</si>
  <si>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</si>
  <si>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</si>
  <si>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</si>
  <si>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</si>
  <si>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</si>
  <si>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</si>
  <si>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</si>
  <si>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</si>
  <si>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</si>
  <si>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</si>
  <si>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</si>
  <si>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</si>
  <si>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</si>
  <si>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</si>
  <si>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</si>
  <si>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</si>
  <si>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</si>
  <si>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</si>
  <si>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</si>
  <si>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</si>
  <si>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</si>
  <si>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</si>
  <si>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</si>
  <si>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</si>
  <si>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</si>
  <si>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</si>
  <si>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</si>
  <si>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</si>
  <si>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</si>
  <si>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</si>
  <si>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</si>
  <si>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</si>
  <si>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</si>
  <si>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</si>
  <si>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</si>
  <si>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</si>
  <si>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</si>
  <si>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</si>
  <si>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</si>
  <si>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</si>
  <si>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</si>
  <si>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</si>
  <si>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</si>
  <si>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</si>
  <si>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</si>
  <si>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</si>
  <si>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</si>
  <si>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</si>
  <si>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</si>
  <si>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</si>
  <si>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</si>
  <si>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</si>
  <si>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</si>
  <si>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</si>
  <si>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</si>
  <si>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</si>
  <si>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</si>
  <si>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</si>
  <si>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</si>
  <si>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</si>
  <si>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</si>
  <si>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</si>
  <si>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</si>
  <si>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</si>
  <si>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</si>
  <si>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</si>
  <si>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</si>
  <si>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</si>
  <si>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</si>
  <si>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</si>
  <si>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</si>
  <si>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</si>
  <si>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</si>
  <si>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</si>
  <si>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</si>
  <si>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</si>
  <si>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</si>
  <si>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</si>
  <si>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</si>
  <si>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</si>
  <si>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</si>
  <si>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</si>
  <si>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</si>
  <si>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</si>
  <si>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</si>
  <si>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</si>
  <si>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</si>
  <si>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</si>
  <si>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</si>
  <si>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</si>
  <si>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</si>
  <si>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</si>
  <si>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</si>
  <si>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</si>
  <si>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</si>
  <si>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</si>
  <si>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</si>
  <si>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</si>
  <si>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</si>
  <si>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</si>
  <si>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</si>
  <si>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水道使用料の減少により、収益的収支比率も減少傾向にあり、今後もこのような傾向になることが予想されます。加えて委託費用の増加や修繕費用の増加により給水原価はH28に比べ1.3倍ほど増加しています。さらに保有施設の老朽化が進んでおり、改築更新に係る資本費が増加しています。さらにその費用は企業債により補填を行っており、給水原価はさらに増加することが予想されます。</t>
    <rPh sb="52" eb="53">
      <t>クワ</t>
    </rPh>
    <rPh sb="55" eb="59">
      <t>イタクヒヨウ</t>
    </rPh>
    <rPh sb="60" eb="62">
      <t>ゾウカ</t>
    </rPh>
    <rPh sb="73" eb="77">
      <t>キュウスイゲンカ</t>
    </rPh>
    <rPh sb="82" eb="83">
      <t>クラ</t>
    </rPh>
    <rPh sb="87" eb="88">
      <t>バイ</t>
    </rPh>
    <rPh sb="90" eb="92">
      <t>ゾウカ</t>
    </rPh>
    <phoneticPr fontId="4"/>
  </si>
  <si>
    <t>　当該水道はもともと組合水道であった経緯があり、それぞれの自治会が所持していた水道施設を継続して利用している側面があります。そのため、現況施設の老朽化は進み、さらには施設数も多く存在するため改築更新の優先度を鑑みて改築更新する必要があります。使用水量の減少やそれに伴う給水収益の減少から、給水人口に見合った施設の整備などのダウンサイジングなども検討していくべきであると考えています。現状施設ごとの給水エリアは分けられているもののそれらのエリア間での連通や相互補助施設などは存在するため、バックアップ体制についてはこれからも検討を行っていきます。</t>
    <phoneticPr fontId="4"/>
  </si>
  <si>
    <t>　経常収支の減少や人口の減少に対してどのように対応していくべきか検討する必要があります。現状の有収率は平均に比べて高く、料金回収率も減少傾向であるものの平均値より高い傾向にあります。従って、計画的な改築更新を実現するために水道料金の見直しを行い、経常的な収益をもって事業を運営し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</si>
</sst>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formatCode="#,##0.00;&quot;△&quot;#,##0.00;&quot;-&quot;">
                  <c:v>0.08</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E35-4107-BBE5-47F9071B8378}"/>
            </c:ext>
          </c:extLst>
        </c:ser>
        <c:dLbls>
          <c:showLegendKey val="0"/>
          <c:showVal val="0"/>
          <c:showCatName val="0"/>
          <c:showSerName val="0"/>
          <c:showPercent val="0"/>
          <c:showBubbleSize val="0"/>
        </c:dLbls>
        <c:gapWidth val="150"/>
        <c:axId val="365240232"/>
        <c:axId val="36523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0.56999999999999995</c:v>
                </c:pt>
                <c:pt idx="2">
                  <c:v>0.62</c:v>
                </c:pt>
                <c:pt idx="3">
                  <c:v>0.39</c:v>
                </c:pt>
                <c:pt idx="4">
                  <c:v>0.61</c:v>
                </c:pt>
              </c:numCache>
            </c:numRef>
          </c:val>
          <c:smooth val="0"/>
          <c:extLst xmlns:c16r2="http://schemas.microsoft.com/office/drawing/2015/06/chart">
            <c:ext xmlns:c16="http://schemas.microsoft.com/office/drawing/2014/chart" uri="{C3380CC4-5D6E-409C-BE32-E72D297353CC}">
              <c16:uniqueId val="{00000001-DE35-4107-BBE5-47F9071B8378}"/>
            </c:ext>
          </c:extLst>
        </c:ser>
        <c:dLbls>
          <c:showLegendKey val="0"/>
          <c:showVal val="0"/>
          <c:showCatName val="0"/>
          <c:showSerName val="0"/>
          <c:showPercent val="0"/>
          <c:showBubbleSize val="0"/>
        </c:dLbls>
        <c:marker val="1"/>
        <c:smooth val="0"/>
        <c:axId val="365240232"/>
        <c:axId val="365239840"/>
      </c:lineChart>
      <c:dateAx>
        <c:axId val="365240232"/>
        <c:scaling>
          <c:orientation val="minMax"/>
        </c:scaling>
        <c:delete val="1"/>
        <c:axPos val="b"/>
        <c:numFmt formatCode="&quot;H&quot;yy" sourceLinked="1"/>
        <c:majorTickMark val="none"/>
        <c:minorTickMark val="none"/>
        <c:tickLblPos val="none"/>
        <c:crossAx val="365239840"/>
        <c:crosses val="autoZero"/>
        <c:auto val="1"/>
        <c:lblOffset val="100"/>
        <c:baseTimeUnit val="years"/>
      </c:dateAx>
      <c:valAx>
        <c:axId val="36523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240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57.77</c:v>
                </c:pt>
                <c:pt idx="1">
                  <c:v>56.48</c:v>
                </c:pt>
                <c:pt idx="2">
                  <c:v>56.84</c:v>
                </c:pt>
                <c:pt idx="3">
                  <c:v>53.76</c:v>
                </c:pt>
                <c:pt idx="4">
                  <c:v>53.33</c:v>
                </c:pt>
              </c:numCache>
            </c:numRef>
          </c:val>
          <c:extLst xmlns:c16r2="http://schemas.microsoft.com/office/drawing/2015/06/chart">
            <c:ext xmlns:c16="http://schemas.microsoft.com/office/drawing/2014/chart" uri="{C3380CC4-5D6E-409C-BE32-E72D297353CC}">
              <c16:uniqueId val="{00000000-92CD-463F-B893-A7EE0601EC93}"/>
            </c:ext>
          </c:extLst>
        </c:ser>
        <c:dLbls>
          <c:showLegendKey val="0"/>
          <c:showVal val="0"/>
          <c:showCatName val="0"/>
          <c:showSerName val="0"/>
          <c:showPercent val="0"/>
          <c:showBubbleSize val="0"/>
        </c:dLbls>
        <c:gapWidth val="150"/>
        <c:axId val="367658400"/>
        <c:axId val="36766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46.9</c:v>
                </c:pt>
                <c:pt idx="1">
                  <c:v>47.95</c:v>
                </c:pt>
                <c:pt idx="2">
                  <c:v>48.26</c:v>
                </c:pt>
                <c:pt idx="3">
                  <c:v>48.01</c:v>
                </c:pt>
                <c:pt idx="4">
                  <c:v>49.08</c:v>
                </c:pt>
              </c:numCache>
            </c:numRef>
          </c:val>
          <c:smooth val="0"/>
          <c:extLst xmlns:c16r2="http://schemas.microsoft.com/office/drawing/2015/06/chart">
            <c:ext xmlns:c16="http://schemas.microsoft.com/office/drawing/2014/chart" uri="{C3380CC4-5D6E-409C-BE32-E72D297353CC}">
              <c16:uniqueId val="{00000001-92CD-463F-B893-A7EE0601EC93}"/>
            </c:ext>
          </c:extLst>
        </c:ser>
        <c:dLbls>
          <c:showLegendKey val="0"/>
          <c:showVal val="0"/>
          <c:showCatName val="0"/>
          <c:showSerName val="0"/>
          <c:showPercent val="0"/>
          <c:showBubbleSize val="0"/>
        </c:dLbls>
        <c:marker val="1"/>
        <c:smooth val="0"/>
        <c:axId val="367658400"/>
        <c:axId val="367662320"/>
      </c:lineChart>
      <c:dateAx>
        <c:axId val="367658400"/>
        <c:scaling>
          <c:orientation val="minMax"/>
        </c:scaling>
        <c:delete val="1"/>
        <c:axPos val="b"/>
        <c:numFmt formatCode="&quot;H&quot;yy" sourceLinked="1"/>
        <c:majorTickMark val="none"/>
        <c:minorTickMark val="none"/>
        <c:tickLblPos val="none"/>
        <c:crossAx val="367662320"/>
        <c:crosses val="autoZero"/>
        <c:auto val="1"/>
        <c:lblOffset val="100"/>
        <c:baseTimeUnit val="years"/>
      </c:dateAx>
      <c:valAx>
        <c:axId val="36766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65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90.9</c:v>
                </c:pt>
                <c:pt idx="1">
                  <c:v>90.91</c:v>
                </c:pt>
                <c:pt idx="2">
                  <c:v>90.91</c:v>
                </c:pt>
                <c:pt idx="3">
                  <c:v>90.91</c:v>
                </c:pt>
                <c:pt idx="4">
                  <c:v>90.91</c:v>
                </c:pt>
              </c:numCache>
            </c:numRef>
          </c:val>
          <c:extLst xmlns:c16r2="http://schemas.microsoft.com/office/drawing/2015/06/chart">
            <c:ext xmlns:c16="http://schemas.microsoft.com/office/drawing/2014/chart" uri="{C3380CC4-5D6E-409C-BE32-E72D297353CC}">
              <c16:uniqueId val="{00000000-EB34-46F6-88E2-BF2A54A7B151}"/>
            </c:ext>
          </c:extLst>
        </c:ser>
        <c:dLbls>
          <c:showLegendKey val="0"/>
          <c:showVal val="0"/>
          <c:showCatName val="0"/>
          <c:showSerName val="0"/>
          <c:showPercent val="0"/>
          <c:showBubbleSize val="0"/>
        </c:dLbls>
        <c:gapWidth val="150"/>
        <c:axId val="367658792"/>
        <c:axId val="367665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74.63</c:v>
                </c:pt>
                <c:pt idx="1">
                  <c:v>74.900000000000006</c:v>
                </c:pt>
                <c:pt idx="2">
                  <c:v>72.72</c:v>
                </c:pt>
                <c:pt idx="3">
                  <c:v>72.75</c:v>
                </c:pt>
                <c:pt idx="4">
                  <c:v>71.27</c:v>
                </c:pt>
              </c:numCache>
            </c:numRef>
          </c:val>
          <c:smooth val="0"/>
          <c:extLst xmlns:c16r2="http://schemas.microsoft.com/office/drawing/2015/06/chart">
            <c:ext xmlns:c16="http://schemas.microsoft.com/office/drawing/2014/chart" uri="{C3380CC4-5D6E-409C-BE32-E72D297353CC}">
              <c16:uniqueId val="{00000001-EB34-46F6-88E2-BF2A54A7B151}"/>
            </c:ext>
          </c:extLst>
        </c:ser>
        <c:dLbls>
          <c:showLegendKey val="0"/>
          <c:showVal val="0"/>
          <c:showCatName val="0"/>
          <c:showSerName val="0"/>
          <c:showPercent val="0"/>
          <c:showBubbleSize val="0"/>
        </c:dLbls>
        <c:marker val="1"/>
        <c:smooth val="0"/>
        <c:axId val="367658792"/>
        <c:axId val="367665064"/>
      </c:lineChart>
      <c:dateAx>
        <c:axId val="367658792"/>
        <c:scaling>
          <c:orientation val="minMax"/>
        </c:scaling>
        <c:delete val="1"/>
        <c:axPos val="b"/>
        <c:numFmt formatCode="&quot;H&quot;yy" sourceLinked="1"/>
        <c:majorTickMark val="none"/>
        <c:minorTickMark val="none"/>
        <c:tickLblPos val="none"/>
        <c:crossAx val="367665064"/>
        <c:crosses val="autoZero"/>
        <c:auto val="1"/>
        <c:lblOffset val="100"/>
        <c:baseTimeUnit val="years"/>
      </c:dateAx>
      <c:valAx>
        <c:axId val="367665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658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72.75</c:v>
                </c:pt>
                <c:pt idx="1">
                  <c:v>74.92</c:v>
                </c:pt>
                <c:pt idx="2">
                  <c:v>61.15</c:v>
                </c:pt>
                <c:pt idx="3">
                  <c:v>60.81</c:v>
                </c:pt>
                <c:pt idx="4">
                  <c:v>58.57</c:v>
                </c:pt>
              </c:numCache>
            </c:numRef>
          </c:val>
          <c:extLst xmlns:c16r2="http://schemas.microsoft.com/office/drawing/2015/06/chart">
            <c:ext xmlns:c16="http://schemas.microsoft.com/office/drawing/2014/chart" uri="{C3380CC4-5D6E-409C-BE32-E72D297353CC}">
              <c16:uniqueId val="{00000000-3E3B-43C7-96AB-D588474106F2}"/>
            </c:ext>
          </c:extLst>
        </c:ser>
        <c:dLbls>
          <c:showLegendKey val="0"/>
          <c:showVal val="0"/>
          <c:showCatName val="0"/>
          <c:showSerName val="0"/>
          <c:showPercent val="0"/>
          <c:showBubbleSize val="0"/>
        </c:dLbls>
        <c:gapWidth val="150"/>
        <c:axId val="365244152"/>
        <c:axId val="365244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72.11</c:v>
                </c:pt>
                <c:pt idx="1">
                  <c:v>74.05</c:v>
                </c:pt>
                <c:pt idx="2">
                  <c:v>73.25</c:v>
                </c:pt>
                <c:pt idx="3">
                  <c:v>75.06</c:v>
                </c:pt>
                <c:pt idx="4">
                  <c:v>73.22</c:v>
                </c:pt>
              </c:numCache>
            </c:numRef>
          </c:val>
          <c:smooth val="0"/>
          <c:extLst xmlns:c16r2="http://schemas.microsoft.com/office/drawing/2015/06/chart">
            <c:ext xmlns:c16="http://schemas.microsoft.com/office/drawing/2014/chart" uri="{C3380CC4-5D6E-409C-BE32-E72D297353CC}">
              <c16:uniqueId val="{00000001-3E3B-43C7-96AB-D588474106F2}"/>
            </c:ext>
          </c:extLst>
        </c:ser>
        <c:dLbls>
          <c:showLegendKey val="0"/>
          <c:showVal val="0"/>
          <c:showCatName val="0"/>
          <c:showSerName val="0"/>
          <c:showPercent val="0"/>
          <c:showBubbleSize val="0"/>
        </c:dLbls>
        <c:marker val="1"/>
        <c:smooth val="0"/>
        <c:axId val="365244152"/>
        <c:axId val="365244936"/>
      </c:lineChart>
      <c:dateAx>
        <c:axId val="365244152"/>
        <c:scaling>
          <c:orientation val="minMax"/>
        </c:scaling>
        <c:delete val="1"/>
        <c:axPos val="b"/>
        <c:numFmt formatCode="&quot;H&quot;yy" sourceLinked="1"/>
        <c:majorTickMark val="none"/>
        <c:minorTickMark val="none"/>
        <c:tickLblPos val="none"/>
        <c:crossAx val="365244936"/>
        <c:crosses val="autoZero"/>
        <c:auto val="1"/>
        <c:lblOffset val="100"/>
        <c:baseTimeUnit val="years"/>
      </c:dateAx>
      <c:valAx>
        <c:axId val="36524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244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EF1-4583-9EDA-8F49BF07AFD2}"/>
            </c:ext>
          </c:extLst>
        </c:ser>
        <c:dLbls>
          <c:showLegendKey val="0"/>
          <c:showVal val="0"/>
          <c:showCatName val="0"/>
          <c:showSerName val="0"/>
          <c:showPercent val="0"/>
          <c:showBubbleSize val="0"/>
        </c:dLbls>
        <c:gapWidth val="150"/>
        <c:axId val="365241800"/>
        <c:axId val="365243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EF1-4583-9EDA-8F49BF07AFD2}"/>
            </c:ext>
          </c:extLst>
        </c:ser>
        <c:dLbls>
          <c:showLegendKey val="0"/>
          <c:showVal val="0"/>
          <c:showCatName val="0"/>
          <c:showSerName val="0"/>
          <c:showPercent val="0"/>
          <c:showBubbleSize val="0"/>
        </c:dLbls>
        <c:marker val="1"/>
        <c:smooth val="0"/>
        <c:axId val="365241800"/>
        <c:axId val="365243368"/>
      </c:lineChart>
      <c:dateAx>
        <c:axId val="365241800"/>
        <c:scaling>
          <c:orientation val="minMax"/>
        </c:scaling>
        <c:delete val="1"/>
        <c:axPos val="b"/>
        <c:numFmt formatCode="&quot;H&quot;yy" sourceLinked="1"/>
        <c:majorTickMark val="none"/>
        <c:minorTickMark val="none"/>
        <c:tickLblPos val="none"/>
        <c:crossAx val="365243368"/>
        <c:crosses val="autoZero"/>
        <c:auto val="1"/>
        <c:lblOffset val="100"/>
        <c:baseTimeUnit val="years"/>
      </c:dateAx>
      <c:valAx>
        <c:axId val="36524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24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8CB-41A8-9C5F-173DF7DD228F}"/>
            </c:ext>
          </c:extLst>
        </c:ser>
        <c:dLbls>
          <c:showLegendKey val="0"/>
          <c:showVal val="0"/>
          <c:showCatName val="0"/>
          <c:showSerName val="0"/>
          <c:showPercent val="0"/>
          <c:showBubbleSize val="0"/>
        </c:dLbls>
        <c:gapWidth val="150"/>
        <c:axId val="365245720"/>
        <c:axId val="41705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8CB-41A8-9C5F-173DF7DD228F}"/>
            </c:ext>
          </c:extLst>
        </c:ser>
        <c:dLbls>
          <c:showLegendKey val="0"/>
          <c:showVal val="0"/>
          <c:showCatName val="0"/>
          <c:showSerName val="0"/>
          <c:showPercent val="0"/>
          <c:showBubbleSize val="0"/>
        </c:dLbls>
        <c:marker val="1"/>
        <c:smooth val="0"/>
        <c:axId val="365245720"/>
        <c:axId val="41705112"/>
      </c:lineChart>
      <c:dateAx>
        <c:axId val="365245720"/>
        <c:scaling>
          <c:orientation val="minMax"/>
        </c:scaling>
        <c:delete val="1"/>
        <c:axPos val="b"/>
        <c:numFmt formatCode="&quot;H&quot;yy" sourceLinked="1"/>
        <c:majorTickMark val="none"/>
        <c:minorTickMark val="none"/>
        <c:tickLblPos val="none"/>
        <c:crossAx val="41705112"/>
        <c:crosses val="autoZero"/>
        <c:auto val="1"/>
        <c:lblOffset val="100"/>
        <c:baseTimeUnit val="years"/>
      </c:dateAx>
      <c:valAx>
        <c:axId val="41705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245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D37-4E72-A9B8-DECCFED35E35}"/>
            </c:ext>
          </c:extLst>
        </c:ser>
        <c:dLbls>
          <c:showLegendKey val="0"/>
          <c:showVal val="0"/>
          <c:showCatName val="0"/>
          <c:showSerName val="0"/>
          <c:showPercent val="0"/>
          <c:showBubbleSize val="0"/>
        </c:dLbls>
        <c:gapWidth val="150"/>
        <c:axId val="367350912"/>
        <c:axId val="367357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D37-4E72-A9B8-DECCFED35E35}"/>
            </c:ext>
          </c:extLst>
        </c:ser>
        <c:dLbls>
          <c:showLegendKey val="0"/>
          <c:showVal val="0"/>
          <c:showCatName val="0"/>
          <c:showSerName val="0"/>
          <c:showPercent val="0"/>
          <c:showBubbleSize val="0"/>
        </c:dLbls>
        <c:marker val="1"/>
        <c:smooth val="0"/>
        <c:axId val="367350912"/>
        <c:axId val="367357576"/>
      </c:lineChart>
      <c:dateAx>
        <c:axId val="367350912"/>
        <c:scaling>
          <c:orientation val="minMax"/>
        </c:scaling>
        <c:delete val="1"/>
        <c:axPos val="b"/>
        <c:numFmt formatCode="&quot;H&quot;yy" sourceLinked="1"/>
        <c:majorTickMark val="none"/>
        <c:minorTickMark val="none"/>
        <c:tickLblPos val="none"/>
        <c:crossAx val="367357576"/>
        <c:crosses val="autoZero"/>
        <c:auto val="1"/>
        <c:lblOffset val="100"/>
        <c:baseTimeUnit val="years"/>
      </c:dateAx>
      <c:valAx>
        <c:axId val="367357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5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3E8-47A1-BAED-4BC7A4233672}"/>
            </c:ext>
          </c:extLst>
        </c:ser>
        <c:dLbls>
          <c:showLegendKey val="0"/>
          <c:showVal val="0"/>
          <c:showCatName val="0"/>
          <c:showSerName val="0"/>
          <c:showPercent val="0"/>
          <c:showBubbleSize val="0"/>
        </c:dLbls>
        <c:gapWidth val="150"/>
        <c:axId val="367352088"/>
        <c:axId val="367356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3E8-47A1-BAED-4BC7A4233672}"/>
            </c:ext>
          </c:extLst>
        </c:ser>
        <c:dLbls>
          <c:showLegendKey val="0"/>
          <c:showVal val="0"/>
          <c:showCatName val="0"/>
          <c:showSerName val="0"/>
          <c:showPercent val="0"/>
          <c:showBubbleSize val="0"/>
        </c:dLbls>
        <c:marker val="1"/>
        <c:smooth val="0"/>
        <c:axId val="367352088"/>
        <c:axId val="367356008"/>
      </c:lineChart>
      <c:dateAx>
        <c:axId val="367352088"/>
        <c:scaling>
          <c:orientation val="minMax"/>
        </c:scaling>
        <c:delete val="1"/>
        <c:axPos val="b"/>
        <c:numFmt formatCode="&quot;H&quot;yy" sourceLinked="1"/>
        <c:majorTickMark val="none"/>
        <c:minorTickMark val="none"/>
        <c:tickLblPos val="none"/>
        <c:crossAx val="367356008"/>
        <c:crosses val="autoZero"/>
        <c:auto val="1"/>
        <c:lblOffset val="100"/>
        <c:baseTimeUnit val="years"/>
      </c:dateAx>
      <c:valAx>
        <c:axId val="367356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5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1289.8399999999999</c:v>
                </c:pt>
                <c:pt idx="1">
                  <c:v>1272.9000000000001</c:v>
                </c:pt>
                <c:pt idx="2">
                  <c:v>1248.48</c:v>
                </c:pt>
                <c:pt idx="3">
                  <c:v>1211.3399999999999</c:v>
                </c:pt>
                <c:pt idx="4">
                  <c:v>1218.23</c:v>
                </c:pt>
              </c:numCache>
            </c:numRef>
          </c:val>
          <c:extLst xmlns:c16r2="http://schemas.microsoft.com/office/drawing/2015/06/chart">
            <c:ext xmlns:c16="http://schemas.microsoft.com/office/drawing/2014/chart" uri="{C3380CC4-5D6E-409C-BE32-E72D297353CC}">
              <c16:uniqueId val="{00000000-1CF2-4C28-AB59-A49E6A0DAEBF}"/>
            </c:ext>
          </c:extLst>
        </c:ser>
        <c:dLbls>
          <c:showLegendKey val="0"/>
          <c:showVal val="0"/>
          <c:showCatName val="0"/>
          <c:showSerName val="0"/>
          <c:showPercent val="0"/>
          <c:showBubbleSize val="0"/>
        </c:dLbls>
        <c:gapWidth val="150"/>
        <c:axId val="367352480"/>
        <c:axId val="36735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1595.62</c:v>
                </c:pt>
                <c:pt idx="1">
                  <c:v>1302.33</c:v>
                </c:pt>
                <c:pt idx="2">
                  <c:v>1274.21</c:v>
                </c:pt>
                <c:pt idx="3">
                  <c:v>1183.92</c:v>
                </c:pt>
                <c:pt idx="4">
                  <c:v>1128.72</c:v>
                </c:pt>
              </c:numCache>
            </c:numRef>
          </c:val>
          <c:smooth val="0"/>
          <c:extLst xmlns:c16r2="http://schemas.microsoft.com/office/drawing/2015/06/chart">
            <c:ext xmlns:c16="http://schemas.microsoft.com/office/drawing/2014/chart" uri="{C3380CC4-5D6E-409C-BE32-E72D297353CC}">
              <c16:uniqueId val="{00000001-1CF2-4C28-AB59-A49E6A0DAEBF}"/>
            </c:ext>
          </c:extLst>
        </c:ser>
        <c:dLbls>
          <c:showLegendKey val="0"/>
          <c:showVal val="0"/>
          <c:showCatName val="0"/>
          <c:showSerName val="0"/>
          <c:showPercent val="0"/>
          <c:showBubbleSize val="0"/>
        </c:dLbls>
        <c:marker val="1"/>
        <c:smooth val="0"/>
        <c:axId val="367352480"/>
        <c:axId val="367354048"/>
      </c:lineChart>
      <c:dateAx>
        <c:axId val="367352480"/>
        <c:scaling>
          <c:orientation val="minMax"/>
        </c:scaling>
        <c:delete val="1"/>
        <c:axPos val="b"/>
        <c:numFmt formatCode="&quot;H&quot;yy" sourceLinked="1"/>
        <c:majorTickMark val="none"/>
        <c:minorTickMark val="none"/>
        <c:tickLblPos val="none"/>
        <c:crossAx val="367354048"/>
        <c:crosses val="autoZero"/>
        <c:auto val="1"/>
        <c:lblOffset val="100"/>
        <c:baseTimeUnit val="years"/>
      </c:dateAx>
      <c:valAx>
        <c:axId val="36735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5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59.62</c:v>
                </c:pt>
                <c:pt idx="1">
                  <c:v>58.56</c:v>
                </c:pt>
                <c:pt idx="2">
                  <c:v>46.83</c:v>
                </c:pt>
                <c:pt idx="3">
                  <c:v>49.44</c:v>
                </c:pt>
                <c:pt idx="4">
                  <c:v>47.19</c:v>
                </c:pt>
              </c:numCache>
            </c:numRef>
          </c:val>
          <c:extLst xmlns:c16r2="http://schemas.microsoft.com/office/drawing/2015/06/chart">
            <c:ext xmlns:c16="http://schemas.microsoft.com/office/drawing/2014/chart" uri="{C3380CC4-5D6E-409C-BE32-E72D297353CC}">
              <c16:uniqueId val="{00000000-4DA5-4BDE-A94E-2874E4843498}"/>
            </c:ext>
          </c:extLst>
        </c:ser>
        <c:dLbls>
          <c:showLegendKey val="0"/>
          <c:showVal val="0"/>
          <c:showCatName val="0"/>
          <c:showSerName val="0"/>
          <c:showPercent val="0"/>
          <c:showBubbleSize val="0"/>
        </c:dLbls>
        <c:gapWidth val="150"/>
        <c:axId val="367357968"/>
        <c:axId val="367354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37.92</c:v>
                </c:pt>
                <c:pt idx="1">
                  <c:v>40.89</c:v>
                </c:pt>
                <c:pt idx="2">
                  <c:v>41.25</c:v>
                </c:pt>
                <c:pt idx="3">
                  <c:v>42.5</c:v>
                </c:pt>
                <c:pt idx="4">
                  <c:v>41.84</c:v>
                </c:pt>
              </c:numCache>
            </c:numRef>
          </c:val>
          <c:smooth val="0"/>
          <c:extLst xmlns:c16r2="http://schemas.microsoft.com/office/drawing/2015/06/chart">
            <c:ext xmlns:c16="http://schemas.microsoft.com/office/drawing/2014/chart" uri="{C3380CC4-5D6E-409C-BE32-E72D297353CC}">
              <c16:uniqueId val="{00000001-4DA5-4BDE-A94E-2874E4843498}"/>
            </c:ext>
          </c:extLst>
        </c:ser>
        <c:dLbls>
          <c:showLegendKey val="0"/>
          <c:showVal val="0"/>
          <c:showCatName val="0"/>
          <c:showSerName val="0"/>
          <c:showPercent val="0"/>
          <c:showBubbleSize val="0"/>
        </c:dLbls>
        <c:marker val="1"/>
        <c:smooth val="0"/>
        <c:axId val="367357968"/>
        <c:axId val="367354832"/>
      </c:lineChart>
      <c:dateAx>
        <c:axId val="367357968"/>
        <c:scaling>
          <c:orientation val="minMax"/>
        </c:scaling>
        <c:delete val="1"/>
        <c:axPos val="b"/>
        <c:numFmt formatCode="&quot;H&quot;yy" sourceLinked="1"/>
        <c:majorTickMark val="none"/>
        <c:minorTickMark val="none"/>
        <c:tickLblPos val="none"/>
        <c:crossAx val="367354832"/>
        <c:crosses val="autoZero"/>
        <c:auto val="1"/>
        <c:lblOffset val="100"/>
        <c:baseTimeUnit val="years"/>
      </c:dateAx>
      <c:valAx>
        <c:axId val="36735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5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143.31</c:v>
                </c:pt>
                <c:pt idx="1">
                  <c:v>145.85</c:v>
                </c:pt>
                <c:pt idx="2">
                  <c:v>182.09</c:v>
                </c:pt>
                <c:pt idx="3">
                  <c:v>175.72</c:v>
                </c:pt>
                <c:pt idx="4">
                  <c:v>184.38</c:v>
                </c:pt>
              </c:numCache>
            </c:numRef>
          </c:val>
          <c:extLst xmlns:c16r2="http://schemas.microsoft.com/office/drawing/2015/06/chart">
            <c:ext xmlns:c16="http://schemas.microsoft.com/office/drawing/2014/chart" uri="{C3380CC4-5D6E-409C-BE32-E72D297353CC}">
              <c16:uniqueId val="{00000000-91AB-4EF3-B122-F401119D609D}"/>
            </c:ext>
          </c:extLst>
        </c:ser>
        <c:dLbls>
          <c:showLegendKey val="0"/>
          <c:showVal val="0"/>
          <c:showCatName val="0"/>
          <c:showSerName val="0"/>
          <c:showPercent val="0"/>
          <c:showBubbleSize val="0"/>
        </c:dLbls>
        <c:gapWidth val="150"/>
        <c:axId val="367356792"/>
        <c:axId val="36735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423.18</c:v>
                </c:pt>
                <c:pt idx="1">
                  <c:v>383.2</c:v>
                </c:pt>
                <c:pt idx="2">
                  <c:v>383.25</c:v>
                </c:pt>
                <c:pt idx="3">
                  <c:v>377.72</c:v>
                </c:pt>
                <c:pt idx="4">
                  <c:v>390.47</c:v>
                </c:pt>
              </c:numCache>
            </c:numRef>
          </c:val>
          <c:smooth val="0"/>
          <c:extLst xmlns:c16r2="http://schemas.microsoft.com/office/drawing/2015/06/chart">
            <c:ext xmlns:c16="http://schemas.microsoft.com/office/drawing/2014/chart" uri="{C3380CC4-5D6E-409C-BE32-E72D297353CC}">
              <c16:uniqueId val="{00000001-91AB-4EF3-B122-F401119D609D}"/>
            </c:ext>
          </c:extLst>
        </c:ser>
        <c:dLbls>
          <c:showLegendKey val="0"/>
          <c:showVal val="0"/>
          <c:showCatName val="0"/>
          <c:showSerName val="0"/>
          <c:showPercent val="0"/>
          <c:showBubbleSize val="0"/>
        </c:dLbls>
        <c:marker val="1"/>
        <c:smooth val="0"/>
        <c:axId val="367356792"/>
        <c:axId val="367356400"/>
      </c:lineChart>
      <c:dateAx>
        <c:axId val="367356792"/>
        <c:scaling>
          <c:orientation val="minMax"/>
        </c:scaling>
        <c:delete val="1"/>
        <c:axPos val="b"/>
        <c:numFmt formatCode="&quot;H&quot;yy" sourceLinked="1"/>
        <c:majorTickMark val="none"/>
        <c:minorTickMark val="none"/>
        <c:tickLblPos val="none"/>
        <c:crossAx val="367356400"/>
        <c:crosses val="autoZero"/>
        <c:auto val="1"/>
        <c:lblOffset val="100"/>
        <c:baseTimeUnit val="years"/>
      </c:dateAx>
      <c:valAx>
        <c:axId val="36735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56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7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神奈川県　松田町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4" t="s">
        <v>9</v>
      </c>
      <c r="BM7" s="5"/>
      <c r="BN7" s="5"/>
      <c r="BO7" s="5"/>
      <c r="BP7" s="5"/>
      <c r="BQ7" s="5"/>
      <c r="BR7" s="5"/>
      <c r="BS7" s="5"/>
      <c r="BT7" s="5"/>
      <c r="BU7" s="5"/>
      <c r="BV7" s="5"/>
      <c r="BW7" s="5"/>
      <c r="BX7" s="5"/>
      <c r="BY7" s="6"/>
    </row>
    <row r="8" spans="1:78" ht="18.75" customHeight="1" x14ac:dyDescent="0.15">
      <c r="A8" s="2"/>
      <c r="B8" s="50" t="str">
        <f>データ!$I$6</f>
        <v>法非適用</v>
      </c>
      <c r="C8" s="50"/>
      <c r="D8" s="50"/>
      <c r="E8" s="50"/>
      <c r="F8" s="50"/>
      <c r="G8" s="50"/>
      <c r="H8" s="50"/>
      <c r="I8" s="50" t="str">
        <f>データ!$J$6</f>
        <v>水道事業</v>
      </c>
      <c r="J8" s="50"/>
      <c r="K8" s="50"/>
      <c r="L8" s="50"/>
      <c r="M8" s="50"/>
      <c r="N8" s="50"/>
      <c r="O8" s="50"/>
      <c r="P8" s="50" t="str">
        <f>データ!$K$6</f>
        <v>簡易水道事業</v>
      </c>
      <c r="Q8" s="50"/>
      <c r="R8" s="50"/>
      <c r="S8" s="50"/>
      <c r="T8" s="50"/>
      <c r="U8" s="50"/>
      <c r="V8" s="50"/>
      <c r="W8" s="50" t="str">
        <f>データ!$L$6</f>
        <v>D4</v>
      </c>
      <c r="X8" s="50"/>
      <c r="Y8" s="50"/>
      <c r="Z8" s="50"/>
      <c r="AA8" s="50"/>
      <c r="AB8" s="50"/>
      <c r="AC8" s="50"/>
      <c r="AD8" s="50" t="str">
        <f>データ!$M$6</f>
        <v>非設置</v>
      </c>
      <c r="AE8" s="50"/>
      <c r="AF8" s="50"/>
      <c r="AG8" s="50"/>
      <c r="AH8" s="50"/>
      <c r="AI8" s="50"/>
      <c r="AJ8" s="50"/>
      <c r="AK8" s="2"/>
      <c r="AL8" s="51">
        <f>データ!$R$6</f>
        <v>10931</v>
      </c>
      <c r="AM8" s="51"/>
      <c r="AN8" s="51"/>
      <c r="AO8" s="51"/>
      <c r="AP8" s="51"/>
      <c r="AQ8" s="51"/>
      <c r="AR8" s="51"/>
      <c r="AS8" s="51"/>
      <c r="AT8" s="47">
        <f>データ!$S$6</f>
        <v>37.75</v>
      </c>
      <c r="AU8" s="47"/>
      <c r="AV8" s="47"/>
      <c r="AW8" s="47"/>
      <c r="AX8" s="47"/>
      <c r="AY8" s="47"/>
      <c r="AZ8" s="47"/>
      <c r="BA8" s="47"/>
      <c r="BB8" s="47">
        <f>データ!$T$6</f>
        <v>289.56</v>
      </c>
      <c r="BC8" s="47"/>
      <c r="BD8" s="47"/>
      <c r="BE8" s="47"/>
      <c r="BF8" s="47"/>
      <c r="BG8" s="47"/>
      <c r="BH8" s="47"/>
      <c r="BI8" s="47"/>
      <c r="BJ8" s="3"/>
      <c r="BK8" s="3"/>
      <c r="BL8" s="48" t="s">
        <v>10</v>
      </c>
      <c r="BM8" s="49"/>
      <c r="BN8" s="7" t="s">
        <v>11</v>
      </c>
      <c r="BO8" s="8"/>
      <c r="BP8" s="8"/>
      <c r="BQ8" s="8"/>
      <c r="BR8" s="8"/>
      <c r="BS8" s="8"/>
      <c r="BT8" s="8"/>
      <c r="BU8" s="8"/>
      <c r="BV8" s="8"/>
      <c r="BW8" s="8"/>
      <c r="BX8" s="8"/>
      <c r="BY8" s="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52" t="s">
        <v>19</v>
      </c>
      <c r="BM9" s="53"/>
      <c r="BN9" s="10" t="s">
        <v>20</v>
      </c>
      <c r="BO9" s="11"/>
      <c r="BP9" s="11"/>
      <c r="BQ9" s="11"/>
      <c r="BR9" s="11"/>
      <c r="BS9" s="11"/>
      <c r="BT9" s="11"/>
      <c r="BU9" s="11"/>
      <c r="BV9" s="11"/>
      <c r="BW9" s="11"/>
      <c r="BX9" s="11"/>
      <c r="BY9" s="12"/>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13.36</v>
      </c>
      <c r="Q10" s="47"/>
      <c r="R10" s="47"/>
      <c r="S10" s="47"/>
      <c r="T10" s="47"/>
      <c r="U10" s="47"/>
      <c r="V10" s="47"/>
      <c r="W10" s="51">
        <f>データ!$Q$6</f>
        <v>1485</v>
      </c>
      <c r="X10" s="51"/>
      <c r="Y10" s="51"/>
      <c r="Z10" s="51"/>
      <c r="AA10" s="51"/>
      <c r="AB10" s="51"/>
      <c r="AC10" s="51"/>
      <c r="AD10" s="2"/>
      <c r="AE10" s="2"/>
      <c r="AF10" s="2"/>
      <c r="AG10" s="2"/>
      <c r="AH10" s="2"/>
      <c r="AI10" s="2"/>
      <c r="AJ10" s="2"/>
      <c r="AK10" s="2"/>
      <c r="AL10" s="51">
        <f>データ!$U$6</f>
        <v>1446</v>
      </c>
      <c r="AM10" s="51"/>
      <c r="AN10" s="51"/>
      <c r="AO10" s="51"/>
      <c r="AP10" s="51"/>
      <c r="AQ10" s="51"/>
      <c r="AR10" s="51"/>
      <c r="AS10" s="51"/>
      <c r="AT10" s="47">
        <f>データ!$V$6</f>
        <v>23.31</v>
      </c>
      <c r="AU10" s="47"/>
      <c r="AV10" s="47"/>
      <c r="AW10" s="47"/>
      <c r="AX10" s="47"/>
      <c r="AY10" s="47"/>
      <c r="AZ10" s="47"/>
      <c r="BA10" s="47"/>
      <c r="BB10" s="47">
        <f>データ!$W$6</f>
        <v>62.03</v>
      </c>
      <c r="BC10" s="47"/>
      <c r="BD10" s="47"/>
      <c r="BE10" s="47"/>
      <c r="BF10" s="47"/>
      <c r="BG10" s="47"/>
      <c r="BH10" s="47"/>
      <c r="BI10" s="47"/>
      <c r="BJ10" s="2"/>
      <c r="BK10" s="2"/>
      <c r="BL10" s="54" t="s">
        <v>21</v>
      </c>
      <c r="BM10" s="55"/>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25</v>
      </c>
      <c r="BM14" s="57"/>
      <c r="BN14" s="57"/>
      <c r="BO14" s="57"/>
      <c r="BP14" s="57"/>
      <c r="BQ14" s="57"/>
      <c r="BR14" s="57"/>
      <c r="BS14" s="57"/>
      <c r="BT14" s="57"/>
      <c r="BU14" s="57"/>
      <c r="BV14" s="57"/>
      <c r="BW14" s="57"/>
      <c r="BX14" s="57"/>
      <c r="BY14" s="57"/>
      <c r="BZ14" s="5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2" t="s">
        <v>113</v>
      </c>
      <c r="BM16" s="63"/>
      <c r="BN16" s="63"/>
      <c r="BO16" s="63"/>
      <c r="BP16" s="63"/>
      <c r="BQ16" s="63"/>
      <c r="BR16" s="63"/>
      <c r="BS16" s="63"/>
      <c r="BT16" s="63"/>
      <c r="BU16" s="63"/>
      <c r="BV16" s="63"/>
      <c r="BW16" s="63"/>
      <c r="BX16" s="63"/>
      <c r="BY16" s="63"/>
      <c r="BZ16" s="6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2"/>
      <c r="BM17" s="63"/>
      <c r="BN17" s="63"/>
      <c r="BO17" s="63"/>
      <c r="BP17" s="63"/>
      <c r="BQ17" s="63"/>
      <c r="BR17" s="63"/>
      <c r="BS17" s="63"/>
      <c r="BT17" s="63"/>
      <c r="BU17" s="63"/>
      <c r="BV17" s="63"/>
      <c r="BW17" s="63"/>
      <c r="BX17" s="63"/>
      <c r="BY17" s="63"/>
      <c r="BZ17" s="6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2"/>
      <c r="BM18" s="63"/>
      <c r="BN18" s="63"/>
      <c r="BO18" s="63"/>
      <c r="BP18" s="63"/>
      <c r="BQ18" s="63"/>
      <c r="BR18" s="63"/>
      <c r="BS18" s="63"/>
      <c r="BT18" s="63"/>
      <c r="BU18" s="63"/>
      <c r="BV18" s="63"/>
      <c r="BW18" s="63"/>
      <c r="BX18" s="63"/>
      <c r="BY18" s="63"/>
      <c r="BZ18" s="6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2"/>
      <c r="BM19" s="63"/>
      <c r="BN19" s="63"/>
      <c r="BO19" s="63"/>
      <c r="BP19" s="63"/>
      <c r="BQ19" s="63"/>
      <c r="BR19" s="63"/>
      <c r="BS19" s="63"/>
      <c r="BT19" s="63"/>
      <c r="BU19" s="63"/>
      <c r="BV19" s="63"/>
      <c r="BW19" s="63"/>
      <c r="BX19" s="63"/>
      <c r="BY19" s="63"/>
      <c r="BZ19" s="6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2"/>
      <c r="BM20" s="63"/>
      <c r="BN20" s="63"/>
      <c r="BO20" s="63"/>
      <c r="BP20" s="63"/>
      <c r="BQ20" s="63"/>
      <c r="BR20" s="63"/>
      <c r="BS20" s="63"/>
      <c r="BT20" s="63"/>
      <c r="BU20" s="63"/>
      <c r="BV20" s="63"/>
      <c r="BW20" s="63"/>
      <c r="BX20" s="63"/>
      <c r="BY20" s="63"/>
      <c r="BZ20" s="6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2"/>
      <c r="BM21" s="63"/>
      <c r="BN21" s="63"/>
      <c r="BO21" s="63"/>
      <c r="BP21" s="63"/>
      <c r="BQ21" s="63"/>
      <c r="BR21" s="63"/>
      <c r="BS21" s="63"/>
      <c r="BT21" s="63"/>
      <c r="BU21" s="63"/>
      <c r="BV21" s="63"/>
      <c r="BW21" s="63"/>
      <c r="BX21" s="63"/>
      <c r="BY21" s="63"/>
      <c r="BZ21" s="6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2"/>
      <c r="BM22" s="63"/>
      <c r="BN22" s="63"/>
      <c r="BO22" s="63"/>
      <c r="BP22" s="63"/>
      <c r="BQ22" s="63"/>
      <c r="BR22" s="63"/>
      <c r="BS22" s="63"/>
      <c r="BT22" s="63"/>
      <c r="BU22" s="63"/>
      <c r="BV22" s="63"/>
      <c r="BW22" s="63"/>
      <c r="BX22" s="63"/>
      <c r="BY22" s="63"/>
      <c r="BZ22" s="6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2"/>
      <c r="BM23" s="63"/>
      <c r="BN23" s="63"/>
      <c r="BO23" s="63"/>
      <c r="BP23" s="63"/>
      <c r="BQ23" s="63"/>
      <c r="BR23" s="63"/>
      <c r="BS23" s="63"/>
      <c r="BT23" s="63"/>
      <c r="BU23" s="63"/>
      <c r="BV23" s="63"/>
      <c r="BW23" s="63"/>
      <c r="BX23" s="63"/>
      <c r="BY23" s="63"/>
      <c r="BZ23" s="6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2"/>
      <c r="BM24" s="63"/>
      <c r="BN24" s="63"/>
      <c r="BO24" s="63"/>
      <c r="BP24" s="63"/>
      <c r="BQ24" s="63"/>
      <c r="BR24" s="63"/>
      <c r="BS24" s="63"/>
      <c r="BT24" s="63"/>
      <c r="BU24" s="63"/>
      <c r="BV24" s="63"/>
      <c r="BW24" s="63"/>
      <c r="BX24" s="63"/>
      <c r="BY24" s="63"/>
      <c r="BZ24" s="6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2"/>
      <c r="BM25" s="63"/>
      <c r="BN25" s="63"/>
      <c r="BO25" s="63"/>
      <c r="BP25" s="63"/>
      <c r="BQ25" s="63"/>
      <c r="BR25" s="63"/>
      <c r="BS25" s="63"/>
      <c r="BT25" s="63"/>
      <c r="BU25" s="63"/>
      <c r="BV25" s="63"/>
      <c r="BW25" s="63"/>
      <c r="BX25" s="63"/>
      <c r="BY25" s="63"/>
      <c r="BZ25" s="6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2"/>
      <c r="BM26" s="63"/>
      <c r="BN26" s="63"/>
      <c r="BO26" s="63"/>
      <c r="BP26" s="63"/>
      <c r="BQ26" s="63"/>
      <c r="BR26" s="63"/>
      <c r="BS26" s="63"/>
      <c r="BT26" s="63"/>
      <c r="BU26" s="63"/>
      <c r="BV26" s="63"/>
      <c r="BW26" s="63"/>
      <c r="BX26" s="63"/>
      <c r="BY26" s="63"/>
      <c r="BZ26" s="6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2"/>
      <c r="BM27" s="63"/>
      <c r="BN27" s="63"/>
      <c r="BO27" s="63"/>
      <c r="BP27" s="63"/>
      <c r="BQ27" s="63"/>
      <c r="BR27" s="63"/>
      <c r="BS27" s="63"/>
      <c r="BT27" s="63"/>
      <c r="BU27" s="63"/>
      <c r="BV27" s="63"/>
      <c r="BW27" s="63"/>
      <c r="BX27" s="63"/>
      <c r="BY27" s="63"/>
      <c r="BZ27" s="6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2"/>
      <c r="BM28" s="63"/>
      <c r="BN28" s="63"/>
      <c r="BO28" s="63"/>
      <c r="BP28" s="63"/>
      <c r="BQ28" s="63"/>
      <c r="BR28" s="63"/>
      <c r="BS28" s="63"/>
      <c r="BT28" s="63"/>
      <c r="BU28" s="63"/>
      <c r="BV28" s="63"/>
      <c r="BW28" s="63"/>
      <c r="BX28" s="63"/>
      <c r="BY28" s="63"/>
      <c r="BZ28" s="6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2"/>
      <c r="BM29" s="63"/>
      <c r="BN29" s="63"/>
      <c r="BO29" s="63"/>
      <c r="BP29" s="63"/>
      <c r="BQ29" s="63"/>
      <c r="BR29" s="63"/>
      <c r="BS29" s="63"/>
      <c r="BT29" s="63"/>
      <c r="BU29" s="63"/>
      <c r="BV29" s="63"/>
      <c r="BW29" s="63"/>
      <c r="BX29" s="63"/>
      <c r="BY29" s="63"/>
      <c r="BZ29" s="6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2"/>
      <c r="BM30" s="63"/>
      <c r="BN30" s="63"/>
      <c r="BO30" s="63"/>
      <c r="BP30" s="63"/>
      <c r="BQ30" s="63"/>
      <c r="BR30" s="63"/>
      <c r="BS30" s="63"/>
      <c r="BT30" s="63"/>
      <c r="BU30" s="63"/>
      <c r="BV30" s="63"/>
      <c r="BW30" s="63"/>
      <c r="BX30" s="63"/>
      <c r="BY30" s="63"/>
      <c r="BZ30" s="6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2"/>
      <c r="BM31" s="63"/>
      <c r="BN31" s="63"/>
      <c r="BO31" s="63"/>
      <c r="BP31" s="63"/>
      <c r="BQ31" s="63"/>
      <c r="BR31" s="63"/>
      <c r="BS31" s="63"/>
      <c r="BT31" s="63"/>
      <c r="BU31" s="63"/>
      <c r="BV31" s="63"/>
      <c r="BW31" s="63"/>
      <c r="BX31" s="63"/>
      <c r="BY31" s="63"/>
      <c r="BZ31" s="6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2"/>
      <c r="BM32" s="63"/>
      <c r="BN32" s="63"/>
      <c r="BO32" s="63"/>
      <c r="BP32" s="63"/>
      <c r="BQ32" s="63"/>
      <c r="BR32" s="63"/>
      <c r="BS32" s="63"/>
      <c r="BT32" s="63"/>
      <c r="BU32" s="63"/>
      <c r="BV32" s="63"/>
      <c r="BW32" s="63"/>
      <c r="BX32" s="63"/>
      <c r="BY32" s="63"/>
      <c r="BZ32" s="6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2"/>
      <c r="BM33" s="63"/>
      <c r="BN33" s="63"/>
      <c r="BO33" s="63"/>
      <c r="BP33" s="63"/>
      <c r="BQ33" s="63"/>
      <c r="BR33" s="63"/>
      <c r="BS33" s="63"/>
      <c r="BT33" s="63"/>
      <c r="BU33" s="63"/>
      <c r="BV33" s="63"/>
      <c r="BW33" s="63"/>
      <c r="BX33" s="63"/>
      <c r="BY33" s="63"/>
      <c r="BZ33" s="6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2"/>
      <c r="BM34" s="63"/>
      <c r="BN34" s="63"/>
      <c r="BO34" s="63"/>
      <c r="BP34" s="63"/>
      <c r="BQ34" s="63"/>
      <c r="BR34" s="63"/>
      <c r="BS34" s="63"/>
      <c r="BT34" s="63"/>
      <c r="BU34" s="63"/>
      <c r="BV34" s="63"/>
      <c r="BW34" s="63"/>
      <c r="BX34" s="63"/>
      <c r="BY34" s="63"/>
      <c r="BZ34" s="6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2"/>
      <c r="BM35" s="63"/>
      <c r="BN35" s="63"/>
      <c r="BO35" s="63"/>
      <c r="BP35" s="63"/>
      <c r="BQ35" s="63"/>
      <c r="BR35" s="63"/>
      <c r="BS35" s="63"/>
      <c r="BT35" s="63"/>
      <c r="BU35" s="63"/>
      <c r="BV35" s="63"/>
      <c r="BW35" s="63"/>
      <c r="BX35" s="63"/>
      <c r="BY35" s="63"/>
      <c r="BZ35" s="6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2"/>
      <c r="BM36" s="63"/>
      <c r="BN36" s="63"/>
      <c r="BO36" s="63"/>
      <c r="BP36" s="63"/>
      <c r="BQ36" s="63"/>
      <c r="BR36" s="63"/>
      <c r="BS36" s="63"/>
      <c r="BT36" s="63"/>
      <c r="BU36" s="63"/>
      <c r="BV36" s="63"/>
      <c r="BW36" s="63"/>
      <c r="BX36" s="63"/>
      <c r="BY36" s="63"/>
      <c r="BZ36" s="6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2"/>
      <c r="BM37" s="63"/>
      <c r="BN37" s="63"/>
      <c r="BO37" s="63"/>
      <c r="BP37" s="63"/>
      <c r="BQ37" s="63"/>
      <c r="BR37" s="63"/>
      <c r="BS37" s="63"/>
      <c r="BT37" s="63"/>
      <c r="BU37" s="63"/>
      <c r="BV37" s="63"/>
      <c r="BW37" s="63"/>
      <c r="BX37" s="63"/>
      <c r="BY37" s="63"/>
      <c r="BZ37" s="6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2"/>
      <c r="BM38" s="63"/>
      <c r="BN38" s="63"/>
      <c r="BO38" s="63"/>
      <c r="BP38" s="63"/>
      <c r="BQ38" s="63"/>
      <c r="BR38" s="63"/>
      <c r="BS38" s="63"/>
      <c r="BT38" s="63"/>
      <c r="BU38" s="63"/>
      <c r="BV38" s="63"/>
      <c r="BW38" s="63"/>
      <c r="BX38" s="63"/>
      <c r="BY38" s="63"/>
      <c r="BZ38" s="6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2"/>
      <c r="BM39" s="63"/>
      <c r="BN39" s="63"/>
      <c r="BO39" s="63"/>
      <c r="BP39" s="63"/>
      <c r="BQ39" s="63"/>
      <c r="BR39" s="63"/>
      <c r="BS39" s="63"/>
      <c r="BT39" s="63"/>
      <c r="BU39" s="63"/>
      <c r="BV39" s="63"/>
      <c r="BW39" s="63"/>
      <c r="BX39" s="63"/>
      <c r="BY39" s="63"/>
      <c r="BZ39" s="6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2"/>
      <c r="BM40" s="63"/>
      <c r="BN40" s="63"/>
      <c r="BO40" s="63"/>
      <c r="BP40" s="63"/>
      <c r="BQ40" s="63"/>
      <c r="BR40" s="63"/>
      <c r="BS40" s="63"/>
      <c r="BT40" s="63"/>
      <c r="BU40" s="63"/>
      <c r="BV40" s="63"/>
      <c r="BW40" s="63"/>
      <c r="BX40" s="63"/>
      <c r="BY40" s="63"/>
      <c r="BZ40" s="6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2"/>
      <c r="BM41" s="63"/>
      <c r="BN41" s="63"/>
      <c r="BO41" s="63"/>
      <c r="BP41" s="63"/>
      <c r="BQ41" s="63"/>
      <c r="BR41" s="63"/>
      <c r="BS41" s="63"/>
      <c r="BT41" s="63"/>
      <c r="BU41" s="63"/>
      <c r="BV41" s="63"/>
      <c r="BW41" s="63"/>
      <c r="BX41" s="63"/>
      <c r="BY41" s="63"/>
      <c r="BZ41" s="6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2"/>
      <c r="BM42" s="63"/>
      <c r="BN42" s="63"/>
      <c r="BO42" s="63"/>
      <c r="BP42" s="63"/>
      <c r="BQ42" s="63"/>
      <c r="BR42" s="63"/>
      <c r="BS42" s="63"/>
      <c r="BT42" s="63"/>
      <c r="BU42" s="63"/>
      <c r="BV42" s="63"/>
      <c r="BW42" s="63"/>
      <c r="BX42" s="63"/>
      <c r="BY42" s="63"/>
      <c r="BZ42" s="6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2"/>
      <c r="BM43" s="63"/>
      <c r="BN43" s="63"/>
      <c r="BO43" s="63"/>
      <c r="BP43" s="63"/>
      <c r="BQ43" s="63"/>
      <c r="BR43" s="63"/>
      <c r="BS43" s="63"/>
      <c r="BT43" s="63"/>
      <c r="BU43" s="63"/>
      <c r="BV43" s="63"/>
      <c r="BW43" s="63"/>
      <c r="BX43" s="63"/>
      <c r="BY43" s="63"/>
      <c r="BZ43" s="6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2" t="s">
        <v>114</v>
      </c>
      <c r="BM47" s="63"/>
      <c r="BN47" s="63"/>
      <c r="BO47" s="63"/>
      <c r="BP47" s="63"/>
      <c r="BQ47" s="63"/>
      <c r="BR47" s="63"/>
      <c r="BS47" s="63"/>
      <c r="BT47" s="63"/>
      <c r="BU47" s="63"/>
      <c r="BV47" s="63"/>
      <c r="BW47" s="63"/>
      <c r="BX47" s="63"/>
      <c r="BY47" s="63"/>
      <c r="BZ47" s="6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115</v>
      </c>
      <c r="BM66" s="63"/>
      <c r="BN66" s="63"/>
      <c r="BO66" s="63"/>
      <c r="BP66" s="63"/>
      <c r="BQ66" s="63"/>
      <c r="BR66" s="63"/>
      <c r="BS66" s="63"/>
      <c r="BT66" s="63"/>
      <c r="BU66" s="63"/>
      <c r="BV66" s="63"/>
      <c r="BW66" s="63"/>
      <c r="BX66" s="63"/>
      <c r="BY66" s="63"/>
      <c r="BZ66" s="6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【78.36】</v>
      </c>
      <c r="F85" s="27" t="s">
        <v>41</v>
      </c>
      <c r="G85" s="27" t="s">
        <v>42</v>
      </c>
      <c r="H85" s="27" t="str">
        <f>データ!BO6</f>
        <v>【949.15】</v>
      </c>
      <c r="I85" s="27" t="str">
        <f>データ!BZ6</f>
        <v>【55.87】</v>
      </c>
      <c r="J85" s="27" t="str">
        <f>データ!CK6</f>
        <v>【288.19】</v>
      </c>
      <c r="K85" s="27" t="str">
        <f>データ!CV6</f>
        <v>【56.31】</v>
      </c>
      <c r="L85" s="27" t="str">
        <f>データ!DG6</f>
        <v>【71.88】</v>
      </c>
      <c r="M85" s="27" t="s">
        <v>42</v>
      </c>
      <c r="N85" s="27" t="s">
        <v>42</v>
      </c>
      <c r="O85" s="27" t="str">
        <f>データ!EN6</f>
        <v>【0.80】</v>
      </c>
    </row>
  </sheetData>
  <sheetProtection algorithmName="SHA-512" hashValue="ZaiXLQomhBMOyCvxo4Np51LFFzs549lQDxD1zEQUGQOAyJuPOqZJYjWdSAs1hh+is3/8PeAbOwv9D0VsbsLV6g==" saltValue="ROpE6xXfPVeoAI5WXcVny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45</v>
      </c>
      <c r="B3" s="30" t="s">
        <v>46</v>
      </c>
      <c r="C3" s="30" t="s">
        <v>47</v>
      </c>
      <c r="D3" s="30" t="s">
        <v>48</v>
      </c>
      <c r="E3" s="30" t="s">
        <v>49</v>
      </c>
      <c r="F3" s="30" t="s">
        <v>50</v>
      </c>
      <c r="G3" s="30" t="s">
        <v>51</v>
      </c>
      <c r="H3" s="77" t="s">
        <v>52</v>
      </c>
      <c r="I3" s="78"/>
      <c r="J3" s="78"/>
      <c r="K3" s="78"/>
      <c r="L3" s="78"/>
      <c r="M3" s="78"/>
      <c r="N3" s="78"/>
      <c r="O3" s="78"/>
      <c r="P3" s="78"/>
      <c r="Q3" s="78"/>
      <c r="R3" s="78"/>
      <c r="S3" s="78"/>
      <c r="T3" s="78"/>
      <c r="U3" s="78"/>
      <c r="V3" s="78"/>
      <c r="W3" s="79"/>
      <c r="X3" s="83" t="s">
        <v>53</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27</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54</v>
      </c>
      <c r="B4" s="31"/>
      <c r="C4" s="31"/>
      <c r="D4" s="31"/>
      <c r="E4" s="31"/>
      <c r="F4" s="31"/>
      <c r="G4" s="31"/>
      <c r="H4" s="80"/>
      <c r="I4" s="81"/>
      <c r="J4" s="81"/>
      <c r="K4" s="81"/>
      <c r="L4" s="81"/>
      <c r="M4" s="81"/>
      <c r="N4" s="81"/>
      <c r="O4" s="81"/>
      <c r="P4" s="81"/>
      <c r="Q4" s="81"/>
      <c r="R4" s="81"/>
      <c r="S4" s="81"/>
      <c r="T4" s="81"/>
      <c r="U4" s="81"/>
      <c r="V4" s="81"/>
      <c r="W4" s="82"/>
      <c r="X4" s="76" t="s">
        <v>55</v>
      </c>
      <c r="Y4" s="76"/>
      <c r="Z4" s="76"/>
      <c r="AA4" s="76"/>
      <c r="AB4" s="76"/>
      <c r="AC4" s="76"/>
      <c r="AD4" s="76"/>
      <c r="AE4" s="76"/>
      <c r="AF4" s="76"/>
      <c r="AG4" s="76"/>
      <c r="AH4" s="76"/>
      <c r="AI4" s="76" t="s">
        <v>56</v>
      </c>
      <c r="AJ4" s="76"/>
      <c r="AK4" s="76"/>
      <c r="AL4" s="76"/>
      <c r="AM4" s="76"/>
      <c r="AN4" s="76"/>
      <c r="AO4" s="76"/>
      <c r="AP4" s="76"/>
      <c r="AQ4" s="76"/>
      <c r="AR4" s="76"/>
      <c r="AS4" s="76"/>
      <c r="AT4" s="76" t="s">
        <v>57</v>
      </c>
      <c r="AU4" s="76"/>
      <c r="AV4" s="76"/>
      <c r="AW4" s="76"/>
      <c r="AX4" s="76"/>
      <c r="AY4" s="76"/>
      <c r="AZ4" s="76"/>
      <c r="BA4" s="76"/>
      <c r="BB4" s="76"/>
      <c r="BC4" s="76"/>
      <c r="BD4" s="76"/>
      <c r="BE4" s="76" t="s">
        <v>58</v>
      </c>
      <c r="BF4" s="76"/>
      <c r="BG4" s="76"/>
      <c r="BH4" s="76"/>
      <c r="BI4" s="76"/>
      <c r="BJ4" s="76"/>
      <c r="BK4" s="76"/>
      <c r="BL4" s="76"/>
      <c r="BM4" s="76"/>
      <c r="BN4" s="76"/>
      <c r="BO4" s="76"/>
      <c r="BP4" s="76" t="s">
        <v>59</v>
      </c>
      <c r="BQ4" s="76"/>
      <c r="BR4" s="76"/>
      <c r="BS4" s="76"/>
      <c r="BT4" s="76"/>
      <c r="BU4" s="76"/>
      <c r="BV4" s="76"/>
      <c r="BW4" s="76"/>
      <c r="BX4" s="76"/>
      <c r="BY4" s="76"/>
      <c r="BZ4" s="76"/>
      <c r="CA4" s="76" t="s">
        <v>60</v>
      </c>
      <c r="CB4" s="76"/>
      <c r="CC4" s="76"/>
      <c r="CD4" s="76"/>
      <c r="CE4" s="76"/>
      <c r="CF4" s="76"/>
      <c r="CG4" s="76"/>
      <c r="CH4" s="76"/>
      <c r="CI4" s="76"/>
      <c r="CJ4" s="76"/>
      <c r="CK4" s="76"/>
      <c r="CL4" s="76" t="s">
        <v>61</v>
      </c>
      <c r="CM4" s="76"/>
      <c r="CN4" s="76"/>
      <c r="CO4" s="76"/>
      <c r="CP4" s="76"/>
      <c r="CQ4" s="76"/>
      <c r="CR4" s="76"/>
      <c r="CS4" s="76"/>
      <c r="CT4" s="76"/>
      <c r="CU4" s="76"/>
      <c r="CV4" s="76"/>
      <c r="CW4" s="76" t="s">
        <v>62</v>
      </c>
      <c r="CX4" s="76"/>
      <c r="CY4" s="76"/>
      <c r="CZ4" s="76"/>
      <c r="DA4" s="76"/>
      <c r="DB4" s="76"/>
      <c r="DC4" s="76"/>
      <c r="DD4" s="76"/>
      <c r="DE4" s="76"/>
      <c r="DF4" s="76"/>
      <c r="DG4" s="76"/>
      <c r="DH4" s="76" t="s">
        <v>63</v>
      </c>
      <c r="DI4" s="76"/>
      <c r="DJ4" s="76"/>
      <c r="DK4" s="76"/>
      <c r="DL4" s="76"/>
      <c r="DM4" s="76"/>
      <c r="DN4" s="76"/>
      <c r="DO4" s="76"/>
      <c r="DP4" s="76"/>
      <c r="DQ4" s="76"/>
      <c r="DR4" s="76"/>
      <c r="DS4" s="76" t="s">
        <v>64</v>
      </c>
      <c r="DT4" s="76"/>
      <c r="DU4" s="76"/>
      <c r="DV4" s="76"/>
      <c r="DW4" s="76"/>
      <c r="DX4" s="76"/>
      <c r="DY4" s="76"/>
      <c r="DZ4" s="76"/>
      <c r="EA4" s="76"/>
      <c r="EB4" s="76"/>
      <c r="EC4" s="76"/>
      <c r="ED4" s="76" t="s">
        <v>65</v>
      </c>
      <c r="EE4" s="76"/>
      <c r="EF4" s="76"/>
      <c r="EG4" s="76"/>
      <c r="EH4" s="76"/>
      <c r="EI4" s="76"/>
      <c r="EJ4" s="76"/>
      <c r="EK4" s="76"/>
      <c r="EL4" s="76"/>
      <c r="EM4" s="76"/>
      <c r="EN4" s="76"/>
    </row>
    <row r="5" spans="1:144" x14ac:dyDescent="0.15">
      <c r="A5" s="29" t="s">
        <v>66</v>
      </c>
      <c r="B5" s="32"/>
      <c r="C5" s="32"/>
      <c r="D5" s="32"/>
      <c r="E5" s="32"/>
      <c r="F5" s="32"/>
      <c r="G5" s="32"/>
      <c r="H5" s="33" t="s">
        <v>67</v>
      </c>
      <c r="I5" s="33" t="s">
        <v>68</v>
      </c>
      <c r="J5" s="33" t="s">
        <v>69</v>
      </c>
      <c r="K5" s="33" t="s">
        <v>70</v>
      </c>
      <c r="L5" s="33" t="s">
        <v>71</v>
      </c>
      <c r="M5" s="33" t="s">
        <v>72</v>
      </c>
      <c r="N5" s="33" t="s">
        <v>73</v>
      </c>
      <c r="O5" s="33" t="s">
        <v>74</v>
      </c>
      <c r="P5" s="33" t="s">
        <v>75</v>
      </c>
      <c r="Q5" s="33" t="s">
        <v>76</v>
      </c>
      <c r="R5" s="33" t="s">
        <v>77</v>
      </c>
      <c r="S5" s="33" t="s">
        <v>78</v>
      </c>
      <c r="T5" s="33" t="s">
        <v>79</v>
      </c>
      <c r="U5" s="33" t="s">
        <v>80</v>
      </c>
      <c r="V5" s="33" t="s">
        <v>81</v>
      </c>
      <c r="W5" s="33" t="s">
        <v>82</v>
      </c>
      <c r="X5" s="33" t="s">
        <v>83</v>
      </c>
      <c r="Y5" s="33" t="s">
        <v>84</v>
      </c>
      <c r="Z5" s="33" t="s">
        <v>85</v>
      </c>
      <c r="AA5" s="33" t="s">
        <v>86</v>
      </c>
      <c r="AB5" s="33" t="s">
        <v>87</v>
      </c>
      <c r="AC5" s="33" t="s">
        <v>88</v>
      </c>
      <c r="AD5" s="33" t="s">
        <v>89</v>
      </c>
      <c r="AE5" s="33" t="s">
        <v>90</v>
      </c>
      <c r="AF5" s="33" t="s">
        <v>91</v>
      </c>
      <c r="AG5" s="33" t="s">
        <v>92</v>
      </c>
      <c r="AH5" s="33" t="s">
        <v>29</v>
      </c>
      <c r="AI5" s="33" t="s">
        <v>83</v>
      </c>
      <c r="AJ5" s="33" t="s">
        <v>84</v>
      </c>
      <c r="AK5" s="33" t="s">
        <v>85</v>
      </c>
      <c r="AL5" s="33" t="s">
        <v>86</v>
      </c>
      <c r="AM5" s="33" t="s">
        <v>87</v>
      </c>
      <c r="AN5" s="33" t="s">
        <v>88</v>
      </c>
      <c r="AO5" s="33" t="s">
        <v>89</v>
      </c>
      <c r="AP5" s="33" t="s">
        <v>90</v>
      </c>
      <c r="AQ5" s="33" t="s">
        <v>91</v>
      </c>
      <c r="AR5" s="33" t="s">
        <v>92</v>
      </c>
      <c r="AS5" s="33" t="s">
        <v>93</v>
      </c>
      <c r="AT5" s="33" t="s">
        <v>83</v>
      </c>
      <c r="AU5" s="33" t="s">
        <v>84</v>
      </c>
      <c r="AV5" s="33" t="s">
        <v>85</v>
      </c>
      <c r="AW5" s="33" t="s">
        <v>86</v>
      </c>
      <c r="AX5" s="33" t="s">
        <v>87</v>
      </c>
      <c r="AY5" s="33" t="s">
        <v>88</v>
      </c>
      <c r="AZ5" s="33" t="s">
        <v>89</v>
      </c>
      <c r="BA5" s="33" t="s">
        <v>90</v>
      </c>
      <c r="BB5" s="33" t="s">
        <v>91</v>
      </c>
      <c r="BC5" s="33" t="s">
        <v>92</v>
      </c>
      <c r="BD5" s="33" t="s">
        <v>93</v>
      </c>
      <c r="BE5" s="33" t="s">
        <v>83</v>
      </c>
      <c r="BF5" s="33" t="s">
        <v>84</v>
      </c>
      <c r="BG5" s="33" t="s">
        <v>85</v>
      </c>
      <c r="BH5" s="33" t="s">
        <v>86</v>
      </c>
      <c r="BI5" s="33" t="s">
        <v>87</v>
      </c>
      <c r="BJ5" s="33" t="s">
        <v>88</v>
      </c>
      <c r="BK5" s="33" t="s">
        <v>89</v>
      </c>
      <c r="BL5" s="33" t="s">
        <v>90</v>
      </c>
      <c r="BM5" s="33" t="s">
        <v>91</v>
      </c>
      <c r="BN5" s="33" t="s">
        <v>92</v>
      </c>
      <c r="BO5" s="33" t="s">
        <v>93</v>
      </c>
      <c r="BP5" s="33" t="s">
        <v>83</v>
      </c>
      <c r="BQ5" s="33" t="s">
        <v>84</v>
      </c>
      <c r="BR5" s="33" t="s">
        <v>85</v>
      </c>
      <c r="BS5" s="33" t="s">
        <v>86</v>
      </c>
      <c r="BT5" s="33" t="s">
        <v>87</v>
      </c>
      <c r="BU5" s="33" t="s">
        <v>88</v>
      </c>
      <c r="BV5" s="33" t="s">
        <v>89</v>
      </c>
      <c r="BW5" s="33" t="s">
        <v>90</v>
      </c>
      <c r="BX5" s="33" t="s">
        <v>91</v>
      </c>
      <c r="BY5" s="33" t="s">
        <v>92</v>
      </c>
      <c r="BZ5" s="33" t="s">
        <v>93</v>
      </c>
      <c r="CA5" s="33" t="s">
        <v>83</v>
      </c>
      <c r="CB5" s="33" t="s">
        <v>84</v>
      </c>
      <c r="CC5" s="33" t="s">
        <v>85</v>
      </c>
      <c r="CD5" s="33" t="s">
        <v>86</v>
      </c>
      <c r="CE5" s="33" t="s">
        <v>87</v>
      </c>
      <c r="CF5" s="33" t="s">
        <v>88</v>
      </c>
      <c r="CG5" s="33" t="s">
        <v>89</v>
      </c>
      <c r="CH5" s="33" t="s">
        <v>90</v>
      </c>
      <c r="CI5" s="33" t="s">
        <v>91</v>
      </c>
      <c r="CJ5" s="33" t="s">
        <v>92</v>
      </c>
      <c r="CK5" s="33" t="s">
        <v>93</v>
      </c>
      <c r="CL5" s="33" t="s">
        <v>83</v>
      </c>
      <c r="CM5" s="33" t="s">
        <v>84</v>
      </c>
      <c r="CN5" s="33" t="s">
        <v>85</v>
      </c>
      <c r="CO5" s="33" t="s">
        <v>86</v>
      </c>
      <c r="CP5" s="33" t="s">
        <v>87</v>
      </c>
      <c r="CQ5" s="33" t="s">
        <v>88</v>
      </c>
      <c r="CR5" s="33" t="s">
        <v>89</v>
      </c>
      <c r="CS5" s="33" t="s">
        <v>90</v>
      </c>
      <c r="CT5" s="33" t="s">
        <v>91</v>
      </c>
      <c r="CU5" s="33" t="s">
        <v>92</v>
      </c>
      <c r="CV5" s="33" t="s">
        <v>93</v>
      </c>
      <c r="CW5" s="33" t="s">
        <v>83</v>
      </c>
      <c r="CX5" s="33" t="s">
        <v>84</v>
      </c>
      <c r="CY5" s="33" t="s">
        <v>85</v>
      </c>
      <c r="CZ5" s="33" t="s">
        <v>86</v>
      </c>
      <c r="DA5" s="33" t="s">
        <v>87</v>
      </c>
      <c r="DB5" s="33" t="s">
        <v>88</v>
      </c>
      <c r="DC5" s="33" t="s">
        <v>89</v>
      </c>
      <c r="DD5" s="33" t="s">
        <v>90</v>
      </c>
      <c r="DE5" s="33" t="s">
        <v>91</v>
      </c>
      <c r="DF5" s="33" t="s">
        <v>92</v>
      </c>
      <c r="DG5" s="33" t="s">
        <v>93</v>
      </c>
      <c r="DH5" s="33" t="s">
        <v>83</v>
      </c>
      <c r="DI5" s="33" t="s">
        <v>84</v>
      </c>
      <c r="DJ5" s="33" t="s">
        <v>85</v>
      </c>
      <c r="DK5" s="33" t="s">
        <v>86</v>
      </c>
      <c r="DL5" s="33" t="s">
        <v>87</v>
      </c>
      <c r="DM5" s="33" t="s">
        <v>88</v>
      </c>
      <c r="DN5" s="33" t="s">
        <v>89</v>
      </c>
      <c r="DO5" s="33" t="s">
        <v>90</v>
      </c>
      <c r="DP5" s="33" t="s">
        <v>91</v>
      </c>
      <c r="DQ5" s="33" t="s">
        <v>92</v>
      </c>
      <c r="DR5" s="33" t="s">
        <v>93</v>
      </c>
      <c r="DS5" s="33" t="s">
        <v>83</v>
      </c>
      <c r="DT5" s="33" t="s">
        <v>84</v>
      </c>
      <c r="DU5" s="33" t="s">
        <v>85</v>
      </c>
      <c r="DV5" s="33" t="s">
        <v>86</v>
      </c>
      <c r="DW5" s="33" t="s">
        <v>87</v>
      </c>
      <c r="DX5" s="33" t="s">
        <v>88</v>
      </c>
      <c r="DY5" s="33" t="s">
        <v>89</v>
      </c>
      <c r="DZ5" s="33" t="s">
        <v>90</v>
      </c>
      <c r="EA5" s="33" t="s">
        <v>91</v>
      </c>
      <c r="EB5" s="33" t="s">
        <v>92</v>
      </c>
      <c r="EC5" s="33" t="s">
        <v>93</v>
      </c>
      <c r="ED5" s="33" t="s">
        <v>83</v>
      </c>
      <c r="EE5" s="33" t="s">
        <v>84</v>
      </c>
      <c r="EF5" s="33" t="s">
        <v>85</v>
      </c>
      <c r="EG5" s="33" t="s">
        <v>86</v>
      </c>
      <c r="EH5" s="33" t="s">
        <v>87</v>
      </c>
      <c r="EI5" s="33" t="s">
        <v>88</v>
      </c>
      <c r="EJ5" s="33" t="s">
        <v>89</v>
      </c>
      <c r="EK5" s="33" t="s">
        <v>90</v>
      </c>
      <c r="EL5" s="33" t="s">
        <v>91</v>
      </c>
      <c r="EM5" s="33" t="s">
        <v>92</v>
      </c>
      <c r="EN5" s="33" t="s">
        <v>93</v>
      </c>
    </row>
    <row r="6" spans="1:144" s="37" customFormat="1" x14ac:dyDescent="0.15">
      <c r="A6" s="29" t="s">
        <v>94</v>
      </c>
      <c r="B6" s="34">
        <f>B7</f>
        <v>2020</v>
      </c>
      <c r="C6" s="34">
        <f t="shared" ref="C6:W6" si="3">C7</f>
        <v>143634</v>
      </c>
      <c r="D6" s="34">
        <f t="shared" si="3"/>
        <v>47</v>
      </c>
      <c r="E6" s="34">
        <f t="shared" si="3"/>
        <v>1</v>
      </c>
      <c r="F6" s="34">
        <f t="shared" si="3"/>
        <v>0</v>
      </c>
      <c r="G6" s="34">
        <f t="shared" si="3"/>
        <v>0</v>
      </c>
      <c r="H6" s="34" t="str">
        <f t="shared" si="3"/>
        <v>神奈川県　松田町</v>
      </c>
      <c r="I6" s="34" t="str">
        <f t="shared" si="3"/>
        <v>法非適用</v>
      </c>
      <c r="J6" s="34" t="str">
        <f t="shared" si="3"/>
        <v>水道事業</v>
      </c>
      <c r="K6" s="34" t="str">
        <f t="shared" si="3"/>
        <v>簡易水道事業</v>
      </c>
      <c r="L6" s="34" t="str">
        <f t="shared" si="3"/>
        <v>D4</v>
      </c>
      <c r="M6" s="34" t="str">
        <f t="shared" si="3"/>
        <v>非設置</v>
      </c>
      <c r="N6" s="35" t="str">
        <f t="shared" si="3"/>
        <v>-</v>
      </c>
      <c r="O6" s="35" t="str">
        <f t="shared" si="3"/>
        <v>該当数値なし</v>
      </c>
      <c r="P6" s="35">
        <f t="shared" si="3"/>
        <v>13.36</v>
      </c>
      <c r="Q6" s="35">
        <f t="shared" si="3"/>
        <v>1485</v>
      </c>
      <c r="R6" s="35">
        <f t="shared" si="3"/>
        <v>10931</v>
      </c>
      <c r="S6" s="35">
        <f t="shared" si="3"/>
        <v>37.75</v>
      </c>
      <c r="T6" s="35">
        <f t="shared" si="3"/>
        <v>289.56</v>
      </c>
      <c r="U6" s="35">
        <f t="shared" si="3"/>
        <v>1446</v>
      </c>
      <c r="V6" s="35">
        <f t="shared" si="3"/>
        <v>23.31</v>
      </c>
      <c r="W6" s="35">
        <f t="shared" si="3"/>
        <v>62.03</v>
      </c>
      <c r="X6" s="36">
        <f>IF(X7="",NA(),X7)</f>
        <v>72.75</v>
      </c>
      <c r="Y6" s="36">
        <f t="shared" ref="Y6:AG6" si="4">IF(Y7="",NA(),Y7)</f>
        <v>74.92</v>
      </c>
      <c r="Z6" s="36">
        <f t="shared" si="4"/>
        <v>61.15</v>
      </c>
      <c r="AA6" s="36">
        <f t="shared" si="4"/>
        <v>60.81</v>
      </c>
      <c r="AB6" s="36">
        <f t="shared" si="4"/>
        <v>58.57</v>
      </c>
      <c r="AC6" s="36">
        <f t="shared" si="4"/>
        <v>72.11</v>
      </c>
      <c r="AD6" s="36">
        <f t="shared" si="4"/>
        <v>74.05</v>
      </c>
      <c r="AE6" s="36">
        <f t="shared" si="4"/>
        <v>73.25</v>
      </c>
      <c r="AF6" s="36">
        <f t="shared" si="4"/>
        <v>75.06</v>
      </c>
      <c r="AG6" s="36">
        <f t="shared" si="4"/>
        <v>73.22</v>
      </c>
      <c r="AH6" s="35" t="str">
        <f>IF(AH7="","",IF(AH7="-","【-】","【"&amp;SUBSTITUTE(TEXT(AH7,"#,##0.00"),"-","△")&amp;"】"))</f>
        <v>【78.36】</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1289.8399999999999</v>
      </c>
      <c r="BF6" s="36">
        <f t="shared" ref="BF6:BN6" si="7">IF(BF7="",NA(),BF7)</f>
        <v>1272.9000000000001</v>
      </c>
      <c r="BG6" s="36">
        <f t="shared" si="7"/>
        <v>1248.48</v>
      </c>
      <c r="BH6" s="36">
        <f t="shared" si="7"/>
        <v>1211.3399999999999</v>
      </c>
      <c r="BI6" s="36">
        <f t="shared" si="7"/>
        <v>1218.23</v>
      </c>
      <c r="BJ6" s="36">
        <f t="shared" si="7"/>
        <v>1595.62</v>
      </c>
      <c r="BK6" s="36">
        <f t="shared" si="7"/>
        <v>1302.33</v>
      </c>
      <c r="BL6" s="36">
        <f t="shared" si="7"/>
        <v>1274.21</v>
      </c>
      <c r="BM6" s="36">
        <f t="shared" si="7"/>
        <v>1183.92</v>
      </c>
      <c r="BN6" s="36">
        <f t="shared" si="7"/>
        <v>1128.72</v>
      </c>
      <c r="BO6" s="35" t="str">
        <f>IF(BO7="","",IF(BO7="-","【-】","【"&amp;SUBSTITUTE(TEXT(BO7,"#,##0.00"),"-","△")&amp;"】"))</f>
        <v>【949.15】</v>
      </c>
      <c r="BP6" s="36">
        <f>IF(BP7="",NA(),BP7)</f>
        <v>59.62</v>
      </c>
      <c r="BQ6" s="36">
        <f t="shared" ref="BQ6:BY6" si="8">IF(BQ7="",NA(),BQ7)</f>
        <v>58.56</v>
      </c>
      <c r="BR6" s="36">
        <f t="shared" si="8"/>
        <v>46.83</v>
      </c>
      <c r="BS6" s="36">
        <f t="shared" si="8"/>
        <v>49.44</v>
      </c>
      <c r="BT6" s="36">
        <f t="shared" si="8"/>
        <v>47.19</v>
      </c>
      <c r="BU6" s="36">
        <f t="shared" si="8"/>
        <v>37.92</v>
      </c>
      <c r="BV6" s="36">
        <f t="shared" si="8"/>
        <v>40.89</v>
      </c>
      <c r="BW6" s="36">
        <f t="shared" si="8"/>
        <v>41.25</v>
      </c>
      <c r="BX6" s="36">
        <f t="shared" si="8"/>
        <v>42.5</v>
      </c>
      <c r="BY6" s="36">
        <f t="shared" si="8"/>
        <v>41.84</v>
      </c>
      <c r="BZ6" s="35" t="str">
        <f>IF(BZ7="","",IF(BZ7="-","【-】","【"&amp;SUBSTITUTE(TEXT(BZ7,"#,##0.00"),"-","△")&amp;"】"))</f>
        <v>【55.87】</v>
      </c>
      <c r="CA6" s="36">
        <f>IF(CA7="",NA(),CA7)</f>
        <v>143.31</v>
      </c>
      <c r="CB6" s="36">
        <f t="shared" ref="CB6:CJ6" si="9">IF(CB7="",NA(),CB7)</f>
        <v>145.85</v>
      </c>
      <c r="CC6" s="36">
        <f t="shared" si="9"/>
        <v>182.09</v>
      </c>
      <c r="CD6" s="36">
        <f t="shared" si="9"/>
        <v>175.72</v>
      </c>
      <c r="CE6" s="36">
        <f t="shared" si="9"/>
        <v>184.38</v>
      </c>
      <c r="CF6" s="36">
        <f t="shared" si="9"/>
        <v>423.18</v>
      </c>
      <c r="CG6" s="36">
        <f t="shared" si="9"/>
        <v>383.2</v>
      </c>
      <c r="CH6" s="36">
        <f t="shared" si="9"/>
        <v>383.25</v>
      </c>
      <c r="CI6" s="36">
        <f t="shared" si="9"/>
        <v>377.72</v>
      </c>
      <c r="CJ6" s="36">
        <f t="shared" si="9"/>
        <v>390.47</v>
      </c>
      <c r="CK6" s="35" t="str">
        <f>IF(CK7="","",IF(CK7="-","【-】","【"&amp;SUBSTITUTE(TEXT(CK7,"#,##0.00"),"-","△")&amp;"】"))</f>
        <v>【288.19】</v>
      </c>
      <c r="CL6" s="36">
        <f>IF(CL7="",NA(),CL7)</f>
        <v>57.77</v>
      </c>
      <c r="CM6" s="36">
        <f t="shared" ref="CM6:CU6" si="10">IF(CM7="",NA(),CM7)</f>
        <v>56.48</v>
      </c>
      <c r="CN6" s="36">
        <f t="shared" si="10"/>
        <v>56.84</v>
      </c>
      <c r="CO6" s="36">
        <f t="shared" si="10"/>
        <v>53.76</v>
      </c>
      <c r="CP6" s="36">
        <f t="shared" si="10"/>
        <v>53.33</v>
      </c>
      <c r="CQ6" s="36">
        <f t="shared" si="10"/>
        <v>46.9</v>
      </c>
      <c r="CR6" s="36">
        <f t="shared" si="10"/>
        <v>47.95</v>
      </c>
      <c r="CS6" s="36">
        <f t="shared" si="10"/>
        <v>48.26</v>
      </c>
      <c r="CT6" s="36">
        <f t="shared" si="10"/>
        <v>48.01</v>
      </c>
      <c r="CU6" s="36">
        <f t="shared" si="10"/>
        <v>49.08</v>
      </c>
      <c r="CV6" s="35" t="str">
        <f>IF(CV7="","",IF(CV7="-","【-】","【"&amp;SUBSTITUTE(TEXT(CV7,"#,##0.00"),"-","△")&amp;"】"))</f>
        <v>【56.31】</v>
      </c>
      <c r="CW6" s="36">
        <f>IF(CW7="",NA(),CW7)</f>
        <v>90.9</v>
      </c>
      <c r="CX6" s="36">
        <f t="shared" ref="CX6:DF6" si="11">IF(CX7="",NA(),CX7)</f>
        <v>90.91</v>
      </c>
      <c r="CY6" s="36">
        <f t="shared" si="11"/>
        <v>90.91</v>
      </c>
      <c r="CZ6" s="36">
        <f t="shared" si="11"/>
        <v>90.91</v>
      </c>
      <c r="DA6" s="36">
        <f t="shared" si="11"/>
        <v>90.91</v>
      </c>
      <c r="DB6" s="36">
        <f t="shared" si="11"/>
        <v>74.63</v>
      </c>
      <c r="DC6" s="36">
        <f t="shared" si="11"/>
        <v>74.900000000000006</v>
      </c>
      <c r="DD6" s="36">
        <f t="shared" si="11"/>
        <v>72.72</v>
      </c>
      <c r="DE6" s="36">
        <f t="shared" si="11"/>
        <v>72.75</v>
      </c>
      <c r="DF6" s="36">
        <f t="shared" si="11"/>
        <v>71.27</v>
      </c>
      <c r="DG6" s="35" t="str">
        <f>IF(DG7="","",IF(DG7="-","【-】","【"&amp;SUBSTITUTE(TEXT(DG7,"#,##0.00"),"-","△")&amp;"】"))</f>
        <v>【71.88】</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6">
        <f>IF(ED7="",NA(),ED7)</f>
        <v>0.08</v>
      </c>
      <c r="EE6" s="35">
        <f t="shared" ref="EE6:EM6" si="14">IF(EE7="",NA(),EE7)</f>
        <v>0</v>
      </c>
      <c r="EF6" s="35">
        <f t="shared" si="14"/>
        <v>0</v>
      </c>
      <c r="EG6" s="35">
        <f t="shared" si="14"/>
        <v>0</v>
      </c>
      <c r="EH6" s="35">
        <f t="shared" si="14"/>
        <v>0</v>
      </c>
      <c r="EI6" s="36">
        <f t="shared" si="14"/>
        <v>0.78</v>
      </c>
      <c r="EJ6" s="36">
        <f t="shared" si="14"/>
        <v>0.56999999999999995</v>
      </c>
      <c r="EK6" s="36">
        <f t="shared" si="14"/>
        <v>0.62</v>
      </c>
      <c r="EL6" s="36">
        <f t="shared" si="14"/>
        <v>0.39</v>
      </c>
      <c r="EM6" s="36">
        <f t="shared" si="14"/>
        <v>0.61</v>
      </c>
      <c r="EN6" s="35" t="str">
        <f>IF(EN7="","",IF(EN7="-","【-】","【"&amp;SUBSTITUTE(TEXT(EN7,"#,##0.00"),"-","△")&amp;"】"))</f>
        <v>【0.80】</v>
      </c>
    </row>
    <row r="7" spans="1:144" s="37" customFormat="1" x14ac:dyDescent="0.15">
      <c r="A7" s="29"/>
      <c r="B7" s="38">
        <v>2020</v>
      </c>
      <c r="C7" s="38">
        <v>143634</v>
      </c>
      <c r="D7" s="38">
        <v>47</v>
      </c>
      <c r="E7" s="38">
        <v>1</v>
      </c>
      <c r="F7" s="38">
        <v>0</v>
      </c>
      <c r="G7" s="38">
        <v>0</v>
      </c>
      <c r="H7" s="38" t="s">
        <v>95</v>
      </c>
      <c r="I7" s="38" t="s">
        <v>96</v>
      </c>
      <c r="J7" s="38" t="s">
        <v>97</v>
      </c>
      <c r="K7" s="38" t="s">
        <v>98</v>
      </c>
      <c r="L7" s="38" t="s">
        <v>99</v>
      </c>
      <c r="M7" s="38" t="s">
        <v>100</v>
      </c>
      <c r="N7" s="39" t="s">
        <v>101</v>
      </c>
      <c r="O7" s="39" t="s">
        <v>102</v>
      </c>
      <c r="P7" s="39">
        <v>13.36</v>
      </c>
      <c r="Q7" s="39">
        <v>1485</v>
      </c>
      <c r="R7" s="39">
        <v>10931</v>
      </c>
      <c r="S7" s="39">
        <v>37.75</v>
      </c>
      <c r="T7" s="39">
        <v>289.56</v>
      </c>
      <c r="U7" s="39">
        <v>1446</v>
      </c>
      <c r="V7" s="39">
        <v>23.31</v>
      </c>
      <c r="W7" s="39">
        <v>62.03</v>
      </c>
      <c r="X7" s="39">
        <v>72.75</v>
      </c>
      <c r="Y7" s="39">
        <v>74.92</v>
      </c>
      <c r="Z7" s="39">
        <v>61.15</v>
      </c>
      <c r="AA7" s="39">
        <v>60.81</v>
      </c>
      <c r="AB7" s="39">
        <v>58.57</v>
      </c>
      <c r="AC7" s="39">
        <v>72.11</v>
      </c>
      <c r="AD7" s="39">
        <v>74.05</v>
      </c>
      <c r="AE7" s="39">
        <v>73.25</v>
      </c>
      <c r="AF7" s="39">
        <v>75.06</v>
      </c>
      <c r="AG7" s="39">
        <v>73.22</v>
      </c>
      <c r="AH7" s="39">
        <v>78.36</v>
      </c>
      <c r="AI7" s="39"/>
      <c r="AJ7" s="39"/>
      <c r="AK7" s="39"/>
      <c r="AL7" s="39"/>
      <c r="AM7" s="39"/>
      <c r="AN7" s="39"/>
      <c r="AO7" s="39"/>
      <c r="AP7" s="39"/>
      <c r="AQ7" s="39"/>
      <c r="AR7" s="39"/>
      <c r="AS7" s="39"/>
      <c r="AT7" s="39"/>
      <c r="AU7" s="39"/>
      <c r="AV7" s="39"/>
      <c r="AW7" s="39"/>
      <c r="AX7" s="39"/>
      <c r="AY7" s="39"/>
      <c r="AZ7" s="39"/>
      <c r="BA7" s="39"/>
      <c r="BB7" s="39"/>
      <c r="BC7" s="39"/>
      <c r="BD7" s="39"/>
      <c r="BE7" s="39">
        <v>1289.8399999999999</v>
      </c>
      <c r="BF7" s="39">
        <v>1272.9000000000001</v>
      </c>
      <c r="BG7" s="39">
        <v>1248.48</v>
      </c>
      <c r="BH7" s="39">
        <v>1211.3399999999999</v>
      </c>
      <c r="BI7" s="39">
        <v>1218.23</v>
      </c>
      <c r="BJ7" s="39">
        <v>1595.62</v>
      </c>
      <c r="BK7" s="39">
        <v>1302.33</v>
      </c>
      <c r="BL7" s="39">
        <v>1274.21</v>
      </c>
      <c r="BM7" s="39">
        <v>1183.92</v>
      </c>
      <c r="BN7" s="39">
        <v>1128.72</v>
      </c>
      <c r="BO7" s="39">
        <v>949.15</v>
      </c>
      <c r="BP7" s="39">
        <v>59.62</v>
      </c>
      <c r="BQ7" s="39">
        <v>58.56</v>
      </c>
      <c r="BR7" s="39">
        <v>46.83</v>
      </c>
      <c r="BS7" s="39">
        <v>49.44</v>
      </c>
      <c r="BT7" s="39">
        <v>47.19</v>
      </c>
      <c r="BU7" s="39">
        <v>37.92</v>
      </c>
      <c r="BV7" s="39">
        <v>40.89</v>
      </c>
      <c r="BW7" s="39">
        <v>41.25</v>
      </c>
      <c r="BX7" s="39">
        <v>42.5</v>
      </c>
      <c r="BY7" s="39">
        <v>41.84</v>
      </c>
      <c r="BZ7" s="39">
        <v>55.87</v>
      </c>
      <c r="CA7" s="39">
        <v>143.31</v>
      </c>
      <c r="CB7" s="39">
        <v>145.85</v>
      </c>
      <c r="CC7" s="39">
        <v>182.09</v>
      </c>
      <c r="CD7" s="39">
        <v>175.72</v>
      </c>
      <c r="CE7" s="39">
        <v>184.38</v>
      </c>
      <c r="CF7" s="39">
        <v>423.18</v>
      </c>
      <c r="CG7" s="39">
        <v>383.2</v>
      </c>
      <c r="CH7" s="39">
        <v>383.25</v>
      </c>
      <c r="CI7" s="39">
        <v>377.72</v>
      </c>
      <c r="CJ7" s="39">
        <v>390.47</v>
      </c>
      <c r="CK7" s="39">
        <v>288.19</v>
      </c>
      <c r="CL7" s="39">
        <v>57.77</v>
      </c>
      <c r="CM7" s="39">
        <v>56.48</v>
      </c>
      <c r="CN7" s="39">
        <v>56.84</v>
      </c>
      <c r="CO7" s="39">
        <v>53.76</v>
      </c>
      <c r="CP7" s="39">
        <v>53.33</v>
      </c>
      <c r="CQ7" s="39">
        <v>46.9</v>
      </c>
      <c r="CR7" s="39">
        <v>47.95</v>
      </c>
      <c r="CS7" s="39">
        <v>48.26</v>
      </c>
      <c r="CT7" s="39">
        <v>48.01</v>
      </c>
      <c r="CU7" s="39">
        <v>49.08</v>
      </c>
      <c r="CV7" s="39">
        <v>56.31</v>
      </c>
      <c r="CW7" s="39">
        <v>90.9</v>
      </c>
      <c r="CX7" s="39">
        <v>90.91</v>
      </c>
      <c r="CY7" s="39">
        <v>90.91</v>
      </c>
      <c r="CZ7" s="39">
        <v>90.91</v>
      </c>
      <c r="DA7" s="39">
        <v>90.91</v>
      </c>
      <c r="DB7" s="39">
        <v>74.63</v>
      </c>
      <c r="DC7" s="39">
        <v>74.900000000000006</v>
      </c>
      <c r="DD7" s="39">
        <v>72.72</v>
      </c>
      <c r="DE7" s="39">
        <v>72.75</v>
      </c>
      <c r="DF7" s="39">
        <v>71.27</v>
      </c>
      <c r="DG7" s="39">
        <v>71.88</v>
      </c>
      <c r="DH7" s="39"/>
      <c r="DI7" s="39"/>
      <c r="DJ7" s="39"/>
      <c r="DK7" s="39"/>
      <c r="DL7" s="39"/>
      <c r="DM7" s="39"/>
      <c r="DN7" s="39"/>
      <c r="DO7" s="39"/>
      <c r="DP7" s="39"/>
      <c r="DQ7" s="39"/>
      <c r="DR7" s="39"/>
      <c r="DS7" s="39"/>
      <c r="DT7" s="39"/>
      <c r="DU7" s="39"/>
      <c r="DV7" s="39"/>
      <c r="DW7" s="39"/>
      <c r="DX7" s="39"/>
      <c r="DY7" s="39"/>
      <c r="DZ7" s="39"/>
      <c r="EA7" s="39"/>
      <c r="EB7" s="39"/>
      <c r="EC7" s="39"/>
      <c r="ED7" s="39">
        <v>0.08</v>
      </c>
      <c r="EE7" s="39">
        <v>0</v>
      </c>
      <c r="EF7" s="39">
        <v>0</v>
      </c>
      <c r="EG7" s="39">
        <v>0</v>
      </c>
      <c r="EH7" s="39">
        <v>0</v>
      </c>
      <c r="EI7" s="39">
        <v>0.78</v>
      </c>
      <c r="EJ7" s="39">
        <v>0.56999999999999995</v>
      </c>
      <c r="EK7" s="39">
        <v>0.62</v>
      </c>
      <c r="EL7" s="39">
        <v>0.39</v>
      </c>
      <c r="EM7" s="39">
        <v>0.61</v>
      </c>
      <c r="EN7" s="39">
        <v>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103</v>
      </c>
      <c r="C9" s="41" t="s">
        <v>104</v>
      </c>
      <c r="D9" s="41" t="s">
        <v>105</v>
      </c>
      <c r="E9" s="41" t="s">
        <v>106</v>
      </c>
      <c r="F9" s="41" t="s">
        <v>107</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46</v>
      </c>
      <c r="B10" s="42">
        <f t="shared" ref="B10:D10" si="15">DATEVALUE($B7+12-B11&amp;"/1/"&amp;B12)</f>
        <v>46753</v>
      </c>
      <c r="C10" s="42">
        <f t="shared" si="15"/>
        <v>47119</v>
      </c>
      <c r="D10" s="42">
        <f t="shared" si="15"/>
        <v>47484</v>
      </c>
      <c r="E10" s="43">
        <f>DATEVALUE($B7+12-E11&amp;"/1/"&amp;E12)</f>
        <v>47849</v>
      </c>
      <c r="F10" s="43">
        <f>DATEVALUE($B7+12-F11&amp;"/1/"&amp;F12)</f>
        <v>48215</v>
      </c>
    </row>
    <row r="11" spans="1:144" x14ac:dyDescent="0.15">
      <c r="B11">
        <v>4</v>
      </c>
      <c r="C11">
        <v>3</v>
      </c>
      <c r="D11">
        <v>2</v>
      </c>
      <c r="E11">
        <v>1</v>
      </c>
      <c r="F11">
        <v>0</v>
      </c>
      <c r="G11" t="s">
        <v>108</v>
      </c>
    </row>
    <row r="12" spans="1:144" x14ac:dyDescent="0.15">
      <c r="B12">
        <v>1</v>
      </c>
      <c r="C12">
        <v>1</v>
      </c>
      <c r="D12">
        <v>1</v>
      </c>
      <c r="E12">
        <v>1</v>
      </c>
      <c r="F12">
        <v>2</v>
      </c>
      <c r="G12" t="s">
        <v>109</v>
      </c>
    </row>
    <row r="13" spans="1:144" x14ac:dyDescent="0.15">
      <c r="B13" t="s">
        <v>110</v>
      </c>
      <c r="C13" t="s">
        <v>110</v>
      </c>
      <c r="D13" t="s">
        <v>110</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2021-12-03T07:02:47Z</dcterms:created>
  <dcterms:modified xsi:type="dcterms:W3CDTF">2022-02-17T07:06:31Z</dcterms:modified>
  <cp:category/>
</cp:coreProperties>
</file>