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5\"/>
    </mc:Choice>
  </mc:AlternateContent>
  <bookViews>
    <workbookView xWindow="0" yWindow="0" windowWidth="19200" windowHeight="7310"/>
  </bookViews>
  <sheets>
    <sheet name="5-3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'5-3'!$A$1:$P$47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C5" i="1"/>
  <c r="D5" i="1"/>
  <c r="C6" i="1"/>
  <c r="D6" i="1"/>
  <c r="C7" i="1"/>
  <c r="D7" i="1"/>
  <c r="C9" i="1"/>
  <c r="D9" i="1"/>
  <c r="C10" i="1"/>
  <c r="D10" i="1"/>
  <c r="D11" i="1"/>
  <c r="E11" i="1"/>
  <c r="F11" i="1"/>
  <c r="G11" i="1"/>
  <c r="G8" i="1" s="1"/>
  <c r="G3" i="1" s="1"/>
  <c r="H11" i="1"/>
  <c r="H8" i="1" s="1"/>
  <c r="H3" i="1" s="1"/>
  <c r="I11" i="1"/>
  <c r="I8" i="1" s="1"/>
  <c r="I3" i="1" s="1"/>
  <c r="J11" i="1"/>
  <c r="K11" i="1"/>
  <c r="L11" i="1"/>
  <c r="L8" i="1" s="1"/>
  <c r="L3" i="1" s="1"/>
  <c r="M11" i="1"/>
  <c r="N11" i="1"/>
  <c r="O11" i="1"/>
  <c r="O8" i="1" s="1"/>
  <c r="O3" i="1" s="1"/>
  <c r="P11" i="1"/>
  <c r="P8" i="1" s="1"/>
  <c r="P3" i="1" s="1"/>
  <c r="C12" i="1"/>
  <c r="D12" i="1"/>
  <c r="C13" i="1"/>
  <c r="D13" i="1"/>
  <c r="C14" i="1"/>
  <c r="D14" i="1"/>
  <c r="C15" i="1"/>
  <c r="D15" i="1"/>
  <c r="C16" i="1"/>
  <c r="E16" i="1"/>
  <c r="F16" i="1"/>
  <c r="F8" i="1" s="1"/>
  <c r="G16" i="1"/>
  <c r="H16" i="1"/>
  <c r="I16" i="1"/>
  <c r="J16" i="1"/>
  <c r="J8" i="1" s="1"/>
  <c r="J3" i="1" s="1"/>
  <c r="K16" i="1"/>
  <c r="K8" i="1" s="1"/>
  <c r="K3" i="1" s="1"/>
  <c r="L16" i="1"/>
  <c r="M16" i="1"/>
  <c r="N16" i="1"/>
  <c r="N8" i="1" s="1"/>
  <c r="N3" i="1" s="1"/>
  <c r="O16" i="1"/>
  <c r="P16" i="1"/>
  <c r="C17" i="1"/>
  <c r="D17" i="1"/>
  <c r="C18" i="1"/>
  <c r="D18" i="1"/>
  <c r="D19" i="1"/>
  <c r="E19" i="1"/>
  <c r="F19" i="1"/>
  <c r="G19" i="1"/>
  <c r="H19" i="1"/>
  <c r="I19" i="1"/>
  <c r="C19" i="1" s="1"/>
  <c r="J19" i="1"/>
  <c r="K19" i="1"/>
  <c r="L19" i="1"/>
  <c r="M19" i="1"/>
  <c r="N19" i="1"/>
  <c r="O19" i="1"/>
  <c r="P19" i="1"/>
  <c r="C20" i="1"/>
  <c r="D20" i="1"/>
  <c r="C21" i="1"/>
  <c r="D21" i="1"/>
  <c r="C22" i="1"/>
  <c r="D22" i="1"/>
  <c r="E23" i="1"/>
  <c r="C23" i="1" s="1"/>
  <c r="F23" i="1"/>
  <c r="G23" i="1"/>
  <c r="H23" i="1"/>
  <c r="D23" i="1" s="1"/>
  <c r="I23" i="1"/>
  <c r="J23" i="1"/>
  <c r="K23" i="1"/>
  <c r="L23" i="1"/>
  <c r="M23" i="1"/>
  <c r="N23" i="1"/>
  <c r="O23" i="1"/>
  <c r="P23" i="1"/>
  <c r="C24" i="1"/>
  <c r="D24" i="1"/>
  <c r="E25" i="1"/>
  <c r="C25" i="1" s="1"/>
  <c r="F25" i="1"/>
  <c r="G25" i="1"/>
  <c r="H25" i="1"/>
  <c r="D25" i="1" s="1"/>
  <c r="I25" i="1"/>
  <c r="J25" i="1"/>
  <c r="K25" i="1"/>
  <c r="L25" i="1"/>
  <c r="M25" i="1"/>
  <c r="M8" i="1" s="1"/>
  <c r="M3" i="1" s="1"/>
  <c r="N25" i="1"/>
  <c r="O25" i="1"/>
  <c r="P25" i="1"/>
  <c r="C26" i="1"/>
  <c r="D26" i="1"/>
  <c r="C27" i="1"/>
  <c r="D27" i="1"/>
  <c r="C28" i="1"/>
  <c r="D28" i="1"/>
  <c r="C29" i="1"/>
  <c r="D29" i="1"/>
  <c r="E30" i="1"/>
  <c r="C30" i="1" s="1"/>
  <c r="F30" i="1"/>
  <c r="D30" i="1" s="1"/>
  <c r="G30" i="1"/>
  <c r="H30" i="1"/>
  <c r="I30" i="1"/>
  <c r="J30" i="1"/>
  <c r="K30" i="1"/>
  <c r="L30" i="1"/>
  <c r="M30" i="1"/>
  <c r="N30" i="1"/>
  <c r="O30" i="1"/>
  <c r="P30" i="1"/>
  <c r="C31" i="1"/>
  <c r="D31" i="1"/>
  <c r="C32" i="1"/>
  <c r="D32" i="1"/>
  <c r="C33" i="1"/>
  <c r="D33" i="1"/>
  <c r="C34" i="1"/>
  <c r="D34" i="1"/>
  <c r="C35" i="1"/>
  <c r="D35" i="1"/>
  <c r="C36" i="1"/>
  <c r="D36" i="1"/>
  <c r="E37" i="1"/>
  <c r="C37" i="1" s="1"/>
  <c r="F37" i="1"/>
  <c r="G37" i="1"/>
  <c r="H37" i="1"/>
  <c r="D37" i="1" s="1"/>
  <c r="I37" i="1"/>
  <c r="J37" i="1"/>
  <c r="K37" i="1"/>
  <c r="L37" i="1"/>
  <c r="M37" i="1"/>
  <c r="N37" i="1"/>
  <c r="O37" i="1"/>
  <c r="P37" i="1"/>
  <c r="C38" i="1"/>
  <c r="D38" i="1"/>
  <c r="C39" i="1"/>
  <c r="D39" i="1"/>
  <c r="C40" i="1"/>
  <c r="D40" i="1"/>
  <c r="C41" i="1"/>
  <c r="D41" i="1"/>
  <c r="C42" i="1"/>
  <c r="D42" i="1"/>
  <c r="E43" i="1"/>
  <c r="C43" i="1" s="1"/>
  <c r="F43" i="1"/>
  <c r="G43" i="1"/>
  <c r="H43" i="1"/>
  <c r="D43" i="1" s="1"/>
  <c r="I43" i="1"/>
  <c r="J43" i="1"/>
  <c r="K43" i="1"/>
  <c r="L43" i="1"/>
  <c r="M43" i="1"/>
  <c r="N43" i="1"/>
  <c r="O43" i="1"/>
  <c r="P43" i="1"/>
  <c r="C44" i="1"/>
  <c r="D44" i="1"/>
  <c r="C45" i="1"/>
  <c r="D45" i="1"/>
  <c r="F3" i="1" l="1"/>
  <c r="D3" i="1" s="1"/>
  <c r="D8" i="1"/>
  <c r="C11" i="1"/>
  <c r="E8" i="1"/>
  <c r="D16" i="1"/>
  <c r="E3" i="1" l="1"/>
  <c r="C3" i="1" s="1"/>
  <c r="C8" i="1"/>
</calcChain>
</file>

<file path=xl/sharedStrings.xml><?xml version="1.0" encoding="utf-8"?>
<sst xmlns="http://schemas.openxmlformats.org/spreadsheetml/2006/main" count="64" uniqueCount="57">
  <si>
    <t>（注）（）内は、18才未満の児童数で内数。</t>
    <phoneticPr fontId="2"/>
  </si>
  <si>
    <t>資料：障害福祉課</t>
  </si>
  <si>
    <t>綾瀬市</t>
  </si>
  <si>
    <t>大和市</t>
  </si>
  <si>
    <t>小計</t>
  </si>
  <si>
    <t>大和</t>
    <rPh sb="0" eb="2">
      <t>ヤマト</t>
    </rPh>
    <phoneticPr fontId="2"/>
  </si>
  <si>
    <t>清川村</t>
  </si>
  <si>
    <t>愛川町</t>
  </si>
  <si>
    <t>座間市</t>
  </si>
  <si>
    <t>海老名市</t>
  </si>
  <si>
    <t>厚木市</t>
  </si>
  <si>
    <t>厚木</t>
    <rPh sb="0" eb="2">
      <t>アツギ</t>
    </rPh>
    <phoneticPr fontId="2"/>
  </si>
  <si>
    <t>開成町</t>
  </si>
  <si>
    <t>山北町</t>
  </si>
  <si>
    <t>松田町</t>
  </si>
  <si>
    <t>大井町</t>
  </si>
  <si>
    <t>中井町</t>
  </si>
  <si>
    <t>南足柄市</t>
  </si>
  <si>
    <t>足柄上</t>
    <rPh sb="0" eb="3">
      <t>アシガラカミ</t>
    </rPh>
    <phoneticPr fontId="2"/>
  </si>
  <si>
    <t>湯河原町</t>
  </si>
  <si>
    <t>真鶴町</t>
  </si>
  <si>
    <t>箱根町</t>
  </si>
  <si>
    <t>小田原市</t>
  </si>
  <si>
    <t>小田原</t>
    <rPh sb="0" eb="3">
      <t>オダワラ</t>
    </rPh>
    <phoneticPr fontId="2"/>
  </si>
  <si>
    <t>三浦市</t>
  </si>
  <si>
    <t>三崎</t>
    <rPh sb="0" eb="2">
      <t>ミサキ</t>
    </rPh>
    <phoneticPr fontId="2"/>
  </si>
  <si>
    <t>葉山町</t>
  </si>
  <si>
    <t>逗子市</t>
  </si>
  <si>
    <t>鎌倉市</t>
  </si>
  <si>
    <t>鎌倉</t>
    <rPh sb="0" eb="2">
      <t>カマクラ</t>
    </rPh>
    <phoneticPr fontId="2"/>
  </si>
  <si>
    <t>伊勢原市</t>
  </si>
  <si>
    <t>秦野市</t>
  </si>
  <si>
    <t>秦野</t>
    <rPh sb="0" eb="2">
      <t>ハダノ</t>
    </rPh>
    <phoneticPr fontId="2"/>
  </si>
  <si>
    <t>寒川町</t>
  </si>
  <si>
    <t>二宮町</t>
  </si>
  <si>
    <t>大磯町</t>
  </si>
  <si>
    <t>平塚市</t>
  </si>
  <si>
    <t>平塚</t>
    <rPh sb="0" eb="2">
      <t>ヒラツカ</t>
    </rPh>
    <phoneticPr fontId="2"/>
  </si>
  <si>
    <t>茅ヶ崎市</t>
  </si>
  <si>
    <t>藤沢市</t>
  </si>
  <si>
    <t>政令市・中核市を除く県計</t>
  </si>
  <si>
    <t>横須賀市</t>
  </si>
  <si>
    <t>相模原市</t>
  </si>
  <si>
    <t>川崎市</t>
  </si>
  <si>
    <t>横浜市</t>
    <phoneticPr fontId="2"/>
  </si>
  <si>
    <t>県計</t>
    <rPh sb="1" eb="2">
      <t>ケイ</t>
    </rPh>
    <phoneticPr fontId="2"/>
  </si>
  <si>
    <t>６級</t>
    <rPh sb="1" eb="2">
      <t>キュウ</t>
    </rPh>
    <phoneticPr fontId="2"/>
  </si>
  <si>
    <t>５級</t>
    <rPh sb="1" eb="2">
      <t>キュウ</t>
    </rPh>
    <phoneticPr fontId="2"/>
  </si>
  <si>
    <t>４級</t>
    <rPh sb="1" eb="2">
      <t>キュウ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</si>
  <si>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</si>
  <si>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</si>
  <si>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</si>
  <si>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合計</t>
    <rPh sb="0" eb="2">
      <t>ゴウケイ</t>
    </rPh>
    <phoneticPr fontId="2"/>
  </si>
  <si>
    <t>市町村名</t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</si>
  <si>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2"/>
  </si>
  <si>
    <t>令和３年3月31日現在（単位：人）</t>
    <rPh sb="0" eb="2">
      <t>レイワ</t>
    </rPh>
    <phoneticPr fontId="2"/>
  </si>
  <si>
    <t>5-3表　身体障害者手帳交付者数（等級別)</t>
    <rPh sb="4" eb="5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</si>
</sst>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#,###&quot;)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b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8"/>
      </right>
      <top style="double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/>
    <xf numFmtId="3" fontId="3" fillId="2" borderId="0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41" fontId="3" fillId="2" borderId="3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176" fontId="3" fillId="2" borderId="4" xfId="1" applyNumberFormat="1" applyFont="1" applyFill="1" applyBorder="1" applyAlignment="1">
      <alignment vertical="center"/>
    </xf>
    <xf numFmtId="176" fontId="4" fillId="3" borderId="5" xfId="0" applyNumberFormat="1" applyFont="1" applyFill="1" applyBorder="1" applyAlignment="1">
      <alignment vertical="center"/>
    </xf>
    <xf numFmtId="41" fontId="4" fillId="3" borderId="6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horizontal="distributed" vertical="center" wrapText="1" justifyLastLine="1"/>
    </xf>
    <xf numFmtId="176" fontId="3" fillId="2" borderId="9" xfId="0" applyNumberFormat="1" applyFont="1" applyFill="1" applyBorder="1" applyAlignment="1" applyProtection="1">
      <alignment vertical="center"/>
      <protection locked="0"/>
    </xf>
    <xf numFmtId="41" fontId="3" fillId="2" borderId="10" xfId="0" applyNumberFormat="1" applyFont="1" applyFill="1" applyBorder="1" applyAlignment="1" applyProtection="1">
      <alignment vertical="center"/>
      <protection locked="0"/>
    </xf>
    <xf numFmtId="176" fontId="3" fillId="2" borderId="11" xfId="0" applyNumberFormat="1" applyFont="1" applyFill="1" applyBorder="1" applyAlignment="1" applyProtection="1">
      <alignment vertical="center"/>
      <protection locked="0"/>
    </xf>
    <xf numFmtId="176" fontId="3" fillId="2" borderId="12" xfId="0" applyNumberFormat="1" applyFont="1" applyFill="1" applyBorder="1" applyAlignment="1" applyProtection="1">
      <alignment vertical="center"/>
      <protection locked="0"/>
    </xf>
    <xf numFmtId="176" fontId="3" fillId="2" borderId="13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 applyProtection="1">
      <alignment vertical="center"/>
      <protection locked="0"/>
    </xf>
    <xf numFmtId="0" fontId="3" fillId="2" borderId="15" xfId="0" applyNumberFormat="1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horizontal="distributed" vertical="center" wrapText="1" justifyLastLine="1"/>
    </xf>
    <xf numFmtId="176" fontId="4" fillId="3" borderId="17" xfId="0" applyNumberFormat="1" applyFont="1" applyFill="1" applyBorder="1" applyAlignment="1">
      <alignment vertical="center"/>
    </xf>
    <xf numFmtId="41" fontId="4" fillId="3" borderId="18" xfId="0" applyNumberFormat="1" applyFont="1" applyFill="1" applyBorder="1" applyAlignment="1">
      <alignment vertical="center"/>
    </xf>
    <xf numFmtId="176" fontId="4" fillId="3" borderId="19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horizontal="distributed" vertical="center"/>
    </xf>
    <xf numFmtId="3" fontId="3" fillId="2" borderId="21" xfId="0" applyNumberFormat="1" applyFont="1" applyFill="1" applyBorder="1" applyAlignment="1">
      <alignment horizontal="distributed" vertical="center" wrapText="1" justifyLastLine="1"/>
    </xf>
    <xf numFmtId="41" fontId="3" fillId="2" borderId="22" xfId="0" applyNumberFormat="1" applyFont="1" applyFill="1" applyBorder="1" applyAlignment="1" applyProtection="1">
      <alignment vertical="center"/>
      <protection locked="0"/>
    </xf>
    <xf numFmtId="41" fontId="3" fillId="2" borderId="23" xfId="0" applyNumberFormat="1" applyFont="1" applyFill="1" applyBorder="1" applyAlignment="1" applyProtection="1">
      <alignment vertical="center"/>
      <protection locked="0"/>
    </xf>
    <xf numFmtId="41" fontId="3" fillId="2" borderId="24" xfId="0" applyNumberFormat="1" applyFont="1" applyFill="1" applyBorder="1" applyAlignment="1" applyProtection="1">
      <alignment vertical="center"/>
      <protection locked="0"/>
    </xf>
    <xf numFmtId="176" fontId="3" fillId="2" borderId="24" xfId="0" applyNumberFormat="1" applyFont="1" applyFill="1" applyBorder="1" applyAlignment="1" applyProtection="1">
      <alignment vertical="center"/>
      <protection locked="0"/>
    </xf>
    <xf numFmtId="176" fontId="3" fillId="2" borderId="24" xfId="1" applyNumberFormat="1" applyFont="1" applyFill="1" applyBorder="1" applyAlignment="1">
      <alignment vertical="center"/>
    </xf>
    <xf numFmtId="0" fontId="3" fillId="2" borderId="25" xfId="0" applyNumberFormat="1" applyFont="1" applyFill="1" applyBorder="1" applyAlignment="1">
      <alignment vertical="center"/>
    </xf>
    <xf numFmtId="176" fontId="3" fillId="2" borderId="26" xfId="0" applyNumberFormat="1" applyFont="1" applyFill="1" applyBorder="1" applyAlignment="1" applyProtection="1">
      <alignment vertical="center"/>
      <protection locked="0"/>
    </xf>
    <xf numFmtId="41" fontId="3" fillId="2" borderId="27" xfId="0" applyNumberFormat="1" applyFont="1" applyFill="1" applyBorder="1" applyAlignment="1" applyProtection="1">
      <alignment vertical="center"/>
      <protection locked="0"/>
    </xf>
    <xf numFmtId="41" fontId="3" fillId="2" borderId="11" xfId="0" applyNumberFormat="1" applyFont="1" applyFill="1" applyBorder="1" applyAlignment="1" applyProtection="1">
      <alignment vertical="center"/>
      <protection locked="0"/>
    </xf>
    <xf numFmtId="176" fontId="3" fillId="2" borderId="11" xfId="1" applyNumberFormat="1" applyFont="1" applyFill="1" applyBorder="1" applyAlignment="1">
      <alignment vertical="center"/>
    </xf>
    <xf numFmtId="0" fontId="3" fillId="2" borderId="28" xfId="0" applyNumberFormat="1" applyFont="1" applyFill="1" applyBorder="1" applyAlignment="1">
      <alignment vertical="center"/>
    </xf>
    <xf numFmtId="41" fontId="3" fillId="2" borderId="10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176" fontId="3" fillId="2" borderId="29" xfId="1" applyNumberFormat="1" applyFont="1" applyFill="1" applyBorder="1" applyAlignment="1">
      <alignment vertical="center"/>
    </xf>
    <xf numFmtId="41" fontId="3" fillId="2" borderId="30" xfId="0" applyNumberFormat="1" applyFont="1" applyFill="1" applyBorder="1" applyAlignment="1">
      <alignment vertical="center"/>
    </xf>
    <xf numFmtId="176" fontId="4" fillId="3" borderId="31" xfId="0" applyNumberFormat="1" applyFont="1" applyFill="1" applyBorder="1" applyAlignment="1">
      <alignment vertical="center"/>
    </xf>
    <xf numFmtId="41" fontId="4" fillId="3" borderId="32" xfId="0" applyNumberFormat="1" applyFont="1" applyFill="1" applyBorder="1" applyAlignment="1">
      <alignment vertical="center"/>
    </xf>
    <xf numFmtId="176" fontId="4" fillId="3" borderId="33" xfId="0" applyNumberFormat="1" applyFont="1" applyFill="1" applyBorder="1" applyAlignment="1">
      <alignment vertical="center"/>
    </xf>
    <xf numFmtId="0" fontId="3" fillId="3" borderId="34" xfId="0" applyNumberFormat="1" applyFont="1" applyFill="1" applyBorder="1" applyAlignment="1">
      <alignment horizontal="distributed" vertical="center"/>
    </xf>
    <xf numFmtId="41" fontId="3" fillId="2" borderId="35" xfId="0" applyNumberFormat="1" applyFont="1" applyFill="1" applyBorder="1" applyAlignment="1" applyProtection="1">
      <alignment vertical="center"/>
      <protection locked="0"/>
    </xf>
    <xf numFmtId="41" fontId="3" fillId="2" borderId="36" xfId="0" applyNumberFormat="1" applyFont="1" applyFill="1" applyBorder="1" applyAlignment="1" applyProtection="1">
      <alignment vertical="center"/>
      <protection locked="0"/>
    </xf>
    <xf numFmtId="41" fontId="3" fillId="2" borderId="37" xfId="0" applyNumberFormat="1" applyFont="1" applyFill="1" applyBorder="1" applyAlignment="1" applyProtection="1">
      <alignment vertical="center"/>
      <protection locked="0"/>
    </xf>
    <xf numFmtId="176" fontId="3" fillId="2" borderId="37" xfId="0" applyNumberFormat="1" applyFont="1" applyFill="1" applyBorder="1" applyAlignment="1" applyProtection="1">
      <alignment vertical="center"/>
      <protection locked="0"/>
    </xf>
    <xf numFmtId="176" fontId="3" fillId="2" borderId="11" xfId="0" applyNumberFormat="1" applyFont="1" applyFill="1" applyBorder="1" applyAlignment="1">
      <alignment vertical="center"/>
    </xf>
    <xf numFmtId="176" fontId="3" fillId="2" borderId="37" xfId="1" applyNumberFormat="1" applyFont="1" applyFill="1" applyBorder="1" applyAlignment="1">
      <alignment vertical="center"/>
    </xf>
    <xf numFmtId="0" fontId="3" fillId="2" borderId="38" xfId="0" applyNumberFormat="1" applyFont="1" applyFill="1" applyBorder="1" applyAlignment="1">
      <alignment vertical="center"/>
    </xf>
    <xf numFmtId="3" fontId="3" fillId="2" borderId="39" xfId="0" applyNumberFormat="1" applyFont="1" applyFill="1" applyBorder="1" applyAlignment="1">
      <alignment horizontal="distributed" vertical="center" wrapText="1" justifyLastLine="1"/>
    </xf>
    <xf numFmtId="41" fontId="3" fillId="2" borderId="26" xfId="0" applyNumberFormat="1" applyFont="1" applyFill="1" applyBorder="1" applyAlignment="1">
      <alignment vertical="center"/>
    </xf>
    <xf numFmtId="41" fontId="3" fillId="2" borderId="27" xfId="0" applyNumberFormat="1" applyFont="1" applyFill="1" applyBorder="1" applyAlignment="1">
      <alignment vertical="center"/>
    </xf>
    <xf numFmtId="41" fontId="3" fillId="2" borderId="11" xfId="0" applyNumberFormat="1" applyFont="1" applyFill="1" applyBorder="1" applyAlignment="1">
      <alignment vertical="center"/>
    </xf>
    <xf numFmtId="41" fontId="3" fillId="2" borderId="11" xfId="1" applyNumberFormat="1" applyFont="1" applyFill="1" applyBorder="1" applyAlignment="1">
      <alignment vertical="center"/>
    </xf>
    <xf numFmtId="41" fontId="3" fillId="2" borderId="26" xfId="0" applyNumberFormat="1" applyFont="1" applyFill="1" applyBorder="1" applyAlignment="1" applyProtection="1">
      <alignment vertical="center"/>
      <protection locked="0"/>
    </xf>
    <xf numFmtId="176" fontId="3" fillId="2" borderId="35" xfId="0" applyNumberFormat="1" applyFont="1" applyFill="1" applyBorder="1" applyAlignment="1" applyProtection="1">
      <alignment vertical="center"/>
      <protection locked="0"/>
    </xf>
    <xf numFmtId="41" fontId="3" fillId="2" borderId="30" xfId="0" applyNumberFormat="1" applyFont="1" applyFill="1" applyBorder="1" applyAlignment="1" applyProtection="1">
      <alignment vertical="center"/>
      <protection locked="0"/>
    </xf>
    <xf numFmtId="176" fontId="4" fillId="3" borderId="40" xfId="0" applyNumberFormat="1" applyFont="1" applyFill="1" applyBorder="1" applyAlignment="1">
      <alignment vertical="center"/>
    </xf>
    <xf numFmtId="41" fontId="4" fillId="3" borderId="41" xfId="0" applyNumberFormat="1" applyFont="1" applyFill="1" applyBorder="1" applyAlignment="1">
      <alignment vertical="center"/>
    </xf>
    <xf numFmtId="176" fontId="4" fillId="3" borderId="42" xfId="0" applyNumberFormat="1" applyFont="1" applyFill="1" applyBorder="1" applyAlignment="1">
      <alignment vertical="center"/>
    </xf>
    <xf numFmtId="0" fontId="3" fillId="3" borderId="43" xfId="0" applyNumberFormat="1" applyFont="1" applyFill="1" applyBorder="1" applyAlignment="1">
      <alignment horizontal="distributed" vertical="center"/>
    </xf>
    <xf numFmtId="176" fontId="3" fillId="2" borderId="43" xfId="0" applyNumberFormat="1" applyFont="1" applyFill="1" applyBorder="1" applyAlignment="1" applyProtection="1">
      <alignment vertical="center"/>
      <protection locked="0"/>
    </xf>
    <xf numFmtId="41" fontId="3" fillId="2" borderId="44" xfId="0" applyNumberFormat="1" applyFont="1" applyFill="1" applyBorder="1" applyAlignment="1" applyProtection="1">
      <alignment vertical="center"/>
      <protection locked="0"/>
    </xf>
    <xf numFmtId="176" fontId="3" fillId="2" borderId="5" xfId="0" applyNumberFormat="1" applyFont="1" applyFill="1" applyBorder="1" applyAlignment="1" applyProtection="1">
      <alignment vertical="center"/>
      <protection locked="0"/>
    </xf>
    <xf numFmtId="176" fontId="3" fillId="2" borderId="42" xfId="1" applyNumberFormat="1" applyFont="1" applyFill="1" applyBorder="1" applyAlignment="1">
      <alignment vertical="center"/>
    </xf>
    <xf numFmtId="41" fontId="3" fillId="2" borderId="41" xfId="0" applyNumberFormat="1" applyFont="1" applyFill="1" applyBorder="1" applyAlignment="1" applyProtection="1">
      <alignment vertical="center"/>
      <protection locked="0"/>
    </xf>
    <xf numFmtId="0" fontId="3" fillId="2" borderId="45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176" fontId="3" fillId="2" borderId="12" xfId="1" applyNumberFormat="1" applyFont="1" applyFill="1" applyBorder="1" applyAlignment="1">
      <alignment vertical="center"/>
    </xf>
    <xf numFmtId="41" fontId="4" fillId="3" borderId="46" xfId="0" applyNumberFormat="1" applyFont="1" applyFill="1" applyBorder="1" applyAlignment="1">
      <alignment vertical="center"/>
    </xf>
    <xf numFmtId="176" fontId="3" fillId="2" borderId="47" xfId="0" applyNumberFormat="1" applyFont="1" applyFill="1" applyBorder="1" applyAlignment="1" applyProtection="1">
      <alignment vertical="center"/>
      <protection locked="0"/>
    </xf>
    <xf numFmtId="41" fontId="3" fillId="2" borderId="48" xfId="0" applyNumberFormat="1" applyFont="1" applyFill="1" applyBorder="1" applyAlignment="1" applyProtection="1">
      <alignment vertical="center"/>
      <protection locked="0"/>
    </xf>
    <xf numFmtId="176" fontId="3" fillId="2" borderId="49" xfId="0" applyNumberFormat="1" applyFont="1" applyFill="1" applyBorder="1" applyAlignment="1" applyProtection="1">
      <alignment vertical="center"/>
      <protection locked="0"/>
    </xf>
    <xf numFmtId="176" fontId="3" fillId="2" borderId="49" xfId="1" applyNumberFormat="1" applyFont="1" applyFill="1" applyBorder="1" applyAlignment="1">
      <alignment vertical="center"/>
    </xf>
    <xf numFmtId="0" fontId="3" fillId="2" borderId="50" xfId="0" applyNumberFormat="1" applyFont="1" applyFill="1" applyBorder="1" applyAlignment="1">
      <alignment vertical="center"/>
    </xf>
    <xf numFmtId="41" fontId="3" fillId="2" borderId="10" xfId="1" applyNumberFormat="1" applyFont="1" applyFill="1" applyBorder="1" applyAlignment="1" applyProtection="1">
      <alignment vertical="center"/>
      <protection locked="0"/>
    </xf>
    <xf numFmtId="176" fontId="3" fillId="2" borderId="51" xfId="0" applyNumberFormat="1" applyFont="1" applyFill="1" applyBorder="1" applyAlignment="1" applyProtection="1">
      <alignment vertical="center"/>
      <protection locked="0"/>
    </xf>
    <xf numFmtId="41" fontId="3" fillId="2" borderId="52" xfId="0" applyNumberFormat="1" applyFont="1" applyFill="1" applyBorder="1" applyAlignment="1" applyProtection="1">
      <alignment vertical="center"/>
      <protection locked="0"/>
    </xf>
    <xf numFmtId="176" fontId="3" fillId="2" borderId="53" xfId="1" applyNumberFormat="1" applyFont="1" applyFill="1" applyBorder="1" applyAlignment="1">
      <alignment vertical="center"/>
    </xf>
    <xf numFmtId="41" fontId="3" fillId="2" borderId="54" xfId="0" applyNumberFormat="1" applyFont="1" applyFill="1" applyBorder="1" applyAlignment="1" applyProtection="1">
      <alignment vertical="center"/>
      <protection locked="0"/>
    </xf>
    <xf numFmtId="176" fontId="3" fillId="2" borderId="55" xfId="0" applyNumberFormat="1" applyFont="1" applyFill="1" applyBorder="1" applyAlignment="1" applyProtection="1">
      <alignment vertical="center"/>
      <protection locked="0"/>
    </xf>
    <xf numFmtId="41" fontId="3" fillId="2" borderId="56" xfId="0" applyNumberFormat="1" applyFont="1" applyFill="1" applyBorder="1" applyAlignment="1" applyProtection="1">
      <alignment vertical="center"/>
      <protection locked="0"/>
    </xf>
    <xf numFmtId="176" fontId="3" fillId="2" borderId="57" xfId="0" applyNumberFormat="1" applyFont="1" applyFill="1" applyBorder="1" applyAlignment="1" applyProtection="1">
      <alignment vertical="center"/>
      <protection locked="0"/>
    </xf>
    <xf numFmtId="176" fontId="3" fillId="2" borderId="57" xfId="1" applyNumberFormat="1" applyFont="1" applyFill="1" applyBorder="1" applyAlignment="1">
      <alignment vertical="center"/>
    </xf>
    <xf numFmtId="3" fontId="3" fillId="2" borderId="58" xfId="0" applyNumberFormat="1" applyFont="1" applyFill="1" applyBorder="1" applyAlignment="1">
      <alignment horizontal="center" vertical="center" wrapText="1"/>
    </xf>
    <xf numFmtId="176" fontId="3" fillId="2" borderId="59" xfId="0" applyNumberFormat="1" applyFont="1" applyFill="1" applyBorder="1" applyAlignment="1" applyProtection="1">
      <alignment vertical="center"/>
      <protection locked="0"/>
    </xf>
    <xf numFmtId="41" fontId="3" fillId="2" borderId="60" xfId="0" applyNumberFormat="1" applyFont="1" applyFill="1" applyBorder="1" applyAlignment="1" applyProtection="1">
      <alignment vertical="center"/>
      <protection locked="0"/>
    </xf>
    <xf numFmtId="176" fontId="3" fillId="2" borderId="61" xfId="0" applyNumberFormat="1" applyFont="1" applyFill="1" applyBorder="1" applyAlignment="1" applyProtection="1">
      <alignment vertical="center"/>
      <protection locked="0"/>
    </xf>
    <xf numFmtId="176" fontId="3" fillId="2" borderId="61" xfId="1" applyNumberFormat="1" applyFont="1" applyFill="1" applyBorder="1" applyAlignment="1">
      <alignment vertical="center"/>
    </xf>
    <xf numFmtId="0" fontId="3" fillId="2" borderId="62" xfId="0" applyNumberFormat="1" applyFont="1" applyFill="1" applyBorder="1" applyAlignment="1">
      <alignment vertical="center"/>
    </xf>
    <xf numFmtId="3" fontId="3" fillId="2" borderId="63" xfId="0" applyNumberFormat="1" applyFont="1" applyFill="1" applyBorder="1" applyAlignment="1">
      <alignment horizontal="center" vertical="center" wrapText="1"/>
    </xf>
    <xf numFmtId="176" fontId="4" fillId="3" borderId="64" xfId="0" applyNumberFormat="1" applyFont="1" applyFill="1" applyBorder="1" applyAlignment="1">
      <alignment vertical="center"/>
    </xf>
    <xf numFmtId="41" fontId="4" fillId="3" borderId="65" xfId="0" applyNumberFormat="1" applyFont="1" applyFill="1" applyBorder="1" applyAlignment="1">
      <alignment vertical="center"/>
    </xf>
    <xf numFmtId="176" fontId="4" fillId="3" borderId="66" xfId="0" applyNumberFormat="1" applyFont="1" applyFill="1" applyBorder="1" applyAlignment="1">
      <alignment vertical="center"/>
    </xf>
    <xf numFmtId="41" fontId="4" fillId="3" borderId="67" xfId="0" applyNumberFormat="1" applyFont="1" applyFill="1" applyBorder="1" applyAlignment="1">
      <alignment vertical="center"/>
    </xf>
    <xf numFmtId="176" fontId="4" fillId="3" borderId="68" xfId="0" applyNumberFormat="1" applyFont="1" applyFill="1" applyBorder="1" applyAlignment="1">
      <alignment vertical="center"/>
    </xf>
    <xf numFmtId="41" fontId="4" fillId="3" borderId="69" xfId="0" applyNumberFormat="1" applyFont="1" applyFill="1" applyBorder="1" applyAlignment="1">
      <alignment vertical="center"/>
    </xf>
    <xf numFmtId="0" fontId="3" fillId="3" borderId="64" xfId="0" applyNumberFormat="1" applyFont="1" applyFill="1" applyBorder="1" applyAlignment="1">
      <alignment vertical="center" wrapText="1"/>
    </xf>
    <xf numFmtId="0" fontId="3" fillId="3" borderId="69" xfId="0" applyNumberFormat="1" applyFont="1" applyFill="1" applyBorder="1" applyAlignment="1">
      <alignment vertical="center" wrapText="1"/>
    </xf>
    <xf numFmtId="176" fontId="3" fillId="2" borderId="19" xfId="1" applyNumberFormat="1" applyFont="1" applyFill="1" applyBorder="1" applyAlignment="1">
      <alignment vertical="center"/>
    </xf>
    <xf numFmtId="41" fontId="3" fillId="2" borderId="18" xfId="0" applyNumberFormat="1" applyFont="1" applyFill="1" applyBorder="1" applyAlignment="1" applyProtection="1">
      <alignment vertical="center"/>
      <protection locked="0"/>
    </xf>
    <xf numFmtId="41" fontId="4" fillId="3" borderId="70" xfId="0" applyNumberFormat="1" applyFont="1" applyFill="1" applyBorder="1" applyAlignment="1">
      <alignment vertical="center"/>
    </xf>
    <xf numFmtId="0" fontId="3" fillId="0" borderId="43" xfId="0" applyNumberFormat="1" applyFont="1" applyFill="1" applyBorder="1" applyAlignment="1">
      <alignment vertical="center"/>
    </xf>
    <xf numFmtId="3" fontId="5" fillId="0" borderId="71" xfId="0" applyNumberFormat="1" applyFont="1" applyFill="1" applyBorder="1" applyAlignment="1">
      <alignment horizontal="center" vertical="center" wrapText="1"/>
    </xf>
    <xf numFmtId="41" fontId="4" fillId="3" borderId="72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vertical="center"/>
    </xf>
    <xf numFmtId="3" fontId="5" fillId="0" borderId="73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vertical="center"/>
    </xf>
    <xf numFmtId="176" fontId="3" fillId="2" borderId="33" xfId="1" applyNumberFormat="1" applyFont="1" applyFill="1" applyBorder="1" applyAlignment="1">
      <alignment vertical="center"/>
    </xf>
    <xf numFmtId="41" fontId="3" fillId="2" borderId="32" xfId="0" applyNumberFormat="1" applyFont="1" applyFill="1" applyBorder="1" applyAlignment="1" applyProtection="1">
      <alignment vertical="center"/>
      <protection locked="0"/>
    </xf>
    <xf numFmtId="0" fontId="3" fillId="0" borderId="74" xfId="0" applyNumberFormat="1" applyFont="1" applyFill="1" applyBorder="1" applyAlignment="1">
      <alignment vertical="center"/>
    </xf>
    <xf numFmtId="176" fontId="3" fillId="2" borderId="75" xfId="0" applyNumberFormat="1" applyFont="1" applyFill="1" applyBorder="1" applyAlignment="1" applyProtection="1">
      <alignment vertical="center"/>
      <protection locked="0"/>
    </xf>
    <xf numFmtId="41" fontId="3" fillId="2" borderId="76" xfId="0" applyNumberFormat="1" applyFont="1" applyFill="1" applyBorder="1" applyAlignment="1" applyProtection="1">
      <alignment vertical="center"/>
      <protection locked="0"/>
    </xf>
    <xf numFmtId="176" fontId="3" fillId="2" borderId="77" xfId="0" applyNumberFormat="1" applyFont="1" applyFill="1" applyBorder="1" applyAlignment="1" applyProtection="1">
      <alignment vertical="center"/>
      <protection locked="0"/>
    </xf>
    <xf numFmtId="176" fontId="3" fillId="2" borderId="19" xfId="0" applyNumberFormat="1" applyFont="1" applyFill="1" applyBorder="1" applyAlignment="1">
      <alignment vertical="center"/>
    </xf>
    <xf numFmtId="176" fontId="4" fillId="3" borderId="61" xfId="0" applyNumberFormat="1" applyFont="1" applyFill="1" applyBorder="1" applyAlignment="1">
      <alignment vertical="center"/>
    </xf>
    <xf numFmtId="41" fontId="4" fillId="3" borderId="78" xfId="0" applyNumberFormat="1" applyFont="1" applyFill="1" applyBorder="1" applyAlignment="1">
      <alignment vertical="center"/>
    </xf>
    <xf numFmtId="176" fontId="4" fillId="3" borderId="79" xfId="0" applyNumberFormat="1" applyFont="1" applyFill="1" applyBorder="1" applyAlignment="1">
      <alignment vertical="center"/>
    </xf>
    <xf numFmtId="41" fontId="4" fillId="3" borderId="80" xfId="0" applyNumberFormat="1" applyFont="1" applyFill="1" applyBorder="1" applyAlignment="1">
      <alignment vertical="center"/>
    </xf>
    <xf numFmtId="176" fontId="4" fillId="3" borderId="81" xfId="0" applyNumberFormat="1" applyFont="1" applyFill="1" applyBorder="1" applyAlignment="1">
      <alignment vertical="center"/>
    </xf>
    <xf numFmtId="41" fontId="4" fillId="3" borderId="82" xfId="0" applyNumberFormat="1" applyFont="1" applyFill="1" applyBorder="1" applyAlignment="1">
      <alignment vertical="center"/>
    </xf>
    <xf numFmtId="3" fontId="3" fillId="3" borderId="79" xfId="0" applyNumberFormat="1" applyFont="1" applyFill="1" applyBorder="1" applyAlignment="1" applyProtection="1">
      <alignment horizontal="distributed" vertical="center" justifyLastLine="1"/>
      <protection locked="0"/>
    </xf>
    <xf numFmtId="3" fontId="3" fillId="3" borderId="82" xfId="0" applyNumberFormat="1" applyFont="1" applyFill="1" applyBorder="1" applyAlignment="1" applyProtection="1">
      <alignment horizontal="distributed" vertical="center" justifyLastLine="1"/>
      <protection locked="0"/>
    </xf>
    <xf numFmtId="3" fontId="3" fillId="4" borderId="83" xfId="0" applyNumberFormat="1" applyFont="1" applyFill="1" applyBorder="1" applyAlignment="1">
      <alignment horizontal="distributed" vertical="center" justifyLastLine="1"/>
    </xf>
    <xf numFmtId="3" fontId="3" fillId="4" borderId="84" xfId="0" applyNumberFormat="1" applyFont="1" applyFill="1" applyBorder="1" applyAlignment="1">
      <alignment horizontal="distributed" vertical="center" justifyLastLine="1"/>
    </xf>
    <xf numFmtId="3" fontId="3" fillId="4" borderId="85" xfId="0" applyNumberFormat="1" applyFont="1" applyFill="1" applyBorder="1" applyAlignment="1">
      <alignment horizontal="distributed" vertical="center" justifyLastLine="1"/>
    </xf>
    <xf numFmtId="3" fontId="3" fillId="4" borderId="86" xfId="0" applyNumberFormat="1" applyFont="1" applyFill="1" applyBorder="1" applyAlignment="1">
      <alignment horizontal="distributed" vertical="center" justifyLastLine="1"/>
    </xf>
    <xf numFmtId="3" fontId="3" fillId="4" borderId="87" xfId="0" applyNumberFormat="1" applyFont="1" applyFill="1" applyBorder="1" applyAlignment="1">
      <alignment horizontal="distributed" vertical="center" justifyLastLine="1"/>
    </xf>
    <xf numFmtId="3" fontId="3" fillId="4" borderId="86" xfId="0" applyNumberFormat="1" applyFont="1" applyFill="1" applyBorder="1" applyAlignment="1">
      <alignment horizontal="left" vertical="center" wrapText="1" justifyLastLine="1"/>
    </xf>
    <xf numFmtId="41" fontId="3" fillId="2" borderId="88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88" xfId="0" quotePrefix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view="pageBreakPreview" topLeftCell="A16" zoomScaleNormal="100" zoomScaleSheetLayoutView="100" workbookViewId="0"/>
  </sheetViews>
  <sheetFormatPr defaultRowHeight="13" x14ac:dyDescent="0.2"/>
  <cols>
    <col min="1" max="2" width="8.7265625" style="1"/>
    <col min="3" max="3" width="10.6328125" style="1" customWidth="1"/>
    <col min="4" max="4" width="9.1796875" style="1" bestFit="1" customWidth="1"/>
    <col min="5" max="5" width="10.6328125" style="1" customWidth="1"/>
    <col min="6" max="6" width="9.1796875" style="1" bestFit="1" customWidth="1"/>
    <col min="7" max="7" width="10.6328125" style="1" customWidth="1"/>
    <col min="8" max="8" width="9.1796875" style="1" bestFit="1" customWidth="1"/>
    <col min="9" max="9" width="10.6328125" style="1" customWidth="1"/>
    <col min="10" max="10" width="8.81640625" style="1" bestFit="1" customWidth="1"/>
    <col min="11" max="11" width="10.6328125" style="1" customWidth="1"/>
    <col min="12" max="12" width="8.81640625" style="1" bestFit="1" customWidth="1"/>
    <col min="13" max="13" width="10.6328125" style="1" customWidth="1"/>
    <col min="14" max="14" width="8.81640625" style="1" bestFit="1" customWidth="1"/>
    <col min="15" max="15" width="10.6328125" style="1" customWidth="1"/>
    <col min="16" max="16" width="8.81640625" style="1" bestFit="1" customWidth="1"/>
    <col min="17" max="16384" width="8.7265625" style="1"/>
  </cols>
  <sheetData>
    <row r="1" spans="1:16" ht="18" thickBot="1" x14ac:dyDescent="0.25">
      <c r="A1" s="133" t="s">
        <v>56</v>
      </c>
      <c r="B1" s="133"/>
      <c r="C1" s="133"/>
      <c r="D1" s="133"/>
      <c r="E1" s="132"/>
      <c r="F1" s="132"/>
      <c r="G1" s="132"/>
      <c r="H1" s="132"/>
      <c r="I1" s="132"/>
      <c r="J1" s="132"/>
      <c r="K1" s="131" t="s">
        <v>55</v>
      </c>
      <c r="L1" s="131"/>
      <c r="M1" s="131"/>
      <c r="N1" s="131"/>
      <c r="O1" s="131"/>
      <c r="P1" s="131"/>
    </row>
    <row r="2" spans="1:16" ht="88" thickBot="1" x14ac:dyDescent="0.25">
      <c r="A2" s="130" t="s">
        <v>54</v>
      </c>
      <c r="B2" s="129" t="s">
        <v>53</v>
      </c>
      <c r="C2" s="128" t="s">
        <v>52</v>
      </c>
      <c r="D2" s="127"/>
      <c r="E2" s="126" t="s">
        <v>51</v>
      </c>
      <c r="F2" s="127"/>
      <c r="G2" s="126" t="s">
        <v>50</v>
      </c>
      <c r="H2" s="127"/>
      <c r="I2" s="126" t="s">
        <v>49</v>
      </c>
      <c r="J2" s="127"/>
      <c r="K2" s="126" t="s">
        <v>48</v>
      </c>
      <c r="L2" s="127"/>
      <c r="M2" s="126" t="s">
        <v>47</v>
      </c>
      <c r="N2" s="127"/>
      <c r="O2" s="126" t="s">
        <v>46</v>
      </c>
      <c r="P2" s="125"/>
    </row>
    <row r="3" spans="1:16" ht="18" thickBot="1" x14ac:dyDescent="0.25">
      <c r="A3" s="124" t="s">
        <v>45</v>
      </c>
      <c r="B3" s="123"/>
      <c r="C3" s="122">
        <f>SUM(E3,G3,I3,K3,M3,O3)</f>
        <v>268447</v>
      </c>
      <c r="D3" s="121">
        <f>SUM(F3,H3,J3,L3,N3,P3)</f>
        <v>5494</v>
      </c>
      <c r="E3" s="120">
        <f>SUM(E4:E8)</f>
        <v>98398</v>
      </c>
      <c r="F3" s="121">
        <f>SUM(F4:F8)</f>
        <v>2296</v>
      </c>
      <c r="G3" s="120">
        <f>SUM(G4:G8)</f>
        <v>41688</v>
      </c>
      <c r="H3" s="121">
        <f>SUM(H4:H8)</f>
        <v>1189</v>
      </c>
      <c r="I3" s="120">
        <f>SUM(I4:I8)</f>
        <v>37416</v>
      </c>
      <c r="J3" s="121">
        <f>SUM(J4:J8)</f>
        <v>982</v>
      </c>
      <c r="K3" s="120">
        <f>SUM(K4:K8)</f>
        <v>62545</v>
      </c>
      <c r="L3" s="121">
        <f>SUM(L4:L8)</f>
        <v>526</v>
      </c>
      <c r="M3" s="120">
        <f>SUM(M4:M8)</f>
        <v>12975</v>
      </c>
      <c r="N3" s="121">
        <f>SUM(N4:N8)</f>
        <v>194</v>
      </c>
      <c r="O3" s="120">
        <f>SUM(O4:O8)</f>
        <v>15425</v>
      </c>
      <c r="P3" s="119">
        <f>SUM(P4:P8)</f>
        <v>307</v>
      </c>
    </row>
    <row r="4" spans="1:16" ht="18" thickTop="1" x14ac:dyDescent="0.2">
      <c r="A4" s="108"/>
      <c r="B4" s="107" t="s">
        <v>44</v>
      </c>
      <c r="C4" s="118">
        <f>SUM(E4,G4,I4,K4,M4,O4,)</f>
        <v>99455</v>
      </c>
      <c r="D4" s="117">
        <f>SUM(F4,H4,J4,L4,N4,P4)</f>
        <v>2305</v>
      </c>
      <c r="E4" s="102">
        <v>36484</v>
      </c>
      <c r="F4" s="116">
        <v>916</v>
      </c>
      <c r="G4" s="102">
        <v>15448</v>
      </c>
      <c r="H4" s="116">
        <v>540</v>
      </c>
      <c r="I4" s="114">
        <v>13762</v>
      </c>
      <c r="J4" s="115">
        <v>445</v>
      </c>
      <c r="K4" s="114">
        <v>23896</v>
      </c>
      <c r="L4" s="115">
        <v>223</v>
      </c>
      <c r="M4" s="114">
        <v>4388</v>
      </c>
      <c r="N4" s="115">
        <v>88</v>
      </c>
      <c r="O4" s="114">
        <v>5477</v>
      </c>
      <c r="P4" s="113">
        <v>93</v>
      </c>
    </row>
    <row r="5" spans="1:16" ht="17.5" x14ac:dyDescent="0.2">
      <c r="A5" s="108"/>
      <c r="B5" s="112" t="s">
        <v>43</v>
      </c>
      <c r="C5" s="106">
        <f>SUM(E5,G5,I5,K5,M5,O5,)</f>
        <v>37780</v>
      </c>
      <c r="D5" s="42">
        <f>SUM(F5,H5,J5,L5,N5,P5)</f>
        <v>907</v>
      </c>
      <c r="E5" s="111">
        <v>13855</v>
      </c>
      <c r="F5" s="110">
        <v>366</v>
      </c>
      <c r="G5" s="102">
        <v>5883</v>
      </c>
      <c r="H5" s="109">
        <v>187</v>
      </c>
      <c r="I5" s="64">
        <v>5111</v>
      </c>
      <c r="J5" s="65">
        <v>151</v>
      </c>
      <c r="K5" s="64">
        <v>8935</v>
      </c>
      <c r="L5" s="65">
        <v>103</v>
      </c>
      <c r="M5" s="64">
        <v>1794</v>
      </c>
      <c r="N5" s="65">
        <v>31</v>
      </c>
      <c r="O5" s="64">
        <v>2202</v>
      </c>
      <c r="P5" s="63">
        <v>69</v>
      </c>
    </row>
    <row r="6" spans="1:16" ht="17.5" x14ac:dyDescent="0.2">
      <c r="A6" s="108"/>
      <c r="B6" s="107" t="s">
        <v>42</v>
      </c>
      <c r="C6" s="106">
        <f>SUM(E6,G6,I6,K6,M6,O6,)</f>
        <v>19835</v>
      </c>
      <c r="D6" s="42">
        <f>SUM(F6,H6,J6,L6,N6,P6)</f>
        <v>426</v>
      </c>
      <c r="E6" s="102">
        <v>7649</v>
      </c>
      <c r="F6" s="85">
        <v>218</v>
      </c>
      <c r="G6" s="83">
        <v>3060</v>
      </c>
      <c r="H6" s="85">
        <v>67</v>
      </c>
      <c r="I6" s="64">
        <v>2555</v>
      </c>
      <c r="J6" s="65">
        <v>70</v>
      </c>
      <c r="K6" s="64">
        <v>4427</v>
      </c>
      <c r="L6" s="65">
        <v>38</v>
      </c>
      <c r="M6" s="64">
        <v>942</v>
      </c>
      <c r="N6" s="65">
        <v>15</v>
      </c>
      <c r="O6" s="64">
        <v>1202</v>
      </c>
      <c r="P6" s="63">
        <v>18</v>
      </c>
    </row>
    <row r="7" spans="1:16" ht="17.5" x14ac:dyDescent="0.2">
      <c r="A7" s="105"/>
      <c r="B7" s="104" t="s">
        <v>41</v>
      </c>
      <c r="C7" s="103">
        <f>SUM(E7,G7,I7,K7,M7,O7,)</f>
        <v>13117</v>
      </c>
      <c r="D7" s="22">
        <f>SUM(F7,H7,J7,L7,N7,P7)</f>
        <v>236</v>
      </c>
      <c r="E7" s="102">
        <v>4828</v>
      </c>
      <c r="F7" s="101">
        <v>100</v>
      </c>
      <c r="G7" s="102">
        <v>2133</v>
      </c>
      <c r="H7" s="101">
        <v>55</v>
      </c>
      <c r="I7" s="64">
        <v>1898</v>
      </c>
      <c r="J7" s="65">
        <v>36</v>
      </c>
      <c r="K7" s="64">
        <v>3037</v>
      </c>
      <c r="L7" s="65">
        <v>18</v>
      </c>
      <c r="M7" s="64">
        <v>498</v>
      </c>
      <c r="N7" s="65">
        <v>9</v>
      </c>
      <c r="O7" s="64">
        <v>723</v>
      </c>
      <c r="P7" s="63">
        <v>18</v>
      </c>
    </row>
    <row r="8" spans="1:16" ht="36" customHeight="1" thickBot="1" x14ac:dyDescent="0.25">
      <c r="A8" s="100" t="s">
        <v>40</v>
      </c>
      <c r="B8" s="99"/>
      <c r="C8" s="98">
        <f>SUM(E8,G8,I8,K8,M8,O8)</f>
        <v>98260</v>
      </c>
      <c r="D8" s="97">
        <f>SUM(F8,H8,J8,L8,N8,P8)</f>
        <v>1620</v>
      </c>
      <c r="E8" s="96">
        <f>SUM(E9:E11,E19,E25,E23,E16,E37,E43,E30)</f>
        <v>35582</v>
      </c>
      <c r="F8" s="95">
        <f>SUM(F9:F11,F19,F25,F23,F16,F37,F43,F30)</f>
        <v>696</v>
      </c>
      <c r="G8" s="96">
        <f>SUM(G9:G11,G19,G25,G23,G16,G37,G43,G30)</f>
        <v>15164</v>
      </c>
      <c r="H8" s="95">
        <f>SUM(H9:H11,H19,H25,H23,H16,H37,H43,H30)</f>
        <v>340</v>
      </c>
      <c r="I8" s="96">
        <f>SUM(I9:I11,I19,I25,I23,I16,I37,I43,I30)</f>
        <v>14090</v>
      </c>
      <c r="J8" s="95">
        <f>SUM(J9:J11,J19,J25,J23,J16,J37,J43,J30)</f>
        <v>280</v>
      </c>
      <c r="K8" s="96">
        <f>SUM(K9:K11,K19,K25,K23,K16,K37,K43,K30)</f>
        <v>22250</v>
      </c>
      <c r="L8" s="95">
        <f>SUM(L9:L11,L19,L25,L23,L16,L37,L43,L30)</f>
        <v>144</v>
      </c>
      <c r="M8" s="96">
        <f>SUM(M9:M11,M19,M25,M23,M16,M37,M43,M30)</f>
        <v>5353</v>
      </c>
      <c r="N8" s="95">
        <f>SUM(N9:N11,N19,N25,N23,N16,N37,N43,N30)</f>
        <v>51</v>
      </c>
      <c r="O8" s="94">
        <f>SUM(O9:O11,O19,O25,O23,O16,O37,O43,O30)</f>
        <v>5821</v>
      </c>
      <c r="P8" s="93">
        <f>SUM(P9:P11,P19,P25,P23,P16,P37,P43,P30)</f>
        <v>109</v>
      </c>
    </row>
    <row r="9" spans="1:16" ht="18" thickTop="1" x14ac:dyDescent="0.2">
      <c r="A9" s="92"/>
      <c r="B9" s="91" t="s">
        <v>39</v>
      </c>
      <c r="C9" s="9">
        <f>SUM(E9,G9,I9,K9,M9,O9)</f>
        <v>13169</v>
      </c>
      <c r="D9" s="8">
        <f>SUM(F9,H9,J9,L9,N9,P9)</f>
        <v>259</v>
      </c>
      <c r="E9" s="88">
        <v>4785</v>
      </c>
      <c r="F9" s="90">
        <v>103</v>
      </c>
      <c r="G9" s="88">
        <v>2116</v>
      </c>
      <c r="H9" s="89">
        <v>56</v>
      </c>
      <c r="I9" s="88">
        <v>2025</v>
      </c>
      <c r="J9" s="89">
        <v>48</v>
      </c>
      <c r="K9" s="88">
        <v>2860</v>
      </c>
      <c r="L9" s="89">
        <v>25</v>
      </c>
      <c r="M9" s="88">
        <v>692</v>
      </c>
      <c r="N9" s="89">
        <v>8</v>
      </c>
      <c r="O9" s="88">
        <v>691</v>
      </c>
      <c r="P9" s="87">
        <v>19</v>
      </c>
    </row>
    <row r="10" spans="1:16" ht="17.5" x14ac:dyDescent="0.2">
      <c r="A10" s="86"/>
      <c r="B10" s="18" t="s">
        <v>38</v>
      </c>
      <c r="C10" s="9">
        <f>SUM(E10,G10,I10,K10,M10,O10)</f>
        <v>6613</v>
      </c>
      <c r="D10" s="8">
        <f>SUM(F10,H10,J10,L10,N10,P10)</f>
        <v>146</v>
      </c>
      <c r="E10" s="83">
        <v>2434</v>
      </c>
      <c r="F10" s="85">
        <v>60</v>
      </c>
      <c r="G10" s="83">
        <v>1025</v>
      </c>
      <c r="H10" s="84">
        <v>38</v>
      </c>
      <c r="I10" s="83">
        <v>891</v>
      </c>
      <c r="J10" s="84">
        <v>25</v>
      </c>
      <c r="K10" s="83">
        <v>1554</v>
      </c>
      <c r="L10" s="84">
        <v>13</v>
      </c>
      <c r="M10" s="83">
        <v>340</v>
      </c>
      <c r="N10" s="84">
        <v>3</v>
      </c>
      <c r="O10" s="83">
        <v>369</v>
      </c>
      <c r="P10" s="82">
        <v>7</v>
      </c>
    </row>
    <row r="11" spans="1:16" ht="17.5" x14ac:dyDescent="0.2">
      <c r="A11" s="19" t="s">
        <v>37</v>
      </c>
      <c r="B11" s="62" t="s">
        <v>4</v>
      </c>
      <c r="C11" s="9">
        <f>SUM(E11,G11,I11,K11,M11,O11)</f>
        <v>13821</v>
      </c>
      <c r="D11" s="8">
        <f>SUM(F11,H11,J11,L11,N11,P11)</f>
        <v>252</v>
      </c>
      <c r="E11" s="60">
        <f>SUM(E12:E15)</f>
        <v>4929</v>
      </c>
      <c r="F11" s="61">
        <f>SUM(F12:F15)</f>
        <v>98</v>
      </c>
      <c r="G11" s="60">
        <f>SUM(G12:G15)</f>
        <v>2187</v>
      </c>
      <c r="H11" s="61">
        <f>SUM(H12:H15)</f>
        <v>57</v>
      </c>
      <c r="I11" s="60">
        <f>SUM(I12:I15)</f>
        <v>2051</v>
      </c>
      <c r="J11" s="61">
        <f>SUM(J12:J15)</f>
        <v>48</v>
      </c>
      <c r="K11" s="60">
        <f>SUM(K12:K15)</f>
        <v>3036</v>
      </c>
      <c r="L11" s="61">
        <f>SUM(L12:L15)</f>
        <v>19</v>
      </c>
      <c r="M11" s="60">
        <f>SUM(M12:M15)</f>
        <v>723</v>
      </c>
      <c r="N11" s="61">
        <f>SUM(N12:N15)</f>
        <v>11</v>
      </c>
      <c r="O11" s="60">
        <f>SUM(O12:O15)</f>
        <v>895</v>
      </c>
      <c r="P11" s="59">
        <f>SUM(P12:P15)</f>
        <v>19</v>
      </c>
    </row>
    <row r="12" spans="1:16" ht="17.5" x14ac:dyDescent="0.2">
      <c r="A12" s="19"/>
      <c r="B12" s="18" t="s">
        <v>36</v>
      </c>
      <c r="C12" s="9">
        <f>SUM(E12,G12,I12,K12,M12,O12)</f>
        <v>9750</v>
      </c>
      <c r="D12" s="8">
        <f>SUM(F12,H12,J12,L12,N12,P12)</f>
        <v>184</v>
      </c>
      <c r="E12" s="58">
        <v>3490</v>
      </c>
      <c r="F12" s="38">
        <v>76</v>
      </c>
      <c r="G12" s="58">
        <v>1564</v>
      </c>
      <c r="H12" s="38">
        <v>43</v>
      </c>
      <c r="I12" s="13">
        <v>1457</v>
      </c>
      <c r="J12" s="15">
        <v>30</v>
      </c>
      <c r="K12" s="13">
        <v>2099</v>
      </c>
      <c r="L12" s="15">
        <v>15</v>
      </c>
      <c r="M12" s="13">
        <v>494</v>
      </c>
      <c r="N12" s="15">
        <v>8</v>
      </c>
      <c r="O12" s="13">
        <v>646</v>
      </c>
      <c r="P12" s="12">
        <v>12</v>
      </c>
    </row>
    <row r="13" spans="1:16" ht="17.5" x14ac:dyDescent="0.2">
      <c r="A13" s="19"/>
      <c r="B13" s="35" t="s">
        <v>35</v>
      </c>
      <c r="C13" s="9">
        <f>SUM(E13,G13,I13,K13,M13,O13)</f>
        <v>1398</v>
      </c>
      <c r="D13" s="8">
        <f>SUM(F13,H13,J13,L13,N13,P13)</f>
        <v>14</v>
      </c>
      <c r="E13" s="32">
        <v>537</v>
      </c>
      <c r="F13" s="34">
        <v>2</v>
      </c>
      <c r="G13" s="32">
        <v>202</v>
      </c>
      <c r="H13" s="34">
        <v>3</v>
      </c>
      <c r="I13" s="32">
        <v>197</v>
      </c>
      <c r="J13" s="14">
        <v>6</v>
      </c>
      <c r="K13" s="32">
        <v>307</v>
      </c>
      <c r="L13" s="14">
        <v>1</v>
      </c>
      <c r="M13" s="32">
        <v>71</v>
      </c>
      <c r="N13" s="14">
        <v>1</v>
      </c>
      <c r="O13" s="32">
        <v>84</v>
      </c>
      <c r="P13" s="31">
        <v>1</v>
      </c>
    </row>
    <row r="14" spans="1:16" ht="17.5" x14ac:dyDescent="0.2">
      <c r="A14" s="19"/>
      <c r="B14" s="50" t="s">
        <v>34</v>
      </c>
      <c r="C14" s="9">
        <f>SUM(E14,G14,I14,K14,M14,O14)</f>
        <v>1123</v>
      </c>
      <c r="D14" s="8">
        <f>SUM(F14,H14,J14,L14,N14,P14)</f>
        <v>15</v>
      </c>
      <c r="E14" s="81">
        <v>385</v>
      </c>
      <c r="F14" s="49">
        <v>5</v>
      </c>
      <c r="G14" s="81">
        <v>171</v>
      </c>
      <c r="H14" s="80">
        <v>3</v>
      </c>
      <c r="I14" s="45">
        <v>184</v>
      </c>
      <c r="J14" s="47">
        <v>6</v>
      </c>
      <c r="K14" s="45">
        <v>262</v>
      </c>
      <c r="L14" s="46">
        <v>0</v>
      </c>
      <c r="M14" s="45">
        <v>55</v>
      </c>
      <c r="N14" s="46">
        <v>0</v>
      </c>
      <c r="O14" s="45">
        <v>66</v>
      </c>
      <c r="P14" s="57">
        <v>1</v>
      </c>
    </row>
    <row r="15" spans="1:16" ht="17.5" x14ac:dyDescent="0.2">
      <c r="A15" s="19"/>
      <c r="B15" s="50" t="s">
        <v>33</v>
      </c>
      <c r="C15" s="9">
        <f>SUM(E15,G15,I15,K15,M15,O15)</f>
        <v>1550</v>
      </c>
      <c r="D15" s="8">
        <f>SUM(F15,H15,J15,L15,N15,P15)</f>
        <v>39</v>
      </c>
      <c r="E15" s="79">
        <v>517</v>
      </c>
      <c r="F15" s="29">
        <v>15</v>
      </c>
      <c r="G15" s="79">
        <v>250</v>
      </c>
      <c r="H15" s="78">
        <v>8</v>
      </c>
      <c r="I15" s="45">
        <v>213</v>
      </c>
      <c r="J15" s="47">
        <v>6</v>
      </c>
      <c r="K15" s="45">
        <v>368</v>
      </c>
      <c r="L15" s="47">
        <v>3</v>
      </c>
      <c r="M15" s="45">
        <v>103</v>
      </c>
      <c r="N15" s="47">
        <v>2</v>
      </c>
      <c r="O15" s="45">
        <v>99</v>
      </c>
      <c r="P15" s="57">
        <v>5</v>
      </c>
    </row>
    <row r="16" spans="1:16" ht="17.5" x14ac:dyDescent="0.2">
      <c r="A16" s="19" t="s">
        <v>32</v>
      </c>
      <c r="B16" s="62" t="s">
        <v>4</v>
      </c>
      <c r="C16" s="9">
        <f>SUM(E16,G16,I16,K16,M16,O16)</f>
        <v>10089</v>
      </c>
      <c r="D16" s="8">
        <f>SUM(F16,H16,J16,L16,N16,P16)</f>
        <v>150</v>
      </c>
      <c r="E16" s="60">
        <f>SUM(E17:E18)</f>
        <v>3646</v>
      </c>
      <c r="F16" s="61">
        <f>SUM(F17:F18)</f>
        <v>67</v>
      </c>
      <c r="G16" s="60">
        <f>SUM(G17:G18)</f>
        <v>1591</v>
      </c>
      <c r="H16" s="61">
        <f>SUM(H17:H18)</f>
        <v>31</v>
      </c>
      <c r="I16" s="60">
        <f>SUM(I17:I18)</f>
        <v>1338</v>
      </c>
      <c r="J16" s="61">
        <f>SUM(J17:J18)</f>
        <v>18</v>
      </c>
      <c r="K16" s="60">
        <f>SUM(K17:K18)</f>
        <v>2318</v>
      </c>
      <c r="L16" s="61">
        <f>SUM(L17:L18)</f>
        <v>16</v>
      </c>
      <c r="M16" s="60">
        <f>SUM(M17:M18)</f>
        <v>582</v>
      </c>
      <c r="N16" s="61">
        <f>SUM(N17:N18)</f>
        <v>5</v>
      </c>
      <c r="O16" s="60">
        <f>SUM(O17:O18)</f>
        <v>614</v>
      </c>
      <c r="P16" s="59">
        <f>SUM(P17:P18)</f>
        <v>13</v>
      </c>
    </row>
    <row r="17" spans="1:16" ht="17.5" x14ac:dyDescent="0.2">
      <c r="A17" s="19"/>
      <c r="B17" s="18" t="s">
        <v>31</v>
      </c>
      <c r="C17" s="9">
        <f>SUM(E17,G17,I17,K17,M17,O17)</f>
        <v>6423</v>
      </c>
      <c r="D17" s="8">
        <f>SUM(F17,H17,J17,L17,N17,P17)</f>
        <v>90</v>
      </c>
      <c r="E17" s="17">
        <v>2272</v>
      </c>
      <c r="F17" s="16">
        <v>35</v>
      </c>
      <c r="G17" s="13">
        <v>1042</v>
      </c>
      <c r="H17" s="15">
        <v>24</v>
      </c>
      <c r="I17" s="13">
        <v>882</v>
      </c>
      <c r="J17" s="15">
        <v>11</v>
      </c>
      <c r="K17" s="77">
        <v>1437</v>
      </c>
      <c r="L17" s="15">
        <v>11</v>
      </c>
      <c r="M17" s="13">
        <v>382</v>
      </c>
      <c r="N17" s="15">
        <v>3</v>
      </c>
      <c r="O17" s="13">
        <v>408</v>
      </c>
      <c r="P17" s="12">
        <v>6</v>
      </c>
    </row>
    <row r="18" spans="1:16" ht="17.5" x14ac:dyDescent="0.2">
      <c r="A18" s="19"/>
      <c r="B18" s="76" t="s">
        <v>30</v>
      </c>
      <c r="C18" s="9">
        <f>SUM(E18,G18,I18,K18,M18,O18)</f>
        <v>3666</v>
      </c>
      <c r="D18" s="8">
        <f>SUM(F18,H18,J18,L18,N18,P18)</f>
        <v>60</v>
      </c>
      <c r="E18" s="73">
        <v>1374</v>
      </c>
      <c r="F18" s="75">
        <v>32</v>
      </c>
      <c r="G18" s="73">
        <v>549</v>
      </c>
      <c r="H18" s="74">
        <v>7</v>
      </c>
      <c r="I18" s="73">
        <v>456</v>
      </c>
      <c r="J18" s="74">
        <v>7</v>
      </c>
      <c r="K18" s="73">
        <v>881</v>
      </c>
      <c r="L18" s="74">
        <v>5</v>
      </c>
      <c r="M18" s="73">
        <v>200</v>
      </c>
      <c r="N18" s="74">
        <v>2</v>
      </c>
      <c r="O18" s="73">
        <v>206</v>
      </c>
      <c r="P18" s="72">
        <v>7</v>
      </c>
    </row>
    <row r="19" spans="1:16" ht="17.5" x14ac:dyDescent="0.2">
      <c r="A19" s="19" t="s">
        <v>29</v>
      </c>
      <c r="B19" s="62" t="s">
        <v>4</v>
      </c>
      <c r="C19" s="9">
        <f>SUM(E19,G19,I19,K19,M19,O19)</f>
        <v>10175</v>
      </c>
      <c r="D19" s="8">
        <f>SUM(F19,H19,J19,L19,N19,P19)</f>
        <v>142</v>
      </c>
      <c r="E19" s="60">
        <f>SUM(E20:E22)</f>
        <v>3684</v>
      </c>
      <c r="F19" s="61">
        <f>SUM(F20:F22)</f>
        <v>53</v>
      </c>
      <c r="G19" s="60">
        <f>SUM(G20:G22)</f>
        <v>1542</v>
      </c>
      <c r="H19" s="61">
        <f>SUM(H20:H22)</f>
        <v>36</v>
      </c>
      <c r="I19" s="60">
        <f>SUM(I20:I22)</f>
        <v>1426</v>
      </c>
      <c r="J19" s="61">
        <f>SUM(J20:J22)</f>
        <v>22</v>
      </c>
      <c r="K19" s="60">
        <f>SUM(K20:K22)</f>
        <v>2310</v>
      </c>
      <c r="L19" s="61">
        <f>SUM(L20:L22)</f>
        <v>9</v>
      </c>
      <c r="M19" s="60">
        <f>SUM(M20:M22)</f>
        <v>540</v>
      </c>
      <c r="N19" s="61">
        <f>SUM(N20:N22)</f>
        <v>7</v>
      </c>
      <c r="O19" s="71">
        <f>SUM(O20:O22)</f>
        <v>673</v>
      </c>
      <c r="P19" s="59">
        <f>SUM(P20:P22)</f>
        <v>15</v>
      </c>
    </row>
    <row r="20" spans="1:16" ht="17.5" x14ac:dyDescent="0.2">
      <c r="A20" s="19"/>
      <c r="B20" s="18" t="s">
        <v>28</v>
      </c>
      <c r="C20" s="9">
        <f>SUM(E20,G20,I20,K20,M20,O20)</f>
        <v>6662</v>
      </c>
      <c r="D20" s="8">
        <f>SUM(F20,H20,J20,L20,N20,P20)</f>
        <v>96</v>
      </c>
      <c r="E20" s="36">
        <v>2362</v>
      </c>
      <c r="F20" s="70">
        <v>38</v>
      </c>
      <c r="G20" s="36">
        <v>978</v>
      </c>
      <c r="H20" s="37">
        <v>26</v>
      </c>
      <c r="I20" s="36">
        <v>924</v>
      </c>
      <c r="J20" s="37">
        <v>12</v>
      </c>
      <c r="K20" s="36">
        <v>1560</v>
      </c>
      <c r="L20" s="37">
        <v>4</v>
      </c>
      <c r="M20" s="36">
        <v>372</v>
      </c>
      <c r="N20" s="37">
        <v>6</v>
      </c>
      <c r="O20" s="36">
        <v>466</v>
      </c>
      <c r="P20" s="69">
        <v>10</v>
      </c>
    </row>
    <row r="21" spans="1:16" ht="17.5" x14ac:dyDescent="0.2">
      <c r="A21" s="19"/>
      <c r="B21" s="35" t="s">
        <v>27</v>
      </c>
      <c r="C21" s="9">
        <f>SUM(E21,G21,I21,K21,M21,O21)</f>
        <v>2344</v>
      </c>
      <c r="D21" s="8">
        <f>SUM(F21,H21,J21,L21,N21,P21)</f>
        <v>35</v>
      </c>
      <c r="E21" s="32">
        <v>872</v>
      </c>
      <c r="F21" s="34">
        <v>11</v>
      </c>
      <c r="G21" s="32">
        <v>382</v>
      </c>
      <c r="H21" s="14">
        <v>9</v>
      </c>
      <c r="I21" s="32">
        <v>344</v>
      </c>
      <c r="J21" s="14">
        <v>6</v>
      </c>
      <c r="K21" s="32">
        <v>501</v>
      </c>
      <c r="L21" s="14">
        <v>4</v>
      </c>
      <c r="M21" s="32">
        <v>107</v>
      </c>
      <c r="N21" s="33">
        <v>0</v>
      </c>
      <c r="O21" s="32">
        <v>138</v>
      </c>
      <c r="P21" s="31">
        <v>5</v>
      </c>
    </row>
    <row r="22" spans="1:16" ht="17.5" x14ac:dyDescent="0.2">
      <c r="A22" s="19"/>
      <c r="B22" s="50" t="s">
        <v>26</v>
      </c>
      <c r="C22" s="9">
        <f>SUM(E22,G22,I22,K22,M22,O22)</f>
        <v>1169</v>
      </c>
      <c r="D22" s="8">
        <f>SUM(F22,H22,J22,L22,N22,P22)</f>
        <v>11</v>
      </c>
      <c r="E22" s="45">
        <v>450</v>
      </c>
      <c r="F22" s="49">
        <v>4</v>
      </c>
      <c r="G22" s="45">
        <v>182</v>
      </c>
      <c r="H22" s="34">
        <v>1</v>
      </c>
      <c r="I22" s="45">
        <v>158</v>
      </c>
      <c r="J22" s="47">
        <v>4</v>
      </c>
      <c r="K22" s="45">
        <v>249</v>
      </c>
      <c r="L22" s="34">
        <v>1</v>
      </c>
      <c r="M22" s="45">
        <v>61</v>
      </c>
      <c r="N22" s="47">
        <v>1</v>
      </c>
      <c r="O22" s="45">
        <v>69</v>
      </c>
      <c r="P22" s="44">
        <v>0</v>
      </c>
    </row>
    <row r="23" spans="1:16" ht="17.5" x14ac:dyDescent="0.2">
      <c r="A23" s="19" t="s">
        <v>25</v>
      </c>
      <c r="B23" s="62" t="s">
        <v>4</v>
      </c>
      <c r="C23" s="9">
        <f>SUM(E23,G23,I23,K23,M23,O23)</f>
        <v>1944</v>
      </c>
      <c r="D23" s="8">
        <f>SUM(F23,H23,J23,L23,N23,P23)</f>
        <v>14</v>
      </c>
      <c r="E23" s="60">
        <f>SUM(E24)</f>
        <v>745</v>
      </c>
      <c r="F23" s="61">
        <f>SUM(F24)</f>
        <v>6</v>
      </c>
      <c r="G23" s="60">
        <f>SUM(G24)</f>
        <v>276</v>
      </c>
      <c r="H23" s="61">
        <f>SUM(H24)</f>
        <v>2</v>
      </c>
      <c r="I23" s="60">
        <f>SUM(I24)</f>
        <v>278</v>
      </c>
      <c r="J23" s="61">
        <f>SUM(J24)</f>
        <v>1</v>
      </c>
      <c r="K23" s="60">
        <f>SUM(K24)</f>
        <v>464</v>
      </c>
      <c r="L23" s="61">
        <f>SUM(L24)</f>
        <v>2</v>
      </c>
      <c r="M23" s="60">
        <f>SUM(M24)</f>
        <v>82</v>
      </c>
      <c r="N23" s="61">
        <f>SUM(N24)</f>
        <v>2</v>
      </c>
      <c r="O23" s="60">
        <f>SUM(O24)</f>
        <v>99</v>
      </c>
      <c r="P23" s="59">
        <f>SUM(P24)</f>
        <v>1</v>
      </c>
    </row>
    <row r="24" spans="1:16" ht="17.5" x14ac:dyDescent="0.2">
      <c r="A24" s="19"/>
      <c r="B24" s="68" t="s">
        <v>24</v>
      </c>
      <c r="C24" s="9">
        <f>SUM(E24,G24,I24,K24,M24,O24)</f>
        <v>1944</v>
      </c>
      <c r="D24" s="8">
        <f>SUM(F24,H24,J24,L24,N24,P24)</f>
        <v>14</v>
      </c>
      <c r="E24" s="67">
        <v>745</v>
      </c>
      <c r="F24" s="66">
        <v>6</v>
      </c>
      <c r="G24" s="64">
        <v>276</v>
      </c>
      <c r="H24" s="65">
        <v>2</v>
      </c>
      <c r="I24" s="64">
        <v>278</v>
      </c>
      <c r="J24" s="65">
        <v>1</v>
      </c>
      <c r="K24" s="64">
        <v>464</v>
      </c>
      <c r="L24" s="65">
        <v>2</v>
      </c>
      <c r="M24" s="64">
        <v>82</v>
      </c>
      <c r="N24" s="65">
        <v>2</v>
      </c>
      <c r="O24" s="64">
        <v>99</v>
      </c>
      <c r="P24" s="63">
        <v>1</v>
      </c>
    </row>
    <row r="25" spans="1:16" ht="17.5" x14ac:dyDescent="0.2">
      <c r="A25" s="19" t="s">
        <v>23</v>
      </c>
      <c r="B25" s="62" t="s">
        <v>4</v>
      </c>
      <c r="C25" s="9">
        <f>SUM(E25,G25,I25,K25,M25,O25)</f>
        <v>9584</v>
      </c>
      <c r="D25" s="8">
        <f>SUM(F25,H25,J25,L25,N25,P25)</f>
        <v>134</v>
      </c>
      <c r="E25" s="60">
        <f>SUM(E26:E29)</f>
        <v>3684</v>
      </c>
      <c r="F25" s="61">
        <f>SUM(F26:F29)</f>
        <v>65</v>
      </c>
      <c r="G25" s="60">
        <f>SUM(G26:G29)</f>
        <v>1399</v>
      </c>
      <c r="H25" s="61">
        <f>SUM(H26:H29)</f>
        <v>21</v>
      </c>
      <c r="I25" s="60">
        <f>SUM(I26:I29)</f>
        <v>1319</v>
      </c>
      <c r="J25" s="61">
        <f>SUM(J26:J29)</f>
        <v>28</v>
      </c>
      <c r="K25" s="60">
        <f>SUM(K26:K29)</f>
        <v>2118</v>
      </c>
      <c r="L25" s="61">
        <f>SUM(L26:L29)</f>
        <v>12</v>
      </c>
      <c r="M25" s="60">
        <f>SUM(M26:M29)</f>
        <v>473</v>
      </c>
      <c r="N25" s="61">
        <f>SUM(N26:N29)</f>
        <v>2</v>
      </c>
      <c r="O25" s="60">
        <f>SUM(O26:O29)</f>
        <v>591</v>
      </c>
      <c r="P25" s="59">
        <f>SUM(P26:P29)</f>
        <v>6</v>
      </c>
    </row>
    <row r="26" spans="1:16" ht="17.5" x14ac:dyDescent="0.2">
      <c r="A26" s="19"/>
      <c r="B26" s="18" t="s">
        <v>22</v>
      </c>
      <c r="C26" s="9">
        <f>SUM(E26,G26,I26,K26,M26,O26)</f>
        <v>7125</v>
      </c>
      <c r="D26" s="8">
        <f>SUM(F26,H26,J26,L26,N26,P26)</f>
        <v>113</v>
      </c>
      <c r="E26" s="58">
        <v>2771</v>
      </c>
      <c r="F26" s="38">
        <v>54</v>
      </c>
      <c r="G26" s="13">
        <v>1045</v>
      </c>
      <c r="H26" s="15">
        <v>18</v>
      </c>
      <c r="I26" s="13">
        <v>954</v>
      </c>
      <c r="J26" s="15">
        <v>24</v>
      </c>
      <c r="K26" s="13">
        <v>1572</v>
      </c>
      <c r="L26" s="15">
        <v>10</v>
      </c>
      <c r="M26" s="13">
        <v>338</v>
      </c>
      <c r="N26" s="15">
        <v>2</v>
      </c>
      <c r="O26" s="13">
        <v>445</v>
      </c>
      <c r="P26" s="12">
        <v>5</v>
      </c>
    </row>
    <row r="27" spans="1:16" ht="17.5" x14ac:dyDescent="0.2">
      <c r="A27" s="19"/>
      <c r="B27" s="35" t="s">
        <v>21</v>
      </c>
      <c r="C27" s="9">
        <f>SUM(E27,G27,I27,K27,M27,O27)</f>
        <v>786</v>
      </c>
      <c r="D27" s="8">
        <f>SUM(F27,H27,J27,L27,N27,P27)</f>
        <v>2</v>
      </c>
      <c r="E27" s="32">
        <v>304</v>
      </c>
      <c r="F27" s="34">
        <v>1</v>
      </c>
      <c r="G27" s="32">
        <v>129</v>
      </c>
      <c r="H27" s="33">
        <v>0</v>
      </c>
      <c r="I27" s="32">
        <v>94</v>
      </c>
      <c r="J27" s="33">
        <v>0</v>
      </c>
      <c r="K27" s="32">
        <v>171</v>
      </c>
      <c r="L27" s="34">
        <v>1</v>
      </c>
      <c r="M27" s="32">
        <v>49</v>
      </c>
      <c r="N27" s="33">
        <v>0</v>
      </c>
      <c r="O27" s="32">
        <v>39</v>
      </c>
      <c r="P27" s="56">
        <v>0</v>
      </c>
    </row>
    <row r="28" spans="1:16" ht="17.5" x14ac:dyDescent="0.2">
      <c r="A28" s="19"/>
      <c r="B28" s="35" t="s">
        <v>20</v>
      </c>
      <c r="C28" s="9">
        <f>SUM(E28,G28,I28,K28,M28,O28)</f>
        <v>360</v>
      </c>
      <c r="D28" s="8">
        <f>SUM(F28,H28,J28,L28,N28,P28)</f>
        <v>4</v>
      </c>
      <c r="E28" s="32">
        <v>142</v>
      </c>
      <c r="F28" s="34">
        <v>2</v>
      </c>
      <c r="G28" s="32">
        <v>41</v>
      </c>
      <c r="H28" s="14">
        <v>1</v>
      </c>
      <c r="I28" s="32">
        <v>52</v>
      </c>
      <c r="J28" s="14">
        <v>1</v>
      </c>
      <c r="K28" s="32">
        <v>79</v>
      </c>
      <c r="L28" s="33">
        <v>0</v>
      </c>
      <c r="M28" s="32">
        <v>15</v>
      </c>
      <c r="N28" s="33">
        <v>0</v>
      </c>
      <c r="O28" s="32">
        <v>31</v>
      </c>
      <c r="P28" s="56">
        <v>0</v>
      </c>
    </row>
    <row r="29" spans="1:16" ht="17.5" x14ac:dyDescent="0.2">
      <c r="A29" s="19"/>
      <c r="B29" s="50" t="s">
        <v>19</v>
      </c>
      <c r="C29" s="9">
        <f>SUM(E29,G29,I29,K29,M29,O29)</f>
        <v>1313</v>
      </c>
      <c r="D29" s="8">
        <f>SUM(F29,H29,J29,L29,N29,P29)</f>
        <v>15</v>
      </c>
      <c r="E29" s="45">
        <v>467</v>
      </c>
      <c r="F29" s="49">
        <v>8</v>
      </c>
      <c r="G29" s="45">
        <v>184</v>
      </c>
      <c r="H29" s="47">
        <v>2</v>
      </c>
      <c r="I29" s="45">
        <v>219</v>
      </c>
      <c r="J29" s="47">
        <v>3</v>
      </c>
      <c r="K29" s="45">
        <v>296</v>
      </c>
      <c r="L29" s="47">
        <v>1</v>
      </c>
      <c r="M29" s="45">
        <v>71</v>
      </c>
      <c r="N29" s="46">
        <v>0</v>
      </c>
      <c r="O29" s="45">
        <v>76</v>
      </c>
      <c r="P29" s="57">
        <v>1</v>
      </c>
    </row>
    <row r="30" spans="1:16" ht="17.5" x14ac:dyDescent="0.2">
      <c r="A30" s="19" t="s">
        <v>18</v>
      </c>
      <c r="B30" s="62" t="s">
        <v>4</v>
      </c>
      <c r="C30" s="9">
        <f>SUM(E30,G30,I30,K30,M30,O30)</f>
        <v>4367</v>
      </c>
      <c r="D30" s="8">
        <f>SUM(F30,H30,J30,L30,N30,P30)</f>
        <v>47</v>
      </c>
      <c r="E30" s="60">
        <f>SUM(E31:E36)</f>
        <v>1606</v>
      </c>
      <c r="F30" s="61">
        <f>SUM(F31:F36)</f>
        <v>20</v>
      </c>
      <c r="G30" s="60">
        <f>SUM(G31:G36)</f>
        <v>592</v>
      </c>
      <c r="H30" s="61">
        <f>SUM(H31:H36)</f>
        <v>8</v>
      </c>
      <c r="I30" s="60">
        <f>SUM(I31:I36)</f>
        <v>648</v>
      </c>
      <c r="J30" s="61">
        <f>SUM(J31:J36)</f>
        <v>9</v>
      </c>
      <c r="K30" s="60">
        <f>SUM(K31:K36)</f>
        <v>1012</v>
      </c>
      <c r="L30" s="61">
        <f>SUM(L31:L36)</f>
        <v>6</v>
      </c>
      <c r="M30" s="60">
        <f>SUM(M31:M36)</f>
        <v>240</v>
      </c>
      <c r="N30" s="61">
        <f>SUM(N31:N36)</f>
        <v>2</v>
      </c>
      <c r="O30" s="60">
        <f>SUM(O31:O36)</f>
        <v>269</v>
      </c>
      <c r="P30" s="59">
        <f>SUM(P31:P36)</f>
        <v>2</v>
      </c>
    </row>
    <row r="31" spans="1:16" ht="17.5" x14ac:dyDescent="0.2">
      <c r="A31" s="19"/>
      <c r="B31" s="18" t="s">
        <v>17</v>
      </c>
      <c r="C31" s="9">
        <f>SUM(E31,G31,I31,K31,M31,O31)</f>
        <v>1912</v>
      </c>
      <c r="D31" s="8">
        <f>SUM(F31,H31,J31,L31,N31,P31)</f>
        <v>17</v>
      </c>
      <c r="E31" s="58">
        <v>718</v>
      </c>
      <c r="F31" s="15">
        <v>8</v>
      </c>
      <c r="G31" s="13">
        <v>264</v>
      </c>
      <c r="H31" s="15">
        <v>3</v>
      </c>
      <c r="I31" s="13">
        <v>290</v>
      </c>
      <c r="J31" s="15">
        <v>3</v>
      </c>
      <c r="K31" s="13">
        <v>431</v>
      </c>
      <c r="L31" s="15">
        <v>2</v>
      </c>
      <c r="M31" s="13">
        <v>99</v>
      </c>
      <c r="N31" s="47">
        <v>1</v>
      </c>
      <c r="O31" s="13">
        <v>110</v>
      </c>
      <c r="P31" s="56">
        <v>0</v>
      </c>
    </row>
    <row r="32" spans="1:16" ht="17.5" x14ac:dyDescent="0.2">
      <c r="A32" s="19"/>
      <c r="B32" s="35" t="s">
        <v>16</v>
      </c>
      <c r="C32" s="9">
        <f>SUM(E32,G32,I32,K32,M32,O32)</f>
        <v>367</v>
      </c>
      <c r="D32" s="8">
        <f>SUM(F32,H32,J32,L32,N32,P32)</f>
        <v>3</v>
      </c>
      <c r="E32" s="32">
        <v>134</v>
      </c>
      <c r="F32" s="55">
        <v>0</v>
      </c>
      <c r="G32" s="32">
        <v>50</v>
      </c>
      <c r="H32" s="33">
        <v>0</v>
      </c>
      <c r="I32" s="32">
        <v>50</v>
      </c>
      <c r="J32" s="33">
        <v>0</v>
      </c>
      <c r="K32" s="32">
        <v>78</v>
      </c>
      <c r="L32" s="14">
        <v>1</v>
      </c>
      <c r="M32" s="32">
        <v>25</v>
      </c>
      <c r="N32" s="14">
        <v>1</v>
      </c>
      <c r="O32" s="32">
        <v>30</v>
      </c>
      <c r="P32" s="57">
        <v>1</v>
      </c>
    </row>
    <row r="33" spans="1:16" ht="17.5" x14ac:dyDescent="0.2">
      <c r="A33" s="19"/>
      <c r="B33" s="35" t="s">
        <v>15</v>
      </c>
      <c r="C33" s="9">
        <f>SUM(E33,G33,I33,K33,M33,O33)</f>
        <v>560</v>
      </c>
      <c r="D33" s="8">
        <f>SUM(F33,H33,J33,L33,N33,P33)</f>
        <v>7</v>
      </c>
      <c r="E33" s="32">
        <v>201</v>
      </c>
      <c r="F33" s="34">
        <v>5</v>
      </c>
      <c r="G33" s="32">
        <v>79</v>
      </c>
      <c r="H33" s="14">
        <v>1</v>
      </c>
      <c r="I33" s="32">
        <v>77</v>
      </c>
      <c r="J33" s="14">
        <v>1</v>
      </c>
      <c r="K33" s="32">
        <v>139</v>
      </c>
      <c r="L33" s="33">
        <v>0</v>
      </c>
      <c r="M33" s="32">
        <v>33</v>
      </c>
      <c r="N33" s="33">
        <v>0</v>
      </c>
      <c r="O33" s="32">
        <v>31</v>
      </c>
      <c r="P33" s="56">
        <v>0</v>
      </c>
    </row>
    <row r="34" spans="1:16" ht="17.5" x14ac:dyDescent="0.2">
      <c r="A34" s="19"/>
      <c r="B34" s="35" t="s">
        <v>14</v>
      </c>
      <c r="C34" s="9">
        <f>SUM(E34,G34,I34,K34,M34,O34)</f>
        <v>482</v>
      </c>
      <c r="D34" s="8">
        <f>SUM(F34,H34,J34,L34,N34,P34)</f>
        <v>4</v>
      </c>
      <c r="E34" s="53">
        <v>166</v>
      </c>
      <c r="F34" s="55">
        <v>0</v>
      </c>
      <c r="G34" s="53">
        <v>69</v>
      </c>
      <c r="H34" s="48">
        <v>2</v>
      </c>
      <c r="I34" s="53">
        <v>68</v>
      </c>
      <c r="J34" s="48">
        <v>1</v>
      </c>
      <c r="K34" s="53">
        <v>122</v>
      </c>
      <c r="L34" s="48">
        <v>1</v>
      </c>
      <c r="M34" s="53">
        <v>28</v>
      </c>
      <c r="N34" s="54">
        <v>0</v>
      </c>
      <c r="O34" s="53">
        <v>29</v>
      </c>
      <c r="P34" s="52">
        <v>0</v>
      </c>
    </row>
    <row r="35" spans="1:16" ht="17.5" x14ac:dyDescent="0.2">
      <c r="A35" s="19"/>
      <c r="B35" s="35" t="s">
        <v>13</v>
      </c>
      <c r="C35" s="9">
        <f>SUM(E35,G35,I35,K35,M35,O35)</f>
        <v>465</v>
      </c>
      <c r="D35" s="8">
        <f>SUM(F35,H35,J35,L35,N35,P35)</f>
        <v>3</v>
      </c>
      <c r="E35" s="32">
        <v>175</v>
      </c>
      <c r="F35" s="34">
        <v>2</v>
      </c>
      <c r="G35" s="32">
        <v>60</v>
      </c>
      <c r="H35" s="33">
        <v>0</v>
      </c>
      <c r="I35" s="32">
        <v>66</v>
      </c>
      <c r="J35" s="33">
        <v>0</v>
      </c>
      <c r="K35" s="32">
        <v>120</v>
      </c>
      <c r="L35" s="33">
        <v>0</v>
      </c>
      <c r="M35" s="32">
        <v>17</v>
      </c>
      <c r="N35" s="33">
        <v>0</v>
      </c>
      <c r="O35" s="32">
        <v>27</v>
      </c>
      <c r="P35" s="31">
        <v>1</v>
      </c>
    </row>
    <row r="36" spans="1:16" ht="17.5" x14ac:dyDescent="0.2">
      <c r="A36" s="51"/>
      <c r="B36" s="50" t="s">
        <v>12</v>
      </c>
      <c r="C36" s="9">
        <f>SUM(E36,G36,I36,K36,M36,O36)</f>
        <v>581</v>
      </c>
      <c r="D36" s="8">
        <f>SUM(F36,H36,J36,L36,N36,P36)</f>
        <v>13</v>
      </c>
      <c r="E36" s="45">
        <v>212</v>
      </c>
      <c r="F36" s="49">
        <v>5</v>
      </c>
      <c r="G36" s="45">
        <v>70</v>
      </c>
      <c r="H36" s="48">
        <v>2</v>
      </c>
      <c r="I36" s="45">
        <v>97</v>
      </c>
      <c r="J36" s="47">
        <v>4</v>
      </c>
      <c r="K36" s="45">
        <v>122</v>
      </c>
      <c r="L36" s="47">
        <v>2</v>
      </c>
      <c r="M36" s="45">
        <v>38</v>
      </c>
      <c r="N36" s="46">
        <v>0</v>
      </c>
      <c r="O36" s="45">
        <v>42</v>
      </c>
      <c r="P36" s="44">
        <v>0</v>
      </c>
    </row>
    <row r="37" spans="1:16" ht="17.5" x14ac:dyDescent="0.2">
      <c r="A37" s="19" t="s">
        <v>11</v>
      </c>
      <c r="B37" s="43" t="s">
        <v>4</v>
      </c>
      <c r="C37" s="9">
        <f>SUM(E37,G37,I37,K37,M37,O37)</f>
        <v>18175</v>
      </c>
      <c r="D37" s="8">
        <f>SUM(F37,H37,J37,L37,N37,P37)</f>
        <v>291</v>
      </c>
      <c r="E37" s="41">
        <f>SUM(E38:E42)</f>
        <v>6348</v>
      </c>
      <c r="F37" s="42">
        <f>SUM(F38:F42)</f>
        <v>132</v>
      </c>
      <c r="G37" s="41">
        <f>SUM(G38:G42)</f>
        <v>2835</v>
      </c>
      <c r="H37" s="42">
        <f>SUM(H38:H42)</f>
        <v>66</v>
      </c>
      <c r="I37" s="41">
        <f>SUM(I38:I42)</f>
        <v>2643</v>
      </c>
      <c r="J37" s="42">
        <f>SUM(J38:J42)</f>
        <v>45</v>
      </c>
      <c r="K37" s="41">
        <f>SUM(K38:K42)</f>
        <v>4238</v>
      </c>
      <c r="L37" s="42">
        <f>SUM(L38:L42)</f>
        <v>25</v>
      </c>
      <c r="M37" s="41">
        <f>SUM(M38:M42)</f>
        <v>1062</v>
      </c>
      <c r="N37" s="42">
        <f>SUM(N38:N42)</f>
        <v>8</v>
      </c>
      <c r="O37" s="41">
        <f>SUM(O38:O42)</f>
        <v>1049</v>
      </c>
      <c r="P37" s="40">
        <f>SUM(P38:P42)</f>
        <v>15</v>
      </c>
    </row>
    <row r="38" spans="1:16" ht="17.5" x14ac:dyDescent="0.2">
      <c r="A38" s="19"/>
      <c r="B38" s="18" t="s">
        <v>10</v>
      </c>
      <c r="C38" s="9">
        <f>SUM(E38,G38,I38,K38,M38,O38)</f>
        <v>8193</v>
      </c>
      <c r="D38" s="8">
        <f>SUM(F38,H38,J38,L38,N38,P38)</f>
        <v>149</v>
      </c>
      <c r="E38" s="39">
        <v>2863</v>
      </c>
      <c r="F38" s="38">
        <v>70</v>
      </c>
      <c r="G38" s="36">
        <v>1364</v>
      </c>
      <c r="H38" s="37">
        <v>31</v>
      </c>
      <c r="I38" s="36">
        <v>1139</v>
      </c>
      <c r="J38" s="37">
        <v>22</v>
      </c>
      <c r="K38" s="36">
        <v>1857</v>
      </c>
      <c r="L38" s="37">
        <v>16</v>
      </c>
      <c r="M38" s="36">
        <v>460</v>
      </c>
      <c r="N38" s="37">
        <v>5</v>
      </c>
      <c r="O38" s="36">
        <v>510</v>
      </c>
      <c r="P38" s="12">
        <v>5</v>
      </c>
    </row>
    <row r="39" spans="1:16" ht="17.5" x14ac:dyDescent="0.2">
      <c r="A39" s="19"/>
      <c r="B39" s="35" t="s">
        <v>9</v>
      </c>
      <c r="C39" s="9">
        <f>SUM(E39,G39,I39,K39,M39,O39)</f>
        <v>3732</v>
      </c>
      <c r="D39" s="8">
        <f>SUM(F39,H39,J39,L39,N39,P39)</f>
        <v>64</v>
      </c>
      <c r="E39" s="32">
        <v>1313</v>
      </c>
      <c r="F39" s="34">
        <v>27</v>
      </c>
      <c r="G39" s="32">
        <v>545</v>
      </c>
      <c r="H39" s="14">
        <v>19</v>
      </c>
      <c r="I39" s="32">
        <v>580</v>
      </c>
      <c r="J39" s="14">
        <v>8</v>
      </c>
      <c r="K39" s="32">
        <v>876</v>
      </c>
      <c r="L39" s="14">
        <v>4</v>
      </c>
      <c r="M39" s="32">
        <v>222</v>
      </c>
      <c r="N39" s="14">
        <v>2</v>
      </c>
      <c r="O39" s="32">
        <v>196</v>
      </c>
      <c r="P39" s="31">
        <v>4</v>
      </c>
    </row>
    <row r="40" spans="1:16" ht="17.5" x14ac:dyDescent="0.2">
      <c r="A40" s="19"/>
      <c r="B40" s="35" t="s">
        <v>8</v>
      </c>
      <c r="C40" s="9">
        <f>SUM(E40,G40,I40,K40,M40,O40)</f>
        <v>4512</v>
      </c>
      <c r="D40" s="8">
        <f>SUM(F40,H40,J40,L40,N40,P40)</f>
        <v>57</v>
      </c>
      <c r="E40" s="32">
        <v>1582</v>
      </c>
      <c r="F40" s="34">
        <v>28</v>
      </c>
      <c r="G40" s="32">
        <v>677</v>
      </c>
      <c r="H40" s="14">
        <v>11</v>
      </c>
      <c r="I40" s="32">
        <v>638</v>
      </c>
      <c r="J40" s="14">
        <v>10</v>
      </c>
      <c r="K40" s="32">
        <v>1099</v>
      </c>
      <c r="L40" s="14">
        <v>3</v>
      </c>
      <c r="M40" s="32">
        <v>274</v>
      </c>
      <c r="N40" s="14">
        <v>1</v>
      </c>
      <c r="O40" s="32">
        <v>242</v>
      </c>
      <c r="P40" s="31">
        <v>4</v>
      </c>
    </row>
    <row r="41" spans="1:16" ht="17.5" x14ac:dyDescent="0.2">
      <c r="A41" s="19"/>
      <c r="B41" s="35" t="s">
        <v>7</v>
      </c>
      <c r="C41" s="9">
        <f>SUM(E41,G41,I41,K41,M41,O41)</f>
        <v>1632</v>
      </c>
      <c r="D41" s="8">
        <f>SUM(F41,H41,J41,L41,N41,P41)</f>
        <v>18</v>
      </c>
      <c r="E41" s="32">
        <v>556</v>
      </c>
      <c r="F41" s="34">
        <v>6</v>
      </c>
      <c r="G41" s="32">
        <v>240</v>
      </c>
      <c r="H41" s="14">
        <v>5</v>
      </c>
      <c r="I41" s="32">
        <v>263</v>
      </c>
      <c r="J41" s="14">
        <v>4</v>
      </c>
      <c r="K41" s="32">
        <v>377</v>
      </c>
      <c r="L41" s="14">
        <v>1</v>
      </c>
      <c r="M41" s="32">
        <v>99</v>
      </c>
      <c r="N41" s="33">
        <v>0</v>
      </c>
      <c r="O41" s="32">
        <v>97</v>
      </c>
      <c r="P41" s="31">
        <v>2</v>
      </c>
    </row>
    <row r="42" spans="1:16" ht="17.5" x14ac:dyDescent="0.2">
      <c r="A42" s="19"/>
      <c r="B42" s="30" t="s">
        <v>6</v>
      </c>
      <c r="C42" s="9">
        <f>SUM(E42,G42,I42,K42,M42,O42)</f>
        <v>106</v>
      </c>
      <c r="D42" s="8">
        <f>SUM(F42,H42,J42,L42,N42,P42)</f>
        <v>3</v>
      </c>
      <c r="E42" s="26">
        <v>34</v>
      </c>
      <c r="F42" s="29">
        <v>1</v>
      </c>
      <c r="G42" s="26">
        <v>9</v>
      </c>
      <c r="H42" s="27">
        <v>0</v>
      </c>
      <c r="I42" s="26">
        <v>23</v>
      </c>
      <c r="J42" s="28">
        <v>1</v>
      </c>
      <c r="K42" s="26">
        <v>29</v>
      </c>
      <c r="L42" s="28">
        <v>1</v>
      </c>
      <c r="M42" s="26">
        <v>7</v>
      </c>
      <c r="N42" s="27">
        <v>0</v>
      </c>
      <c r="O42" s="26">
        <v>4</v>
      </c>
      <c r="P42" s="25">
        <v>0</v>
      </c>
    </row>
    <row r="43" spans="1:16" ht="17.5" x14ac:dyDescent="0.2">
      <c r="A43" s="24" t="s">
        <v>5</v>
      </c>
      <c r="B43" s="23" t="s">
        <v>4</v>
      </c>
      <c r="C43" s="9">
        <f>SUM(E43,G43,I43,K43,M43,O43)</f>
        <v>10323</v>
      </c>
      <c r="D43" s="8">
        <f>SUM(F43,H43,J43,L43,N43,P43)</f>
        <v>185</v>
      </c>
      <c r="E43" s="21">
        <f>SUM(E44:E45)</f>
        <v>3721</v>
      </c>
      <c r="F43" s="22">
        <f>SUM(F44:F45)</f>
        <v>92</v>
      </c>
      <c r="G43" s="21">
        <f>SUM(G44:G45)</f>
        <v>1601</v>
      </c>
      <c r="H43" s="22">
        <f>SUM(H44:H45)</f>
        <v>25</v>
      </c>
      <c r="I43" s="21">
        <f>SUM(I44:I45)</f>
        <v>1471</v>
      </c>
      <c r="J43" s="22">
        <f>SUM(J44:J45)</f>
        <v>36</v>
      </c>
      <c r="K43" s="21">
        <f>SUM(K44:K45)</f>
        <v>2340</v>
      </c>
      <c r="L43" s="22">
        <f>SUM(L44:L45)</f>
        <v>17</v>
      </c>
      <c r="M43" s="21">
        <f>SUM(M44:M45)</f>
        <v>619</v>
      </c>
      <c r="N43" s="22">
        <f>SUM(N44:N45)</f>
        <v>3</v>
      </c>
      <c r="O43" s="21">
        <f>SUM(O44:O45)</f>
        <v>571</v>
      </c>
      <c r="P43" s="20">
        <f>SUM(P44:P45)</f>
        <v>12</v>
      </c>
    </row>
    <row r="44" spans="1:16" ht="17.5" x14ac:dyDescent="0.2">
      <c r="A44" s="19"/>
      <c r="B44" s="18" t="s">
        <v>3</v>
      </c>
      <c r="C44" s="9">
        <f>SUM(E44,G44,I44,K44,M44,O44)</f>
        <v>7336</v>
      </c>
      <c r="D44" s="8">
        <f>SUM(F44,H44,J44,L44,N44,P44)</f>
        <v>137</v>
      </c>
      <c r="E44" s="17">
        <v>2742</v>
      </c>
      <c r="F44" s="16">
        <v>65</v>
      </c>
      <c r="G44" s="13">
        <v>1149</v>
      </c>
      <c r="H44" s="15">
        <v>16</v>
      </c>
      <c r="I44" s="13">
        <v>1023</v>
      </c>
      <c r="J44" s="15">
        <v>32</v>
      </c>
      <c r="K44" s="13">
        <v>1606</v>
      </c>
      <c r="L44" s="15">
        <v>14</v>
      </c>
      <c r="M44" s="13">
        <v>421</v>
      </c>
      <c r="N44" s="14">
        <v>2</v>
      </c>
      <c r="O44" s="13">
        <v>395</v>
      </c>
      <c r="P44" s="12">
        <v>8</v>
      </c>
    </row>
    <row r="45" spans="1:16" ht="18" thickBot="1" x14ac:dyDescent="0.25">
      <c r="A45" s="11"/>
      <c r="B45" s="10" t="s">
        <v>2</v>
      </c>
      <c r="C45" s="9">
        <f>SUM(E45,G45,I45,K45,M45,O45)</f>
        <v>2987</v>
      </c>
      <c r="D45" s="8">
        <f>SUM(F45,H45,J45,L45,N45,P45)</f>
        <v>48</v>
      </c>
      <c r="E45" s="5">
        <v>979</v>
      </c>
      <c r="F45" s="7">
        <v>27</v>
      </c>
      <c r="G45" s="5">
        <v>452</v>
      </c>
      <c r="H45" s="6">
        <v>9</v>
      </c>
      <c r="I45" s="5">
        <v>448</v>
      </c>
      <c r="J45" s="6">
        <v>4</v>
      </c>
      <c r="K45" s="5">
        <v>734</v>
      </c>
      <c r="L45" s="6">
        <v>3</v>
      </c>
      <c r="M45" s="5">
        <v>198</v>
      </c>
      <c r="N45" s="6">
        <v>1</v>
      </c>
      <c r="O45" s="5">
        <v>176</v>
      </c>
      <c r="P45" s="4">
        <v>4</v>
      </c>
    </row>
    <row r="46" spans="1:16" ht="17.5" x14ac:dyDescent="0.2">
      <c r="A46" s="3" t="s">
        <v>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7.5" x14ac:dyDescent="0.2">
      <c r="A47" s="2" t="s">
        <v>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</sheetData>
  <mergeCells count="22">
    <mergeCell ref="A37:A42"/>
    <mergeCell ref="A43:A45"/>
    <mergeCell ref="A4:A7"/>
    <mergeCell ref="A8:B8"/>
    <mergeCell ref="A9:A10"/>
    <mergeCell ref="A11:A15"/>
    <mergeCell ref="A46:P46"/>
    <mergeCell ref="A47:P47"/>
    <mergeCell ref="A19:A22"/>
    <mergeCell ref="A23:A24"/>
    <mergeCell ref="A25:A29"/>
    <mergeCell ref="A30:A36"/>
    <mergeCell ref="A16:A18"/>
    <mergeCell ref="K1:P1"/>
    <mergeCell ref="C2:D2"/>
    <mergeCell ref="E2:F2"/>
    <mergeCell ref="G2:H2"/>
    <mergeCell ref="I2:J2"/>
    <mergeCell ref="K2:L2"/>
    <mergeCell ref="M2:N2"/>
    <mergeCell ref="O2:P2"/>
    <mergeCell ref="A3:B3"/>
  </mergeCells>
  <phoneticPr fontId="2"/>
  <conditionalFormatting sqref="D3:D45 P3:P45 J3:J45 F3:F45 L3:L45 H3:H45 N3:N45">
    <cfRule type="expression" dxfId="0" priority="1" stopIfTrue="1">
      <formula>"N36=0"</formula>
    </cfRule>
  </conditionalFormatting>
  <pageMargins left="0.31496062992125984" right="0.31496062992125984" top="1.1811023622047245" bottom="0.55118110236220474" header="0.31496062992125984" footer="0.31496062992125984"/>
  <pageSetup paperSize="8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5-3</vt:lpstr>
      <vt:lpstr>'5-3'!Print_Area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2022-02-24T02:57:21Z</dcterms:created>
  <dcterms:modified xsi:type="dcterms:W3CDTF">2022-02-24T02:57:45Z</dcterms:modified>
</cp:coreProperties>
</file>