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awasaki.local\庁内共有ファイルサーバ\80（水）経営戦略・危機管理室\経営企画\020 照会・回答\2022(R04)年度\20230217_【財政】公営企業に係る経営比較分析表（令和３年度決算）のご提供\"/>
    </mc:Choice>
  </mc:AlternateContent>
  <workbookProtection workbookAlgorithmName="SHA-512" workbookHashValue="7M6J+g7MSqbhK3DEnXd1B7ZMgzvxjt9X7yJMAT9FE74rXOJOyVZiD2GdIZvo28eLpqAecRydhXQdBi7CUbAArw==" workbookSaltValue="Gs1AO9P1pgCAfbRYw1R42A==" workbookSpinCount="100000" lockStructure="1"/>
  <bookViews>
    <workbookView xWindow="0" yWindow="0" windowWidth="23040" windowHeight="9072"/>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U6" i="5"/>
  <c r="T6" i="5"/>
  <c r="S6" i="5"/>
  <c r="AL8" i="4" s="1"/>
  <c r="R6" i="5"/>
  <c r="AD10" i="4" s="1"/>
  <c r="Q6" i="5"/>
  <c r="P6" i="5"/>
  <c r="O6" i="5"/>
  <c r="N6" i="5"/>
  <c r="B10" i="4" s="1"/>
  <c r="M6" i="5"/>
  <c r="L6" i="5"/>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I85" i="4"/>
  <c r="H85" i="4"/>
  <c r="G85" i="4"/>
  <c r="BB10" i="4"/>
  <c r="AT10" i="4"/>
  <c r="AL10" i="4"/>
  <c r="W10" i="4"/>
  <c r="P10" i="4"/>
  <c r="I10" i="4"/>
  <c r="BB8" i="4"/>
  <c r="AT8" i="4"/>
  <c r="AD8" i="4"/>
  <c r="W8" i="4"/>
  <c r="B6" i="4"/>
</calcChain>
</file>

<file path=xl/sharedStrings.xml><?xml version="1.0" encoding="utf-8"?>
<sst xmlns="http://schemas.openxmlformats.org/spreadsheetml/2006/main" count="231" uniqueCount="117">
  <si>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</si>
  <si>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</si>
  <si>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</si>
  <si>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</si>
  <si>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</si>
  <si>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</si>
  <si>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</si>
  <si>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</si>
  <si>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</si>
  <si>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</si>
  <si>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</si>
  <si>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</si>
  <si>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</si>
  <si>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</si>
  <si>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</si>
  <si>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</si>
  <si>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</si>
  <si>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</si>
  <si>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</si>
  <si>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</si>
  <si>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</si>
  <si>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</si>
  <si>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</si>
  <si>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</si>
  <si>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</si>
  <si>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</si>
  <si>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</si>
  <si>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</si>
  <si>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</si>
  <si>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</si>
  <si>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</si>
  <si>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</si>
  <si>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</si>
  <si>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</si>
  <si>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</si>
  <si>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</si>
  <si>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</si>
  <si>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</si>
  <si>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</si>
  <si>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</si>
  <si>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</si>
  <si>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</si>
  <si>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</si>
  <si>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</si>
  <si>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</si>
  <si>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</si>
  <si>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</si>
  <si>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</si>
  <si>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</si>
  <si>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</si>
  <si>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</si>
  <si>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</si>
  <si>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</si>
  <si>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</si>
  <si>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</si>
  <si>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</si>
  <si>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</si>
  <si>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</si>
  <si>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</si>
  <si>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</si>
  <si>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</si>
  <si>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</si>
  <si>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</si>
  <si>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</si>
  <si>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</si>
  <si>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</si>
  <si>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</si>
  <si>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</si>
  <si>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</si>
  <si>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</si>
  <si>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</si>
  <si>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</si>
  <si>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</si>
  <si>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</si>
  <si>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</si>
  <si>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</si>
  <si>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</si>
  <si>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</si>
  <si>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</si>
  <si>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</si>
  <si>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</si>
  <si>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</si>
  <si>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</si>
  <si>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</si>
  <si>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</si>
  <si>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</si>
  <si>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</si>
  <si>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</si>
  <si>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</si>
  <si>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</si>
  <si>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</si>
  <si>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</si>
  <si>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</si>
  <si>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</si>
  <si>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</si>
  <si>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</si>
  <si>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川崎市</t>
  </si>
  <si>
    <t>法適用</t>
  </si>
  <si>
    <t>下水道事業</t>
  </si>
  <si>
    <t>公共下水道</t>
  </si>
  <si>
    <t>政令市等</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</si>
  <si>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</si>
  <si>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</si>
  <si>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</si>
  <si>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</si>
  <si>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</si>
  <si>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</si>
  <si>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</si>
  <si>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</si>
  <si>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</si>
  <si>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</si>
  <si>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</si>
  <si>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</si>
  <si>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</si>
  <si>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〇企業債残高が高い水準にありますが、企業債残高の縮減に向けた取組を継続することで、持続可能な経営基盤を確保できると考えています。
〇引き続き、管渠や施設の更新のほか、耐震化、浸水対策、高度処理対策、合流改善等の整備を行う必要があります。このような状況でも、企業債残高に留意しながら、優先順位を定めて計画的な整備を行い、適切な維持管理を併せて行うため、アセットマネジメント手法を導入した取組を進めています。</t>
    <phoneticPr fontId="4"/>
  </si>
  <si>
    <r>
      <t>　川崎市では、下水道施設の更新等を行うための建設改良について、事業費の平準化に加え、事業の優先順位付けにより効果的な投資を行っています。
〇標準耐用年数に達している施設があるものの、</t>
    </r>
    <r>
      <rPr>
        <b/>
        <sz val="11"/>
        <color theme="1"/>
        <rFont val="ＭＳ ゴシック"/>
        <family val="3"/>
        <charset val="128"/>
      </rPr>
      <t>①有形固定資産減価償却率</t>
    </r>
    <r>
      <rPr>
        <sz val="11"/>
        <color theme="1"/>
        <rFont val="ＭＳ ゴシック"/>
        <family val="3"/>
        <charset val="128"/>
      </rPr>
      <t>は、ほぼ類似団体平均値並みです。</t>
    </r>
    <r>
      <rPr>
        <b/>
        <sz val="11"/>
        <color theme="1"/>
        <rFont val="ＭＳ ゴシック"/>
        <family val="3"/>
        <charset val="128"/>
      </rPr>
      <t>②管渠老朽化率</t>
    </r>
    <r>
      <rPr>
        <sz val="11"/>
        <color theme="1"/>
        <rFont val="ＭＳ ゴシック"/>
        <family val="3"/>
        <charset val="128"/>
      </rPr>
      <t>については、現状では類似団体に比べて老朽化は進んでいませんが、今後は、昭和50年代から平成初期にかけて急速に整備を行った管渠が順次耐用年数を迎えるため、比較的短期間で老朽化が進むことに留意する必要があります。
〇</t>
    </r>
    <r>
      <rPr>
        <b/>
        <sz val="11"/>
        <color theme="1"/>
        <rFont val="ＭＳ ゴシック"/>
        <family val="3"/>
        <charset val="128"/>
      </rPr>
      <t>③管渠改善率</t>
    </r>
    <r>
      <rPr>
        <sz val="11"/>
        <color theme="1"/>
        <rFont val="ＭＳ ゴシック"/>
        <family val="3"/>
        <charset val="128"/>
      </rPr>
      <t>については、年度によって変動がありますが、今後も老朽化が進む地域の管渠を中心に計画的に更新していく必要があります。</t>
    </r>
    <rPh sb="272" eb="274">
      <t>カンキョ</t>
    </rPh>
    <rPh sb="275" eb="277">
      <t>チュウシン</t>
    </rPh>
    <rPh sb="278" eb="281">
      <t>ケイカクテキ</t>
    </rPh>
    <rPh sb="282" eb="284">
      <t>コウシン</t>
    </rPh>
    <rPh sb="288" eb="290">
      <t>ヒツヨウ</t>
    </rPh>
    <phoneticPr fontId="4"/>
  </si>
  <si>
    <r>
      <t>　川崎市では、下水道創設当初、市内南部から整備が進められ、その後の人口増加等に伴い市内全域に整備され、現在、</t>
    </r>
    <r>
      <rPr>
        <b/>
        <sz val="11"/>
        <color theme="1"/>
        <rFont val="ＭＳ ゴシック"/>
        <family val="3"/>
        <charset val="128"/>
      </rPr>
      <t>⑧水洗化率</t>
    </r>
    <r>
      <rPr>
        <sz val="11"/>
        <color theme="1"/>
        <rFont val="ＭＳ ゴシック"/>
        <family val="3"/>
        <charset val="128"/>
      </rPr>
      <t>は99％以上（左グラフにおいて令和元年度の水洗化率が98.17％とあるのは、正しくは99.03％）です。
〇急速な整備のために多額の企業債借入れを行った時期があり、現在も</t>
    </r>
    <r>
      <rPr>
        <b/>
        <sz val="11"/>
        <color theme="1"/>
        <rFont val="ＭＳ ゴシック"/>
        <family val="3"/>
        <charset val="128"/>
      </rPr>
      <t>④企業債残高対事業規模比率</t>
    </r>
    <r>
      <rPr>
        <sz val="11"/>
        <color theme="1"/>
        <rFont val="ＭＳ ゴシック"/>
        <family val="3"/>
        <charset val="128"/>
      </rPr>
      <t>が高い水準にありますが、企業債の償還による残高の減少で年々改善しています。
〇令和３年度は維持管理費の増加により、</t>
    </r>
    <r>
      <rPr>
        <b/>
        <sz val="11"/>
        <color theme="1"/>
        <rFont val="ＭＳ ゴシック"/>
        <family val="3"/>
        <charset val="128"/>
      </rPr>
      <t>⑥汚水処理原価</t>
    </r>
    <r>
      <rPr>
        <sz val="11"/>
        <color theme="1"/>
        <rFont val="ＭＳ ゴシック"/>
        <family val="3"/>
        <charset val="128"/>
      </rPr>
      <t>が上昇しており、下水道使用料収入の減少も重なって、</t>
    </r>
    <r>
      <rPr>
        <b/>
        <sz val="11"/>
        <color theme="1"/>
        <rFont val="ＭＳ ゴシック"/>
        <family val="3"/>
        <charset val="128"/>
      </rPr>
      <t>①経常収支比率</t>
    </r>
    <r>
      <rPr>
        <sz val="11"/>
        <color theme="1"/>
        <rFont val="ＭＳ ゴシック"/>
        <family val="3"/>
        <charset val="128"/>
      </rPr>
      <t>及び</t>
    </r>
    <r>
      <rPr>
        <b/>
        <sz val="11"/>
        <color theme="1"/>
        <rFont val="ＭＳ ゴシック"/>
        <family val="3"/>
        <charset val="128"/>
      </rPr>
      <t>⑤経費回収率</t>
    </r>
    <r>
      <rPr>
        <sz val="11"/>
        <color theme="1"/>
        <rFont val="ＭＳ ゴシック"/>
        <family val="3"/>
        <charset val="128"/>
      </rPr>
      <t>が前年度に比べ低下しているものの、共に100％を超えていることや、</t>
    </r>
    <r>
      <rPr>
        <b/>
        <sz val="11"/>
        <color theme="1"/>
        <rFont val="ＭＳ ゴシック"/>
        <family val="3"/>
        <charset val="128"/>
      </rPr>
      <t>②累積欠損金</t>
    </r>
    <r>
      <rPr>
        <sz val="11"/>
        <color theme="1"/>
        <rFont val="ＭＳ ゴシック"/>
        <family val="3"/>
        <charset val="128"/>
      </rPr>
      <t>が計上されていないことから、全体として経営状況は健全な状態であると言えます。
〇</t>
    </r>
    <r>
      <rPr>
        <b/>
        <sz val="11"/>
        <color theme="1"/>
        <rFont val="ＭＳ ゴシック"/>
        <family val="3"/>
        <charset val="128"/>
      </rPr>
      <t>③流動比率は</t>
    </r>
    <r>
      <rPr>
        <sz val="11"/>
        <color theme="1"/>
        <rFont val="ＭＳ ゴシック"/>
        <family val="3"/>
        <charset val="128"/>
      </rPr>
      <t>、平成26年度に会計制度の見直しに伴い、翌年度に償還する企業債が流動負債に計上されることになって以降、100%を下回っています。類似団体に比べて低い水準となっていますが、下水道使用料収入等により支払能力は確保されており、また、企業債の償還ピークを越え、近年は改善してきています。
〇</t>
    </r>
    <r>
      <rPr>
        <b/>
        <sz val="11"/>
        <color theme="1"/>
        <rFont val="ＭＳ ゴシック"/>
        <family val="3"/>
        <charset val="128"/>
      </rPr>
      <t>⑦施設利用率</t>
    </r>
    <r>
      <rPr>
        <sz val="11"/>
        <color theme="1"/>
        <rFont val="ＭＳ ゴシック"/>
        <family val="3"/>
        <charset val="128"/>
      </rPr>
      <t>については、類似団体と比べ低い水準にありますが、既存施設を活用した水質向上に取り組むなど、施設を有効に活用しています。</t>
    </r>
    <rPh sb="66" eb="67">
      <t>ヒダリ</t>
    </rPh>
    <rPh sb="74" eb="76">
      <t>レイワ</t>
    </rPh>
    <rPh sb="76" eb="78">
      <t>ガンネン</t>
    </rPh>
    <rPh sb="78" eb="79">
      <t>ド</t>
    </rPh>
    <rPh sb="80" eb="83">
      <t>スイセンカ</t>
    </rPh>
    <rPh sb="83" eb="84">
      <t>リツ</t>
    </rPh>
    <rPh sb="97" eb="98">
      <t>タダ</t>
    </rPh>
    <rPh sb="185" eb="187">
      <t>ネンネン</t>
    </rPh>
    <rPh sb="187" eb="189">
      <t>カイゼン</t>
    </rPh>
    <rPh sb="197" eb="199">
      <t>レイワ</t>
    </rPh>
    <rPh sb="200" eb="201">
      <t>ネン</t>
    </rPh>
    <rPh sb="201" eb="202">
      <t>ド</t>
    </rPh>
    <rPh sb="203" eb="205">
      <t>イジ</t>
    </rPh>
    <rPh sb="205" eb="208">
      <t>カンリヒ</t>
    </rPh>
    <rPh sb="209" eb="211">
      <t>ゾウカ</t>
    </rPh>
    <rPh sb="216" eb="218">
      <t>オスイ</t>
    </rPh>
    <rPh sb="218" eb="220">
      <t>ショリ</t>
    </rPh>
    <rPh sb="220" eb="222">
      <t>ゲンカ</t>
    </rPh>
    <rPh sb="223" eb="225">
      <t>ジョウショウ</t>
    </rPh>
    <rPh sb="230" eb="233">
      <t>ゲスイドウ</t>
    </rPh>
    <rPh sb="233" eb="236">
      <t>シヨウリョウ</t>
    </rPh>
    <rPh sb="236" eb="238">
      <t>シュウニュウ</t>
    </rPh>
    <rPh sb="239" eb="241">
      <t>ゲンショウ</t>
    </rPh>
    <rPh sb="242" eb="243">
      <t>カサ</t>
    </rPh>
    <rPh sb="248" eb="250">
      <t>ケイジョウ</t>
    </rPh>
    <rPh sb="250" eb="252">
      <t>シュウシ</t>
    </rPh>
    <rPh sb="252" eb="254">
      <t>ヒリツ</t>
    </rPh>
    <rPh sb="254" eb="255">
      <t>オヨ</t>
    </rPh>
    <rPh sb="257" eb="259">
      <t>ケイヒ</t>
    </rPh>
    <rPh sb="259" eb="261">
      <t>カイシュウ</t>
    </rPh>
    <rPh sb="261" eb="262">
      <t>リツ</t>
    </rPh>
    <rPh sb="263" eb="266">
      <t>ゼンネンド</t>
    </rPh>
    <rPh sb="267" eb="268">
      <t>クラ</t>
    </rPh>
    <rPh sb="269" eb="271">
      <t>テイカ</t>
    </rPh>
    <rPh sb="279" eb="280">
      <t>トモ</t>
    </rPh>
    <rPh sb="286" eb="287">
      <t>コ</t>
    </rPh>
    <rPh sb="296" eb="298">
      <t>ルイセキ</t>
    </rPh>
    <rPh sb="298" eb="300">
      <t>ケッソン</t>
    </rPh>
    <rPh sb="300" eb="301">
      <t>キン</t>
    </rPh>
    <rPh sb="302" eb="304">
      <t>ケイジョウ</t>
    </rPh>
    <rPh sb="315" eb="317">
      <t>ゼンタイ</t>
    </rPh>
    <rPh sb="320" eb="322">
      <t>ケイエイ</t>
    </rPh>
    <rPh sb="322" eb="324">
      <t>ジョウキョウ</t>
    </rPh>
    <rPh sb="325" eb="327">
      <t>ケンゼン</t>
    </rPh>
    <rPh sb="328" eb="330">
      <t>ジョウタイ</t>
    </rPh>
    <rPh sb="334" eb="335">
      <t>イ</t>
    </rPh>
    <rPh sb="518" eb="520">
      <t>キゾン</t>
    </rPh>
    <rPh sb="520" eb="522">
      <t>シセツ</t>
    </rPh>
    <rPh sb="523" eb="525">
      <t>カツヨウ</t>
    </rPh>
    <rPh sb="527" eb="529">
      <t>スイシツ</t>
    </rPh>
    <rPh sb="529" eb="531">
      <t>コウジョウ</t>
    </rPh>
    <rPh sb="532" eb="533">
      <t>ト</t>
    </rPh>
    <rPh sb="534" eb="535">
      <t>ク</t>
    </rPh>
    <rPh sb="539" eb="541">
      <t>シセツ</t>
    </rPh>
    <rPh sb="542" eb="544">
      <t>ユウコウ</t>
    </rPh>
    <rPh sb="545" eb="547">
      <t>カツヨウ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</si>
</sst>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0" xfId="0" applyFont="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0.13</c:v>
                </c:pt>
                <c:pt idx="1">
                  <c:v>0.24</c:v>
                </c:pt>
                <c:pt idx="2">
                  <c:v>0.38</c:v>
                </c:pt>
                <c:pt idx="3">
                  <c:v>0.24</c:v>
                </c:pt>
                <c:pt idx="4">
                  <c:v>0.2</c:v>
                </c:pt>
              </c:numCache>
            </c:numRef>
          </c:val>
          <c:extLst>
            <c:ext xmlns:c16="http://schemas.microsoft.com/office/drawing/2014/chart" uri="{C3380CC4-5D6E-409C-BE32-E72D297353CC}">
              <c16:uniqueId val="{00000000-718C-4E7F-9119-B8B38854CF9A}"/>
            </c:ext>
          </c:extLst>
        </c:ser>
        <c:dLbls>
          <c:showLegendKey val="0"/>
          <c:showVal val="0"/>
          <c:showCatName val="0"/>
          <c:showSerName val="0"/>
          <c:showPercent val="0"/>
          <c:showBubbleSize val="0"/>
        </c:dLbls>
        <c:gapWidth val="150"/>
        <c:axId val="408416024"/>
        <c:axId val="40841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0.43</c:v>
                </c:pt>
                <c:pt idx="1">
                  <c:v>0.39</c:v>
                </c:pt>
                <c:pt idx="2">
                  <c:v>0.41</c:v>
                </c:pt>
                <c:pt idx="3">
                  <c:v>0.41</c:v>
                </c:pt>
                <c:pt idx="4">
                  <c:v>0.45</c:v>
                </c:pt>
              </c:numCache>
            </c:numRef>
          </c:val>
          <c:smooth val="0"/>
          <c:extLst>
            <c:ext xmlns:c16="http://schemas.microsoft.com/office/drawing/2014/chart" uri="{C3380CC4-5D6E-409C-BE32-E72D297353CC}">
              <c16:uniqueId val="{00000001-718C-4E7F-9119-B8B38854CF9A}"/>
            </c:ext>
          </c:extLst>
        </c:ser>
        <c:dLbls>
          <c:showLegendKey val="0"/>
          <c:showVal val="0"/>
          <c:showCatName val="0"/>
          <c:showSerName val="0"/>
          <c:showPercent val="0"/>
          <c:showBubbleSize val="0"/>
        </c:dLbls>
        <c:marker val="1"/>
        <c:smooth val="0"/>
        <c:axId val="408416024"/>
        <c:axId val="408412496"/>
      </c:lineChart>
      <c:dateAx>
        <c:axId val="408416024"/>
        <c:scaling>
          <c:orientation val="minMax"/>
        </c:scaling>
        <c:delete val="1"/>
        <c:axPos val="b"/>
        <c:numFmt formatCode="&quot;H&quot;yy" sourceLinked="1"/>
        <c:majorTickMark val="none"/>
        <c:minorTickMark val="none"/>
        <c:tickLblPos val="none"/>
        <c:crossAx val="408412496"/>
        <c:crosses val="autoZero"/>
        <c:auto val="1"/>
        <c:lblOffset val="100"/>
        <c:baseTimeUnit val="years"/>
      </c:dateAx>
      <c:valAx>
        <c:axId val="40841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8416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53.81</c:v>
                </c:pt>
                <c:pt idx="1">
                  <c:v>48.43</c:v>
                </c:pt>
                <c:pt idx="2">
                  <c:v>49.84</c:v>
                </c:pt>
                <c:pt idx="3">
                  <c:v>51.29</c:v>
                </c:pt>
                <c:pt idx="4">
                  <c:v>50.41</c:v>
                </c:pt>
              </c:numCache>
            </c:numRef>
          </c:val>
          <c:extLst>
            <c:ext xmlns:c16="http://schemas.microsoft.com/office/drawing/2014/chart" uri="{C3380CC4-5D6E-409C-BE32-E72D297353CC}">
              <c16:uniqueId val="{00000000-6982-4288-BB44-876E12EC014D}"/>
            </c:ext>
          </c:extLst>
        </c:ser>
        <c:dLbls>
          <c:showLegendKey val="0"/>
          <c:showVal val="0"/>
          <c:showCatName val="0"/>
          <c:showSerName val="0"/>
          <c:showPercent val="0"/>
          <c:showBubbleSize val="0"/>
        </c:dLbls>
        <c:gapWidth val="150"/>
        <c:axId val="478841320"/>
        <c:axId val="4066986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59.44</c:v>
                </c:pt>
                <c:pt idx="1">
                  <c:v>57.38</c:v>
                </c:pt>
                <c:pt idx="2">
                  <c:v>58.09</c:v>
                </c:pt>
                <c:pt idx="3">
                  <c:v>58.16</c:v>
                </c:pt>
                <c:pt idx="4">
                  <c:v>58.91</c:v>
                </c:pt>
              </c:numCache>
            </c:numRef>
          </c:val>
          <c:smooth val="0"/>
          <c:extLst>
            <c:ext xmlns:c16="http://schemas.microsoft.com/office/drawing/2014/chart" uri="{C3380CC4-5D6E-409C-BE32-E72D297353CC}">
              <c16:uniqueId val="{00000001-6982-4288-BB44-876E12EC014D}"/>
            </c:ext>
          </c:extLst>
        </c:ser>
        <c:dLbls>
          <c:showLegendKey val="0"/>
          <c:showVal val="0"/>
          <c:showCatName val="0"/>
          <c:showSerName val="0"/>
          <c:showPercent val="0"/>
          <c:showBubbleSize val="0"/>
        </c:dLbls>
        <c:marker val="1"/>
        <c:smooth val="0"/>
        <c:axId val="478841320"/>
        <c:axId val="406698600"/>
      </c:lineChart>
      <c:dateAx>
        <c:axId val="478841320"/>
        <c:scaling>
          <c:orientation val="minMax"/>
        </c:scaling>
        <c:delete val="1"/>
        <c:axPos val="b"/>
        <c:numFmt formatCode="&quot;H&quot;yy" sourceLinked="1"/>
        <c:majorTickMark val="none"/>
        <c:minorTickMark val="none"/>
        <c:tickLblPos val="none"/>
        <c:crossAx val="406698600"/>
        <c:crosses val="autoZero"/>
        <c:auto val="1"/>
        <c:lblOffset val="100"/>
        <c:baseTimeUnit val="years"/>
      </c:dateAx>
      <c:valAx>
        <c:axId val="406698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8841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99.03</c:v>
                </c:pt>
                <c:pt idx="1">
                  <c:v>99.03</c:v>
                </c:pt>
                <c:pt idx="2">
                  <c:v>98.17</c:v>
                </c:pt>
                <c:pt idx="3">
                  <c:v>99.03</c:v>
                </c:pt>
                <c:pt idx="4">
                  <c:v>99.03</c:v>
                </c:pt>
              </c:numCache>
            </c:numRef>
          </c:val>
          <c:extLst>
            <c:ext xmlns:c16="http://schemas.microsoft.com/office/drawing/2014/chart" uri="{C3380CC4-5D6E-409C-BE32-E72D297353CC}">
              <c16:uniqueId val="{00000000-F4EB-4082-B470-D6E789CDD2BB}"/>
            </c:ext>
          </c:extLst>
        </c:ser>
        <c:dLbls>
          <c:showLegendKey val="0"/>
          <c:showVal val="0"/>
          <c:showCatName val="0"/>
          <c:showSerName val="0"/>
          <c:showPercent val="0"/>
          <c:showBubbleSize val="0"/>
        </c:dLbls>
        <c:gapWidth val="150"/>
        <c:axId val="406693896"/>
        <c:axId val="406692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98.9</c:v>
                </c:pt>
                <c:pt idx="1">
                  <c:v>98.98</c:v>
                </c:pt>
                <c:pt idx="2">
                  <c:v>99.01</c:v>
                </c:pt>
                <c:pt idx="3">
                  <c:v>99.1</c:v>
                </c:pt>
                <c:pt idx="4">
                  <c:v>99.16</c:v>
                </c:pt>
              </c:numCache>
            </c:numRef>
          </c:val>
          <c:smooth val="0"/>
          <c:extLst>
            <c:ext xmlns:c16="http://schemas.microsoft.com/office/drawing/2014/chart" uri="{C3380CC4-5D6E-409C-BE32-E72D297353CC}">
              <c16:uniqueId val="{00000001-F4EB-4082-B470-D6E789CDD2BB}"/>
            </c:ext>
          </c:extLst>
        </c:ser>
        <c:dLbls>
          <c:showLegendKey val="0"/>
          <c:showVal val="0"/>
          <c:showCatName val="0"/>
          <c:showSerName val="0"/>
          <c:showPercent val="0"/>
          <c:showBubbleSize val="0"/>
        </c:dLbls>
        <c:marker val="1"/>
        <c:smooth val="0"/>
        <c:axId val="406693896"/>
        <c:axId val="406692720"/>
      </c:lineChart>
      <c:dateAx>
        <c:axId val="406693896"/>
        <c:scaling>
          <c:orientation val="minMax"/>
        </c:scaling>
        <c:delete val="1"/>
        <c:axPos val="b"/>
        <c:numFmt formatCode="&quot;H&quot;yy" sourceLinked="1"/>
        <c:majorTickMark val="none"/>
        <c:minorTickMark val="none"/>
        <c:tickLblPos val="none"/>
        <c:crossAx val="406692720"/>
        <c:crosses val="autoZero"/>
        <c:auto val="1"/>
        <c:lblOffset val="100"/>
        <c:baseTimeUnit val="years"/>
      </c:dateAx>
      <c:valAx>
        <c:axId val="406692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6693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109.8</c:v>
                </c:pt>
                <c:pt idx="1">
                  <c:v>111.88</c:v>
                </c:pt>
                <c:pt idx="2">
                  <c:v>112.13</c:v>
                </c:pt>
                <c:pt idx="3">
                  <c:v>110.56</c:v>
                </c:pt>
                <c:pt idx="4">
                  <c:v>106.96</c:v>
                </c:pt>
              </c:numCache>
            </c:numRef>
          </c:val>
          <c:extLst>
            <c:ext xmlns:c16="http://schemas.microsoft.com/office/drawing/2014/chart" uri="{C3380CC4-5D6E-409C-BE32-E72D297353CC}">
              <c16:uniqueId val="{00000000-9BF4-4829-ACAA-A0943417D477}"/>
            </c:ext>
          </c:extLst>
        </c:ser>
        <c:dLbls>
          <c:showLegendKey val="0"/>
          <c:showVal val="0"/>
          <c:showCatName val="0"/>
          <c:showSerName val="0"/>
          <c:showPercent val="0"/>
          <c:showBubbleSize val="0"/>
        </c:dLbls>
        <c:gapWidth val="150"/>
        <c:axId val="408416808"/>
        <c:axId val="408413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109.39</c:v>
                </c:pt>
                <c:pt idx="1">
                  <c:v>109.5</c:v>
                </c:pt>
                <c:pt idx="2">
                  <c:v>108.24</c:v>
                </c:pt>
                <c:pt idx="3">
                  <c:v>105.16</c:v>
                </c:pt>
                <c:pt idx="4">
                  <c:v>106.23</c:v>
                </c:pt>
              </c:numCache>
            </c:numRef>
          </c:val>
          <c:smooth val="0"/>
          <c:extLst>
            <c:ext xmlns:c16="http://schemas.microsoft.com/office/drawing/2014/chart" uri="{C3380CC4-5D6E-409C-BE32-E72D297353CC}">
              <c16:uniqueId val="{00000001-9BF4-4829-ACAA-A0943417D477}"/>
            </c:ext>
          </c:extLst>
        </c:ser>
        <c:dLbls>
          <c:showLegendKey val="0"/>
          <c:showVal val="0"/>
          <c:showCatName val="0"/>
          <c:showSerName val="0"/>
          <c:showPercent val="0"/>
          <c:showBubbleSize val="0"/>
        </c:dLbls>
        <c:marker val="1"/>
        <c:smooth val="0"/>
        <c:axId val="408416808"/>
        <c:axId val="408413672"/>
      </c:lineChart>
      <c:dateAx>
        <c:axId val="408416808"/>
        <c:scaling>
          <c:orientation val="minMax"/>
        </c:scaling>
        <c:delete val="1"/>
        <c:axPos val="b"/>
        <c:numFmt formatCode="&quot;H&quot;yy" sourceLinked="1"/>
        <c:majorTickMark val="none"/>
        <c:minorTickMark val="none"/>
        <c:tickLblPos val="none"/>
        <c:crossAx val="408413672"/>
        <c:crosses val="autoZero"/>
        <c:auto val="1"/>
        <c:lblOffset val="100"/>
        <c:baseTimeUnit val="years"/>
      </c:dateAx>
      <c:valAx>
        <c:axId val="408413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8416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47.23</c:v>
                </c:pt>
                <c:pt idx="1">
                  <c:v>48.73</c:v>
                </c:pt>
                <c:pt idx="2">
                  <c:v>48.82</c:v>
                </c:pt>
                <c:pt idx="3">
                  <c:v>50.25</c:v>
                </c:pt>
                <c:pt idx="4">
                  <c:v>51.79</c:v>
                </c:pt>
              </c:numCache>
            </c:numRef>
          </c:val>
          <c:extLst>
            <c:ext xmlns:c16="http://schemas.microsoft.com/office/drawing/2014/chart" uri="{C3380CC4-5D6E-409C-BE32-E72D297353CC}">
              <c16:uniqueId val="{00000000-2032-4C94-BA24-BBD1EF4A072A}"/>
            </c:ext>
          </c:extLst>
        </c:ser>
        <c:dLbls>
          <c:showLegendKey val="0"/>
          <c:showVal val="0"/>
          <c:showCatName val="0"/>
          <c:showSerName val="0"/>
          <c:showPercent val="0"/>
          <c:showBubbleSize val="0"/>
        </c:dLbls>
        <c:gapWidth val="150"/>
        <c:axId val="408412888"/>
        <c:axId val="408411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45.79</c:v>
                </c:pt>
                <c:pt idx="1">
                  <c:v>47.06</c:v>
                </c:pt>
                <c:pt idx="2">
                  <c:v>48.25</c:v>
                </c:pt>
                <c:pt idx="3">
                  <c:v>49.35</c:v>
                </c:pt>
                <c:pt idx="4">
                  <c:v>50.38</c:v>
                </c:pt>
              </c:numCache>
            </c:numRef>
          </c:val>
          <c:smooth val="0"/>
          <c:extLst>
            <c:ext xmlns:c16="http://schemas.microsoft.com/office/drawing/2014/chart" uri="{C3380CC4-5D6E-409C-BE32-E72D297353CC}">
              <c16:uniqueId val="{00000001-2032-4C94-BA24-BBD1EF4A072A}"/>
            </c:ext>
          </c:extLst>
        </c:ser>
        <c:dLbls>
          <c:showLegendKey val="0"/>
          <c:showVal val="0"/>
          <c:showCatName val="0"/>
          <c:showSerName val="0"/>
          <c:showPercent val="0"/>
          <c:showBubbleSize val="0"/>
        </c:dLbls>
        <c:marker val="1"/>
        <c:smooth val="0"/>
        <c:axId val="408412888"/>
        <c:axId val="408411320"/>
      </c:lineChart>
      <c:dateAx>
        <c:axId val="408412888"/>
        <c:scaling>
          <c:orientation val="minMax"/>
        </c:scaling>
        <c:delete val="1"/>
        <c:axPos val="b"/>
        <c:numFmt formatCode="&quot;H&quot;yy" sourceLinked="1"/>
        <c:majorTickMark val="none"/>
        <c:minorTickMark val="none"/>
        <c:tickLblPos val="none"/>
        <c:crossAx val="408411320"/>
        <c:crosses val="autoZero"/>
        <c:auto val="1"/>
        <c:lblOffset val="100"/>
        <c:baseTimeUnit val="years"/>
      </c:dateAx>
      <c:valAx>
        <c:axId val="408411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8412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5.88</c:v>
                </c:pt>
                <c:pt idx="1">
                  <c:v>6.08</c:v>
                </c:pt>
                <c:pt idx="2">
                  <c:v>7.16</c:v>
                </c:pt>
                <c:pt idx="3">
                  <c:v>7.98</c:v>
                </c:pt>
                <c:pt idx="4">
                  <c:v>8.81</c:v>
                </c:pt>
              </c:numCache>
            </c:numRef>
          </c:val>
          <c:extLst>
            <c:ext xmlns:c16="http://schemas.microsoft.com/office/drawing/2014/chart" uri="{C3380CC4-5D6E-409C-BE32-E72D297353CC}">
              <c16:uniqueId val="{00000000-0FA1-42D9-B0EA-BF67B0B669CB}"/>
            </c:ext>
          </c:extLst>
        </c:ser>
        <c:dLbls>
          <c:showLegendKey val="0"/>
          <c:showVal val="0"/>
          <c:showCatName val="0"/>
          <c:showSerName val="0"/>
          <c:showPercent val="0"/>
          <c:showBubbleSize val="0"/>
        </c:dLbls>
        <c:gapWidth val="150"/>
        <c:axId val="408413280"/>
        <c:axId val="405161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9</c:v>
                </c:pt>
                <c:pt idx="1">
                  <c:v>9.6300000000000008</c:v>
                </c:pt>
                <c:pt idx="2">
                  <c:v>10.76</c:v>
                </c:pt>
                <c:pt idx="3">
                  <c:v>12.06</c:v>
                </c:pt>
                <c:pt idx="4">
                  <c:v>13.41</c:v>
                </c:pt>
              </c:numCache>
            </c:numRef>
          </c:val>
          <c:smooth val="0"/>
          <c:extLst>
            <c:ext xmlns:c16="http://schemas.microsoft.com/office/drawing/2014/chart" uri="{C3380CC4-5D6E-409C-BE32-E72D297353CC}">
              <c16:uniqueId val="{00000001-0FA1-42D9-B0EA-BF67B0B669CB}"/>
            </c:ext>
          </c:extLst>
        </c:ser>
        <c:dLbls>
          <c:showLegendKey val="0"/>
          <c:showVal val="0"/>
          <c:showCatName val="0"/>
          <c:showSerName val="0"/>
          <c:showPercent val="0"/>
          <c:showBubbleSize val="0"/>
        </c:dLbls>
        <c:marker val="1"/>
        <c:smooth val="0"/>
        <c:axId val="408413280"/>
        <c:axId val="405161856"/>
      </c:lineChart>
      <c:dateAx>
        <c:axId val="408413280"/>
        <c:scaling>
          <c:orientation val="minMax"/>
        </c:scaling>
        <c:delete val="1"/>
        <c:axPos val="b"/>
        <c:numFmt formatCode="&quot;H&quot;yy" sourceLinked="1"/>
        <c:majorTickMark val="none"/>
        <c:minorTickMark val="none"/>
        <c:tickLblPos val="none"/>
        <c:crossAx val="405161856"/>
        <c:crosses val="autoZero"/>
        <c:auto val="1"/>
        <c:lblOffset val="100"/>
        <c:baseTimeUnit val="years"/>
      </c:dateAx>
      <c:valAx>
        <c:axId val="405161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8413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A18-4688-982D-AB58E22AB3B3}"/>
            </c:ext>
          </c:extLst>
        </c:ser>
        <c:dLbls>
          <c:showLegendKey val="0"/>
          <c:showVal val="0"/>
          <c:showCatName val="0"/>
          <c:showSerName val="0"/>
          <c:showPercent val="0"/>
          <c:showBubbleSize val="0"/>
        </c:dLbls>
        <c:gapWidth val="150"/>
        <c:axId val="398594088"/>
        <c:axId val="478841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0.22</c:v>
                </c:pt>
                <c:pt idx="1">
                  <c:v>0.01</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6A18-4688-982D-AB58E22AB3B3}"/>
            </c:ext>
          </c:extLst>
        </c:ser>
        <c:dLbls>
          <c:showLegendKey val="0"/>
          <c:showVal val="0"/>
          <c:showCatName val="0"/>
          <c:showSerName val="0"/>
          <c:showPercent val="0"/>
          <c:showBubbleSize val="0"/>
        </c:dLbls>
        <c:marker val="1"/>
        <c:smooth val="0"/>
        <c:axId val="398594088"/>
        <c:axId val="478841712"/>
      </c:lineChart>
      <c:dateAx>
        <c:axId val="398594088"/>
        <c:scaling>
          <c:orientation val="minMax"/>
        </c:scaling>
        <c:delete val="1"/>
        <c:axPos val="b"/>
        <c:numFmt formatCode="&quot;H&quot;yy" sourceLinked="1"/>
        <c:majorTickMark val="none"/>
        <c:minorTickMark val="none"/>
        <c:tickLblPos val="none"/>
        <c:crossAx val="478841712"/>
        <c:crosses val="autoZero"/>
        <c:auto val="1"/>
        <c:lblOffset val="100"/>
        <c:baseTimeUnit val="years"/>
      </c:dateAx>
      <c:valAx>
        <c:axId val="478841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8594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40.119999999999997</c:v>
                </c:pt>
                <c:pt idx="1">
                  <c:v>55.13</c:v>
                </c:pt>
                <c:pt idx="2">
                  <c:v>56.9</c:v>
                </c:pt>
                <c:pt idx="3">
                  <c:v>63.57</c:v>
                </c:pt>
                <c:pt idx="4">
                  <c:v>58.21</c:v>
                </c:pt>
              </c:numCache>
            </c:numRef>
          </c:val>
          <c:extLst>
            <c:ext xmlns:c16="http://schemas.microsoft.com/office/drawing/2014/chart" uri="{C3380CC4-5D6E-409C-BE32-E72D297353CC}">
              <c16:uniqueId val="{00000000-52C7-4295-A210-3C9CE7808996}"/>
            </c:ext>
          </c:extLst>
        </c:ser>
        <c:dLbls>
          <c:showLegendKey val="0"/>
          <c:showVal val="0"/>
          <c:showCatName val="0"/>
          <c:showSerName val="0"/>
          <c:showPercent val="0"/>
          <c:showBubbleSize val="0"/>
        </c:dLbls>
        <c:gapWidth val="150"/>
        <c:axId val="478844848"/>
        <c:axId val="478842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64.94</c:v>
                </c:pt>
                <c:pt idx="1">
                  <c:v>70.08</c:v>
                </c:pt>
                <c:pt idx="2">
                  <c:v>72.92</c:v>
                </c:pt>
                <c:pt idx="3">
                  <c:v>71.39</c:v>
                </c:pt>
                <c:pt idx="4">
                  <c:v>74.09</c:v>
                </c:pt>
              </c:numCache>
            </c:numRef>
          </c:val>
          <c:smooth val="0"/>
          <c:extLst>
            <c:ext xmlns:c16="http://schemas.microsoft.com/office/drawing/2014/chart" uri="{C3380CC4-5D6E-409C-BE32-E72D297353CC}">
              <c16:uniqueId val="{00000001-52C7-4295-A210-3C9CE7808996}"/>
            </c:ext>
          </c:extLst>
        </c:ser>
        <c:dLbls>
          <c:showLegendKey val="0"/>
          <c:showVal val="0"/>
          <c:showCatName val="0"/>
          <c:showSerName val="0"/>
          <c:showPercent val="0"/>
          <c:showBubbleSize val="0"/>
        </c:dLbls>
        <c:marker val="1"/>
        <c:smooth val="0"/>
        <c:axId val="478844848"/>
        <c:axId val="478842888"/>
      </c:lineChart>
      <c:dateAx>
        <c:axId val="478844848"/>
        <c:scaling>
          <c:orientation val="minMax"/>
        </c:scaling>
        <c:delete val="1"/>
        <c:axPos val="b"/>
        <c:numFmt formatCode="&quot;H&quot;yy" sourceLinked="1"/>
        <c:majorTickMark val="none"/>
        <c:minorTickMark val="none"/>
        <c:tickLblPos val="none"/>
        <c:crossAx val="478842888"/>
        <c:crosses val="autoZero"/>
        <c:auto val="1"/>
        <c:lblOffset val="100"/>
        <c:baseTimeUnit val="years"/>
      </c:dateAx>
      <c:valAx>
        <c:axId val="478842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8844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804.79</c:v>
                </c:pt>
                <c:pt idx="1">
                  <c:v>779.37</c:v>
                </c:pt>
                <c:pt idx="2">
                  <c:v>755.48</c:v>
                </c:pt>
                <c:pt idx="3">
                  <c:v>734.8</c:v>
                </c:pt>
                <c:pt idx="4">
                  <c:v>711.41</c:v>
                </c:pt>
              </c:numCache>
            </c:numRef>
          </c:val>
          <c:extLst>
            <c:ext xmlns:c16="http://schemas.microsoft.com/office/drawing/2014/chart" uri="{C3380CC4-5D6E-409C-BE32-E72D297353CC}">
              <c16:uniqueId val="{00000000-DA25-441F-B53A-A70F5FB375EB}"/>
            </c:ext>
          </c:extLst>
        </c:ser>
        <c:dLbls>
          <c:showLegendKey val="0"/>
          <c:showVal val="0"/>
          <c:showCatName val="0"/>
          <c:showSerName val="0"/>
          <c:showPercent val="0"/>
          <c:showBubbleSize val="0"/>
        </c:dLbls>
        <c:gapWidth val="150"/>
        <c:axId val="478846024"/>
        <c:axId val="478840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549.48</c:v>
                </c:pt>
                <c:pt idx="1">
                  <c:v>537.13</c:v>
                </c:pt>
                <c:pt idx="2">
                  <c:v>531.38</c:v>
                </c:pt>
                <c:pt idx="3">
                  <c:v>551.04</c:v>
                </c:pt>
                <c:pt idx="4">
                  <c:v>523.58000000000004</c:v>
                </c:pt>
              </c:numCache>
            </c:numRef>
          </c:val>
          <c:smooth val="0"/>
          <c:extLst>
            <c:ext xmlns:c16="http://schemas.microsoft.com/office/drawing/2014/chart" uri="{C3380CC4-5D6E-409C-BE32-E72D297353CC}">
              <c16:uniqueId val="{00000001-DA25-441F-B53A-A70F5FB375EB}"/>
            </c:ext>
          </c:extLst>
        </c:ser>
        <c:dLbls>
          <c:showLegendKey val="0"/>
          <c:showVal val="0"/>
          <c:showCatName val="0"/>
          <c:showSerName val="0"/>
          <c:showPercent val="0"/>
          <c:showBubbleSize val="0"/>
        </c:dLbls>
        <c:marker val="1"/>
        <c:smooth val="0"/>
        <c:axId val="478846024"/>
        <c:axId val="478840928"/>
      </c:lineChart>
      <c:dateAx>
        <c:axId val="478846024"/>
        <c:scaling>
          <c:orientation val="minMax"/>
        </c:scaling>
        <c:delete val="1"/>
        <c:axPos val="b"/>
        <c:numFmt formatCode="&quot;H&quot;yy" sourceLinked="1"/>
        <c:majorTickMark val="none"/>
        <c:minorTickMark val="none"/>
        <c:tickLblPos val="none"/>
        <c:crossAx val="478840928"/>
        <c:crosses val="autoZero"/>
        <c:auto val="1"/>
        <c:lblOffset val="100"/>
        <c:baseTimeUnit val="years"/>
      </c:dateAx>
      <c:valAx>
        <c:axId val="478840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8846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117.97</c:v>
                </c:pt>
                <c:pt idx="1">
                  <c:v>122.57</c:v>
                </c:pt>
                <c:pt idx="2">
                  <c:v>122.47</c:v>
                </c:pt>
                <c:pt idx="3">
                  <c:v>120.41</c:v>
                </c:pt>
                <c:pt idx="4">
                  <c:v>112.14</c:v>
                </c:pt>
              </c:numCache>
            </c:numRef>
          </c:val>
          <c:extLst>
            <c:ext xmlns:c16="http://schemas.microsoft.com/office/drawing/2014/chart" uri="{C3380CC4-5D6E-409C-BE32-E72D297353CC}">
              <c16:uniqueId val="{00000000-9C07-4C6E-81A6-91F23FE7BCB3}"/>
            </c:ext>
          </c:extLst>
        </c:ser>
        <c:dLbls>
          <c:showLegendKey val="0"/>
          <c:showVal val="0"/>
          <c:showCatName val="0"/>
          <c:showSerName val="0"/>
          <c:showPercent val="0"/>
          <c:showBubbleSize val="0"/>
        </c:dLbls>
        <c:gapWidth val="150"/>
        <c:axId val="478844064"/>
        <c:axId val="478844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113.83</c:v>
                </c:pt>
                <c:pt idx="1">
                  <c:v>112.43</c:v>
                </c:pt>
                <c:pt idx="2">
                  <c:v>110.92</c:v>
                </c:pt>
                <c:pt idx="3">
                  <c:v>105.67</c:v>
                </c:pt>
                <c:pt idx="4">
                  <c:v>105.37</c:v>
                </c:pt>
              </c:numCache>
            </c:numRef>
          </c:val>
          <c:smooth val="0"/>
          <c:extLst>
            <c:ext xmlns:c16="http://schemas.microsoft.com/office/drawing/2014/chart" uri="{C3380CC4-5D6E-409C-BE32-E72D297353CC}">
              <c16:uniqueId val="{00000001-9C07-4C6E-81A6-91F23FE7BCB3}"/>
            </c:ext>
          </c:extLst>
        </c:ser>
        <c:dLbls>
          <c:showLegendKey val="0"/>
          <c:showVal val="0"/>
          <c:showCatName val="0"/>
          <c:showSerName val="0"/>
          <c:showPercent val="0"/>
          <c:showBubbleSize val="0"/>
        </c:dLbls>
        <c:marker val="1"/>
        <c:smooth val="0"/>
        <c:axId val="478844064"/>
        <c:axId val="478844456"/>
      </c:lineChart>
      <c:dateAx>
        <c:axId val="478844064"/>
        <c:scaling>
          <c:orientation val="minMax"/>
        </c:scaling>
        <c:delete val="1"/>
        <c:axPos val="b"/>
        <c:numFmt formatCode="&quot;H&quot;yy" sourceLinked="1"/>
        <c:majorTickMark val="none"/>
        <c:minorTickMark val="none"/>
        <c:tickLblPos val="none"/>
        <c:crossAx val="478844456"/>
        <c:crosses val="autoZero"/>
        <c:auto val="1"/>
        <c:lblOffset val="100"/>
        <c:baseTimeUnit val="years"/>
      </c:dateAx>
      <c:valAx>
        <c:axId val="478844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8844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126.49</c:v>
                </c:pt>
                <c:pt idx="1">
                  <c:v>121.5</c:v>
                </c:pt>
                <c:pt idx="2">
                  <c:v>121.25</c:v>
                </c:pt>
                <c:pt idx="3">
                  <c:v>118.21</c:v>
                </c:pt>
                <c:pt idx="4">
                  <c:v>126.6</c:v>
                </c:pt>
              </c:numCache>
            </c:numRef>
          </c:val>
          <c:extLst>
            <c:ext xmlns:c16="http://schemas.microsoft.com/office/drawing/2014/chart" uri="{C3380CC4-5D6E-409C-BE32-E72D297353CC}">
              <c16:uniqueId val="{00000000-C4B2-49F7-B8FB-ECA2FD51B757}"/>
            </c:ext>
          </c:extLst>
        </c:ser>
        <c:dLbls>
          <c:showLegendKey val="0"/>
          <c:showVal val="0"/>
          <c:showCatName val="0"/>
          <c:showSerName val="0"/>
          <c:showPercent val="0"/>
          <c:showBubbleSize val="0"/>
        </c:dLbls>
        <c:gapWidth val="150"/>
        <c:axId val="478838968"/>
        <c:axId val="478839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116.87</c:v>
                </c:pt>
                <c:pt idx="1">
                  <c:v>118.55</c:v>
                </c:pt>
                <c:pt idx="2">
                  <c:v>119.33</c:v>
                </c:pt>
                <c:pt idx="3">
                  <c:v>118.72</c:v>
                </c:pt>
                <c:pt idx="4">
                  <c:v>120.5</c:v>
                </c:pt>
              </c:numCache>
            </c:numRef>
          </c:val>
          <c:smooth val="0"/>
          <c:extLst>
            <c:ext xmlns:c16="http://schemas.microsoft.com/office/drawing/2014/chart" uri="{C3380CC4-5D6E-409C-BE32-E72D297353CC}">
              <c16:uniqueId val="{00000001-C4B2-49F7-B8FB-ECA2FD51B757}"/>
            </c:ext>
          </c:extLst>
        </c:ser>
        <c:dLbls>
          <c:showLegendKey val="0"/>
          <c:showVal val="0"/>
          <c:showCatName val="0"/>
          <c:showSerName val="0"/>
          <c:showPercent val="0"/>
          <c:showBubbleSize val="0"/>
        </c:dLbls>
        <c:marker val="1"/>
        <c:smooth val="0"/>
        <c:axId val="478838968"/>
        <c:axId val="478839360"/>
      </c:lineChart>
      <c:dateAx>
        <c:axId val="478838968"/>
        <c:scaling>
          <c:orientation val="minMax"/>
        </c:scaling>
        <c:delete val="1"/>
        <c:axPos val="b"/>
        <c:numFmt formatCode="&quot;H&quot;yy" sourceLinked="1"/>
        <c:majorTickMark val="none"/>
        <c:minorTickMark val="none"/>
        <c:tickLblPos val="none"/>
        <c:crossAx val="478839360"/>
        <c:crosses val="autoZero"/>
        <c:auto val="1"/>
        <c:lblOffset val="100"/>
        <c:baseTimeUnit val="years"/>
      </c:dateAx>
      <c:valAx>
        <c:axId val="478839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8838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Z34" zoomScale="85" zoomScaleNormal="85" workbookViewId="0">
      <selection activeCell="BL45" sqref="BL45:BZ46"/>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2">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2">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0" t="str">
        <f>データ!H6</f>
        <v>神奈川県　川崎市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2">
      <c r="A8" s="2"/>
      <c r="B8" s="40" t="str">
        <f>データ!I6</f>
        <v>法適用</v>
      </c>
      <c r="C8" s="40"/>
      <c r="D8" s="40"/>
      <c r="E8" s="40"/>
      <c r="F8" s="40"/>
      <c r="G8" s="40"/>
      <c r="H8" s="40"/>
      <c r="I8" s="40" t="str">
        <f>データ!J6</f>
        <v>下水道事業</v>
      </c>
      <c r="J8" s="40"/>
      <c r="K8" s="40"/>
      <c r="L8" s="40"/>
      <c r="M8" s="40"/>
      <c r="N8" s="40"/>
      <c r="O8" s="40"/>
      <c r="P8" s="40" t="str">
        <f>データ!K6</f>
        <v>公共下水道</v>
      </c>
      <c r="Q8" s="40"/>
      <c r="R8" s="40"/>
      <c r="S8" s="40"/>
      <c r="T8" s="40"/>
      <c r="U8" s="40"/>
      <c r="V8" s="40"/>
      <c r="W8" s="40" t="str">
        <f>データ!L6</f>
        <v>政令市等</v>
      </c>
      <c r="X8" s="40"/>
      <c r="Y8" s="40"/>
      <c r="Z8" s="40"/>
      <c r="AA8" s="40"/>
      <c r="AB8" s="40"/>
      <c r="AC8" s="40"/>
      <c r="AD8" s="41" t="str">
        <f>データ!$M$6</f>
        <v>自治体職員</v>
      </c>
      <c r="AE8" s="41"/>
      <c r="AF8" s="41"/>
      <c r="AG8" s="41"/>
      <c r="AH8" s="41"/>
      <c r="AI8" s="41"/>
      <c r="AJ8" s="41"/>
      <c r="AK8" s="3"/>
      <c r="AL8" s="42">
        <f>データ!S6</f>
        <v>1522390</v>
      </c>
      <c r="AM8" s="42"/>
      <c r="AN8" s="42"/>
      <c r="AO8" s="42"/>
      <c r="AP8" s="42"/>
      <c r="AQ8" s="42"/>
      <c r="AR8" s="42"/>
      <c r="AS8" s="42"/>
      <c r="AT8" s="35">
        <f>データ!T6</f>
        <v>142.96</v>
      </c>
      <c r="AU8" s="35"/>
      <c r="AV8" s="35"/>
      <c r="AW8" s="35"/>
      <c r="AX8" s="35"/>
      <c r="AY8" s="35"/>
      <c r="AZ8" s="35"/>
      <c r="BA8" s="35"/>
      <c r="BB8" s="35">
        <f>データ!U6</f>
        <v>10649.06</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2">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2">
      <c r="A10" s="2"/>
      <c r="B10" s="35" t="str">
        <f>データ!N6</f>
        <v>-</v>
      </c>
      <c r="C10" s="35"/>
      <c r="D10" s="35"/>
      <c r="E10" s="35"/>
      <c r="F10" s="35"/>
      <c r="G10" s="35"/>
      <c r="H10" s="35"/>
      <c r="I10" s="35">
        <f>データ!O6</f>
        <v>54.59</v>
      </c>
      <c r="J10" s="35"/>
      <c r="K10" s="35"/>
      <c r="L10" s="35"/>
      <c r="M10" s="35"/>
      <c r="N10" s="35"/>
      <c r="O10" s="35"/>
      <c r="P10" s="35">
        <f>データ!P6</f>
        <v>99.54</v>
      </c>
      <c r="Q10" s="35"/>
      <c r="R10" s="35"/>
      <c r="S10" s="35"/>
      <c r="T10" s="35"/>
      <c r="U10" s="35"/>
      <c r="V10" s="35"/>
      <c r="W10" s="35">
        <f>データ!Q6</f>
        <v>85.27</v>
      </c>
      <c r="X10" s="35"/>
      <c r="Y10" s="35"/>
      <c r="Z10" s="35"/>
      <c r="AA10" s="35"/>
      <c r="AB10" s="35"/>
      <c r="AC10" s="35"/>
      <c r="AD10" s="42">
        <f>データ!R6</f>
        <v>2156</v>
      </c>
      <c r="AE10" s="42"/>
      <c r="AF10" s="42"/>
      <c r="AG10" s="42"/>
      <c r="AH10" s="42"/>
      <c r="AI10" s="42"/>
      <c r="AJ10" s="42"/>
      <c r="AK10" s="2"/>
      <c r="AL10" s="42">
        <f>データ!V6</f>
        <v>1531670</v>
      </c>
      <c r="AM10" s="42"/>
      <c r="AN10" s="42"/>
      <c r="AO10" s="42"/>
      <c r="AP10" s="42"/>
      <c r="AQ10" s="42"/>
      <c r="AR10" s="42"/>
      <c r="AS10" s="42"/>
      <c r="AT10" s="35">
        <f>データ!W6</f>
        <v>107.19</v>
      </c>
      <c r="AU10" s="35"/>
      <c r="AV10" s="35"/>
      <c r="AW10" s="35"/>
      <c r="AX10" s="35"/>
      <c r="AY10" s="35"/>
      <c r="AZ10" s="35"/>
      <c r="BA10" s="35"/>
      <c r="BB10" s="35">
        <f>データ!X6</f>
        <v>14289.3</v>
      </c>
      <c r="BC10" s="35"/>
      <c r="BD10" s="35"/>
      <c r="BE10" s="35"/>
      <c r="BF10" s="35"/>
      <c r="BG10" s="35"/>
      <c r="BH10" s="35"/>
      <c r="BI10" s="35"/>
      <c r="BJ10" s="2"/>
      <c r="BK10" s="2"/>
      <c r="BL10" s="67" t="s">
        <v>22</v>
      </c>
      <c r="BM10" s="68"/>
      <c r="BN10" s="69" t="s">
        <v>23</v>
      </c>
      <c r="BO10" s="69"/>
      <c r="BP10" s="69"/>
      <c r="BQ10" s="69"/>
      <c r="BR10" s="69"/>
      <c r="BS10" s="69"/>
      <c r="BT10" s="69"/>
      <c r="BU10" s="69"/>
      <c r="BV10" s="69"/>
      <c r="BW10" s="69"/>
      <c r="BX10" s="69"/>
      <c r="BY10" s="70"/>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24</v>
      </c>
      <c r="BM11" s="53"/>
      <c r="BN11" s="53"/>
      <c r="BO11" s="53"/>
      <c r="BP11" s="53"/>
      <c r="BQ11" s="53"/>
      <c r="BR11" s="53"/>
      <c r="BS11" s="53"/>
      <c r="BT11" s="53"/>
      <c r="BU11" s="53"/>
      <c r="BV11" s="53"/>
      <c r="BW11" s="53"/>
      <c r="BX11" s="53"/>
      <c r="BY11" s="53"/>
      <c r="BZ11" s="53"/>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2">
      <c r="A14" s="2"/>
      <c r="B14" s="55" t="s">
        <v>25</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5" t="s">
        <v>26</v>
      </c>
      <c r="BM14" s="46"/>
      <c r="BN14" s="46"/>
      <c r="BO14" s="46"/>
      <c r="BP14" s="46"/>
      <c r="BQ14" s="46"/>
      <c r="BR14" s="46"/>
      <c r="BS14" s="46"/>
      <c r="BT14" s="46"/>
      <c r="BU14" s="46"/>
      <c r="BV14" s="46"/>
      <c r="BW14" s="46"/>
      <c r="BX14" s="46"/>
      <c r="BY14" s="46"/>
      <c r="BZ14" s="47"/>
    </row>
    <row r="15" spans="1:78" ht="13.5" customHeight="1" x14ac:dyDescent="0.2">
      <c r="A15" s="2"/>
      <c r="B15" s="58"/>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60"/>
      <c r="BK15" s="2"/>
      <c r="BL15" s="48"/>
      <c r="BM15" s="49"/>
      <c r="BN15" s="49"/>
      <c r="BO15" s="49"/>
      <c r="BP15" s="49"/>
      <c r="BQ15" s="49"/>
      <c r="BR15" s="49"/>
      <c r="BS15" s="49"/>
      <c r="BT15" s="49"/>
      <c r="BU15" s="49"/>
      <c r="BV15" s="49"/>
      <c r="BW15" s="49"/>
      <c r="BX15" s="49"/>
      <c r="BY15" s="49"/>
      <c r="BZ15" s="5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116</v>
      </c>
      <c r="BM16" s="62"/>
      <c r="BN16" s="62"/>
      <c r="BO16" s="62"/>
      <c r="BP16" s="62"/>
      <c r="BQ16" s="62"/>
      <c r="BR16" s="62"/>
      <c r="BS16" s="62"/>
      <c r="BT16" s="62"/>
      <c r="BU16" s="62"/>
      <c r="BV16" s="62"/>
      <c r="BW16" s="62"/>
      <c r="BX16" s="62"/>
      <c r="BY16" s="62"/>
      <c r="BZ16" s="63"/>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1" t="s">
        <v>115</v>
      </c>
      <c r="BM47" s="71"/>
      <c r="BN47" s="71"/>
      <c r="BO47" s="71"/>
      <c r="BP47" s="71"/>
      <c r="BQ47" s="71"/>
      <c r="BR47" s="71"/>
      <c r="BS47" s="71"/>
      <c r="BT47" s="71"/>
      <c r="BU47" s="71"/>
      <c r="BV47" s="71"/>
      <c r="BW47" s="71"/>
      <c r="BX47" s="71"/>
      <c r="BY47" s="71"/>
      <c r="BZ47" s="63"/>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1"/>
      <c r="BM48" s="71"/>
      <c r="BN48" s="71"/>
      <c r="BO48" s="71"/>
      <c r="BP48" s="71"/>
      <c r="BQ48" s="71"/>
      <c r="BR48" s="71"/>
      <c r="BS48" s="71"/>
      <c r="BT48" s="71"/>
      <c r="BU48" s="71"/>
      <c r="BV48" s="71"/>
      <c r="BW48" s="71"/>
      <c r="BX48" s="71"/>
      <c r="BY48" s="71"/>
      <c r="BZ48" s="63"/>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1"/>
      <c r="BM49" s="71"/>
      <c r="BN49" s="71"/>
      <c r="BO49" s="71"/>
      <c r="BP49" s="71"/>
      <c r="BQ49" s="71"/>
      <c r="BR49" s="71"/>
      <c r="BS49" s="71"/>
      <c r="BT49" s="71"/>
      <c r="BU49" s="71"/>
      <c r="BV49" s="71"/>
      <c r="BW49" s="71"/>
      <c r="BX49" s="71"/>
      <c r="BY49" s="71"/>
      <c r="BZ49" s="63"/>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1"/>
      <c r="BM50" s="71"/>
      <c r="BN50" s="71"/>
      <c r="BO50" s="71"/>
      <c r="BP50" s="71"/>
      <c r="BQ50" s="71"/>
      <c r="BR50" s="71"/>
      <c r="BS50" s="71"/>
      <c r="BT50" s="71"/>
      <c r="BU50" s="71"/>
      <c r="BV50" s="71"/>
      <c r="BW50" s="71"/>
      <c r="BX50" s="71"/>
      <c r="BY50" s="71"/>
      <c r="BZ50" s="63"/>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1"/>
      <c r="BM51" s="71"/>
      <c r="BN51" s="71"/>
      <c r="BO51" s="71"/>
      <c r="BP51" s="71"/>
      <c r="BQ51" s="71"/>
      <c r="BR51" s="71"/>
      <c r="BS51" s="71"/>
      <c r="BT51" s="71"/>
      <c r="BU51" s="71"/>
      <c r="BV51" s="71"/>
      <c r="BW51" s="71"/>
      <c r="BX51" s="71"/>
      <c r="BY51" s="71"/>
      <c r="BZ51" s="63"/>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1"/>
      <c r="BM52" s="71"/>
      <c r="BN52" s="71"/>
      <c r="BO52" s="71"/>
      <c r="BP52" s="71"/>
      <c r="BQ52" s="71"/>
      <c r="BR52" s="71"/>
      <c r="BS52" s="71"/>
      <c r="BT52" s="71"/>
      <c r="BU52" s="71"/>
      <c r="BV52" s="71"/>
      <c r="BW52" s="71"/>
      <c r="BX52" s="71"/>
      <c r="BY52" s="71"/>
      <c r="BZ52" s="63"/>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1"/>
      <c r="BM53" s="71"/>
      <c r="BN53" s="71"/>
      <c r="BO53" s="71"/>
      <c r="BP53" s="71"/>
      <c r="BQ53" s="71"/>
      <c r="BR53" s="71"/>
      <c r="BS53" s="71"/>
      <c r="BT53" s="71"/>
      <c r="BU53" s="71"/>
      <c r="BV53" s="71"/>
      <c r="BW53" s="71"/>
      <c r="BX53" s="71"/>
      <c r="BY53" s="71"/>
      <c r="BZ53" s="63"/>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1"/>
      <c r="BM54" s="71"/>
      <c r="BN54" s="71"/>
      <c r="BO54" s="71"/>
      <c r="BP54" s="71"/>
      <c r="BQ54" s="71"/>
      <c r="BR54" s="71"/>
      <c r="BS54" s="71"/>
      <c r="BT54" s="71"/>
      <c r="BU54" s="71"/>
      <c r="BV54" s="71"/>
      <c r="BW54" s="71"/>
      <c r="BX54" s="71"/>
      <c r="BY54" s="71"/>
      <c r="BZ54" s="63"/>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1"/>
      <c r="BM55" s="71"/>
      <c r="BN55" s="71"/>
      <c r="BO55" s="71"/>
      <c r="BP55" s="71"/>
      <c r="BQ55" s="71"/>
      <c r="BR55" s="71"/>
      <c r="BS55" s="71"/>
      <c r="BT55" s="71"/>
      <c r="BU55" s="71"/>
      <c r="BV55" s="71"/>
      <c r="BW55" s="71"/>
      <c r="BX55" s="71"/>
      <c r="BY55" s="71"/>
      <c r="BZ55" s="63"/>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1"/>
      <c r="BM56" s="71"/>
      <c r="BN56" s="71"/>
      <c r="BO56" s="71"/>
      <c r="BP56" s="71"/>
      <c r="BQ56" s="71"/>
      <c r="BR56" s="71"/>
      <c r="BS56" s="71"/>
      <c r="BT56" s="71"/>
      <c r="BU56" s="71"/>
      <c r="BV56" s="71"/>
      <c r="BW56" s="71"/>
      <c r="BX56" s="71"/>
      <c r="BY56" s="71"/>
      <c r="BZ56" s="63"/>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1"/>
      <c r="BM57" s="71"/>
      <c r="BN57" s="71"/>
      <c r="BO57" s="71"/>
      <c r="BP57" s="71"/>
      <c r="BQ57" s="71"/>
      <c r="BR57" s="71"/>
      <c r="BS57" s="71"/>
      <c r="BT57" s="71"/>
      <c r="BU57" s="71"/>
      <c r="BV57" s="71"/>
      <c r="BW57" s="71"/>
      <c r="BX57" s="71"/>
      <c r="BY57" s="71"/>
      <c r="BZ57" s="63"/>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1"/>
      <c r="BM58" s="71"/>
      <c r="BN58" s="71"/>
      <c r="BO58" s="71"/>
      <c r="BP58" s="71"/>
      <c r="BQ58" s="71"/>
      <c r="BR58" s="71"/>
      <c r="BS58" s="71"/>
      <c r="BT58" s="71"/>
      <c r="BU58" s="71"/>
      <c r="BV58" s="71"/>
      <c r="BW58" s="71"/>
      <c r="BX58" s="71"/>
      <c r="BY58" s="71"/>
      <c r="BZ58" s="63"/>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1"/>
      <c r="BM59" s="71"/>
      <c r="BN59" s="71"/>
      <c r="BO59" s="71"/>
      <c r="BP59" s="71"/>
      <c r="BQ59" s="71"/>
      <c r="BR59" s="71"/>
      <c r="BS59" s="71"/>
      <c r="BT59" s="71"/>
      <c r="BU59" s="71"/>
      <c r="BV59" s="71"/>
      <c r="BW59" s="71"/>
      <c r="BX59" s="71"/>
      <c r="BY59" s="71"/>
      <c r="BZ59" s="63"/>
    </row>
    <row r="60" spans="1:78" ht="13.5" customHeight="1" x14ac:dyDescent="0.2">
      <c r="A60" s="2"/>
      <c r="B60" s="58" t="s">
        <v>28</v>
      </c>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60"/>
      <c r="BK60" s="2"/>
      <c r="BL60" s="61"/>
      <c r="BM60" s="71"/>
      <c r="BN60" s="71"/>
      <c r="BO60" s="71"/>
      <c r="BP60" s="71"/>
      <c r="BQ60" s="71"/>
      <c r="BR60" s="71"/>
      <c r="BS60" s="71"/>
      <c r="BT60" s="71"/>
      <c r="BU60" s="71"/>
      <c r="BV60" s="71"/>
      <c r="BW60" s="71"/>
      <c r="BX60" s="71"/>
      <c r="BY60" s="71"/>
      <c r="BZ60" s="63"/>
    </row>
    <row r="61" spans="1:78" ht="13.5" customHeight="1" x14ac:dyDescent="0.2">
      <c r="A61" s="2"/>
      <c r="B61" s="58"/>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60"/>
      <c r="BK61" s="2"/>
      <c r="BL61" s="61"/>
      <c r="BM61" s="71"/>
      <c r="BN61" s="71"/>
      <c r="BO61" s="71"/>
      <c r="BP61" s="71"/>
      <c r="BQ61" s="71"/>
      <c r="BR61" s="71"/>
      <c r="BS61" s="71"/>
      <c r="BT61" s="71"/>
      <c r="BU61" s="71"/>
      <c r="BV61" s="71"/>
      <c r="BW61" s="71"/>
      <c r="BX61" s="71"/>
      <c r="BY61" s="71"/>
      <c r="BZ61" s="63"/>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1"/>
      <c r="BM62" s="71"/>
      <c r="BN62" s="71"/>
      <c r="BO62" s="71"/>
      <c r="BP62" s="71"/>
      <c r="BQ62" s="71"/>
      <c r="BR62" s="71"/>
      <c r="BS62" s="71"/>
      <c r="BT62" s="71"/>
      <c r="BU62" s="71"/>
      <c r="BV62" s="71"/>
      <c r="BW62" s="71"/>
      <c r="BX62" s="71"/>
      <c r="BY62" s="71"/>
      <c r="BZ62" s="63"/>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4"/>
      <c r="BM63" s="65"/>
      <c r="BN63" s="65"/>
      <c r="BO63" s="65"/>
      <c r="BP63" s="65"/>
      <c r="BQ63" s="65"/>
      <c r="BR63" s="65"/>
      <c r="BS63" s="65"/>
      <c r="BT63" s="65"/>
      <c r="BU63" s="65"/>
      <c r="BV63" s="65"/>
      <c r="BW63" s="65"/>
      <c r="BX63" s="65"/>
      <c r="BY63" s="65"/>
      <c r="BZ63" s="66"/>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1" t="s">
        <v>114</v>
      </c>
      <c r="BM66" s="71"/>
      <c r="BN66" s="71"/>
      <c r="BO66" s="71"/>
      <c r="BP66" s="71"/>
      <c r="BQ66" s="71"/>
      <c r="BR66" s="71"/>
      <c r="BS66" s="71"/>
      <c r="BT66" s="71"/>
      <c r="BU66" s="71"/>
      <c r="BV66" s="71"/>
      <c r="BW66" s="71"/>
      <c r="BX66" s="71"/>
      <c r="BY66" s="71"/>
      <c r="BZ66" s="63"/>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1"/>
      <c r="BM67" s="71"/>
      <c r="BN67" s="71"/>
      <c r="BO67" s="71"/>
      <c r="BP67" s="71"/>
      <c r="BQ67" s="71"/>
      <c r="BR67" s="71"/>
      <c r="BS67" s="71"/>
      <c r="BT67" s="71"/>
      <c r="BU67" s="71"/>
      <c r="BV67" s="71"/>
      <c r="BW67" s="71"/>
      <c r="BX67" s="71"/>
      <c r="BY67" s="71"/>
      <c r="BZ67" s="63"/>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1"/>
      <c r="BM68" s="71"/>
      <c r="BN68" s="71"/>
      <c r="BO68" s="71"/>
      <c r="BP68" s="71"/>
      <c r="BQ68" s="71"/>
      <c r="BR68" s="71"/>
      <c r="BS68" s="71"/>
      <c r="BT68" s="71"/>
      <c r="BU68" s="71"/>
      <c r="BV68" s="71"/>
      <c r="BW68" s="71"/>
      <c r="BX68" s="71"/>
      <c r="BY68" s="71"/>
      <c r="BZ68" s="63"/>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1"/>
      <c r="BM69" s="71"/>
      <c r="BN69" s="71"/>
      <c r="BO69" s="71"/>
      <c r="BP69" s="71"/>
      <c r="BQ69" s="71"/>
      <c r="BR69" s="71"/>
      <c r="BS69" s="71"/>
      <c r="BT69" s="71"/>
      <c r="BU69" s="71"/>
      <c r="BV69" s="71"/>
      <c r="BW69" s="71"/>
      <c r="BX69" s="71"/>
      <c r="BY69" s="71"/>
      <c r="BZ69" s="63"/>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1"/>
      <c r="BM70" s="71"/>
      <c r="BN70" s="71"/>
      <c r="BO70" s="71"/>
      <c r="BP70" s="71"/>
      <c r="BQ70" s="71"/>
      <c r="BR70" s="71"/>
      <c r="BS70" s="71"/>
      <c r="BT70" s="71"/>
      <c r="BU70" s="71"/>
      <c r="BV70" s="71"/>
      <c r="BW70" s="71"/>
      <c r="BX70" s="71"/>
      <c r="BY70" s="71"/>
      <c r="BZ70" s="63"/>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1"/>
      <c r="BM71" s="71"/>
      <c r="BN71" s="71"/>
      <c r="BO71" s="71"/>
      <c r="BP71" s="71"/>
      <c r="BQ71" s="71"/>
      <c r="BR71" s="71"/>
      <c r="BS71" s="71"/>
      <c r="BT71" s="71"/>
      <c r="BU71" s="71"/>
      <c r="BV71" s="71"/>
      <c r="BW71" s="71"/>
      <c r="BX71" s="71"/>
      <c r="BY71" s="71"/>
      <c r="BZ71" s="63"/>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1"/>
      <c r="BM72" s="71"/>
      <c r="BN72" s="71"/>
      <c r="BO72" s="71"/>
      <c r="BP72" s="71"/>
      <c r="BQ72" s="71"/>
      <c r="BR72" s="71"/>
      <c r="BS72" s="71"/>
      <c r="BT72" s="71"/>
      <c r="BU72" s="71"/>
      <c r="BV72" s="71"/>
      <c r="BW72" s="71"/>
      <c r="BX72" s="71"/>
      <c r="BY72" s="71"/>
      <c r="BZ72" s="63"/>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1"/>
      <c r="BM73" s="71"/>
      <c r="BN73" s="71"/>
      <c r="BO73" s="71"/>
      <c r="BP73" s="71"/>
      <c r="BQ73" s="71"/>
      <c r="BR73" s="71"/>
      <c r="BS73" s="71"/>
      <c r="BT73" s="71"/>
      <c r="BU73" s="71"/>
      <c r="BV73" s="71"/>
      <c r="BW73" s="71"/>
      <c r="BX73" s="71"/>
      <c r="BY73" s="71"/>
      <c r="BZ73" s="63"/>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1"/>
      <c r="BM74" s="71"/>
      <c r="BN74" s="71"/>
      <c r="BO74" s="71"/>
      <c r="BP74" s="71"/>
      <c r="BQ74" s="71"/>
      <c r="BR74" s="71"/>
      <c r="BS74" s="71"/>
      <c r="BT74" s="71"/>
      <c r="BU74" s="71"/>
      <c r="BV74" s="71"/>
      <c r="BW74" s="71"/>
      <c r="BX74" s="71"/>
      <c r="BY74" s="71"/>
      <c r="BZ74" s="63"/>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1"/>
      <c r="BM75" s="71"/>
      <c r="BN75" s="71"/>
      <c r="BO75" s="71"/>
      <c r="BP75" s="71"/>
      <c r="BQ75" s="71"/>
      <c r="BR75" s="71"/>
      <c r="BS75" s="71"/>
      <c r="BT75" s="71"/>
      <c r="BU75" s="71"/>
      <c r="BV75" s="71"/>
      <c r="BW75" s="71"/>
      <c r="BX75" s="71"/>
      <c r="BY75" s="71"/>
      <c r="BZ75" s="63"/>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1"/>
      <c r="BM76" s="71"/>
      <c r="BN76" s="71"/>
      <c r="BO76" s="71"/>
      <c r="BP76" s="71"/>
      <c r="BQ76" s="71"/>
      <c r="BR76" s="71"/>
      <c r="BS76" s="71"/>
      <c r="BT76" s="71"/>
      <c r="BU76" s="71"/>
      <c r="BV76" s="71"/>
      <c r="BW76" s="71"/>
      <c r="BX76" s="71"/>
      <c r="BY76" s="71"/>
      <c r="BZ76" s="63"/>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1"/>
      <c r="BM77" s="71"/>
      <c r="BN77" s="71"/>
      <c r="BO77" s="71"/>
      <c r="BP77" s="71"/>
      <c r="BQ77" s="71"/>
      <c r="BR77" s="71"/>
      <c r="BS77" s="71"/>
      <c r="BT77" s="71"/>
      <c r="BU77" s="71"/>
      <c r="BV77" s="71"/>
      <c r="BW77" s="71"/>
      <c r="BX77" s="71"/>
      <c r="BY77" s="71"/>
      <c r="BZ77" s="63"/>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1"/>
      <c r="BM78" s="71"/>
      <c r="BN78" s="71"/>
      <c r="BO78" s="71"/>
      <c r="BP78" s="71"/>
      <c r="BQ78" s="71"/>
      <c r="BR78" s="71"/>
      <c r="BS78" s="71"/>
      <c r="BT78" s="71"/>
      <c r="BU78" s="71"/>
      <c r="BV78" s="71"/>
      <c r="BW78" s="71"/>
      <c r="BX78" s="71"/>
      <c r="BY78" s="71"/>
      <c r="BZ78" s="63"/>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1"/>
      <c r="BM79" s="71"/>
      <c r="BN79" s="71"/>
      <c r="BO79" s="71"/>
      <c r="BP79" s="71"/>
      <c r="BQ79" s="71"/>
      <c r="BR79" s="71"/>
      <c r="BS79" s="71"/>
      <c r="BT79" s="71"/>
      <c r="BU79" s="71"/>
      <c r="BV79" s="71"/>
      <c r="BW79" s="71"/>
      <c r="BX79" s="71"/>
      <c r="BY79" s="71"/>
      <c r="BZ79" s="63"/>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1"/>
      <c r="BM80" s="71"/>
      <c r="BN80" s="71"/>
      <c r="BO80" s="71"/>
      <c r="BP80" s="71"/>
      <c r="BQ80" s="71"/>
      <c r="BR80" s="71"/>
      <c r="BS80" s="71"/>
      <c r="BT80" s="71"/>
      <c r="BU80" s="71"/>
      <c r="BV80" s="71"/>
      <c r="BW80" s="71"/>
      <c r="BX80" s="71"/>
      <c r="BY80" s="71"/>
      <c r="BZ80" s="63"/>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1"/>
      <c r="BM81" s="71"/>
      <c r="BN81" s="71"/>
      <c r="BO81" s="71"/>
      <c r="BP81" s="71"/>
      <c r="BQ81" s="71"/>
      <c r="BR81" s="71"/>
      <c r="BS81" s="71"/>
      <c r="BT81" s="71"/>
      <c r="BU81" s="71"/>
      <c r="BV81" s="71"/>
      <c r="BW81" s="71"/>
      <c r="BX81" s="71"/>
      <c r="BY81" s="71"/>
      <c r="BZ81" s="63"/>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4"/>
      <c r="BM82" s="65"/>
      <c r="BN82" s="65"/>
      <c r="BO82" s="65"/>
      <c r="BP82" s="65"/>
      <c r="BQ82" s="65"/>
      <c r="BR82" s="65"/>
      <c r="BS82" s="65"/>
      <c r="BT82" s="65"/>
      <c r="BU82" s="65"/>
      <c r="BV82" s="65"/>
      <c r="BW82" s="65"/>
      <c r="BX82" s="65"/>
      <c r="BY82" s="65"/>
      <c r="BZ82" s="66"/>
    </row>
    <row r="83" spans="1:78" x14ac:dyDescent="0.2">
      <c r="C83" s="72" t="s">
        <v>30</v>
      </c>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c r="AQ83" s="72"/>
      <c r="AR83" s="72"/>
      <c r="AS83" s="72"/>
      <c r="AT83" s="72"/>
      <c r="AU83" s="72"/>
      <c r="AV83" s="72"/>
      <c r="AW83" s="72"/>
      <c r="AX83" s="72"/>
      <c r="AY83" s="72"/>
      <c r="AZ83" s="72"/>
      <c r="BA83" s="72"/>
      <c r="BB83" s="72"/>
      <c r="BC83" s="72"/>
      <c r="BD83" s="72"/>
      <c r="BE83" s="72"/>
      <c r="BF83" s="72"/>
      <c r="BG83" s="72"/>
      <c r="BH83" s="72"/>
      <c r="BI83" s="72"/>
      <c r="BJ83" s="72"/>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【107.02】</v>
      </c>
      <c r="F85" s="12" t="str">
        <f>データ!AT6</f>
        <v>【3.09】</v>
      </c>
      <c r="G85" s="12" t="str">
        <f>データ!BE6</f>
        <v>【71.39】</v>
      </c>
      <c r="H85" s="12" t="str">
        <f>データ!BP6</f>
        <v>【669.12】</v>
      </c>
      <c r="I85" s="12" t="str">
        <f>データ!CA6</f>
        <v>【99.73】</v>
      </c>
      <c r="J85" s="12" t="str">
        <f>データ!CL6</f>
        <v>【134.98】</v>
      </c>
      <c r="K85" s="12" t="str">
        <f>データ!CW6</f>
        <v>【59.99】</v>
      </c>
      <c r="L85" s="12" t="str">
        <f>データ!DH6</f>
        <v>【95.72】</v>
      </c>
      <c r="M85" s="12" t="str">
        <f>データ!DS6</f>
        <v>【38.17】</v>
      </c>
      <c r="N85" s="12" t="str">
        <f>データ!ED6</f>
        <v>【6.54】</v>
      </c>
      <c r="O85" s="12" t="str">
        <f>データ!EO6</f>
        <v>【0.24】</v>
      </c>
    </row>
  </sheetData>
  <sheetProtection algorithmName="SHA-512" hashValue="6qzzuivjMDnrpQKJbKzBrLJSiNxcjRsn4+DpttNQ7A+UKHAoeWzHRKpPpp65QHDEgyYyNIYGm3q/If2Zv3edEw==" saltValue="QJorJNMfcaMe+t7B3z5qR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4" t="s">
        <v>52</v>
      </c>
      <c r="I3" s="75"/>
      <c r="J3" s="75"/>
      <c r="K3" s="75"/>
      <c r="L3" s="75"/>
      <c r="M3" s="75"/>
      <c r="N3" s="75"/>
      <c r="O3" s="75"/>
      <c r="P3" s="75"/>
      <c r="Q3" s="75"/>
      <c r="R3" s="75"/>
      <c r="S3" s="75"/>
      <c r="T3" s="75"/>
      <c r="U3" s="75"/>
      <c r="V3" s="75"/>
      <c r="W3" s="75"/>
      <c r="X3" s="76"/>
      <c r="Y3" s="80" t="s">
        <v>53</v>
      </c>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t="s">
        <v>54</v>
      </c>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row>
    <row r="4" spans="1:148" x14ac:dyDescent="0.2">
      <c r="A4" s="14" t="s">
        <v>55</v>
      </c>
      <c r="B4" s="16"/>
      <c r="C4" s="16"/>
      <c r="D4" s="16"/>
      <c r="E4" s="16"/>
      <c r="F4" s="16"/>
      <c r="G4" s="16"/>
      <c r="H4" s="77"/>
      <c r="I4" s="78"/>
      <c r="J4" s="78"/>
      <c r="K4" s="78"/>
      <c r="L4" s="78"/>
      <c r="M4" s="78"/>
      <c r="N4" s="78"/>
      <c r="O4" s="78"/>
      <c r="P4" s="78"/>
      <c r="Q4" s="78"/>
      <c r="R4" s="78"/>
      <c r="S4" s="78"/>
      <c r="T4" s="78"/>
      <c r="U4" s="78"/>
      <c r="V4" s="78"/>
      <c r="W4" s="78"/>
      <c r="X4" s="79"/>
      <c r="Y4" s="73" t="s">
        <v>56</v>
      </c>
      <c r="Z4" s="73"/>
      <c r="AA4" s="73"/>
      <c r="AB4" s="73"/>
      <c r="AC4" s="73"/>
      <c r="AD4" s="73"/>
      <c r="AE4" s="73"/>
      <c r="AF4" s="73"/>
      <c r="AG4" s="73"/>
      <c r="AH4" s="73"/>
      <c r="AI4" s="73"/>
      <c r="AJ4" s="73" t="s">
        <v>57</v>
      </c>
      <c r="AK4" s="73"/>
      <c r="AL4" s="73"/>
      <c r="AM4" s="73"/>
      <c r="AN4" s="73"/>
      <c r="AO4" s="73"/>
      <c r="AP4" s="73"/>
      <c r="AQ4" s="73"/>
      <c r="AR4" s="73"/>
      <c r="AS4" s="73"/>
      <c r="AT4" s="73"/>
      <c r="AU4" s="73" t="s">
        <v>58</v>
      </c>
      <c r="AV4" s="73"/>
      <c r="AW4" s="73"/>
      <c r="AX4" s="73"/>
      <c r="AY4" s="73"/>
      <c r="AZ4" s="73"/>
      <c r="BA4" s="73"/>
      <c r="BB4" s="73"/>
      <c r="BC4" s="73"/>
      <c r="BD4" s="73"/>
      <c r="BE4" s="73"/>
      <c r="BF4" s="73" t="s">
        <v>59</v>
      </c>
      <c r="BG4" s="73"/>
      <c r="BH4" s="73"/>
      <c r="BI4" s="73"/>
      <c r="BJ4" s="73"/>
      <c r="BK4" s="73"/>
      <c r="BL4" s="73"/>
      <c r="BM4" s="73"/>
      <c r="BN4" s="73"/>
      <c r="BO4" s="73"/>
      <c r="BP4" s="73"/>
      <c r="BQ4" s="73" t="s">
        <v>60</v>
      </c>
      <c r="BR4" s="73"/>
      <c r="BS4" s="73"/>
      <c r="BT4" s="73"/>
      <c r="BU4" s="73"/>
      <c r="BV4" s="73"/>
      <c r="BW4" s="73"/>
      <c r="BX4" s="73"/>
      <c r="BY4" s="73"/>
      <c r="BZ4" s="73"/>
      <c r="CA4" s="73"/>
      <c r="CB4" s="73" t="s">
        <v>61</v>
      </c>
      <c r="CC4" s="73"/>
      <c r="CD4" s="73"/>
      <c r="CE4" s="73"/>
      <c r="CF4" s="73"/>
      <c r="CG4" s="73"/>
      <c r="CH4" s="73"/>
      <c r="CI4" s="73"/>
      <c r="CJ4" s="73"/>
      <c r="CK4" s="73"/>
      <c r="CL4" s="73"/>
      <c r="CM4" s="73" t="s">
        <v>62</v>
      </c>
      <c r="CN4" s="73"/>
      <c r="CO4" s="73"/>
      <c r="CP4" s="73"/>
      <c r="CQ4" s="73"/>
      <c r="CR4" s="73"/>
      <c r="CS4" s="73"/>
      <c r="CT4" s="73"/>
      <c r="CU4" s="73"/>
      <c r="CV4" s="73"/>
      <c r="CW4" s="73"/>
      <c r="CX4" s="73" t="s">
        <v>63</v>
      </c>
      <c r="CY4" s="73"/>
      <c r="CZ4" s="73"/>
      <c r="DA4" s="73"/>
      <c r="DB4" s="73"/>
      <c r="DC4" s="73"/>
      <c r="DD4" s="73"/>
      <c r="DE4" s="73"/>
      <c r="DF4" s="73"/>
      <c r="DG4" s="73"/>
      <c r="DH4" s="73"/>
      <c r="DI4" s="73" t="s">
        <v>64</v>
      </c>
      <c r="DJ4" s="73"/>
      <c r="DK4" s="73"/>
      <c r="DL4" s="73"/>
      <c r="DM4" s="73"/>
      <c r="DN4" s="73"/>
      <c r="DO4" s="73"/>
      <c r="DP4" s="73"/>
      <c r="DQ4" s="73"/>
      <c r="DR4" s="73"/>
      <c r="DS4" s="73"/>
      <c r="DT4" s="73" t="s">
        <v>65</v>
      </c>
      <c r="DU4" s="73"/>
      <c r="DV4" s="73"/>
      <c r="DW4" s="73"/>
      <c r="DX4" s="73"/>
      <c r="DY4" s="73"/>
      <c r="DZ4" s="73"/>
      <c r="EA4" s="73"/>
      <c r="EB4" s="73"/>
      <c r="EC4" s="73"/>
      <c r="ED4" s="73"/>
      <c r="EE4" s="73" t="s">
        <v>66</v>
      </c>
      <c r="EF4" s="73"/>
      <c r="EG4" s="73"/>
      <c r="EH4" s="73"/>
      <c r="EI4" s="73"/>
      <c r="EJ4" s="73"/>
      <c r="EK4" s="73"/>
      <c r="EL4" s="73"/>
      <c r="EM4" s="73"/>
      <c r="EN4" s="73"/>
      <c r="EO4" s="73"/>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2021</v>
      </c>
      <c r="C6" s="19">
        <f t="shared" ref="C6:X6" si="3">C7</f>
        <v>141305</v>
      </c>
      <c r="D6" s="19">
        <f t="shared" si="3"/>
        <v>46</v>
      </c>
      <c r="E6" s="19">
        <f t="shared" si="3"/>
        <v>17</v>
      </c>
      <c r="F6" s="19">
        <f t="shared" si="3"/>
        <v>1</v>
      </c>
      <c r="G6" s="19">
        <f t="shared" si="3"/>
        <v>0</v>
      </c>
      <c r="H6" s="19" t="str">
        <f t="shared" si="3"/>
        <v>神奈川県　川崎市</v>
      </c>
      <c r="I6" s="19" t="str">
        <f t="shared" si="3"/>
        <v>法適用</v>
      </c>
      <c r="J6" s="19" t="str">
        <f t="shared" si="3"/>
        <v>下水道事業</v>
      </c>
      <c r="K6" s="19" t="str">
        <f t="shared" si="3"/>
        <v>公共下水道</v>
      </c>
      <c r="L6" s="19" t="str">
        <f t="shared" si="3"/>
        <v>政令市等</v>
      </c>
      <c r="M6" s="19" t="str">
        <f t="shared" si="3"/>
        <v>自治体職員</v>
      </c>
      <c r="N6" s="20" t="str">
        <f t="shared" si="3"/>
        <v>-</v>
      </c>
      <c r="O6" s="20">
        <f t="shared" si="3"/>
        <v>54.59</v>
      </c>
      <c r="P6" s="20">
        <f t="shared" si="3"/>
        <v>99.54</v>
      </c>
      <c r="Q6" s="20">
        <f t="shared" si="3"/>
        <v>85.27</v>
      </c>
      <c r="R6" s="20">
        <f t="shared" si="3"/>
        <v>2156</v>
      </c>
      <c r="S6" s="20">
        <f t="shared" si="3"/>
        <v>1522390</v>
      </c>
      <c r="T6" s="20">
        <f t="shared" si="3"/>
        <v>142.96</v>
      </c>
      <c r="U6" s="20">
        <f t="shared" si="3"/>
        <v>10649.06</v>
      </c>
      <c r="V6" s="20">
        <f t="shared" si="3"/>
        <v>1531670</v>
      </c>
      <c r="W6" s="20">
        <f t="shared" si="3"/>
        <v>107.19</v>
      </c>
      <c r="X6" s="20">
        <f t="shared" si="3"/>
        <v>14289.3</v>
      </c>
      <c r="Y6" s="21">
        <f>IF(Y7="",NA(),Y7)</f>
        <v>109.8</v>
      </c>
      <c r="Z6" s="21">
        <f t="shared" ref="Z6:AH6" si="4">IF(Z7="",NA(),Z7)</f>
        <v>111.88</v>
      </c>
      <c r="AA6" s="21">
        <f t="shared" si="4"/>
        <v>112.13</v>
      </c>
      <c r="AB6" s="21">
        <f t="shared" si="4"/>
        <v>110.56</v>
      </c>
      <c r="AC6" s="21">
        <f t="shared" si="4"/>
        <v>106.96</v>
      </c>
      <c r="AD6" s="21">
        <f t="shared" si="4"/>
        <v>109.39</v>
      </c>
      <c r="AE6" s="21">
        <f t="shared" si="4"/>
        <v>109.5</v>
      </c>
      <c r="AF6" s="21">
        <f t="shared" si="4"/>
        <v>108.24</v>
      </c>
      <c r="AG6" s="21">
        <f t="shared" si="4"/>
        <v>105.16</v>
      </c>
      <c r="AH6" s="21">
        <f t="shared" si="4"/>
        <v>106.23</v>
      </c>
      <c r="AI6" s="20" t="str">
        <f>IF(AI7="","",IF(AI7="-","【-】","【"&amp;SUBSTITUTE(TEXT(AI7,"#,##0.00"),"-","△")&amp;"】"))</f>
        <v>【107.02】</v>
      </c>
      <c r="AJ6" s="20">
        <f>IF(AJ7="",NA(),AJ7)</f>
        <v>0</v>
      </c>
      <c r="AK6" s="20">
        <f t="shared" ref="AK6:AS6" si="5">IF(AK7="",NA(),AK7)</f>
        <v>0</v>
      </c>
      <c r="AL6" s="20">
        <f t="shared" si="5"/>
        <v>0</v>
      </c>
      <c r="AM6" s="20">
        <f t="shared" si="5"/>
        <v>0</v>
      </c>
      <c r="AN6" s="20">
        <f t="shared" si="5"/>
        <v>0</v>
      </c>
      <c r="AO6" s="21">
        <f t="shared" si="5"/>
        <v>0.22</v>
      </c>
      <c r="AP6" s="21">
        <f t="shared" si="5"/>
        <v>0.01</v>
      </c>
      <c r="AQ6" s="20">
        <f t="shared" si="5"/>
        <v>0</v>
      </c>
      <c r="AR6" s="20">
        <f t="shared" si="5"/>
        <v>0</v>
      </c>
      <c r="AS6" s="20">
        <f t="shared" si="5"/>
        <v>0</v>
      </c>
      <c r="AT6" s="20" t="str">
        <f>IF(AT7="","",IF(AT7="-","【-】","【"&amp;SUBSTITUTE(TEXT(AT7,"#,##0.00"),"-","△")&amp;"】"))</f>
        <v>【3.09】</v>
      </c>
      <c r="AU6" s="21">
        <f>IF(AU7="",NA(),AU7)</f>
        <v>40.119999999999997</v>
      </c>
      <c r="AV6" s="21">
        <f t="shared" ref="AV6:BD6" si="6">IF(AV7="",NA(),AV7)</f>
        <v>55.13</v>
      </c>
      <c r="AW6" s="21">
        <f t="shared" si="6"/>
        <v>56.9</v>
      </c>
      <c r="AX6" s="21">
        <f t="shared" si="6"/>
        <v>63.57</v>
      </c>
      <c r="AY6" s="21">
        <f t="shared" si="6"/>
        <v>58.21</v>
      </c>
      <c r="AZ6" s="21">
        <f t="shared" si="6"/>
        <v>64.94</v>
      </c>
      <c r="BA6" s="21">
        <f t="shared" si="6"/>
        <v>70.08</v>
      </c>
      <c r="BB6" s="21">
        <f t="shared" si="6"/>
        <v>72.92</v>
      </c>
      <c r="BC6" s="21">
        <f t="shared" si="6"/>
        <v>71.39</v>
      </c>
      <c r="BD6" s="21">
        <f t="shared" si="6"/>
        <v>74.09</v>
      </c>
      <c r="BE6" s="20" t="str">
        <f>IF(BE7="","",IF(BE7="-","【-】","【"&amp;SUBSTITUTE(TEXT(BE7,"#,##0.00"),"-","△")&amp;"】"))</f>
        <v>【71.39】</v>
      </c>
      <c r="BF6" s="21">
        <f>IF(BF7="",NA(),BF7)</f>
        <v>804.79</v>
      </c>
      <c r="BG6" s="21">
        <f t="shared" ref="BG6:BO6" si="7">IF(BG7="",NA(),BG7)</f>
        <v>779.37</v>
      </c>
      <c r="BH6" s="21">
        <f t="shared" si="7"/>
        <v>755.48</v>
      </c>
      <c r="BI6" s="21">
        <f t="shared" si="7"/>
        <v>734.8</v>
      </c>
      <c r="BJ6" s="21">
        <f t="shared" si="7"/>
        <v>711.41</v>
      </c>
      <c r="BK6" s="21">
        <f t="shared" si="7"/>
        <v>549.48</v>
      </c>
      <c r="BL6" s="21">
        <f t="shared" si="7"/>
        <v>537.13</v>
      </c>
      <c r="BM6" s="21">
        <f t="shared" si="7"/>
        <v>531.38</v>
      </c>
      <c r="BN6" s="21">
        <f t="shared" si="7"/>
        <v>551.04</v>
      </c>
      <c r="BO6" s="21">
        <f t="shared" si="7"/>
        <v>523.58000000000004</v>
      </c>
      <c r="BP6" s="20" t="str">
        <f>IF(BP7="","",IF(BP7="-","【-】","【"&amp;SUBSTITUTE(TEXT(BP7,"#,##0.00"),"-","△")&amp;"】"))</f>
        <v>【669.12】</v>
      </c>
      <c r="BQ6" s="21">
        <f>IF(BQ7="",NA(),BQ7)</f>
        <v>117.97</v>
      </c>
      <c r="BR6" s="21">
        <f t="shared" ref="BR6:BZ6" si="8">IF(BR7="",NA(),BR7)</f>
        <v>122.57</v>
      </c>
      <c r="BS6" s="21">
        <f t="shared" si="8"/>
        <v>122.47</v>
      </c>
      <c r="BT6" s="21">
        <f t="shared" si="8"/>
        <v>120.41</v>
      </c>
      <c r="BU6" s="21">
        <f t="shared" si="8"/>
        <v>112.14</v>
      </c>
      <c r="BV6" s="21">
        <f t="shared" si="8"/>
        <v>113.83</v>
      </c>
      <c r="BW6" s="21">
        <f t="shared" si="8"/>
        <v>112.43</v>
      </c>
      <c r="BX6" s="21">
        <f t="shared" si="8"/>
        <v>110.92</v>
      </c>
      <c r="BY6" s="21">
        <f t="shared" si="8"/>
        <v>105.67</v>
      </c>
      <c r="BZ6" s="21">
        <f t="shared" si="8"/>
        <v>105.37</v>
      </c>
      <c r="CA6" s="20" t="str">
        <f>IF(CA7="","",IF(CA7="-","【-】","【"&amp;SUBSTITUTE(TEXT(CA7,"#,##0.00"),"-","△")&amp;"】"))</f>
        <v>【99.73】</v>
      </c>
      <c r="CB6" s="21">
        <f>IF(CB7="",NA(),CB7)</f>
        <v>126.49</v>
      </c>
      <c r="CC6" s="21">
        <f t="shared" ref="CC6:CK6" si="9">IF(CC7="",NA(),CC7)</f>
        <v>121.5</v>
      </c>
      <c r="CD6" s="21">
        <f t="shared" si="9"/>
        <v>121.25</v>
      </c>
      <c r="CE6" s="21">
        <f t="shared" si="9"/>
        <v>118.21</v>
      </c>
      <c r="CF6" s="21">
        <f t="shared" si="9"/>
        <v>126.6</v>
      </c>
      <c r="CG6" s="21">
        <f t="shared" si="9"/>
        <v>116.87</v>
      </c>
      <c r="CH6" s="21">
        <f t="shared" si="9"/>
        <v>118.55</v>
      </c>
      <c r="CI6" s="21">
        <f t="shared" si="9"/>
        <v>119.33</v>
      </c>
      <c r="CJ6" s="21">
        <f t="shared" si="9"/>
        <v>118.72</v>
      </c>
      <c r="CK6" s="21">
        <f t="shared" si="9"/>
        <v>120.5</v>
      </c>
      <c r="CL6" s="20" t="str">
        <f>IF(CL7="","",IF(CL7="-","【-】","【"&amp;SUBSTITUTE(TEXT(CL7,"#,##0.00"),"-","△")&amp;"】"))</f>
        <v>【134.98】</v>
      </c>
      <c r="CM6" s="21">
        <f>IF(CM7="",NA(),CM7)</f>
        <v>53.81</v>
      </c>
      <c r="CN6" s="21">
        <f t="shared" ref="CN6:CV6" si="10">IF(CN7="",NA(),CN7)</f>
        <v>48.43</v>
      </c>
      <c r="CO6" s="21">
        <f t="shared" si="10"/>
        <v>49.84</v>
      </c>
      <c r="CP6" s="21">
        <f t="shared" si="10"/>
        <v>51.29</v>
      </c>
      <c r="CQ6" s="21">
        <f t="shared" si="10"/>
        <v>50.41</v>
      </c>
      <c r="CR6" s="21">
        <f t="shared" si="10"/>
        <v>59.44</v>
      </c>
      <c r="CS6" s="21">
        <f t="shared" si="10"/>
        <v>57.38</v>
      </c>
      <c r="CT6" s="21">
        <f t="shared" si="10"/>
        <v>58.09</v>
      </c>
      <c r="CU6" s="21">
        <f t="shared" si="10"/>
        <v>58.16</v>
      </c>
      <c r="CV6" s="21">
        <f t="shared" si="10"/>
        <v>58.91</v>
      </c>
      <c r="CW6" s="20" t="str">
        <f>IF(CW7="","",IF(CW7="-","【-】","【"&amp;SUBSTITUTE(TEXT(CW7,"#,##0.00"),"-","△")&amp;"】"))</f>
        <v>【59.99】</v>
      </c>
      <c r="CX6" s="21">
        <f>IF(CX7="",NA(),CX7)</f>
        <v>99.03</v>
      </c>
      <c r="CY6" s="21">
        <f t="shared" ref="CY6:DG6" si="11">IF(CY7="",NA(),CY7)</f>
        <v>99.03</v>
      </c>
      <c r="CZ6" s="21">
        <f t="shared" si="11"/>
        <v>98.17</v>
      </c>
      <c r="DA6" s="21">
        <f t="shared" si="11"/>
        <v>99.03</v>
      </c>
      <c r="DB6" s="21">
        <f t="shared" si="11"/>
        <v>99.03</v>
      </c>
      <c r="DC6" s="21">
        <f t="shared" si="11"/>
        <v>98.9</v>
      </c>
      <c r="DD6" s="21">
        <f t="shared" si="11"/>
        <v>98.98</v>
      </c>
      <c r="DE6" s="21">
        <f t="shared" si="11"/>
        <v>99.01</v>
      </c>
      <c r="DF6" s="21">
        <f t="shared" si="11"/>
        <v>99.1</v>
      </c>
      <c r="DG6" s="21">
        <f t="shared" si="11"/>
        <v>99.16</v>
      </c>
      <c r="DH6" s="20" t="str">
        <f>IF(DH7="","",IF(DH7="-","【-】","【"&amp;SUBSTITUTE(TEXT(DH7,"#,##0.00"),"-","△")&amp;"】"))</f>
        <v>【95.72】</v>
      </c>
      <c r="DI6" s="21">
        <f>IF(DI7="",NA(),DI7)</f>
        <v>47.23</v>
      </c>
      <c r="DJ6" s="21">
        <f t="shared" ref="DJ6:DR6" si="12">IF(DJ7="",NA(),DJ7)</f>
        <v>48.73</v>
      </c>
      <c r="DK6" s="21">
        <f t="shared" si="12"/>
        <v>48.82</v>
      </c>
      <c r="DL6" s="21">
        <f t="shared" si="12"/>
        <v>50.25</v>
      </c>
      <c r="DM6" s="21">
        <f t="shared" si="12"/>
        <v>51.79</v>
      </c>
      <c r="DN6" s="21">
        <f t="shared" si="12"/>
        <v>45.79</v>
      </c>
      <c r="DO6" s="21">
        <f t="shared" si="12"/>
        <v>47.06</v>
      </c>
      <c r="DP6" s="21">
        <f t="shared" si="12"/>
        <v>48.25</v>
      </c>
      <c r="DQ6" s="21">
        <f t="shared" si="12"/>
        <v>49.35</v>
      </c>
      <c r="DR6" s="21">
        <f t="shared" si="12"/>
        <v>50.38</v>
      </c>
      <c r="DS6" s="20" t="str">
        <f>IF(DS7="","",IF(DS7="-","【-】","【"&amp;SUBSTITUTE(TEXT(DS7,"#,##0.00"),"-","△")&amp;"】"))</f>
        <v>【38.17】</v>
      </c>
      <c r="DT6" s="21">
        <f>IF(DT7="",NA(),DT7)</f>
        <v>5.88</v>
      </c>
      <c r="DU6" s="21">
        <f t="shared" ref="DU6:EC6" si="13">IF(DU7="",NA(),DU7)</f>
        <v>6.08</v>
      </c>
      <c r="DV6" s="21">
        <f t="shared" si="13"/>
        <v>7.16</v>
      </c>
      <c r="DW6" s="21">
        <f t="shared" si="13"/>
        <v>7.98</v>
      </c>
      <c r="DX6" s="21">
        <f t="shared" si="13"/>
        <v>8.81</v>
      </c>
      <c r="DY6" s="21">
        <f t="shared" si="13"/>
        <v>9</v>
      </c>
      <c r="DZ6" s="21">
        <f t="shared" si="13"/>
        <v>9.6300000000000008</v>
      </c>
      <c r="EA6" s="21">
        <f t="shared" si="13"/>
        <v>10.76</v>
      </c>
      <c r="EB6" s="21">
        <f t="shared" si="13"/>
        <v>12.06</v>
      </c>
      <c r="EC6" s="21">
        <f t="shared" si="13"/>
        <v>13.41</v>
      </c>
      <c r="ED6" s="20" t="str">
        <f>IF(ED7="","",IF(ED7="-","【-】","【"&amp;SUBSTITUTE(TEXT(ED7,"#,##0.00"),"-","△")&amp;"】"))</f>
        <v>【6.54】</v>
      </c>
      <c r="EE6" s="21">
        <f>IF(EE7="",NA(),EE7)</f>
        <v>0.13</v>
      </c>
      <c r="EF6" s="21">
        <f t="shared" ref="EF6:EN6" si="14">IF(EF7="",NA(),EF7)</f>
        <v>0.24</v>
      </c>
      <c r="EG6" s="21">
        <f t="shared" si="14"/>
        <v>0.38</v>
      </c>
      <c r="EH6" s="21">
        <f t="shared" si="14"/>
        <v>0.24</v>
      </c>
      <c r="EI6" s="21">
        <f t="shared" si="14"/>
        <v>0.2</v>
      </c>
      <c r="EJ6" s="21">
        <f t="shared" si="14"/>
        <v>0.43</v>
      </c>
      <c r="EK6" s="21">
        <f t="shared" si="14"/>
        <v>0.39</v>
      </c>
      <c r="EL6" s="21">
        <f t="shared" si="14"/>
        <v>0.41</v>
      </c>
      <c r="EM6" s="21">
        <f t="shared" si="14"/>
        <v>0.41</v>
      </c>
      <c r="EN6" s="21">
        <f t="shared" si="14"/>
        <v>0.45</v>
      </c>
      <c r="EO6" s="20" t="str">
        <f>IF(EO7="","",IF(EO7="-","【-】","【"&amp;SUBSTITUTE(TEXT(EO7,"#,##0.00"),"-","△")&amp;"】"))</f>
        <v>【0.24】</v>
      </c>
    </row>
    <row r="7" spans="1:148" s="22" customFormat="1" x14ac:dyDescent="0.2">
      <c r="A7" s="14"/>
      <c r="B7" s="23">
        <v>2021</v>
      </c>
      <c r="C7" s="23">
        <v>141305</v>
      </c>
      <c r="D7" s="23">
        <v>46</v>
      </c>
      <c r="E7" s="23">
        <v>17</v>
      </c>
      <c r="F7" s="23">
        <v>1</v>
      </c>
      <c r="G7" s="23">
        <v>0</v>
      </c>
      <c r="H7" s="23" t="s">
        <v>96</v>
      </c>
      <c r="I7" s="23" t="s">
        <v>97</v>
      </c>
      <c r="J7" s="23" t="s">
        <v>98</v>
      </c>
      <c r="K7" s="23" t="s">
        <v>99</v>
      </c>
      <c r="L7" s="23" t="s">
        <v>100</v>
      </c>
      <c r="M7" s="23" t="s">
        <v>101</v>
      </c>
      <c r="N7" s="24" t="s">
        <v>102</v>
      </c>
      <c r="O7" s="24">
        <v>54.59</v>
      </c>
      <c r="P7" s="24">
        <v>99.54</v>
      </c>
      <c r="Q7" s="24">
        <v>85.27</v>
      </c>
      <c r="R7" s="24">
        <v>2156</v>
      </c>
      <c r="S7" s="24">
        <v>1522390</v>
      </c>
      <c r="T7" s="24">
        <v>142.96</v>
      </c>
      <c r="U7" s="24">
        <v>10649.06</v>
      </c>
      <c r="V7" s="24">
        <v>1531670</v>
      </c>
      <c r="W7" s="24">
        <v>107.19</v>
      </c>
      <c r="X7" s="24">
        <v>14289.3</v>
      </c>
      <c r="Y7" s="24">
        <v>109.8</v>
      </c>
      <c r="Z7" s="24">
        <v>111.88</v>
      </c>
      <c r="AA7" s="24">
        <v>112.13</v>
      </c>
      <c r="AB7" s="24">
        <v>110.56</v>
      </c>
      <c r="AC7" s="24">
        <v>106.96</v>
      </c>
      <c r="AD7" s="24">
        <v>109.39</v>
      </c>
      <c r="AE7" s="24">
        <v>109.5</v>
      </c>
      <c r="AF7" s="24">
        <v>108.24</v>
      </c>
      <c r="AG7" s="24">
        <v>105.16</v>
      </c>
      <c r="AH7" s="24">
        <v>106.23</v>
      </c>
      <c r="AI7" s="24">
        <v>107.02</v>
      </c>
      <c r="AJ7" s="24">
        <v>0</v>
      </c>
      <c r="AK7" s="24">
        <v>0</v>
      </c>
      <c r="AL7" s="24">
        <v>0</v>
      </c>
      <c r="AM7" s="24">
        <v>0</v>
      </c>
      <c r="AN7" s="24">
        <v>0</v>
      </c>
      <c r="AO7" s="24">
        <v>0.22</v>
      </c>
      <c r="AP7" s="24">
        <v>0.01</v>
      </c>
      <c r="AQ7" s="24">
        <v>0</v>
      </c>
      <c r="AR7" s="24">
        <v>0</v>
      </c>
      <c r="AS7" s="24">
        <v>0</v>
      </c>
      <c r="AT7" s="24">
        <v>3.09</v>
      </c>
      <c r="AU7" s="24">
        <v>40.119999999999997</v>
      </c>
      <c r="AV7" s="24">
        <v>55.13</v>
      </c>
      <c r="AW7" s="24">
        <v>56.9</v>
      </c>
      <c r="AX7" s="24">
        <v>63.57</v>
      </c>
      <c r="AY7" s="24">
        <v>58.21</v>
      </c>
      <c r="AZ7" s="24">
        <v>64.94</v>
      </c>
      <c r="BA7" s="24">
        <v>70.08</v>
      </c>
      <c r="BB7" s="24">
        <v>72.92</v>
      </c>
      <c r="BC7" s="24">
        <v>71.39</v>
      </c>
      <c r="BD7" s="24">
        <v>74.09</v>
      </c>
      <c r="BE7" s="24">
        <v>71.39</v>
      </c>
      <c r="BF7" s="24">
        <v>804.79</v>
      </c>
      <c r="BG7" s="24">
        <v>779.37</v>
      </c>
      <c r="BH7" s="24">
        <v>755.48</v>
      </c>
      <c r="BI7" s="24">
        <v>734.8</v>
      </c>
      <c r="BJ7" s="24">
        <v>711.41</v>
      </c>
      <c r="BK7" s="24">
        <v>549.48</v>
      </c>
      <c r="BL7" s="24">
        <v>537.13</v>
      </c>
      <c r="BM7" s="24">
        <v>531.38</v>
      </c>
      <c r="BN7" s="24">
        <v>551.04</v>
      </c>
      <c r="BO7" s="24">
        <v>523.58000000000004</v>
      </c>
      <c r="BP7" s="24">
        <v>669.12</v>
      </c>
      <c r="BQ7" s="24">
        <v>117.97</v>
      </c>
      <c r="BR7" s="24">
        <v>122.57</v>
      </c>
      <c r="BS7" s="24">
        <v>122.47</v>
      </c>
      <c r="BT7" s="24">
        <v>120.41</v>
      </c>
      <c r="BU7" s="24">
        <v>112.14</v>
      </c>
      <c r="BV7" s="24">
        <v>113.83</v>
      </c>
      <c r="BW7" s="24">
        <v>112.43</v>
      </c>
      <c r="BX7" s="24">
        <v>110.92</v>
      </c>
      <c r="BY7" s="24">
        <v>105.67</v>
      </c>
      <c r="BZ7" s="24">
        <v>105.37</v>
      </c>
      <c r="CA7" s="24">
        <v>99.73</v>
      </c>
      <c r="CB7" s="24">
        <v>126.49</v>
      </c>
      <c r="CC7" s="24">
        <v>121.5</v>
      </c>
      <c r="CD7" s="24">
        <v>121.25</v>
      </c>
      <c r="CE7" s="24">
        <v>118.21</v>
      </c>
      <c r="CF7" s="24">
        <v>126.6</v>
      </c>
      <c r="CG7" s="24">
        <v>116.87</v>
      </c>
      <c r="CH7" s="24">
        <v>118.55</v>
      </c>
      <c r="CI7" s="24">
        <v>119.33</v>
      </c>
      <c r="CJ7" s="24">
        <v>118.72</v>
      </c>
      <c r="CK7" s="24">
        <v>120.5</v>
      </c>
      <c r="CL7" s="24">
        <v>134.97999999999999</v>
      </c>
      <c r="CM7" s="24">
        <v>53.81</v>
      </c>
      <c r="CN7" s="24">
        <v>48.43</v>
      </c>
      <c r="CO7" s="24">
        <v>49.84</v>
      </c>
      <c r="CP7" s="24">
        <v>51.29</v>
      </c>
      <c r="CQ7" s="24">
        <v>50.41</v>
      </c>
      <c r="CR7" s="24">
        <v>59.44</v>
      </c>
      <c r="CS7" s="24">
        <v>57.38</v>
      </c>
      <c r="CT7" s="24">
        <v>58.09</v>
      </c>
      <c r="CU7" s="24">
        <v>58.16</v>
      </c>
      <c r="CV7" s="24">
        <v>58.91</v>
      </c>
      <c r="CW7" s="24">
        <v>59.99</v>
      </c>
      <c r="CX7" s="24">
        <v>99.03</v>
      </c>
      <c r="CY7" s="24">
        <v>99.03</v>
      </c>
      <c r="CZ7" s="24">
        <v>98.17</v>
      </c>
      <c r="DA7" s="24">
        <v>99.03</v>
      </c>
      <c r="DB7" s="24">
        <v>99.03</v>
      </c>
      <c r="DC7" s="24">
        <v>98.9</v>
      </c>
      <c r="DD7" s="24">
        <v>98.98</v>
      </c>
      <c r="DE7" s="24">
        <v>99.01</v>
      </c>
      <c r="DF7" s="24">
        <v>99.1</v>
      </c>
      <c r="DG7" s="24">
        <v>99.16</v>
      </c>
      <c r="DH7" s="24">
        <v>95.72</v>
      </c>
      <c r="DI7" s="24">
        <v>47.23</v>
      </c>
      <c r="DJ7" s="24">
        <v>48.73</v>
      </c>
      <c r="DK7" s="24">
        <v>48.82</v>
      </c>
      <c r="DL7" s="24">
        <v>50.25</v>
      </c>
      <c r="DM7" s="24">
        <v>51.79</v>
      </c>
      <c r="DN7" s="24">
        <v>45.79</v>
      </c>
      <c r="DO7" s="24">
        <v>47.06</v>
      </c>
      <c r="DP7" s="24">
        <v>48.25</v>
      </c>
      <c r="DQ7" s="24">
        <v>49.35</v>
      </c>
      <c r="DR7" s="24">
        <v>50.38</v>
      </c>
      <c r="DS7" s="24">
        <v>38.17</v>
      </c>
      <c r="DT7" s="24">
        <v>5.88</v>
      </c>
      <c r="DU7" s="24">
        <v>6.08</v>
      </c>
      <c r="DV7" s="24">
        <v>7.16</v>
      </c>
      <c r="DW7" s="24">
        <v>7.98</v>
      </c>
      <c r="DX7" s="24">
        <v>8.81</v>
      </c>
      <c r="DY7" s="24">
        <v>9</v>
      </c>
      <c r="DZ7" s="24">
        <v>9.6300000000000008</v>
      </c>
      <c r="EA7" s="24">
        <v>10.76</v>
      </c>
      <c r="EB7" s="24">
        <v>12.06</v>
      </c>
      <c r="EC7" s="24">
        <v>13.41</v>
      </c>
      <c r="ED7" s="24">
        <v>6.54</v>
      </c>
      <c r="EE7" s="24">
        <v>0.13</v>
      </c>
      <c r="EF7" s="24">
        <v>0.24</v>
      </c>
      <c r="EG7" s="24">
        <v>0.38</v>
      </c>
      <c r="EH7" s="24">
        <v>0.24</v>
      </c>
      <c r="EI7" s="24">
        <v>0.2</v>
      </c>
      <c r="EJ7" s="24">
        <v>0.43</v>
      </c>
      <c r="EK7" s="24">
        <v>0.39</v>
      </c>
      <c r="EL7" s="24">
        <v>0.41</v>
      </c>
      <c r="EM7" s="24">
        <v>0.41</v>
      </c>
      <c r="EN7" s="24">
        <v>0.45</v>
      </c>
      <c r="EO7" s="24">
        <v>0.24</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2">
      <c r="B11">
        <v>4</v>
      </c>
      <c r="C11">
        <v>3</v>
      </c>
      <c r="D11">
        <v>2</v>
      </c>
      <c r="E11">
        <v>1</v>
      </c>
      <c r="F11">
        <v>0</v>
      </c>
      <c r="G11" t="s">
        <v>108</v>
      </c>
    </row>
    <row r="12" spans="1:148" x14ac:dyDescent="0.2">
      <c r="B12">
        <v>1</v>
      </c>
      <c r="C12">
        <v>1</v>
      </c>
      <c r="D12">
        <v>1</v>
      </c>
      <c r="E12">
        <v>2</v>
      </c>
      <c r="F12">
        <v>3</v>
      </c>
      <c r="G12" t="s">
        <v>109</v>
      </c>
    </row>
    <row r="13" spans="1:148" x14ac:dyDescent="0.2">
      <c r="B13" t="s">
        <v>110</v>
      </c>
      <c r="C13" t="s">
        <v>111</v>
      </c>
      <c r="D13" t="s">
        <v>112</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02012113</cp:lastModifiedBy>
  <cp:lastPrinted>2023-01-25T00:24:11Z</cp:lastPrinted>
  <dcterms:created xsi:type="dcterms:W3CDTF">2022-12-01T01:16:38Z</dcterms:created>
  <dcterms:modified xsi:type="dcterms:W3CDTF">2023-02-19T23:53:01Z</dcterms:modified>
  <cp:category/>
</cp:coreProperties>
</file>