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230360\Desktop\メール\メールで回答\R5-1-19（1-26〆）公営企業に係る経営比較分析表（令和３年度決算）の分析等について\"/>
    </mc:Choice>
  </mc:AlternateContent>
  <xr:revisionPtr revIDLastSave="0" documentId="13_ncr:1_{0232FBDE-7285-4357-8380-30FA1DF6A8B0}" xr6:coauthVersionLast="47" xr6:coauthVersionMax="47" xr10:uidLastSave="{00000000-0000-0000-0000-000000000000}"/>
  <workbookProtection workbookAlgorithmName="SHA-512" workbookHashValue="lS3C9K+oI6VTPh+4TP0byN49JLtEIXyipUo+qPyDSaXtvC1cPmhYpgA7TDWzF6pmVitazP6xjoWBMopQnJAgBQ==" workbookSaltValue="ejZ84dxFgTcCdN1hgjWAEg==" workbookSpinCount="100000" lockStructure="1"/>
  <bookViews>
    <workbookView xWindow="-60" yWindow="-60" windowWidth="20610" windowHeight="11040" xr2:uid="{00000000-000D-0000-FFFF-FFFF00000000}"/>
  </bookViews>
  <sheets>
    <sheet name="法非適用_下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AT8" i="4" s="1"/>
  <c r="S6" i="5"/>
  <c r="R6" i="5"/>
  <c r="AD10" i="4" s="1"/>
  <c r="Q6" i="5"/>
  <c r="P6" i="5"/>
  <c r="P10" i="4" s="1"/>
  <c r="O6" i="5"/>
  <c r="N6" i="5"/>
  <c r="B10" i="4" s="1"/>
  <c r="M6" i="5"/>
  <c r="AD8" i="4" s="1"/>
  <c r="L6" i="5"/>
  <c r="K6" i="5"/>
  <c r="J6" i="5"/>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W10" i="4"/>
  <c r="I10" i="4"/>
  <c r="BB8" i="4"/>
  <c r="AL8" i="4"/>
  <c r="W8" i="4"/>
  <c r="P8" i="4"/>
  <c r="I8" i="4"/>
  <c r="B6" i="4"/>
</calcChain>
</file>

<file path=xl/sharedStrings.xml><?xml version="1.0" encoding="utf-8"?>
<sst xmlns="http://schemas.openxmlformats.org/spreadsheetml/2006/main" count="241" uniqueCount="119">
  <si>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</si>
  <si>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</si>
  <si>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</si>
  <si>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</si>
  <si>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</si>
  <si>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</si>
  <si>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</si>
  <si>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</si>
  <si>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</si>
  <si>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</si>
  <si>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</si>
  <si>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</si>
  <si>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</si>
  <si>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</si>
  <si>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</si>
  <si>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</si>
  <si>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</si>
  <si>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</si>
  <si>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</si>
  <si>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</si>
  <si>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</si>
  <si>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</si>
  <si>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</si>
  <si>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</si>
  <si>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</si>
  <si>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</si>
  <si>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</si>
  <si>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</si>
  <si>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</si>
  <si>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</si>
  <si>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</si>
  <si>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</si>
  <si>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</si>
  <si>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</si>
  <si>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</si>
  <si>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</si>
  <si>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</si>
  <si>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</si>
  <si>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</si>
  <si>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</si>
  <si>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</si>
  <si>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</si>
  <si>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</si>
  <si>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</si>
  <si>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</si>
  <si>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</si>
  <si>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</si>
  <si>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</si>
  <si>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</si>
  <si>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</si>
  <si>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</si>
  <si>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</si>
  <si>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</si>
  <si>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</si>
  <si>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</si>
  <si>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</si>
  <si>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</si>
  <si>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</si>
  <si>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</si>
  <si>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</si>
  <si>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</si>
  <si>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</si>
  <si>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</si>
  <si>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</si>
  <si>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</si>
  <si>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</si>
  <si>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</si>
  <si>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</si>
  <si>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</si>
  <si>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</si>
  <si>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</si>
  <si>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</si>
  <si>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</si>
  <si>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</si>
  <si>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</si>
  <si>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</si>
  <si>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</si>
  <si>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</si>
  <si>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</si>
  <si>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</si>
  <si>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</si>
  <si>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</si>
  <si>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</si>
  <si>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</si>
  <si>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</si>
  <si>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</si>
  <si>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</si>
  <si>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</si>
  <si>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</si>
  <si>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</si>
  <si>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</si>
  <si>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</si>
  <si>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</si>
  <si>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</si>
  <si>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</si>
  <si>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</si>
  <si>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</si>
  <si>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</si>
  <si>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松田町</t>
  </si>
  <si>
    <t>法非適用</t>
  </si>
  <si>
    <t>下水道事業</t>
  </si>
  <si>
    <t>公共下水道</t>
  </si>
  <si>
    <t>Cc1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</si>
  <si>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</si>
  <si>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</si>
  <si>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</si>
  <si>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</si>
  <si>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</si>
  <si>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</si>
  <si>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</si>
  <si>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</si>
  <si>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</si>
  <si>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</si>
  <si>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</si>
  <si>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</si>
  <si>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</si>
  <si>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年間有収水量は、年々減少傾向を見せており、今後も減少が続く事が見込まれています。これにより、使用料収入の減少が避けられない状況で、将来の施設更新を見据えた経営の健全性・効率性のために、使用料改定の検討は必須の状態であると言えます。また、今後の更新計画の財源については、起債対応が急増する見込みであるため、企業債残高対事業規模比率は、増加する事が見込まれます。
　</t>
    <rPh sb="1" eb="3">
      <t>ネンカン</t>
    </rPh>
    <rPh sb="3" eb="7">
      <t>ユウシュウスイリョウ</t>
    </rPh>
    <rPh sb="9" eb="11">
      <t>ネンネン</t>
    </rPh>
    <rPh sb="11" eb="13">
      <t>ゲンショウ</t>
    </rPh>
    <rPh sb="13" eb="15">
      <t>ケイコウ</t>
    </rPh>
    <rPh sb="16" eb="17">
      <t>ミ</t>
    </rPh>
    <rPh sb="22" eb="24">
      <t>コンゴ</t>
    </rPh>
    <rPh sb="25" eb="27">
      <t>ゲンショウ</t>
    </rPh>
    <rPh sb="28" eb="29">
      <t>ツヅ</t>
    </rPh>
    <rPh sb="30" eb="31">
      <t>コト</t>
    </rPh>
    <rPh sb="32" eb="34">
      <t>ミコ</t>
    </rPh>
    <rPh sb="47" eb="50">
      <t>シヨウリョウ</t>
    </rPh>
    <rPh sb="50" eb="52">
      <t>シュウニュウ</t>
    </rPh>
    <rPh sb="53" eb="55">
      <t>ゲンショウ</t>
    </rPh>
    <rPh sb="56" eb="57">
      <t>サ</t>
    </rPh>
    <rPh sb="66" eb="68">
      <t>ショウライ</t>
    </rPh>
    <rPh sb="69" eb="73">
      <t>シセツコウシン</t>
    </rPh>
    <rPh sb="74" eb="76">
      <t>ミス</t>
    </rPh>
    <rPh sb="78" eb="80">
      <t>ケイエイ</t>
    </rPh>
    <rPh sb="81" eb="84">
      <t>ケンゼンセイ</t>
    </rPh>
    <rPh sb="85" eb="87">
      <t>コウリツ</t>
    </rPh>
    <rPh sb="87" eb="88">
      <t>セイ</t>
    </rPh>
    <rPh sb="93" eb="96">
      <t>シヨウリョウ</t>
    </rPh>
    <rPh sb="96" eb="98">
      <t>カイテイ</t>
    </rPh>
    <rPh sb="99" eb="101">
      <t>ケントウ</t>
    </rPh>
    <rPh sb="102" eb="104">
      <t>ヒッス</t>
    </rPh>
    <rPh sb="105" eb="107">
      <t>ジョウタイ</t>
    </rPh>
    <rPh sb="111" eb="112">
      <t>イ</t>
    </rPh>
    <rPh sb="119" eb="121">
      <t>コンゴ</t>
    </rPh>
    <rPh sb="122" eb="126">
      <t>コウシンケイカク</t>
    </rPh>
    <rPh sb="127" eb="129">
      <t>ザイゲン</t>
    </rPh>
    <rPh sb="135" eb="139">
      <t>キサイタイオウ</t>
    </rPh>
    <rPh sb="140" eb="142">
      <t>キュウゾウ</t>
    </rPh>
    <rPh sb="144" eb="146">
      <t>ミコ</t>
    </rPh>
    <rPh sb="153" eb="156">
      <t>キギョウサイ</t>
    </rPh>
    <rPh sb="156" eb="158">
      <t>ザンダカ</t>
    </rPh>
    <rPh sb="158" eb="159">
      <t>タイ</t>
    </rPh>
    <rPh sb="159" eb="163">
      <t>ジギョウキボ</t>
    </rPh>
    <rPh sb="163" eb="165">
      <t>ヒリツ</t>
    </rPh>
    <rPh sb="167" eb="169">
      <t>ゾウカ</t>
    </rPh>
    <rPh sb="171" eb="172">
      <t>コト</t>
    </rPh>
    <rPh sb="173" eb="175">
      <t>ミコ</t>
    </rPh>
    <phoneticPr fontId="4"/>
  </si>
  <si>
    <t>　当町の下水道事業は供用開始後34年を経過しており、管渠更新をはじめとする設備更新は、係る工事費用と財源を勘案した長期的な更新計画が必要となります。
　当町の施設更新計画では、管渠の耐用年数である50年を迎える前に、毎年度管渠清掃と管路状況の調査を実施し、管更生の事前準備と更生効果の向上を図ります。</t>
    <rPh sb="1" eb="3">
      <t>トウチョウ</t>
    </rPh>
    <rPh sb="4" eb="7">
      <t>ゲスイドウ</t>
    </rPh>
    <rPh sb="7" eb="9">
      <t>ジギョウ</t>
    </rPh>
    <rPh sb="10" eb="15">
      <t>キョウヨウカイシゴ</t>
    </rPh>
    <rPh sb="17" eb="18">
      <t>ネン</t>
    </rPh>
    <rPh sb="19" eb="21">
      <t>ケイカ</t>
    </rPh>
    <rPh sb="26" eb="28">
      <t>カンキョ</t>
    </rPh>
    <rPh sb="28" eb="30">
      <t>コウシン</t>
    </rPh>
    <rPh sb="43" eb="44">
      <t>カカ</t>
    </rPh>
    <rPh sb="45" eb="47">
      <t>コウジ</t>
    </rPh>
    <rPh sb="47" eb="49">
      <t>ヒヨウ</t>
    </rPh>
    <rPh sb="50" eb="52">
      <t>ザイゲン</t>
    </rPh>
    <rPh sb="53" eb="55">
      <t>カンアン</t>
    </rPh>
    <rPh sb="57" eb="60">
      <t>チョウキテキ</t>
    </rPh>
    <rPh sb="61" eb="65">
      <t>コウシンケイカク</t>
    </rPh>
    <rPh sb="66" eb="68">
      <t>ヒツヨウ</t>
    </rPh>
    <rPh sb="76" eb="78">
      <t>トウチョウ</t>
    </rPh>
    <rPh sb="79" eb="81">
      <t>シセツ</t>
    </rPh>
    <rPh sb="81" eb="85">
      <t>コウシンケイカク</t>
    </rPh>
    <rPh sb="91" eb="95">
      <t>タイヨウネンスウ</t>
    </rPh>
    <rPh sb="100" eb="101">
      <t>ネン</t>
    </rPh>
    <rPh sb="102" eb="103">
      <t>ムカ</t>
    </rPh>
    <rPh sb="105" eb="106">
      <t>マエ</t>
    </rPh>
    <rPh sb="109" eb="111">
      <t>ネンド</t>
    </rPh>
    <rPh sb="111" eb="113">
      <t>カンキョ</t>
    </rPh>
    <rPh sb="113" eb="115">
      <t>セイソウ</t>
    </rPh>
    <rPh sb="116" eb="118">
      <t>カンロ</t>
    </rPh>
    <rPh sb="118" eb="120">
      <t>ジョウキョウ</t>
    </rPh>
    <rPh sb="121" eb="123">
      <t>チョウサ</t>
    </rPh>
    <rPh sb="124" eb="126">
      <t>ジッシ</t>
    </rPh>
    <rPh sb="128" eb="131">
      <t>カンコウセイ</t>
    </rPh>
    <rPh sb="132" eb="136">
      <t>ジゼンジュンビ</t>
    </rPh>
    <rPh sb="137" eb="141">
      <t>コウセイコウカ</t>
    </rPh>
    <rPh sb="142" eb="144">
      <t>コウジョウ</t>
    </rPh>
    <rPh sb="145" eb="146">
      <t>ハカ</t>
    </rPh>
    <phoneticPr fontId="4"/>
  </si>
  <si>
    <t>　経費回収率が平均を上回り、汚水処理原価が平均を下回るなど、経営面においては改善傾向が見られますが、今後も人口減少に比例した有収水量の減少や、流域下水道事業を含む、下水道事業の維持管理経費の増加など、将来に向けて安定的に事業を運用するため、定期的な使用料改定の検討と、施設更新計画の見直しの検討が必須であると考えています。</t>
    <rPh sb="1" eb="6">
      <t>ケイヒカイシュウリツ</t>
    </rPh>
    <rPh sb="7" eb="9">
      <t>ヘイキン</t>
    </rPh>
    <rPh sb="10" eb="12">
      <t>ウワマワ</t>
    </rPh>
    <rPh sb="14" eb="18">
      <t>オスイショリ</t>
    </rPh>
    <rPh sb="18" eb="20">
      <t>ゲンカ</t>
    </rPh>
    <rPh sb="21" eb="23">
      <t>ヘイキン</t>
    </rPh>
    <rPh sb="24" eb="26">
      <t>シタマワ</t>
    </rPh>
    <rPh sb="30" eb="32">
      <t>ケイエイ</t>
    </rPh>
    <rPh sb="32" eb="33">
      <t>メン</t>
    </rPh>
    <rPh sb="38" eb="40">
      <t>カイゼン</t>
    </rPh>
    <rPh sb="40" eb="42">
      <t>ケイコウ</t>
    </rPh>
    <rPh sb="43" eb="44">
      <t>ミ</t>
    </rPh>
    <rPh sb="50" eb="52">
      <t>コンゴ</t>
    </rPh>
    <rPh sb="62" eb="65">
      <t>ユウシュウスイ</t>
    </rPh>
    <rPh sb="92" eb="94">
      <t>ケイヒ</t>
    </rPh>
    <rPh sb="100" eb="102">
      <t>ショウライ</t>
    </rPh>
    <rPh sb="103" eb="104">
      <t>ム</t>
    </rPh>
    <rPh sb="106" eb="108">
      <t>アンテイ</t>
    </rPh>
    <rPh sb="108" eb="109">
      <t>テキ</t>
    </rPh>
    <rPh sb="110" eb="112">
      <t>ジギョウ</t>
    </rPh>
    <rPh sb="113" eb="115">
      <t>ウンヨウ</t>
    </rPh>
    <rPh sb="120" eb="123">
      <t>テイキテキ</t>
    </rPh>
    <rPh sb="124" eb="127">
      <t>シヨウリョウ</t>
    </rPh>
    <rPh sb="127" eb="129">
      <t>カイテイ</t>
    </rPh>
    <rPh sb="130" eb="132">
      <t>ケントウ</t>
    </rPh>
    <rPh sb="134" eb="136">
      <t>シセツ</t>
    </rPh>
    <rPh sb="136" eb="140">
      <t>コウシンケイカク</t>
    </rPh>
    <rPh sb="141" eb="143">
      <t>ミナオ</t>
    </rPh>
    <rPh sb="145" eb="147">
      <t>ケントウ</t>
    </rPh>
    <rPh sb="148" eb="150">
      <t>ヒッス</t>
    </rPh>
    <rPh sb="154" eb="155">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</si>
</sst>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formatCode="#,##0.00;&quot;△&quot;#,##0.00">
                  <c:v>0</c:v>
                </c:pt>
                <c:pt idx="1">
                  <c:v>0.04</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3643-4D58-B67F-077CA7BDE6CF}"/>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0.16</c:v>
                </c:pt>
                <c:pt idx="1">
                  <c:v>0.13</c:v>
                </c:pt>
                <c:pt idx="2">
                  <c:v>0.17</c:v>
                </c:pt>
                <c:pt idx="3">
                  <c:v>0.15</c:v>
                </c:pt>
                <c:pt idx="4">
                  <c:v>0.15</c:v>
                </c:pt>
              </c:numCache>
            </c:numRef>
          </c:val>
          <c:smooth val="0"/>
          <c:extLst>
            <c:ext xmlns:c16="http://schemas.microsoft.com/office/drawing/2014/chart" uri="{C3380CC4-5D6E-409C-BE32-E72D297353CC}">
              <c16:uniqueId val="{00000001-3643-4D58-B67F-077CA7BDE6CF}"/>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57.16</c:v>
                </c:pt>
                <c:pt idx="1">
                  <c:v>53.45</c:v>
                </c:pt>
                <c:pt idx="2">
                  <c:v>55.32</c:v>
                </c:pt>
                <c:pt idx="3">
                  <c:v>58.24</c:v>
                </c:pt>
                <c:pt idx="4">
                  <c:v>54.55</c:v>
                </c:pt>
              </c:numCache>
            </c:numRef>
          </c:val>
          <c:extLst>
            <c:ext xmlns:c16="http://schemas.microsoft.com/office/drawing/2014/chart" uri="{C3380CC4-5D6E-409C-BE32-E72D297353CC}">
              <c16:uniqueId val="{00000000-2626-418E-BFB3-DC4763EF0579}"/>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626-418E-BFB3-DC4763EF0579}"/>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DC2-4337-9867-EA00D744FD4B}"/>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DC2-4337-9867-EA00D744FD4B}"/>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FE5-4F6D-B565-2557878266E0}"/>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FE5-4F6D-B565-2557878266E0}"/>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3A4-4B15-8DF7-4872D3F46840}"/>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3A4-4B15-8DF7-4872D3F46840}"/>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2EF-4C9B-8B5E-BA92379BAEE7}"/>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2EF-4C9B-8B5E-BA92379BAEE7}"/>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655.55</c:v>
                </c:pt>
                <c:pt idx="1">
                  <c:v>723.47</c:v>
                </c:pt>
                <c:pt idx="2">
                  <c:v>660.52</c:v>
                </c:pt>
                <c:pt idx="3">
                  <c:v>526.92999999999995</c:v>
                </c:pt>
                <c:pt idx="4">
                  <c:v>458.42</c:v>
                </c:pt>
              </c:numCache>
            </c:numRef>
          </c:val>
          <c:extLst>
            <c:ext xmlns:c16="http://schemas.microsoft.com/office/drawing/2014/chart" uri="{C3380CC4-5D6E-409C-BE32-E72D297353CC}">
              <c16:uniqueId val="{00000000-6421-407E-A3B1-109C7211AEFC}"/>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966.33</c:v>
                </c:pt>
                <c:pt idx="1">
                  <c:v>958.81</c:v>
                </c:pt>
                <c:pt idx="2">
                  <c:v>789.44</c:v>
                </c:pt>
                <c:pt idx="3">
                  <c:v>789.08</c:v>
                </c:pt>
                <c:pt idx="4">
                  <c:v>747.84</c:v>
                </c:pt>
              </c:numCache>
            </c:numRef>
          </c:val>
          <c:smooth val="0"/>
          <c:extLst>
            <c:ext xmlns:c16="http://schemas.microsoft.com/office/drawing/2014/chart" uri="{C3380CC4-5D6E-409C-BE32-E72D297353CC}">
              <c16:uniqueId val="{00000001-6421-407E-A3B1-109C7211AEFC}"/>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85.01</c:v>
                </c:pt>
                <c:pt idx="1">
                  <c:v>82.53</c:v>
                </c:pt>
                <c:pt idx="2">
                  <c:v>81.83</c:v>
                </c:pt>
                <c:pt idx="3">
                  <c:v>85.32</c:v>
                </c:pt>
                <c:pt idx="4">
                  <c:v>92.22</c:v>
                </c:pt>
              </c:numCache>
            </c:numRef>
          </c:val>
          <c:extLst>
            <c:ext xmlns:c16="http://schemas.microsoft.com/office/drawing/2014/chart" uri="{C3380CC4-5D6E-409C-BE32-E72D297353CC}">
              <c16:uniqueId val="{00000000-4803-4E61-B224-CE8D198E3FFA}"/>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81.739999999999995</c:v>
                </c:pt>
                <c:pt idx="1">
                  <c:v>82.88</c:v>
                </c:pt>
                <c:pt idx="2">
                  <c:v>87.29</c:v>
                </c:pt>
                <c:pt idx="3">
                  <c:v>88.25</c:v>
                </c:pt>
                <c:pt idx="4">
                  <c:v>90.17</c:v>
                </c:pt>
              </c:numCache>
            </c:numRef>
          </c:val>
          <c:smooth val="0"/>
          <c:extLst>
            <c:ext xmlns:c16="http://schemas.microsoft.com/office/drawing/2014/chart" uri="{C3380CC4-5D6E-409C-BE32-E72D297353CC}">
              <c16:uniqueId val="{00000001-4803-4E61-B224-CE8D198E3FFA}"/>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141.59</c:v>
                </c:pt>
                <c:pt idx="1">
                  <c:v>147.27000000000001</c:v>
                </c:pt>
                <c:pt idx="2">
                  <c:v>150.16</c:v>
                </c:pt>
                <c:pt idx="3">
                  <c:v>143.91999999999999</c:v>
                </c:pt>
                <c:pt idx="4">
                  <c:v>132.9</c:v>
                </c:pt>
              </c:numCache>
            </c:numRef>
          </c:val>
          <c:extLst>
            <c:ext xmlns:c16="http://schemas.microsoft.com/office/drawing/2014/chart" uri="{C3380CC4-5D6E-409C-BE32-E72D297353CC}">
              <c16:uniqueId val="{00000000-BBEA-4A07-AB19-B4BC300E11C8}"/>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194.31</c:v>
                </c:pt>
                <c:pt idx="1">
                  <c:v>190.99</c:v>
                </c:pt>
                <c:pt idx="2">
                  <c:v>176.67</c:v>
                </c:pt>
                <c:pt idx="3">
                  <c:v>176.37</c:v>
                </c:pt>
                <c:pt idx="4">
                  <c:v>173.17</c:v>
                </c:pt>
              </c:numCache>
            </c:numRef>
          </c:val>
          <c:smooth val="0"/>
          <c:extLst>
            <c:ext xmlns:c16="http://schemas.microsoft.com/office/drawing/2014/chart" uri="{C3380CC4-5D6E-409C-BE32-E72D297353CC}">
              <c16:uniqueId val="{00000001-BBEA-4A07-AB19-B4BC300E11C8}"/>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D97-43A4-9E97-00F0D8D3964E}"/>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53.5</c:v>
                </c:pt>
                <c:pt idx="1">
                  <c:v>52.58</c:v>
                </c:pt>
                <c:pt idx="2">
                  <c:v>57.42</c:v>
                </c:pt>
                <c:pt idx="3">
                  <c:v>56.72</c:v>
                </c:pt>
                <c:pt idx="4">
                  <c:v>56.43</c:v>
                </c:pt>
              </c:numCache>
            </c:numRef>
          </c:val>
          <c:smooth val="0"/>
          <c:extLst>
            <c:ext xmlns:c16="http://schemas.microsoft.com/office/drawing/2014/chart" uri="{C3380CC4-5D6E-409C-BE32-E72D297353CC}">
              <c16:uniqueId val="{00000001-CD97-43A4-9E97-00F0D8D3964E}"/>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97.9</c:v>
                </c:pt>
                <c:pt idx="1">
                  <c:v>98.11</c:v>
                </c:pt>
                <c:pt idx="2">
                  <c:v>99.1</c:v>
                </c:pt>
                <c:pt idx="3">
                  <c:v>96.86</c:v>
                </c:pt>
                <c:pt idx="4">
                  <c:v>96.93</c:v>
                </c:pt>
              </c:numCache>
            </c:numRef>
          </c:val>
          <c:extLst>
            <c:ext xmlns:c16="http://schemas.microsoft.com/office/drawing/2014/chart" uri="{C3380CC4-5D6E-409C-BE32-E72D297353CC}">
              <c16:uniqueId val="{00000000-4F90-49D3-B328-CE20C6AB9DD2}"/>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83.51</c:v>
                </c:pt>
                <c:pt idx="1">
                  <c:v>83.02</c:v>
                </c:pt>
                <c:pt idx="2">
                  <c:v>90.42</c:v>
                </c:pt>
                <c:pt idx="3">
                  <c:v>90.72</c:v>
                </c:pt>
                <c:pt idx="4">
                  <c:v>91.07</c:v>
                </c:pt>
              </c:numCache>
            </c:numRef>
          </c:val>
          <c:smooth val="0"/>
          <c:extLst>
            <c:ext xmlns:c16="http://schemas.microsoft.com/office/drawing/2014/chart" uri="{C3380CC4-5D6E-409C-BE32-E72D297353CC}">
              <c16:uniqueId val="{00000001-4F90-49D3-B328-CE20C6AB9DD2}"/>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topLeftCell="AG59"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神奈川県　松田町</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35" t="str">
        <f>データ!I6</f>
        <v>法非適用</v>
      </c>
      <c r="C8" s="35"/>
      <c r="D8" s="35"/>
      <c r="E8" s="35"/>
      <c r="F8" s="35"/>
      <c r="G8" s="35"/>
      <c r="H8" s="35"/>
      <c r="I8" s="35" t="str">
        <f>データ!J6</f>
        <v>下水道事業</v>
      </c>
      <c r="J8" s="35"/>
      <c r="K8" s="35"/>
      <c r="L8" s="35"/>
      <c r="M8" s="35"/>
      <c r="N8" s="35"/>
      <c r="O8" s="35"/>
      <c r="P8" s="35" t="str">
        <f>データ!K6</f>
        <v>公共下水道</v>
      </c>
      <c r="Q8" s="35"/>
      <c r="R8" s="35"/>
      <c r="S8" s="35"/>
      <c r="T8" s="35"/>
      <c r="U8" s="35"/>
      <c r="V8" s="35"/>
      <c r="W8" s="35" t="str">
        <f>データ!L6</f>
        <v>Cc1</v>
      </c>
      <c r="X8" s="35"/>
      <c r="Y8" s="35"/>
      <c r="Z8" s="35"/>
      <c r="AA8" s="35"/>
      <c r="AB8" s="35"/>
      <c r="AC8" s="35"/>
      <c r="AD8" s="36" t="str">
        <f>データ!$M$6</f>
        <v>非設置</v>
      </c>
      <c r="AE8" s="36"/>
      <c r="AF8" s="36"/>
      <c r="AG8" s="36"/>
      <c r="AH8" s="36"/>
      <c r="AI8" s="36"/>
      <c r="AJ8" s="36"/>
      <c r="AK8" s="3"/>
      <c r="AL8" s="37">
        <f>データ!S6</f>
        <v>10756</v>
      </c>
      <c r="AM8" s="37"/>
      <c r="AN8" s="37"/>
      <c r="AO8" s="37"/>
      <c r="AP8" s="37"/>
      <c r="AQ8" s="37"/>
      <c r="AR8" s="37"/>
      <c r="AS8" s="37"/>
      <c r="AT8" s="38">
        <f>データ!T6</f>
        <v>37.75</v>
      </c>
      <c r="AU8" s="38"/>
      <c r="AV8" s="38"/>
      <c r="AW8" s="38"/>
      <c r="AX8" s="38"/>
      <c r="AY8" s="38"/>
      <c r="AZ8" s="38"/>
      <c r="BA8" s="38"/>
      <c r="BB8" s="38">
        <f>データ!U6</f>
        <v>284.93</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8" t="str">
        <f>データ!N6</f>
        <v>-</v>
      </c>
      <c r="C10" s="38"/>
      <c r="D10" s="38"/>
      <c r="E10" s="38"/>
      <c r="F10" s="38"/>
      <c r="G10" s="38"/>
      <c r="H10" s="38"/>
      <c r="I10" s="38" t="str">
        <f>データ!O6</f>
        <v>該当数値なし</v>
      </c>
      <c r="J10" s="38"/>
      <c r="K10" s="38"/>
      <c r="L10" s="38"/>
      <c r="M10" s="38"/>
      <c r="N10" s="38"/>
      <c r="O10" s="38"/>
      <c r="P10" s="38">
        <f>データ!P6</f>
        <v>86.04</v>
      </c>
      <c r="Q10" s="38"/>
      <c r="R10" s="38"/>
      <c r="S10" s="38"/>
      <c r="T10" s="38"/>
      <c r="U10" s="38"/>
      <c r="V10" s="38"/>
      <c r="W10" s="38">
        <f>データ!Q6</f>
        <v>92.39</v>
      </c>
      <c r="X10" s="38"/>
      <c r="Y10" s="38"/>
      <c r="Z10" s="38"/>
      <c r="AA10" s="38"/>
      <c r="AB10" s="38"/>
      <c r="AC10" s="38"/>
      <c r="AD10" s="37">
        <f>データ!R6</f>
        <v>1723</v>
      </c>
      <c r="AE10" s="37"/>
      <c r="AF10" s="37"/>
      <c r="AG10" s="37"/>
      <c r="AH10" s="37"/>
      <c r="AI10" s="37"/>
      <c r="AJ10" s="37"/>
      <c r="AK10" s="2"/>
      <c r="AL10" s="37">
        <f>データ!V6</f>
        <v>9192</v>
      </c>
      <c r="AM10" s="37"/>
      <c r="AN10" s="37"/>
      <c r="AO10" s="37"/>
      <c r="AP10" s="37"/>
      <c r="AQ10" s="37"/>
      <c r="AR10" s="37"/>
      <c r="AS10" s="37"/>
      <c r="AT10" s="38">
        <f>データ!W6</f>
        <v>1.98</v>
      </c>
      <c r="AU10" s="38"/>
      <c r="AV10" s="38"/>
      <c r="AW10" s="38"/>
      <c r="AX10" s="38"/>
      <c r="AY10" s="38"/>
      <c r="AZ10" s="38"/>
      <c r="BA10" s="38"/>
      <c r="BB10" s="38">
        <f>データ!X6</f>
        <v>4642.42</v>
      </c>
      <c r="BC10" s="38"/>
      <c r="BD10" s="38"/>
      <c r="BE10" s="38"/>
      <c r="BF10" s="38"/>
      <c r="BG10" s="38"/>
      <c r="BH10" s="38"/>
      <c r="BI10" s="38"/>
      <c r="BJ10" s="2"/>
      <c r="BK10" s="2"/>
      <c r="BL10" s="53" t="s">
        <v>22</v>
      </c>
      <c r="BM10" s="54"/>
      <c r="BN10" s="55" t="s">
        <v>23</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116</v>
      </c>
      <c r="BM16" s="66"/>
      <c r="BN16" s="66"/>
      <c r="BO16" s="66"/>
      <c r="BP16" s="66"/>
      <c r="BQ16" s="66"/>
      <c r="BR16" s="66"/>
      <c r="BS16" s="66"/>
      <c r="BT16" s="66"/>
      <c r="BU16" s="66"/>
      <c r="BV16" s="66"/>
      <c r="BW16" s="66"/>
      <c r="BX16" s="66"/>
      <c r="BY16" s="66"/>
      <c r="BZ16" s="6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5" t="s">
        <v>117</v>
      </c>
      <c r="BM47" s="66"/>
      <c r="BN47" s="66"/>
      <c r="BO47" s="66"/>
      <c r="BP47" s="66"/>
      <c r="BQ47" s="66"/>
      <c r="BR47" s="66"/>
      <c r="BS47" s="66"/>
      <c r="BT47" s="66"/>
      <c r="BU47" s="66"/>
      <c r="BV47" s="66"/>
      <c r="BW47" s="66"/>
      <c r="BX47" s="66"/>
      <c r="BY47" s="66"/>
      <c r="BZ47" s="6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5"/>
      <c r="BM48" s="66"/>
      <c r="BN48" s="66"/>
      <c r="BO48" s="66"/>
      <c r="BP48" s="66"/>
      <c r="BQ48" s="66"/>
      <c r="BR48" s="66"/>
      <c r="BS48" s="66"/>
      <c r="BT48" s="66"/>
      <c r="BU48" s="66"/>
      <c r="BV48" s="66"/>
      <c r="BW48" s="66"/>
      <c r="BX48" s="66"/>
      <c r="BY48" s="66"/>
      <c r="BZ48" s="6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5"/>
      <c r="BM49" s="66"/>
      <c r="BN49" s="66"/>
      <c r="BO49" s="66"/>
      <c r="BP49" s="66"/>
      <c r="BQ49" s="66"/>
      <c r="BR49" s="66"/>
      <c r="BS49" s="66"/>
      <c r="BT49" s="66"/>
      <c r="BU49" s="66"/>
      <c r="BV49" s="66"/>
      <c r="BW49" s="66"/>
      <c r="BX49" s="66"/>
      <c r="BY49" s="66"/>
      <c r="BZ49" s="6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5"/>
      <c r="BM50" s="66"/>
      <c r="BN50" s="66"/>
      <c r="BO50" s="66"/>
      <c r="BP50" s="66"/>
      <c r="BQ50" s="66"/>
      <c r="BR50" s="66"/>
      <c r="BS50" s="66"/>
      <c r="BT50" s="66"/>
      <c r="BU50" s="66"/>
      <c r="BV50" s="66"/>
      <c r="BW50" s="66"/>
      <c r="BX50" s="66"/>
      <c r="BY50" s="66"/>
      <c r="BZ50" s="6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5"/>
      <c r="BM51" s="66"/>
      <c r="BN51" s="66"/>
      <c r="BO51" s="66"/>
      <c r="BP51" s="66"/>
      <c r="BQ51" s="66"/>
      <c r="BR51" s="66"/>
      <c r="BS51" s="66"/>
      <c r="BT51" s="66"/>
      <c r="BU51" s="66"/>
      <c r="BV51" s="66"/>
      <c r="BW51" s="66"/>
      <c r="BX51" s="66"/>
      <c r="BY51" s="66"/>
      <c r="BZ51" s="6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5"/>
      <c r="BM52" s="66"/>
      <c r="BN52" s="66"/>
      <c r="BO52" s="66"/>
      <c r="BP52" s="66"/>
      <c r="BQ52" s="66"/>
      <c r="BR52" s="66"/>
      <c r="BS52" s="66"/>
      <c r="BT52" s="66"/>
      <c r="BU52" s="66"/>
      <c r="BV52" s="66"/>
      <c r="BW52" s="66"/>
      <c r="BX52" s="66"/>
      <c r="BY52" s="66"/>
      <c r="BZ52" s="6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5"/>
      <c r="BM53" s="66"/>
      <c r="BN53" s="66"/>
      <c r="BO53" s="66"/>
      <c r="BP53" s="66"/>
      <c r="BQ53" s="66"/>
      <c r="BR53" s="66"/>
      <c r="BS53" s="66"/>
      <c r="BT53" s="66"/>
      <c r="BU53" s="66"/>
      <c r="BV53" s="66"/>
      <c r="BW53" s="66"/>
      <c r="BX53" s="66"/>
      <c r="BY53" s="66"/>
      <c r="BZ53" s="6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5"/>
      <c r="BM54" s="66"/>
      <c r="BN54" s="66"/>
      <c r="BO54" s="66"/>
      <c r="BP54" s="66"/>
      <c r="BQ54" s="66"/>
      <c r="BR54" s="66"/>
      <c r="BS54" s="66"/>
      <c r="BT54" s="66"/>
      <c r="BU54" s="66"/>
      <c r="BV54" s="66"/>
      <c r="BW54" s="66"/>
      <c r="BX54" s="66"/>
      <c r="BY54" s="66"/>
      <c r="BZ54" s="6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5"/>
      <c r="BM55" s="66"/>
      <c r="BN55" s="66"/>
      <c r="BO55" s="66"/>
      <c r="BP55" s="66"/>
      <c r="BQ55" s="66"/>
      <c r="BR55" s="66"/>
      <c r="BS55" s="66"/>
      <c r="BT55" s="66"/>
      <c r="BU55" s="66"/>
      <c r="BV55" s="66"/>
      <c r="BW55" s="66"/>
      <c r="BX55" s="66"/>
      <c r="BY55" s="66"/>
      <c r="BZ55" s="67"/>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5"/>
      <c r="BM56" s="66"/>
      <c r="BN56" s="66"/>
      <c r="BO56" s="66"/>
      <c r="BP56" s="66"/>
      <c r="BQ56" s="66"/>
      <c r="BR56" s="66"/>
      <c r="BS56" s="66"/>
      <c r="BT56" s="66"/>
      <c r="BU56" s="66"/>
      <c r="BV56" s="66"/>
      <c r="BW56" s="66"/>
      <c r="BX56" s="66"/>
      <c r="BY56" s="66"/>
      <c r="BZ56" s="67"/>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5"/>
      <c r="BM57" s="66"/>
      <c r="BN57" s="66"/>
      <c r="BO57" s="66"/>
      <c r="BP57" s="66"/>
      <c r="BQ57" s="66"/>
      <c r="BR57" s="66"/>
      <c r="BS57" s="66"/>
      <c r="BT57" s="66"/>
      <c r="BU57" s="66"/>
      <c r="BV57" s="66"/>
      <c r="BW57" s="66"/>
      <c r="BX57" s="66"/>
      <c r="BY57" s="66"/>
      <c r="BZ57" s="67"/>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5"/>
      <c r="BM58" s="66"/>
      <c r="BN58" s="66"/>
      <c r="BO58" s="66"/>
      <c r="BP58" s="66"/>
      <c r="BQ58" s="66"/>
      <c r="BR58" s="66"/>
      <c r="BS58" s="66"/>
      <c r="BT58" s="66"/>
      <c r="BU58" s="66"/>
      <c r="BV58" s="66"/>
      <c r="BW58" s="66"/>
      <c r="BX58" s="66"/>
      <c r="BY58" s="66"/>
      <c r="BZ58" s="67"/>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5"/>
      <c r="BM59" s="66"/>
      <c r="BN59" s="66"/>
      <c r="BO59" s="66"/>
      <c r="BP59" s="66"/>
      <c r="BQ59" s="66"/>
      <c r="BR59" s="66"/>
      <c r="BS59" s="66"/>
      <c r="BT59" s="66"/>
      <c r="BU59" s="66"/>
      <c r="BV59" s="66"/>
      <c r="BW59" s="66"/>
      <c r="BX59" s="66"/>
      <c r="BY59" s="66"/>
      <c r="BZ59" s="67"/>
    </row>
    <row r="60" spans="1:78" ht="13.5" customHeight="1" x14ac:dyDescent="0.15">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5"/>
      <c r="BM62" s="66"/>
      <c r="BN62" s="66"/>
      <c r="BO62" s="66"/>
      <c r="BP62" s="66"/>
      <c r="BQ62" s="66"/>
      <c r="BR62" s="66"/>
      <c r="BS62" s="66"/>
      <c r="BT62" s="66"/>
      <c r="BU62" s="66"/>
      <c r="BV62" s="66"/>
      <c r="BW62" s="66"/>
      <c r="BX62" s="66"/>
      <c r="BY62" s="66"/>
      <c r="BZ62" s="6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8"/>
      <c r="BM63" s="69"/>
      <c r="BN63" s="69"/>
      <c r="BO63" s="69"/>
      <c r="BP63" s="69"/>
      <c r="BQ63" s="69"/>
      <c r="BR63" s="69"/>
      <c r="BS63" s="69"/>
      <c r="BT63" s="69"/>
      <c r="BU63" s="69"/>
      <c r="BV63" s="69"/>
      <c r="BW63" s="69"/>
      <c r="BX63" s="69"/>
      <c r="BY63" s="69"/>
      <c r="BZ63" s="7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5" t="s">
        <v>118</v>
      </c>
      <c r="BM66" s="66"/>
      <c r="BN66" s="66"/>
      <c r="BO66" s="66"/>
      <c r="BP66" s="66"/>
      <c r="BQ66" s="66"/>
      <c r="BR66" s="66"/>
      <c r="BS66" s="66"/>
      <c r="BT66" s="66"/>
      <c r="BU66" s="66"/>
      <c r="BV66" s="66"/>
      <c r="BW66" s="66"/>
      <c r="BX66" s="66"/>
      <c r="BY66" s="66"/>
      <c r="BZ66" s="6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5"/>
      <c r="BM67" s="66"/>
      <c r="BN67" s="66"/>
      <c r="BO67" s="66"/>
      <c r="BP67" s="66"/>
      <c r="BQ67" s="66"/>
      <c r="BR67" s="66"/>
      <c r="BS67" s="66"/>
      <c r="BT67" s="66"/>
      <c r="BU67" s="66"/>
      <c r="BV67" s="66"/>
      <c r="BW67" s="66"/>
      <c r="BX67" s="66"/>
      <c r="BY67" s="66"/>
      <c r="BZ67" s="6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5"/>
      <c r="BM68" s="66"/>
      <c r="BN68" s="66"/>
      <c r="BO68" s="66"/>
      <c r="BP68" s="66"/>
      <c r="BQ68" s="66"/>
      <c r="BR68" s="66"/>
      <c r="BS68" s="66"/>
      <c r="BT68" s="66"/>
      <c r="BU68" s="66"/>
      <c r="BV68" s="66"/>
      <c r="BW68" s="66"/>
      <c r="BX68" s="66"/>
      <c r="BY68" s="66"/>
      <c r="BZ68" s="6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5"/>
      <c r="BM69" s="66"/>
      <c r="BN69" s="66"/>
      <c r="BO69" s="66"/>
      <c r="BP69" s="66"/>
      <c r="BQ69" s="66"/>
      <c r="BR69" s="66"/>
      <c r="BS69" s="66"/>
      <c r="BT69" s="66"/>
      <c r="BU69" s="66"/>
      <c r="BV69" s="66"/>
      <c r="BW69" s="66"/>
      <c r="BX69" s="66"/>
      <c r="BY69" s="66"/>
      <c r="BZ69" s="6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5"/>
      <c r="BM70" s="66"/>
      <c r="BN70" s="66"/>
      <c r="BO70" s="66"/>
      <c r="BP70" s="66"/>
      <c r="BQ70" s="66"/>
      <c r="BR70" s="66"/>
      <c r="BS70" s="66"/>
      <c r="BT70" s="66"/>
      <c r="BU70" s="66"/>
      <c r="BV70" s="66"/>
      <c r="BW70" s="66"/>
      <c r="BX70" s="66"/>
      <c r="BY70" s="66"/>
      <c r="BZ70" s="6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5"/>
      <c r="BM71" s="66"/>
      <c r="BN71" s="66"/>
      <c r="BO71" s="66"/>
      <c r="BP71" s="66"/>
      <c r="BQ71" s="66"/>
      <c r="BR71" s="66"/>
      <c r="BS71" s="66"/>
      <c r="BT71" s="66"/>
      <c r="BU71" s="66"/>
      <c r="BV71" s="66"/>
      <c r="BW71" s="66"/>
      <c r="BX71" s="66"/>
      <c r="BY71" s="66"/>
      <c r="BZ71" s="6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5"/>
      <c r="BM72" s="66"/>
      <c r="BN72" s="66"/>
      <c r="BO72" s="66"/>
      <c r="BP72" s="66"/>
      <c r="BQ72" s="66"/>
      <c r="BR72" s="66"/>
      <c r="BS72" s="66"/>
      <c r="BT72" s="66"/>
      <c r="BU72" s="66"/>
      <c r="BV72" s="66"/>
      <c r="BW72" s="66"/>
      <c r="BX72" s="66"/>
      <c r="BY72" s="66"/>
      <c r="BZ72" s="6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5"/>
      <c r="BM73" s="66"/>
      <c r="BN73" s="66"/>
      <c r="BO73" s="66"/>
      <c r="BP73" s="66"/>
      <c r="BQ73" s="66"/>
      <c r="BR73" s="66"/>
      <c r="BS73" s="66"/>
      <c r="BT73" s="66"/>
      <c r="BU73" s="66"/>
      <c r="BV73" s="66"/>
      <c r="BW73" s="66"/>
      <c r="BX73" s="66"/>
      <c r="BY73" s="66"/>
      <c r="BZ73" s="6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5"/>
      <c r="BM74" s="66"/>
      <c r="BN74" s="66"/>
      <c r="BO74" s="66"/>
      <c r="BP74" s="66"/>
      <c r="BQ74" s="66"/>
      <c r="BR74" s="66"/>
      <c r="BS74" s="66"/>
      <c r="BT74" s="66"/>
      <c r="BU74" s="66"/>
      <c r="BV74" s="66"/>
      <c r="BW74" s="66"/>
      <c r="BX74" s="66"/>
      <c r="BY74" s="66"/>
      <c r="BZ74" s="6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5"/>
      <c r="BM75" s="66"/>
      <c r="BN75" s="66"/>
      <c r="BO75" s="66"/>
      <c r="BP75" s="66"/>
      <c r="BQ75" s="66"/>
      <c r="BR75" s="66"/>
      <c r="BS75" s="66"/>
      <c r="BT75" s="66"/>
      <c r="BU75" s="66"/>
      <c r="BV75" s="66"/>
      <c r="BW75" s="66"/>
      <c r="BX75" s="66"/>
      <c r="BY75" s="66"/>
      <c r="BZ75" s="6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5"/>
      <c r="BM76" s="66"/>
      <c r="BN76" s="66"/>
      <c r="BO76" s="66"/>
      <c r="BP76" s="66"/>
      <c r="BQ76" s="66"/>
      <c r="BR76" s="66"/>
      <c r="BS76" s="66"/>
      <c r="BT76" s="66"/>
      <c r="BU76" s="66"/>
      <c r="BV76" s="66"/>
      <c r="BW76" s="66"/>
      <c r="BX76" s="66"/>
      <c r="BY76" s="66"/>
      <c r="BZ76" s="6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5"/>
      <c r="BM77" s="66"/>
      <c r="BN77" s="66"/>
      <c r="BO77" s="66"/>
      <c r="BP77" s="66"/>
      <c r="BQ77" s="66"/>
      <c r="BR77" s="66"/>
      <c r="BS77" s="66"/>
      <c r="BT77" s="66"/>
      <c r="BU77" s="66"/>
      <c r="BV77" s="66"/>
      <c r="BW77" s="66"/>
      <c r="BX77" s="66"/>
      <c r="BY77" s="66"/>
      <c r="BZ77" s="6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5"/>
      <c r="BM78" s="66"/>
      <c r="BN78" s="66"/>
      <c r="BO78" s="66"/>
      <c r="BP78" s="66"/>
      <c r="BQ78" s="66"/>
      <c r="BR78" s="66"/>
      <c r="BS78" s="66"/>
      <c r="BT78" s="66"/>
      <c r="BU78" s="66"/>
      <c r="BV78" s="66"/>
      <c r="BW78" s="66"/>
      <c r="BX78" s="66"/>
      <c r="BY78" s="66"/>
      <c r="BZ78" s="67"/>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5"/>
      <c r="BM79" s="66"/>
      <c r="BN79" s="66"/>
      <c r="BO79" s="66"/>
      <c r="BP79" s="66"/>
      <c r="BQ79" s="66"/>
      <c r="BR79" s="66"/>
      <c r="BS79" s="66"/>
      <c r="BT79" s="66"/>
      <c r="BU79" s="66"/>
      <c r="BV79" s="66"/>
      <c r="BW79" s="66"/>
      <c r="BX79" s="66"/>
      <c r="BY79" s="66"/>
      <c r="BZ79" s="67"/>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5"/>
      <c r="BM80" s="66"/>
      <c r="BN80" s="66"/>
      <c r="BO80" s="66"/>
      <c r="BP80" s="66"/>
      <c r="BQ80" s="66"/>
      <c r="BR80" s="66"/>
      <c r="BS80" s="66"/>
      <c r="BT80" s="66"/>
      <c r="BU80" s="66"/>
      <c r="BV80" s="66"/>
      <c r="BW80" s="66"/>
      <c r="BX80" s="66"/>
      <c r="BY80" s="66"/>
      <c r="BZ80" s="67"/>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5"/>
      <c r="BM81" s="66"/>
      <c r="BN81" s="66"/>
      <c r="BO81" s="66"/>
      <c r="BP81" s="66"/>
      <c r="BQ81" s="66"/>
      <c r="BR81" s="66"/>
      <c r="BS81" s="66"/>
      <c r="BT81" s="66"/>
      <c r="BU81" s="66"/>
      <c r="BV81" s="66"/>
      <c r="BW81" s="66"/>
      <c r="BX81" s="66"/>
      <c r="BY81" s="66"/>
      <c r="BZ81" s="67"/>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8"/>
      <c r="BM82" s="69"/>
      <c r="BN82" s="69"/>
      <c r="BO82" s="69"/>
      <c r="BP82" s="69"/>
      <c r="BQ82" s="69"/>
      <c r="BR82" s="69"/>
      <c r="BS82" s="69"/>
      <c r="BT82" s="69"/>
      <c r="BU82" s="69"/>
      <c r="BV82" s="69"/>
      <c r="BW82" s="69"/>
      <c r="BX82" s="69"/>
      <c r="BY82" s="69"/>
      <c r="BZ82" s="70"/>
    </row>
    <row r="83" spans="1:78" x14ac:dyDescent="0.15">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【669.11】</v>
      </c>
      <c r="I86" s="12" t="str">
        <f>データ!CA6</f>
        <v>【99.73】</v>
      </c>
      <c r="J86" s="12" t="str">
        <f>データ!CL6</f>
        <v>【134.98】</v>
      </c>
      <c r="K86" s="12" t="str">
        <f>データ!CW6</f>
        <v>【59.99】</v>
      </c>
      <c r="L86" s="12" t="str">
        <f>データ!DH6</f>
        <v>【95.72】</v>
      </c>
      <c r="M86" s="12" t="s">
        <v>44</v>
      </c>
      <c r="N86" s="12" t="s">
        <v>44</v>
      </c>
      <c r="O86" s="12" t="str">
        <f>データ!EO6</f>
        <v>【0.24】</v>
      </c>
    </row>
  </sheetData>
  <sheetProtection algorithmName="SHA-512" hashValue="QSoO8HDga69YEXgEsQjaWlgVFVZXYvV0matR3gcl2U3xyK6LUdnRtvo2RhaiiOPZUESBeMQGbYVlIm2cYw9UQQ==" saltValue="rnpolcbtF0Nj5D9R8ncArw=="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3" t="s">
        <v>54</v>
      </c>
      <c r="I3" s="74"/>
      <c r="J3" s="74"/>
      <c r="K3" s="74"/>
      <c r="L3" s="74"/>
      <c r="M3" s="74"/>
      <c r="N3" s="74"/>
      <c r="O3" s="74"/>
      <c r="P3" s="74"/>
      <c r="Q3" s="74"/>
      <c r="R3" s="74"/>
      <c r="S3" s="74"/>
      <c r="T3" s="74"/>
      <c r="U3" s="74"/>
      <c r="V3" s="74"/>
      <c r="W3" s="74"/>
      <c r="X3" s="75"/>
      <c r="Y3" s="79" t="s">
        <v>55</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56</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5" x14ac:dyDescent="0.15">
      <c r="A4" s="14" t="s">
        <v>57</v>
      </c>
      <c r="B4" s="16"/>
      <c r="C4" s="16"/>
      <c r="D4" s="16"/>
      <c r="E4" s="16"/>
      <c r="F4" s="16"/>
      <c r="G4" s="16"/>
      <c r="H4" s="76"/>
      <c r="I4" s="77"/>
      <c r="J4" s="77"/>
      <c r="K4" s="77"/>
      <c r="L4" s="77"/>
      <c r="M4" s="77"/>
      <c r="N4" s="77"/>
      <c r="O4" s="77"/>
      <c r="P4" s="77"/>
      <c r="Q4" s="77"/>
      <c r="R4" s="77"/>
      <c r="S4" s="77"/>
      <c r="T4" s="77"/>
      <c r="U4" s="77"/>
      <c r="V4" s="77"/>
      <c r="W4" s="77"/>
      <c r="X4" s="78"/>
      <c r="Y4" s="72" t="s">
        <v>58</v>
      </c>
      <c r="Z4" s="72"/>
      <c r="AA4" s="72"/>
      <c r="AB4" s="72"/>
      <c r="AC4" s="72"/>
      <c r="AD4" s="72"/>
      <c r="AE4" s="72"/>
      <c r="AF4" s="72"/>
      <c r="AG4" s="72"/>
      <c r="AH4" s="72"/>
      <c r="AI4" s="72"/>
      <c r="AJ4" s="72" t="s">
        <v>59</v>
      </c>
      <c r="AK4" s="72"/>
      <c r="AL4" s="72"/>
      <c r="AM4" s="72"/>
      <c r="AN4" s="72"/>
      <c r="AO4" s="72"/>
      <c r="AP4" s="72"/>
      <c r="AQ4" s="72"/>
      <c r="AR4" s="72"/>
      <c r="AS4" s="72"/>
      <c r="AT4" s="72"/>
      <c r="AU4" s="72" t="s">
        <v>60</v>
      </c>
      <c r="AV4" s="72"/>
      <c r="AW4" s="72"/>
      <c r="AX4" s="72"/>
      <c r="AY4" s="72"/>
      <c r="AZ4" s="72"/>
      <c r="BA4" s="72"/>
      <c r="BB4" s="72"/>
      <c r="BC4" s="72"/>
      <c r="BD4" s="72"/>
      <c r="BE4" s="72"/>
      <c r="BF4" s="72" t="s">
        <v>61</v>
      </c>
      <c r="BG4" s="72"/>
      <c r="BH4" s="72"/>
      <c r="BI4" s="72"/>
      <c r="BJ4" s="72"/>
      <c r="BK4" s="72"/>
      <c r="BL4" s="72"/>
      <c r="BM4" s="72"/>
      <c r="BN4" s="72"/>
      <c r="BO4" s="72"/>
      <c r="BP4" s="72"/>
      <c r="BQ4" s="72" t="s">
        <v>62</v>
      </c>
      <c r="BR4" s="72"/>
      <c r="BS4" s="72"/>
      <c r="BT4" s="72"/>
      <c r="BU4" s="72"/>
      <c r="BV4" s="72"/>
      <c r="BW4" s="72"/>
      <c r="BX4" s="72"/>
      <c r="BY4" s="72"/>
      <c r="BZ4" s="72"/>
      <c r="CA4" s="72"/>
      <c r="CB4" s="72" t="s">
        <v>63</v>
      </c>
      <c r="CC4" s="72"/>
      <c r="CD4" s="72"/>
      <c r="CE4" s="72"/>
      <c r="CF4" s="72"/>
      <c r="CG4" s="72"/>
      <c r="CH4" s="72"/>
      <c r="CI4" s="72"/>
      <c r="CJ4" s="72"/>
      <c r="CK4" s="72"/>
      <c r="CL4" s="72"/>
      <c r="CM4" s="72" t="s">
        <v>64</v>
      </c>
      <c r="CN4" s="72"/>
      <c r="CO4" s="72"/>
      <c r="CP4" s="72"/>
      <c r="CQ4" s="72"/>
      <c r="CR4" s="72"/>
      <c r="CS4" s="72"/>
      <c r="CT4" s="72"/>
      <c r="CU4" s="72"/>
      <c r="CV4" s="72"/>
      <c r="CW4" s="72"/>
      <c r="CX4" s="72" t="s">
        <v>65</v>
      </c>
      <c r="CY4" s="72"/>
      <c r="CZ4" s="72"/>
      <c r="DA4" s="72"/>
      <c r="DB4" s="72"/>
      <c r="DC4" s="72"/>
      <c r="DD4" s="72"/>
      <c r="DE4" s="72"/>
      <c r="DF4" s="72"/>
      <c r="DG4" s="72"/>
      <c r="DH4" s="72"/>
      <c r="DI4" s="72" t="s">
        <v>66</v>
      </c>
      <c r="DJ4" s="72"/>
      <c r="DK4" s="72"/>
      <c r="DL4" s="72"/>
      <c r="DM4" s="72"/>
      <c r="DN4" s="72"/>
      <c r="DO4" s="72"/>
      <c r="DP4" s="72"/>
      <c r="DQ4" s="72"/>
      <c r="DR4" s="72"/>
      <c r="DS4" s="72"/>
      <c r="DT4" s="72" t="s">
        <v>67</v>
      </c>
      <c r="DU4" s="72"/>
      <c r="DV4" s="72"/>
      <c r="DW4" s="72"/>
      <c r="DX4" s="72"/>
      <c r="DY4" s="72"/>
      <c r="DZ4" s="72"/>
      <c r="EA4" s="72"/>
      <c r="EB4" s="72"/>
      <c r="EC4" s="72"/>
      <c r="ED4" s="72"/>
      <c r="EE4" s="72" t="s">
        <v>68</v>
      </c>
      <c r="EF4" s="72"/>
      <c r="EG4" s="72"/>
      <c r="EH4" s="72"/>
      <c r="EI4" s="72"/>
      <c r="EJ4" s="72"/>
      <c r="EK4" s="72"/>
      <c r="EL4" s="72"/>
      <c r="EM4" s="72"/>
      <c r="EN4" s="72"/>
      <c r="EO4" s="72"/>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2021</v>
      </c>
      <c r="C6" s="19">
        <f t="shared" ref="C6:X6" si="3">C7</f>
        <v>143634</v>
      </c>
      <c r="D6" s="19">
        <f t="shared" si="3"/>
        <v>47</v>
      </c>
      <c r="E6" s="19">
        <f t="shared" si="3"/>
        <v>17</v>
      </c>
      <c r="F6" s="19">
        <f t="shared" si="3"/>
        <v>1</v>
      </c>
      <c r="G6" s="19">
        <f t="shared" si="3"/>
        <v>0</v>
      </c>
      <c r="H6" s="19" t="str">
        <f t="shared" si="3"/>
        <v>神奈川県　松田町</v>
      </c>
      <c r="I6" s="19" t="str">
        <f t="shared" si="3"/>
        <v>法非適用</v>
      </c>
      <c r="J6" s="19" t="str">
        <f t="shared" si="3"/>
        <v>下水道事業</v>
      </c>
      <c r="K6" s="19" t="str">
        <f t="shared" si="3"/>
        <v>公共下水道</v>
      </c>
      <c r="L6" s="19" t="str">
        <f t="shared" si="3"/>
        <v>Cc1</v>
      </c>
      <c r="M6" s="19" t="str">
        <f t="shared" si="3"/>
        <v>非設置</v>
      </c>
      <c r="N6" s="20" t="str">
        <f t="shared" si="3"/>
        <v>-</v>
      </c>
      <c r="O6" s="20" t="str">
        <f t="shared" si="3"/>
        <v>該当数値なし</v>
      </c>
      <c r="P6" s="20">
        <f t="shared" si="3"/>
        <v>86.04</v>
      </c>
      <c r="Q6" s="20">
        <f t="shared" si="3"/>
        <v>92.39</v>
      </c>
      <c r="R6" s="20">
        <f t="shared" si="3"/>
        <v>1723</v>
      </c>
      <c r="S6" s="20">
        <f t="shared" si="3"/>
        <v>10756</v>
      </c>
      <c r="T6" s="20">
        <f t="shared" si="3"/>
        <v>37.75</v>
      </c>
      <c r="U6" s="20">
        <f t="shared" si="3"/>
        <v>284.93</v>
      </c>
      <c r="V6" s="20">
        <f t="shared" si="3"/>
        <v>9192</v>
      </c>
      <c r="W6" s="20">
        <f t="shared" si="3"/>
        <v>1.98</v>
      </c>
      <c r="X6" s="20">
        <f t="shared" si="3"/>
        <v>4642.42</v>
      </c>
      <c r="Y6" s="21">
        <f>IF(Y7="",NA(),Y7)</f>
        <v>57.16</v>
      </c>
      <c r="Z6" s="21">
        <f t="shared" ref="Z6:AH6" si="4">IF(Z7="",NA(),Z7)</f>
        <v>53.45</v>
      </c>
      <c r="AA6" s="21">
        <f t="shared" si="4"/>
        <v>55.32</v>
      </c>
      <c r="AB6" s="21">
        <f t="shared" si="4"/>
        <v>58.24</v>
      </c>
      <c r="AC6" s="21">
        <f t="shared" si="4"/>
        <v>54.55</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655.55</v>
      </c>
      <c r="BG6" s="21">
        <f t="shared" ref="BG6:BO6" si="7">IF(BG7="",NA(),BG7)</f>
        <v>723.47</v>
      </c>
      <c r="BH6" s="21">
        <f t="shared" si="7"/>
        <v>660.52</v>
      </c>
      <c r="BI6" s="21">
        <f t="shared" si="7"/>
        <v>526.92999999999995</v>
      </c>
      <c r="BJ6" s="21">
        <f t="shared" si="7"/>
        <v>458.42</v>
      </c>
      <c r="BK6" s="21">
        <f t="shared" si="7"/>
        <v>966.33</v>
      </c>
      <c r="BL6" s="21">
        <f t="shared" si="7"/>
        <v>958.81</v>
      </c>
      <c r="BM6" s="21">
        <f t="shared" si="7"/>
        <v>789.44</v>
      </c>
      <c r="BN6" s="21">
        <f t="shared" si="7"/>
        <v>789.08</v>
      </c>
      <c r="BO6" s="21">
        <f t="shared" si="7"/>
        <v>747.84</v>
      </c>
      <c r="BP6" s="20" t="str">
        <f>IF(BP7="","",IF(BP7="-","【-】","【"&amp;SUBSTITUTE(TEXT(BP7,"#,##0.00"),"-","△")&amp;"】"))</f>
        <v>【669.11】</v>
      </c>
      <c r="BQ6" s="21">
        <f>IF(BQ7="",NA(),BQ7)</f>
        <v>85.01</v>
      </c>
      <c r="BR6" s="21">
        <f t="shared" ref="BR6:BZ6" si="8">IF(BR7="",NA(),BR7)</f>
        <v>82.53</v>
      </c>
      <c r="BS6" s="21">
        <f t="shared" si="8"/>
        <v>81.83</v>
      </c>
      <c r="BT6" s="21">
        <f t="shared" si="8"/>
        <v>85.32</v>
      </c>
      <c r="BU6" s="21">
        <f t="shared" si="8"/>
        <v>92.22</v>
      </c>
      <c r="BV6" s="21">
        <f t="shared" si="8"/>
        <v>81.739999999999995</v>
      </c>
      <c r="BW6" s="21">
        <f t="shared" si="8"/>
        <v>82.88</v>
      </c>
      <c r="BX6" s="21">
        <f t="shared" si="8"/>
        <v>87.29</v>
      </c>
      <c r="BY6" s="21">
        <f t="shared" si="8"/>
        <v>88.25</v>
      </c>
      <c r="BZ6" s="21">
        <f t="shared" si="8"/>
        <v>90.17</v>
      </c>
      <c r="CA6" s="20" t="str">
        <f>IF(CA7="","",IF(CA7="-","【-】","【"&amp;SUBSTITUTE(TEXT(CA7,"#,##0.00"),"-","△")&amp;"】"))</f>
        <v>【99.73】</v>
      </c>
      <c r="CB6" s="21">
        <f>IF(CB7="",NA(),CB7)</f>
        <v>141.59</v>
      </c>
      <c r="CC6" s="21">
        <f t="shared" ref="CC6:CK6" si="9">IF(CC7="",NA(),CC7)</f>
        <v>147.27000000000001</v>
      </c>
      <c r="CD6" s="21">
        <f t="shared" si="9"/>
        <v>150.16</v>
      </c>
      <c r="CE6" s="21">
        <f t="shared" si="9"/>
        <v>143.91999999999999</v>
      </c>
      <c r="CF6" s="21">
        <f t="shared" si="9"/>
        <v>132.9</v>
      </c>
      <c r="CG6" s="21">
        <f t="shared" si="9"/>
        <v>194.31</v>
      </c>
      <c r="CH6" s="21">
        <f t="shared" si="9"/>
        <v>190.99</v>
      </c>
      <c r="CI6" s="21">
        <f t="shared" si="9"/>
        <v>176.67</v>
      </c>
      <c r="CJ6" s="21">
        <f t="shared" si="9"/>
        <v>176.37</v>
      </c>
      <c r="CK6" s="21">
        <f t="shared" si="9"/>
        <v>173.17</v>
      </c>
      <c r="CL6" s="20" t="str">
        <f>IF(CL7="","",IF(CL7="-","【-】","【"&amp;SUBSTITUTE(TEXT(CL7,"#,##0.00"),"-","△")&amp;"】"))</f>
        <v>【134.98】</v>
      </c>
      <c r="CM6" s="21" t="str">
        <f>IF(CM7="",NA(),CM7)</f>
        <v>-</v>
      </c>
      <c r="CN6" s="21" t="str">
        <f t="shared" ref="CN6:CV6" si="10">IF(CN7="",NA(),CN7)</f>
        <v>-</v>
      </c>
      <c r="CO6" s="21" t="str">
        <f t="shared" si="10"/>
        <v>-</v>
      </c>
      <c r="CP6" s="21" t="str">
        <f t="shared" si="10"/>
        <v>-</v>
      </c>
      <c r="CQ6" s="21" t="str">
        <f t="shared" si="10"/>
        <v>-</v>
      </c>
      <c r="CR6" s="21">
        <f t="shared" si="10"/>
        <v>53.5</v>
      </c>
      <c r="CS6" s="21">
        <f t="shared" si="10"/>
        <v>52.58</v>
      </c>
      <c r="CT6" s="21">
        <f t="shared" si="10"/>
        <v>57.42</v>
      </c>
      <c r="CU6" s="21">
        <f t="shared" si="10"/>
        <v>56.72</v>
      </c>
      <c r="CV6" s="21">
        <f t="shared" si="10"/>
        <v>56.43</v>
      </c>
      <c r="CW6" s="20" t="str">
        <f>IF(CW7="","",IF(CW7="-","【-】","【"&amp;SUBSTITUTE(TEXT(CW7,"#,##0.00"),"-","△")&amp;"】"))</f>
        <v>【59.99】</v>
      </c>
      <c r="CX6" s="21">
        <f>IF(CX7="",NA(),CX7)</f>
        <v>97.9</v>
      </c>
      <c r="CY6" s="21">
        <f t="shared" ref="CY6:DG6" si="11">IF(CY7="",NA(),CY7)</f>
        <v>98.11</v>
      </c>
      <c r="CZ6" s="21">
        <f t="shared" si="11"/>
        <v>99.1</v>
      </c>
      <c r="DA6" s="21">
        <f t="shared" si="11"/>
        <v>96.86</v>
      </c>
      <c r="DB6" s="21">
        <f t="shared" si="11"/>
        <v>96.93</v>
      </c>
      <c r="DC6" s="21">
        <f t="shared" si="11"/>
        <v>83.51</v>
      </c>
      <c r="DD6" s="21">
        <f t="shared" si="11"/>
        <v>83.02</v>
      </c>
      <c r="DE6" s="21">
        <f t="shared" si="11"/>
        <v>90.42</v>
      </c>
      <c r="DF6" s="21">
        <f t="shared" si="11"/>
        <v>90.72</v>
      </c>
      <c r="DG6" s="21">
        <f t="shared" si="11"/>
        <v>91.07</v>
      </c>
      <c r="DH6" s="20" t="str">
        <f>IF(DH7="","",IF(DH7="-","【-】","【"&amp;SUBSTITUTE(TEXT(DH7,"#,##0.00"),"-","△")&amp;"】"))</f>
        <v>【95.72】</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1">
        <f t="shared" ref="EF6:EN6" si="14">IF(EF7="",NA(),EF7)</f>
        <v>0.04</v>
      </c>
      <c r="EG6" s="20">
        <f t="shared" si="14"/>
        <v>0</v>
      </c>
      <c r="EH6" s="20">
        <f t="shared" si="14"/>
        <v>0</v>
      </c>
      <c r="EI6" s="20">
        <f t="shared" si="14"/>
        <v>0</v>
      </c>
      <c r="EJ6" s="21">
        <f t="shared" si="14"/>
        <v>0.16</v>
      </c>
      <c r="EK6" s="21">
        <f t="shared" si="14"/>
        <v>0.13</v>
      </c>
      <c r="EL6" s="21">
        <f t="shared" si="14"/>
        <v>0.17</v>
      </c>
      <c r="EM6" s="21">
        <f t="shared" si="14"/>
        <v>0.15</v>
      </c>
      <c r="EN6" s="21">
        <f t="shared" si="14"/>
        <v>0.15</v>
      </c>
      <c r="EO6" s="20" t="str">
        <f>IF(EO7="","",IF(EO7="-","【-】","【"&amp;SUBSTITUTE(TEXT(EO7,"#,##0.00"),"-","△")&amp;"】"))</f>
        <v>【0.24】</v>
      </c>
    </row>
    <row r="7" spans="1:145" s="22" customFormat="1" x14ac:dyDescent="0.15">
      <c r="A7" s="14"/>
      <c r="B7" s="23">
        <v>2021</v>
      </c>
      <c r="C7" s="23">
        <v>143634</v>
      </c>
      <c r="D7" s="23">
        <v>47</v>
      </c>
      <c r="E7" s="23">
        <v>17</v>
      </c>
      <c r="F7" s="23">
        <v>1</v>
      </c>
      <c r="G7" s="23">
        <v>0</v>
      </c>
      <c r="H7" s="23" t="s">
        <v>98</v>
      </c>
      <c r="I7" s="23" t="s">
        <v>99</v>
      </c>
      <c r="J7" s="23" t="s">
        <v>100</v>
      </c>
      <c r="K7" s="23" t="s">
        <v>101</v>
      </c>
      <c r="L7" s="23" t="s">
        <v>102</v>
      </c>
      <c r="M7" s="23" t="s">
        <v>103</v>
      </c>
      <c r="N7" s="24" t="s">
        <v>104</v>
      </c>
      <c r="O7" s="24" t="s">
        <v>105</v>
      </c>
      <c r="P7" s="24">
        <v>86.04</v>
      </c>
      <c r="Q7" s="24">
        <v>92.39</v>
      </c>
      <c r="R7" s="24">
        <v>1723</v>
      </c>
      <c r="S7" s="24">
        <v>10756</v>
      </c>
      <c r="T7" s="24">
        <v>37.75</v>
      </c>
      <c r="U7" s="24">
        <v>284.93</v>
      </c>
      <c r="V7" s="24">
        <v>9192</v>
      </c>
      <c r="W7" s="24">
        <v>1.98</v>
      </c>
      <c r="X7" s="24">
        <v>4642.42</v>
      </c>
      <c r="Y7" s="24">
        <v>57.16</v>
      </c>
      <c r="Z7" s="24">
        <v>53.45</v>
      </c>
      <c r="AA7" s="24">
        <v>55.32</v>
      </c>
      <c r="AB7" s="24">
        <v>58.24</v>
      </c>
      <c r="AC7" s="24">
        <v>54.55</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655.55</v>
      </c>
      <c r="BG7" s="24">
        <v>723.47</v>
      </c>
      <c r="BH7" s="24">
        <v>660.52</v>
      </c>
      <c r="BI7" s="24">
        <v>526.92999999999995</v>
      </c>
      <c r="BJ7" s="24">
        <v>458.42</v>
      </c>
      <c r="BK7" s="24">
        <v>966.33</v>
      </c>
      <c r="BL7" s="24">
        <v>958.81</v>
      </c>
      <c r="BM7" s="24">
        <v>789.44</v>
      </c>
      <c r="BN7" s="24">
        <v>789.08</v>
      </c>
      <c r="BO7" s="24">
        <v>747.84</v>
      </c>
      <c r="BP7" s="24">
        <v>669.11</v>
      </c>
      <c r="BQ7" s="24">
        <v>85.01</v>
      </c>
      <c r="BR7" s="24">
        <v>82.53</v>
      </c>
      <c r="BS7" s="24">
        <v>81.83</v>
      </c>
      <c r="BT7" s="24">
        <v>85.32</v>
      </c>
      <c r="BU7" s="24">
        <v>92.22</v>
      </c>
      <c r="BV7" s="24">
        <v>81.739999999999995</v>
      </c>
      <c r="BW7" s="24">
        <v>82.88</v>
      </c>
      <c r="BX7" s="24">
        <v>87.29</v>
      </c>
      <c r="BY7" s="24">
        <v>88.25</v>
      </c>
      <c r="BZ7" s="24">
        <v>90.17</v>
      </c>
      <c r="CA7" s="24">
        <v>99.73</v>
      </c>
      <c r="CB7" s="24">
        <v>141.59</v>
      </c>
      <c r="CC7" s="24">
        <v>147.27000000000001</v>
      </c>
      <c r="CD7" s="24">
        <v>150.16</v>
      </c>
      <c r="CE7" s="24">
        <v>143.91999999999999</v>
      </c>
      <c r="CF7" s="24">
        <v>132.9</v>
      </c>
      <c r="CG7" s="24">
        <v>194.31</v>
      </c>
      <c r="CH7" s="24">
        <v>190.99</v>
      </c>
      <c r="CI7" s="24">
        <v>176.67</v>
      </c>
      <c r="CJ7" s="24">
        <v>176.37</v>
      </c>
      <c r="CK7" s="24">
        <v>173.17</v>
      </c>
      <c r="CL7" s="24">
        <v>134.97999999999999</v>
      </c>
      <c r="CM7" s="24" t="s">
        <v>104</v>
      </c>
      <c r="CN7" s="24" t="s">
        <v>104</v>
      </c>
      <c r="CO7" s="24" t="s">
        <v>104</v>
      </c>
      <c r="CP7" s="24" t="s">
        <v>104</v>
      </c>
      <c r="CQ7" s="24" t="s">
        <v>104</v>
      </c>
      <c r="CR7" s="24">
        <v>53.5</v>
      </c>
      <c r="CS7" s="24">
        <v>52.58</v>
      </c>
      <c r="CT7" s="24">
        <v>57.42</v>
      </c>
      <c r="CU7" s="24">
        <v>56.72</v>
      </c>
      <c r="CV7" s="24">
        <v>56.43</v>
      </c>
      <c r="CW7" s="24">
        <v>59.99</v>
      </c>
      <c r="CX7" s="24">
        <v>97.9</v>
      </c>
      <c r="CY7" s="24">
        <v>98.11</v>
      </c>
      <c r="CZ7" s="24">
        <v>99.1</v>
      </c>
      <c r="DA7" s="24">
        <v>96.86</v>
      </c>
      <c r="DB7" s="24">
        <v>96.93</v>
      </c>
      <c r="DC7" s="24">
        <v>83.51</v>
      </c>
      <c r="DD7" s="24">
        <v>83.02</v>
      </c>
      <c r="DE7" s="24">
        <v>90.42</v>
      </c>
      <c r="DF7" s="24">
        <v>90.72</v>
      </c>
      <c r="DG7" s="24">
        <v>91.07</v>
      </c>
      <c r="DH7" s="24">
        <v>95.72</v>
      </c>
      <c r="DI7" s="24"/>
      <c r="DJ7" s="24"/>
      <c r="DK7" s="24"/>
      <c r="DL7" s="24"/>
      <c r="DM7" s="24"/>
      <c r="DN7" s="24"/>
      <c r="DO7" s="24"/>
      <c r="DP7" s="24"/>
      <c r="DQ7" s="24"/>
      <c r="DR7" s="24"/>
      <c r="DS7" s="24"/>
      <c r="DT7" s="24"/>
      <c r="DU7" s="24"/>
      <c r="DV7" s="24"/>
      <c r="DW7" s="24"/>
      <c r="DX7" s="24"/>
      <c r="DY7" s="24"/>
      <c r="DZ7" s="24"/>
      <c r="EA7" s="24"/>
      <c r="EB7" s="24"/>
      <c r="EC7" s="24"/>
      <c r="ED7" s="24"/>
      <c r="EE7" s="24">
        <v>0</v>
      </c>
      <c r="EF7" s="24">
        <v>0.04</v>
      </c>
      <c r="EG7" s="24">
        <v>0</v>
      </c>
      <c r="EH7" s="24">
        <v>0</v>
      </c>
      <c r="EI7" s="24">
        <v>0</v>
      </c>
      <c r="EJ7" s="24">
        <v>0.16</v>
      </c>
      <c r="EK7" s="24">
        <v>0.13</v>
      </c>
      <c r="EL7" s="24">
        <v>0.17</v>
      </c>
      <c r="EM7" s="24">
        <v>0.15</v>
      </c>
      <c r="EN7" s="24">
        <v>0.15</v>
      </c>
      <c r="EO7" s="24">
        <v>0.24</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5" x14ac:dyDescent="0.15">
      <c r="B11">
        <v>4</v>
      </c>
      <c r="C11">
        <v>3</v>
      </c>
      <c r="D11">
        <v>2</v>
      </c>
      <c r="E11">
        <v>1</v>
      </c>
      <c r="F11">
        <v>0</v>
      </c>
      <c r="G11" t="s">
        <v>111</v>
      </c>
    </row>
    <row r="12" spans="1:145" x14ac:dyDescent="0.15">
      <c r="B12">
        <v>1</v>
      </c>
      <c r="C12">
        <v>1</v>
      </c>
      <c r="D12">
        <v>1</v>
      </c>
      <c r="E12">
        <v>2</v>
      </c>
      <c r="F12">
        <v>3</v>
      </c>
      <c r="G12" t="s">
        <v>112</v>
      </c>
    </row>
    <row r="13" spans="1:145" x14ac:dyDescent="0.15">
      <c r="B13" t="s">
        <v>113</v>
      </c>
      <c r="C13" t="s">
        <v>113</v>
      </c>
      <c r="D13" t="s">
        <v>114</v>
      </c>
      <c r="E13" t="s">
        <v>114</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2023-01-25T08:27:54Z</cp:lastPrinted>
  <dcterms:created xsi:type="dcterms:W3CDTF">2023-01-12T23:53:01Z</dcterms:created>
  <dcterms:modified xsi:type="dcterms:W3CDTF">2023-01-25T08:29:33Z</dcterms:modified>
  <cp:category/>
</cp:coreProperties>
</file>