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172.17.11.234\share\共有\■経営比較分析表\R4(R3決算)\03.Fw 【資料再送付】 公営企業に係る経営比較分析表（令和３年度決算）の再出力について（下水道事業）\提出\"/>
    </mc:Choice>
  </mc:AlternateContent>
  <xr:revisionPtr revIDLastSave="0" documentId="13_ncr:1_{6AAA62AD-B818-4F53-A81A-652403EE41E6}" xr6:coauthVersionLast="47" xr6:coauthVersionMax="47" xr10:uidLastSave="{00000000-0000-0000-0000-000000000000}"/>
  <workbookProtection workbookAlgorithmName="SHA-512" workbookHashValue="ZacSZYum/n2rIQ9QcoEqAEvVc/DxV3wzqvGhBLhB3Rokpd8JE7VM1oWNTO2RJ0F9Jxfrn0mSKWUKM6O4udd1mQ==" workbookSaltValue="a16iMbvNgT7sv4h7Vma6eQ=="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<sst xmlns="http://schemas.openxmlformats.org/spreadsheetml/2006/main" count="236" uniqueCount="117">
  <si>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</si>
  <si>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</si>
  <si>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</si>
  <si>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</si>
  <si>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</si>
  <si>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</si>
  <si>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</si>
  <si>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</si>
  <si>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</si>
  <si>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</si>
  <si>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</si>
  <si>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</si>
  <si>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</si>
  <si>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</si>
  <si>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</si>
  <si>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</si>
  <si>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</si>
  <si>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</si>
  <si>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</si>
  <si>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</si>
  <si>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</si>
  <si>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</si>
  <si>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</si>
  <si>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</si>
  <si>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</si>
  <si>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</si>
  <si>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</si>
  <si>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</si>
  <si>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</si>
  <si>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</si>
  <si>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</si>
  <si>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</si>
  <si>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</si>
  <si>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</si>
  <si>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</si>
  <si>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</si>
  <si>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</si>
  <si>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</si>
  <si>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</si>
  <si>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</si>
  <si>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</si>
  <si>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</si>
  <si>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</si>
  <si>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</si>
  <si>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</si>
  <si>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</si>
  <si>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</si>
  <si>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</si>
  <si>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</si>
  <si>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</si>
  <si>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</si>
  <si>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</si>
  <si>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</si>
  <si>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</si>
  <si>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</si>
  <si>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</si>
  <si>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</si>
  <si>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</si>
  <si>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</si>
  <si>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</si>
  <si>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</si>
  <si>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</si>
  <si>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</si>
  <si>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</si>
  <si>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</si>
  <si>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</si>
  <si>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</si>
  <si>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</si>
  <si>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</si>
  <si>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</si>
  <si>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</si>
  <si>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</si>
  <si>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</si>
  <si>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</si>
  <si>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</si>
  <si>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</si>
  <si>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</si>
  <si>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</si>
  <si>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</si>
  <si>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</si>
  <si>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</si>
  <si>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</si>
  <si>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</si>
  <si>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</si>
  <si>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</si>
  <si>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</si>
  <si>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</si>
  <si>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</si>
  <si>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</si>
  <si>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</si>
  <si>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</si>
  <si>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</si>
  <si>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</si>
  <si>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</si>
  <si>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</si>
  <si>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</si>
  <si>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湯河原町</t>
  </si>
  <si>
    <t>法適用</t>
  </si>
  <si>
    <t>下水道事業</t>
  </si>
  <si>
    <t>特定環境保全公共下水道</t>
  </si>
  <si>
    <t>D2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</si>
  <si>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</si>
  <si>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</si>
  <si>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</si>
  <si>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</si>
  <si>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</si>
  <si>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</si>
  <si>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</si>
  <si>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</si>
  <si>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</si>
  <si>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</si>
  <si>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</si>
  <si>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</si>
  <si>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</si>
  <si>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経常収支比率は、昨年度よりも高くなっています。累積欠損金もありません。
　企業債残高対事業規模比率は、昨年度よりも低くなり、また、類似団体平均値よりも低いです。
　経費回収率は、昨年度よりも低くなって、100％以上を上回っています。汚水処理原価は、昨年度より高くなって類似団体平均値よりも下回っています。
　施設利用率については、公共下水道事業で建設された施設（昭和60年に供用開始）を利用しているため未計上です。
　本処理区域は、温泉観光地であり、宿泊施設などの大規模施設が多いため、施設改造負担などが大きくなり水洗化率が伸び悩む傾向にあります。ただし、宿泊施設等の１軒の接続で各数値が一気に改善する要因を持っています。
　本処理区域内の管渠施設の老朽化対策は、まだ不要と考えられますが、将来的に改築、更新費用の発生が予測されます。したがって、収入増のため更なる接続（水洗化）の推進を図り、事業所への啓発活動並びに下水道事業の状況について住民や使用者に理解していただいた上での下水道使用料の見直し、維持管理の効率化を図る必要があります。
　以上の対策を実施するため、本事業については公共下水道と合わせ、住民の理解を得ながら収入の柱となる下水道使用料の水準の適正化を図り、下水道サービスを提供していきます。</t>
    <rPh sb="1" eb="3">
      <t>ケイジョウ</t>
    </rPh>
    <rPh sb="3" eb="5">
      <t>シュウシ</t>
    </rPh>
    <rPh sb="5" eb="7">
      <t>ヒリツ</t>
    </rPh>
    <rPh sb="9" eb="12">
      <t>サクネンド</t>
    </rPh>
    <rPh sb="15" eb="16">
      <t>タカ</t>
    </rPh>
    <rPh sb="24" eb="26">
      <t>ルイセキ</t>
    </rPh>
    <rPh sb="26" eb="29">
      <t>ケッソンキン</t>
    </rPh>
    <rPh sb="38" eb="40">
      <t>キギョウ</t>
    </rPh>
    <rPh sb="40" eb="41">
      <t>サイ</t>
    </rPh>
    <rPh sb="41" eb="43">
      <t>ザンダカ</t>
    </rPh>
    <rPh sb="43" eb="44">
      <t>タイ</t>
    </rPh>
    <rPh sb="44" eb="46">
      <t>ジギョウ</t>
    </rPh>
    <rPh sb="46" eb="48">
      <t>キボ</t>
    </rPh>
    <rPh sb="48" eb="50">
      <t>ヒリツ</t>
    </rPh>
    <rPh sb="52" eb="55">
      <t>サクネンド</t>
    </rPh>
    <rPh sb="58" eb="59">
      <t>ヒク</t>
    </rPh>
    <rPh sb="66" eb="68">
      <t>ルイジ</t>
    </rPh>
    <rPh sb="68" eb="70">
      <t>ダンタイ</t>
    </rPh>
    <rPh sb="70" eb="73">
      <t>ヘイキンチ</t>
    </rPh>
    <rPh sb="76" eb="77">
      <t>ヒク</t>
    </rPh>
    <rPh sb="83" eb="85">
      <t>ケイヒ</t>
    </rPh>
    <rPh sb="85" eb="87">
      <t>カイシュウ</t>
    </rPh>
    <rPh sb="87" eb="88">
      <t>リツ</t>
    </rPh>
    <rPh sb="90" eb="93">
      <t>サクネンド</t>
    </rPh>
    <rPh sb="96" eb="97">
      <t>ヒク</t>
    </rPh>
    <rPh sb="105" eb="108">
      <t>パーセントイジョウ</t>
    </rPh>
    <rPh sb="109" eb="110">
      <t>ウワ</t>
    </rPh>
    <rPh sb="110" eb="111">
      <t>マワ</t>
    </rPh>
    <rPh sb="117" eb="119">
      <t>オスイ</t>
    </rPh>
    <rPh sb="119" eb="121">
      <t>ショリ</t>
    </rPh>
    <rPh sb="121" eb="123">
      <t>ゲンカ</t>
    </rPh>
    <rPh sb="125" eb="128">
      <t>サクネンド</t>
    </rPh>
    <rPh sb="130" eb="131">
      <t>タカ</t>
    </rPh>
    <rPh sb="135" eb="137">
      <t>ルイジ</t>
    </rPh>
    <rPh sb="137" eb="139">
      <t>ダンタイ</t>
    </rPh>
    <rPh sb="139" eb="142">
      <t>ヘイキンチ</t>
    </rPh>
    <rPh sb="145" eb="147">
      <t>シタマワ</t>
    </rPh>
    <rPh sb="155" eb="157">
      <t>シセツ</t>
    </rPh>
    <rPh sb="157" eb="160">
      <t>リヨウリツ</t>
    </rPh>
    <rPh sb="166" eb="168">
      <t>コウキョウ</t>
    </rPh>
    <rPh sb="168" eb="171">
      <t>ゲスイドウ</t>
    </rPh>
    <rPh sb="171" eb="173">
      <t>ジギョウ</t>
    </rPh>
    <rPh sb="174" eb="176">
      <t>ケンセツ</t>
    </rPh>
    <rPh sb="179" eb="181">
      <t>シセツ</t>
    </rPh>
    <rPh sb="182" eb="184">
      <t>ショウワ</t>
    </rPh>
    <rPh sb="186" eb="187">
      <t>ネン</t>
    </rPh>
    <rPh sb="188" eb="190">
      <t>キョウヨウ</t>
    </rPh>
    <rPh sb="190" eb="192">
      <t>カイシ</t>
    </rPh>
    <rPh sb="194" eb="196">
      <t>リヨウ</t>
    </rPh>
    <rPh sb="202" eb="205">
      <t>ミケイジョウ</t>
    </rPh>
    <rPh sb="210" eb="211">
      <t>ホン</t>
    </rPh>
    <rPh sb="211" eb="213">
      <t>ショリ</t>
    </rPh>
    <rPh sb="213" eb="215">
      <t>クイキ</t>
    </rPh>
    <rPh sb="217" eb="219">
      <t>オンセン</t>
    </rPh>
    <rPh sb="219" eb="222">
      <t>カンコウチ</t>
    </rPh>
    <rPh sb="226" eb="228">
      <t>シュクハク</t>
    </rPh>
    <rPh sb="228" eb="230">
      <t>シセツ</t>
    </rPh>
    <rPh sb="233" eb="236">
      <t>ダイキボ</t>
    </rPh>
    <rPh sb="236" eb="238">
      <t>シセツ</t>
    </rPh>
    <rPh sb="239" eb="240">
      <t>オオ</t>
    </rPh>
    <rPh sb="244" eb="246">
      <t>シセツ</t>
    </rPh>
    <rPh sb="246" eb="248">
      <t>カイゾウ</t>
    </rPh>
    <rPh sb="248" eb="250">
      <t>フタン</t>
    </rPh>
    <rPh sb="253" eb="254">
      <t>オオ</t>
    </rPh>
    <rPh sb="258" eb="261">
      <t>スイセンカ</t>
    </rPh>
    <rPh sb="261" eb="262">
      <t>リツ</t>
    </rPh>
    <rPh sb="263" eb="264">
      <t>ノ</t>
    </rPh>
    <rPh sb="265" eb="266">
      <t>ナヤ</t>
    </rPh>
    <rPh sb="267" eb="269">
      <t>ケイコウ</t>
    </rPh>
    <rPh sb="279" eb="281">
      <t>シュクハク</t>
    </rPh>
    <rPh sb="281" eb="283">
      <t>シセツ</t>
    </rPh>
    <rPh sb="283" eb="284">
      <t>トウ</t>
    </rPh>
    <rPh sb="286" eb="287">
      <t>ケン</t>
    </rPh>
    <rPh sb="288" eb="290">
      <t>セツゾク</t>
    </rPh>
    <rPh sb="291" eb="294">
      <t>カクスウチ</t>
    </rPh>
    <rPh sb="295" eb="297">
      <t>イッキ</t>
    </rPh>
    <rPh sb="298" eb="300">
      <t>カイゼン</t>
    </rPh>
    <rPh sb="302" eb="304">
      <t>ヨウイン</t>
    </rPh>
    <rPh sb="305" eb="306">
      <t>モ</t>
    </rPh>
    <rPh sb="314" eb="315">
      <t>ホン</t>
    </rPh>
    <rPh sb="315" eb="317">
      <t>ショリ</t>
    </rPh>
    <rPh sb="317" eb="320">
      <t>クイキナイ</t>
    </rPh>
    <rPh sb="321" eb="323">
      <t>カンキョ</t>
    </rPh>
    <rPh sb="323" eb="325">
      <t>シセツ</t>
    </rPh>
    <rPh sb="326" eb="329">
      <t>ロウキュウカ</t>
    </rPh>
    <rPh sb="329" eb="331">
      <t>タイサク</t>
    </rPh>
    <rPh sb="335" eb="337">
      <t>フヨウ</t>
    </rPh>
    <rPh sb="338" eb="339">
      <t>カンガ</t>
    </rPh>
    <rPh sb="346" eb="349">
      <t>ショウライテキ</t>
    </rPh>
    <rPh sb="350" eb="352">
      <t>カイチク</t>
    </rPh>
    <rPh sb="353" eb="355">
      <t>コウシン</t>
    </rPh>
    <rPh sb="355" eb="357">
      <t>ヒヨウ</t>
    </rPh>
    <rPh sb="358" eb="360">
      <t>ハッセイ</t>
    </rPh>
    <rPh sb="361" eb="363">
      <t>ヨソク</t>
    </rPh>
    <rPh sb="374" eb="376">
      <t>シュウニュウ</t>
    </rPh>
    <rPh sb="376" eb="377">
      <t>ゾウ</t>
    </rPh>
    <rPh sb="380" eb="381">
      <t>サラ</t>
    </rPh>
    <rPh sb="383" eb="385">
      <t>セツゾク</t>
    </rPh>
    <rPh sb="386" eb="389">
      <t>スイセンカ</t>
    </rPh>
    <rPh sb="391" eb="393">
      <t>スイシン</t>
    </rPh>
    <rPh sb="394" eb="395">
      <t>ハカ</t>
    </rPh>
    <rPh sb="397" eb="400">
      <t>ジギョウショ</t>
    </rPh>
    <rPh sb="402" eb="404">
      <t>ケイハツ</t>
    </rPh>
    <rPh sb="404" eb="406">
      <t>カツドウ</t>
    </rPh>
    <rPh sb="406" eb="407">
      <t>ナラ</t>
    </rPh>
    <rPh sb="409" eb="412">
      <t>ゲスイドウ</t>
    </rPh>
    <rPh sb="412" eb="414">
      <t>ジギョウ</t>
    </rPh>
    <rPh sb="415" eb="417">
      <t>ジョウキョウ</t>
    </rPh>
    <rPh sb="421" eb="423">
      <t>ジュウミン</t>
    </rPh>
    <rPh sb="424" eb="427">
      <t>シヨウシャ</t>
    </rPh>
    <rPh sb="428" eb="430">
      <t>リカイ</t>
    </rPh>
    <rPh sb="437" eb="438">
      <t>ウエ</t>
    </rPh>
    <rPh sb="440" eb="443">
      <t>ゲスイドウ</t>
    </rPh>
    <rPh sb="443" eb="446">
      <t>シヨウリョウ</t>
    </rPh>
    <rPh sb="447" eb="449">
      <t>ミナオ</t>
    </rPh>
    <rPh sb="451" eb="453">
      <t>イジ</t>
    </rPh>
    <rPh sb="453" eb="455">
      <t>カンリ</t>
    </rPh>
    <rPh sb="456" eb="459">
      <t>コウリツカ</t>
    </rPh>
    <rPh sb="460" eb="461">
      <t>ハカ</t>
    </rPh>
    <rPh sb="462" eb="464">
      <t>ヒツヨウ</t>
    </rPh>
    <rPh sb="472" eb="474">
      <t>イジョウ</t>
    </rPh>
    <rPh sb="475" eb="477">
      <t>タイサク</t>
    </rPh>
    <rPh sb="478" eb="480">
      <t>ジッシ</t>
    </rPh>
    <rPh sb="485" eb="486">
      <t>ホン</t>
    </rPh>
    <rPh sb="486" eb="488">
      <t>ジギョウ</t>
    </rPh>
    <rPh sb="493" eb="495">
      <t>コウキョウ</t>
    </rPh>
    <rPh sb="495" eb="498">
      <t>ゲスイドウ</t>
    </rPh>
    <rPh sb="499" eb="500">
      <t>ア</t>
    </rPh>
    <rPh sb="503" eb="505">
      <t>ジュウミン</t>
    </rPh>
    <rPh sb="506" eb="508">
      <t>リカイ</t>
    </rPh>
    <rPh sb="509" eb="510">
      <t>エ</t>
    </rPh>
    <rPh sb="513" eb="515">
      <t>シュウニュウ</t>
    </rPh>
    <rPh sb="516" eb="517">
      <t>ハシラ</t>
    </rPh>
    <rPh sb="520" eb="523">
      <t>ゲスイドウ</t>
    </rPh>
    <rPh sb="523" eb="526">
      <t>シヨウリョウ</t>
    </rPh>
    <rPh sb="527" eb="529">
      <t>スイジュン</t>
    </rPh>
    <rPh sb="530" eb="533">
      <t>テキセイカ</t>
    </rPh>
    <rPh sb="534" eb="535">
      <t>ハカ</t>
    </rPh>
    <rPh sb="537" eb="540">
      <t>ゲスイドウ</t>
    </rPh>
    <rPh sb="545" eb="547">
      <t>テイキョウ</t>
    </rPh>
    <phoneticPr fontId="4"/>
  </si>
  <si>
    <t>　本処理区域については、平成７年度に事業着手、処理施設については公共下水道事業で建設された施設（昭和60年に供用開始）を利用しています。
　建設開始からの年月も短く、管路施設の日常点検においては腐食や破損等は見受けられない状況下にあります。今後も日常点検結果に注視し、地域住民生活のライフラインとしての使命を果たすよう点検に努め、老朽化の状況を確認していきます。
　ただし、本処理区域から下流の公共下水道処理区域内の管渠や処理場については、老朽化対策が必要な時期にあり、当該施設を利用している本処理区域においても効率的な老朽化対策事業の取り組みを検討していきます。</t>
    <rPh sb="1" eb="2">
      <t>ホン</t>
    </rPh>
    <rPh sb="2" eb="4">
      <t>ショリ</t>
    </rPh>
    <rPh sb="4" eb="6">
      <t>クイキ</t>
    </rPh>
    <rPh sb="12" eb="14">
      <t>ヘイセイ</t>
    </rPh>
    <rPh sb="15" eb="17">
      <t>ネンド</t>
    </rPh>
    <rPh sb="18" eb="20">
      <t>ジギョウ</t>
    </rPh>
    <rPh sb="20" eb="22">
      <t>チャクシュ</t>
    </rPh>
    <rPh sb="23" eb="25">
      <t>ショリ</t>
    </rPh>
    <rPh sb="25" eb="27">
      <t>シセツ</t>
    </rPh>
    <rPh sb="32" eb="34">
      <t>コウキョウ</t>
    </rPh>
    <rPh sb="34" eb="37">
      <t>ゲスイドウ</t>
    </rPh>
    <rPh sb="37" eb="39">
      <t>ジギョウ</t>
    </rPh>
    <rPh sb="40" eb="42">
      <t>ケンセツ</t>
    </rPh>
    <rPh sb="45" eb="47">
      <t>シセツ</t>
    </rPh>
    <rPh sb="48" eb="50">
      <t>ショウワ</t>
    </rPh>
    <rPh sb="52" eb="53">
      <t>ネン</t>
    </rPh>
    <rPh sb="54" eb="56">
      <t>キョウヨウ</t>
    </rPh>
    <rPh sb="56" eb="58">
      <t>カイシ</t>
    </rPh>
    <rPh sb="60" eb="62">
      <t>リヨウ</t>
    </rPh>
    <rPh sb="70" eb="72">
      <t>ケンセツ</t>
    </rPh>
    <rPh sb="72" eb="74">
      <t>カイシ</t>
    </rPh>
    <rPh sb="77" eb="79">
      <t>ネンゲツ</t>
    </rPh>
    <rPh sb="80" eb="81">
      <t>ミジカ</t>
    </rPh>
    <rPh sb="83" eb="85">
      <t>カンロ</t>
    </rPh>
    <rPh sb="85" eb="87">
      <t>シセツ</t>
    </rPh>
    <rPh sb="88" eb="90">
      <t>ニチジョウ</t>
    </rPh>
    <rPh sb="90" eb="92">
      <t>テンケン</t>
    </rPh>
    <rPh sb="97" eb="99">
      <t>フショク</t>
    </rPh>
    <rPh sb="100" eb="102">
      <t>ハソン</t>
    </rPh>
    <rPh sb="102" eb="103">
      <t>トウ</t>
    </rPh>
    <rPh sb="104" eb="106">
      <t>ミウ</t>
    </rPh>
    <rPh sb="111" eb="113">
      <t>ジョウキョウ</t>
    </rPh>
    <rPh sb="113" eb="114">
      <t>シタ</t>
    </rPh>
    <rPh sb="120" eb="122">
      <t>コンゴ</t>
    </rPh>
    <rPh sb="123" eb="125">
      <t>ニチジョウ</t>
    </rPh>
    <rPh sb="125" eb="127">
      <t>テンケン</t>
    </rPh>
    <rPh sb="127" eb="129">
      <t>ケッカ</t>
    </rPh>
    <rPh sb="130" eb="132">
      <t>チュウシ</t>
    </rPh>
    <rPh sb="134" eb="136">
      <t>チイキ</t>
    </rPh>
    <rPh sb="136" eb="138">
      <t>ジュウミン</t>
    </rPh>
    <rPh sb="138" eb="140">
      <t>セイカツ</t>
    </rPh>
    <rPh sb="151" eb="153">
      <t>シメイ</t>
    </rPh>
    <rPh sb="154" eb="155">
      <t>ハ</t>
    </rPh>
    <rPh sb="159" eb="161">
      <t>テンケン</t>
    </rPh>
    <rPh sb="162" eb="163">
      <t>ツト</t>
    </rPh>
    <rPh sb="165" eb="168">
      <t>ロウキュウカ</t>
    </rPh>
    <rPh sb="169" eb="171">
      <t>ジョウキョウ</t>
    </rPh>
    <rPh sb="172" eb="174">
      <t>カクニン</t>
    </rPh>
    <rPh sb="187" eb="188">
      <t>ホン</t>
    </rPh>
    <rPh sb="188" eb="190">
      <t>ショリ</t>
    </rPh>
    <rPh sb="190" eb="192">
      <t>クイキ</t>
    </rPh>
    <rPh sb="194" eb="196">
      <t>カリュウ</t>
    </rPh>
    <rPh sb="197" eb="199">
      <t>コウキョウ</t>
    </rPh>
    <rPh sb="199" eb="202">
      <t>ゲスイドウ</t>
    </rPh>
    <rPh sb="202" eb="204">
      <t>ショリ</t>
    </rPh>
    <rPh sb="204" eb="207">
      <t>クイキナイ</t>
    </rPh>
    <rPh sb="208" eb="210">
      <t>カンキョ</t>
    </rPh>
    <rPh sb="211" eb="214">
      <t>ショリジョウ</t>
    </rPh>
    <rPh sb="220" eb="223">
      <t>ロウキュウカ</t>
    </rPh>
    <rPh sb="223" eb="225">
      <t>タイサク</t>
    </rPh>
    <rPh sb="226" eb="228">
      <t>ヒツヨウ</t>
    </rPh>
    <rPh sb="229" eb="231">
      <t>ジキ</t>
    </rPh>
    <rPh sb="235" eb="237">
      <t>トウガイ</t>
    </rPh>
    <rPh sb="237" eb="239">
      <t>シセツ</t>
    </rPh>
    <rPh sb="240" eb="242">
      <t>リヨウ</t>
    </rPh>
    <rPh sb="246" eb="247">
      <t>ホン</t>
    </rPh>
    <rPh sb="247" eb="249">
      <t>ショリ</t>
    </rPh>
    <rPh sb="249" eb="251">
      <t>クイキ</t>
    </rPh>
    <rPh sb="256" eb="259">
      <t>コウリツテキ</t>
    </rPh>
    <rPh sb="260" eb="263">
      <t>ロウキュウカ</t>
    </rPh>
    <rPh sb="263" eb="265">
      <t>タイサク</t>
    </rPh>
    <rPh sb="265" eb="267">
      <t>ジギョウ</t>
    </rPh>
    <rPh sb="268" eb="269">
      <t>ト</t>
    </rPh>
    <rPh sb="270" eb="271">
      <t>ク</t>
    </rPh>
    <rPh sb="273" eb="275">
      <t>ケントウ</t>
    </rPh>
    <phoneticPr fontId="4"/>
  </si>
  <si>
    <t>　経常収支比率は、100％を上回っている状況にあります。定住者においては少子高齢化による人口減少並びに節水機器の普及に伴う処理水量の減少等による使用料収入の減少が推測されます。
　本処理区域は、公共下水道関連特定環境保全公共下水道であり、対象施設は管渠施設のみですが、現状は劣化等の不具合はほとんど無いものの、施設の健全度を維持していくため、今後の日常点検や清掃等の維持管理を計画的に行い、施設老朽化に伴う支出費用の抑制を図っていく必要があります。</t>
    <rPh sb="1" eb="3">
      <t>ケイジョウ</t>
    </rPh>
    <rPh sb="3" eb="5">
      <t>シュウシ</t>
    </rPh>
    <rPh sb="5" eb="7">
      <t>ヒリツ</t>
    </rPh>
    <rPh sb="14" eb="16">
      <t>ウワマワ</t>
    </rPh>
    <rPh sb="20" eb="22">
      <t>ジョウキョウ</t>
    </rPh>
    <rPh sb="28" eb="31">
      <t>テイジュウシャ</t>
    </rPh>
    <rPh sb="36" eb="38">
      <t>ショウシ</t>
    </rPh>
    <rPh sb="38" eb="41">
      <t>コウレイカ</t>
    </rPh>
    <rPh sb="44" eb="46">
      <t>ジンコウ</t>
    </rPh>
    <rPh sb="46" eb="48">
      <t>ゲンショウ</t>
    </rPh>
    <rPh sb="48" eb="49">
      <t>ナラ</t>
    </rPh>
    <rPh sb="51" eb="53">
      <t>セッスイ</t>
    </rPh>
    <rPh sb="53" eb="55">
      <t>キキ</t>
    </rPh>
    <rPh sb="56" eb="58">
      <t>フキュウ</t>
    </rPh>
    <rPh sb="59" eb="60">
      <t>トモナ</t>
    </rPh>
    <rPh sb="61" eb="63">
      <t>ショリ</t>
    </rPh>
    <rPh sb="63" eb="65">
      <t>スイリョウ</t>
    </rPh>
    <rPh sb="66" eb="68">
      <t>ゲンショウ</t>
    </rPh>
    <rPh sb="68" eb="69">
      <t>トウ</t>
    </rPh>
    <rPh sb="72" eb="75">
      <t>シヨウリョウ</t>
    </rPh>
    <rPh sb="75" eb="77">
      <t>シュウニュウ</t>
    </rPh>
    <rPh sb="78" eb="80">
      <t>ゲンショウ</t>
    </rPh>
    <rPh sb="81" eb="83">
      <t>スイソク</t>
    </rPh>
    <rPh sb="90" eb="91">
      <t>ホン</t>
    </rPh>
    <rPh sb="91" eb="93">
      <t>ショリ</t>
    </rPh>
    <rPh sb="93" eb="95">
      <t>クイキ</t>
    </rPh>
    <rPh sb="97" eb="99">
      <t>コウキョウ</t>
    </rPh>
    <rPh sb="99" eb="102">
      <t>ゲスイドウ</t>
    </rPh>
    <rPh sb="102" eb="104">
      <t>カンレン</t>
    </rPh>
    <rPh sb="104" eb="106">
      <t>トクテイ</t>
    </rPh>
    <rPh sb="106" eb="108">
      <t>カンキョウ</t>
    </rPh>
    <rPh sb="108" eb="110">
      <t>ホゼン</t>
    </rPh>
    <rPh sb="110" eb="112">
      <t>コウキョウ</t>
    </rPh>
    <rPh sb="112" eb="115">
      <t>ゲスイドウ</t>
    </rPh>
    <rPh sb="119" eb="121">
      <t>タイショウ</t>
    </rPh>
    <rPh sb="121" eb="123">
      <t>シセツ</t>
    </rPh>
    <rPh sb="124" eb="126">
      <t>カンキョ</t>
    </rPh>
    <rPh sb="126" eb="128">
      <t>シセツ</t>
    </rPh>
    <rPh sb="134" eb="136">
      <t>ゲンジョウ</t>
    </rPh>
    <rPh sb="137" eb="139">
      <t>レッカ</t>
    </rPh>
    <rPh sb="139" eb="140">
      <t>トウ</t>
    </rPh>
    <rPh sb="141" eb="144">
      <t>フグアイ</t>
    </rPh>
    <rPh sb="149" eb="150">
      <t>ナ</t>
    </rPh>
    <rPh sb="155" eb="157">
      <t>シセツ</t>
    </rPh>
    <rPh sb="158" eb="160">
      <t>ケンゼン</t>
    </rPh>
    <rPh sb="160" eb="161">
      <t>ド</t>
    </rPh>
    <rPh sb="162" eb="164">
      <t>イジ</t>
    </rPh>
    <rPh sb="171" eb="173">
      <t>コンゴ</t>
    </rPh>
    <rPh sb="174" eb="176">
      <t>ニチジョウ</t>
    </rPh>
    <rPh sb="176" eb="178">
      <t>テンケン</t>
    </rPh>
    <rPh sb="179" eb="181">
      <t>セイソウ</t>
    </rPh>
    <rPh sb="181" eb="182">
      <t>トウ</t>
    </rPh>
    <rPh sb="183" eb="185">
      <t>イジ</t>
    </rPh>
    <rPh sb="185" eb="187">
      <t>カンリ</t>
    </rPh>
    <rPh sb="188" eb="191">
      <t>ケイカクテキ</t>
    </rPh>
    <rPh sb="192" eb="193">
      <t>オコナ</t>
    </rPh>
    <rPh sb="195" eb="197">
      <t>シセツ</t>
    </rPh>
    <rPh sb="197" eb="200">
      <t>ロウキュウカ</t>
    </rPh>
    <rPh sb="201" eb="202">
      <t>トモナ</t>
    </rPh>
    <rPh sb="203" eb="205">
      <t>シシュツ</t>
    </rPh>
    <rPh sb="205" eb="207">
      <t>ヒヨウ</t>
    </rPh>
    <rPh sb="208" eb="210">
      <t>ヨクセイ</t>
    </rPh>
    <rPh sb="211" eb="212">
      <t>ハカ</t>
    </rPh>
    <rPh sb="216" eb="21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</si>
</sst>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08D-4C93-81BA-F4874120806E}"/>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0.13</c:v>
                </c:pt>
                <c:pt idx="2">
                  <c:v>0.36</c:v>
                </c:pt>
                <c:pt idx="3">
                  <c:v>0.39</c:v>
                </c:pt>
                <c:pt idx="4">
                  <c:v>0.1</c:v>
                </c:pt>
              </c:numCache>
            </c:numRef>
          </c:val>
          <c:smooth val="0"/>
          <c:extLst>
            <c:ext xmlns:c16="http://schemas.microsoft.com/office/drawing/2014/chart" uri="{C3380CC4-5D6E-409C-BE32-E72D297353CC}">
              <c16:uniqueId val="{00000001-408D-4C93-81BA-F4874120806E}"/>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142.02000000000001</c:v>
                </c:pt>
                <c:pt idx="1">
                  <c:v>150.59</c:v>
                </c:pt>
                <c:pt idx="2">
                  <c:v>153.68</c:v>
                </c:pt>
                <c:pt idx="3">
                  <c:v>156.41</c:v>
                </c:pt>
                <c:pt idx="4">
                  <c:v>160.63</c:v>
                </c:pt>
              </c:numCache>
            </c:numRef>
          </c:val>
          <c:extLst>
            <c:ext xmlns:c16="http://schemas.microsoft.com/office/drawing/2014/chart" uri="{C3380CC4-5D6E-409C-BE32-E72D297353CC}">
              <c16:uniqueId val="{00000000-049D-4E56-B5B7-74F1D2AC5047}"/>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102.13</c:v>
                </c:pt>
                <c:pt idx="1">
                  <c:v>101.72</c:v>
                </c:pt>
                <c:pt idx="2">
                  <c:v>102.73</c:v>
                </c:pt>
                <c:pt idx="3">
                  <c:v>105.78</c:v>
                </c:pt>
                <c:pt idx="4">
                  <c:v>106.09</c:v>
                </c:pt>
              </c:numCache>
            </c:numRef>
          </c:val>
          <c:smooth val="0"/>
          <c:extLst>
            <c:ext xmlns:c16="http://schemas.microsoft.com/office/drawing/2014/chart" uri="{C3380CC4-5D6E-409C-BE32-E72D297353CC}">
              <c16:uniqueId val="{00000001-049D-4E56-B5B7-74F1D2AC5047}"/>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2.6</c:v>
                </c:pt>
                <c:pt idx="1">
                  <c:v>5.2</c:v>
                </c:pt>
                <c:pt idx="2">
                  <c:v>7.79</c:v>
                </c:pt>
                <c:pt idx="3">
                  <c:v>10.39</c:v>
                </c:pt>
                <c:pt idx="4">
                  <c:v>12.99</c:v>
                </c:pt>
              </c:numCache>
            </c:numRef>
          </c:val>
          <c:extLst>
            <c:ext xmlns:c16="http://schemas.microsoft.com/office/drawing/2014/chart" uri="{C3380CC4-5D6E-409C-BE32-E72D297353CC}">
              <c16:uniqueId val="{00000000-A582-4C36-B13D-40E491AE67BE}"/>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23.93</c:v>
                </c:pt>
                <c:pt idx="1">
                  <c:v>24.68</c:v>
                </c:pt>
                <c:pt idx="2">
                  <c:v>24.68</c:v>
                </c:pt>
                <c:pt idx="3">
                  <c:v>21.36</c:v>
                </c:pt>
                <c:pt idx="4">
                  <c:v>22.79</c:v>
                </c:pt>
              </c:numCache>
            </c:numRef>
          </c:val>
          <c:smooth val="0"/>
          <c:extLst>
            <c:ext xmlns:c16="http://schemas.microsoft.com/office/drawing/2014/chart" uri="{C3380CC4-5D6E-409C-BE32-E72D297353CC}">
              <c16:uniqueId val="{00000001-A582-4C36-B13D-40E491AE67BE}"/>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5A7-4ACD-965F-9BE733F38A95}"/>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formatCode="#,##0.00;&quot;△&quot;#,##0.00">
                  <c:v>0</c:v>
                </c:pt>
                <c:pt idx="1">
                  <c:v>0.01</c:v>
                </c:pt>
                <c:pt idx="2">
                  <c:v>8.6199999999999992</c:v>
                </c:pt>
                <c:pt idx="3">
                  <c:v>0.01</c:v>
                </c:pt>
                <c:pt idx="4">
                  <c:v>0.01</c:v>
                </c:pt>
              </c:numCache>
            </c:numRef>
          </c:val>
          <c:smooth val="0"/>
          <c:extLst>
            <c:ext xmlns:c16="http://schemas.microsoft.com/office/drawing/2014/chart" uri="{C3380CC4-5D6E-409C-BE32-E72D297353CC}">
              <c16:uniqueId val="{00000001-25A7-4ACD-965F-9BE733F38A95}"/>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7A5-4BAF-B100-E6E5ECE843A1}"/>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109.51</c:v>
                </c:pt>
                <c:pt idx="1">
                  <c:v>112.88</c:v>
                </c:pt>
                <c:pt idx="2">
                  <c:v>94.97</c:v>
                </c:pt>
                <c:pt idx="3">
                  <c:v>63.96</c:v>
                </c:pt>
                <c:pt idx="4">
                  <c:v>69.42</c:v>
                </c:pt>
              </c:numCache>
            </c:numRef>
          </c:val>
          <c:smooth val="0"/>
          <c:extLst>
            <c:ext xmlns:c16="http://schemas.microsoft.com/office/drawing/2014/chart" uri="{C3380CC4-5D6E-409C-BE32-E72D297353CC}">
              <c16:uniqueId val="{00000001-97A5-4BAF-B100-E6E5ECE843A1}"/>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26E-42BB-8276-9D2F2BD2D24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47.44</c:v>
                </c:pt>
                <c:pt idx="1">
                  <c:v>49.18</c:v>
                </c:pt>
                <c:pt idx="2">
                  <c:v>47.72</c:v>
                </c:pt>
                <c:pt idx="3">
                  <c:v>44.24</c:v>
                </c:pt>
                <c:pt idx="4">
                  <c:v>43.07</c:v>
                </c:pt>
              </c:numCache>
            </c:numRef>
          </c:val>
          <c:smooth val="0"/>
          <c:extLst>
            <c:ext xmlns:c16="http://schemas.microsoft.com/office/drawing/2014/chart" uri="{C3380CC4-5D6E-409C-BE32-E72D297353CC}">
              <c16:uniqueId val="{00000001-726E-42BB-8276-9D2F2BD2D24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1617.05</c:v>
                </c:pt>
                <c:pt idx="1">
                  <c:v>1186.46</c:v>
                </c:pt>
                <c:pt idx="2">
                  <c:v>707.85</c:v>
                </c:pt>
                <c:pt idx="3">
                  <c:v>656.61</c:v>
                </c:pt>
                <c:pt idx="4">
                  <c:v>698.06</c:v>
                </c:pt>
              </c:numCache>
            </c:numRef>
          </c:val>
          <c:extLst>
            <c:ext xmlns:c16="http://schemas.microsoft.com/office/drawing/2014/chart" uri="{C3380CC4-5D6E-409C-BE32-E72D297353CC}">
              <c16:uniqueId val="{00000000-EFB2-4AE1-A0C9-8F38A15A3D3C}"/>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1243.71</c:v>
                </c:pt>
                <c:pt idx="1">
                  <c:v>1194.1500000000001</c:v>
                </c:pt>
                <c:pt idx="2">
                  <c:v>1206.79</c:v>
                </c:pt>
                <c:pt idx="3">
                  <c:v>1258.43</c:v>
                </c:pt>
                <c:pt idx="4">
                  <c:v>1163.75</c:v>
                </c:pt>
              </c:numCache>
            </c:numRef>
          </c:val>
          <c:smooth val="0"/>
          <c:extLst>
            <c:ext xmlns:c16="http://schemas.microsoft.com/office/drawing/2014/chart" uri="{C3380CC4-5D6E-409C-BE32-E72D297353CC}">
              <c16:uniqueId val="{00000001-EFB2-4AE1-A0C9-8F38A15A3D3C}"/>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94.75</c:v>
                </c:pt>
                <c:pt idx="1">
                  <c:v>125.6</c:v>
                </c:pt>
                <c:pt idx="2">
                  <c:v>197.82</c:v>
                </c:pt>
                <c:pt idx="3">
                  <c:v>193.98</c:v>
                </c:pt>
                <c:pt idx="4">
                  <c:v>170.03</c:v>
                </c:pt>
              </c:numCache>
            </c:numRef>
          </c:val>
          <c:extLst>
            <c:ext xmlns:c16="http://schemas.microsoft.com/office/drawing/2014/chart" uri="{C3380CC4-5D6E-409C-BE32-E72D297353CC}">
              <c16:uniqueId val="{00000000-C0AE-4C7A-B7A7-2B9F2328DB0C}"/>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74.3</c:v>
                </c:pt>
                <c:pt idx="1">
                  <c:v>72.260000000000005</c:v>
                </c:pt>
                <c:pt idx="2">
                  <c:v>71.84</c:v>
                </c:pt>
                <c:pt idx="3">
                  <c:v>73.36</c:v>
                </c:pt>
                <c:pt idx="4">
                  <c:v>72.599999999999994</c:v>
                </c:pt>
              </c:numCache>
            </c:numRef>
          </c:val>
          <c:smooth val="0"/>
          <c:extLst>
            <c:ext xmlns:c16="http://schemas.microsoft.com/office/drawing/2014/chart" uri="{C3380CC4-5D6E-409C-BE32-E72D297353CC}">
              <c16:uniqueId val="{00000001-C0AE-4C7A-B7A7-2B9F2328DB0C}"/>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150.01</c:v>
                </c:pt>
                <c:pt idx="1">
                  <c:v>112.66</c:v>
                </c:pt>
                <c:pt idx="2">
                  <c:v>71.2</c:v>
                </c:pt>
                <c:pt idx="3">
                  <c:v>72.47</c:v>
                </c:pt>
                <c:pt idx="4">
                  <c:v>82.55</c:v>
                </c:pt>
              </c:numCache>
            </c:numRef>
          </c:val>
          <c:extLst>
            <c:ext xmlns:c16="http://schemas.microsoft.com/office/drawing/2014/chart" uri="{C3380CC4-5D6E-409C-BE32-E72D297353CC}">
              <c16:uniqueId val="{00000000-96D6-4B32-81F5-B6496036FE7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221.81</c:v>
                </c:pt>
                <c:pt idx="1">
                  <c:v>230.02</c:v>
                </c:pt>
                <c:pt idx="2">
                  <c:v>228.47</c:v>
                </c:pt>
                <c:pt idx="3">
                  <c:v>224.88</c:v>
                </c:pt>
                <c:pt idx="4">
                  <c:v>228.64</c:v>
                </c:pt>
              </c:numCache>
            </c:numRef>
          </c:val>
          <c:smooth val="0"/>
          <c:extLst>
            <c:ext xmlns:c16="http://schemas.microsoft.com/office/drawing/2014/chart" uri="{C3380CC4-5D6E-409C-BE32-E72D297353CC}">
              <c16:uniqueId val="{00000001-96D6-4B32-81F5-B6496036FE7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C9F-44CC-8D56-05D0D536C64A}"/>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43.36</c:v>
                </c:pt>
                <c:pt idx="1">
                  <c:v>42.56</c:v>
                </c:pt>
                <c:pt idx="2">
                  <c:v>42.47</c:v>
                </c:pt>
                <c:pt idx="3">
                  <c:v>42.4</c:v>
                </c:pt>
                <c:pt idx="4">
                  <c:v>42.28</c:v>
                </c:pt>
              </c:numCache>
            </c:numRef>
          </c:val>
          <c:smooth val="0"/>
          <c:extLst>
            <c:ext xmlns:c16="http://schemas.microsoft.com/office/drawing/2014/chart" uri="{C3380CC4-5D6E-409C-BE32-E72D297353CC}">
              <c16:uniqueId val="{00000001-5C9F-44CC-8D56-05D0D536C64A}"/>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61.78</c:v>
                </c:pt>
                <c:pt idx="1">
                  <c:v>67.11</c:v>
                </c:pt>
                <c:pt idx="2">
                  <c:v>65.77</c:v>
                </c:pt>
                <c:pt idx="3">
                  <c:v>62.82</c:v>
                </c:pt>
                <c:pt idx="4">
                  <c:v>62.03</c:v>
                </c:pt>
              </c:numCache>
            </c:numRef>
          </c:val>
          <c:extLst>
            <c:ext xmlns:c16="http://schemas.microsoft.com/office/drawing/2014/chart" uri="{C3380CC4-5D6E-409C-BE32-E72D297353CC}">
              <c16:uniqueId val="{00000000-1D80-4F3D-9987-D914FD1167E6}"/>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83.06</c:v>
                </c:pt>
                <c:pt idx="1">
                  <c:v>83.32</c:v>
                </c:pt>
                <c:pt idx="2">
                  <c:v>83.75</c:v>
                </c:pt>
                <c:pt idx="3">
                  <c:v>84.19</c:v>
                </c:pt>
                <c:pt idx="4">
                  <c:v>84.34</c:v>
                </c:pt>
              </c:numCache>
            </c:numRef>
          </c:val>
          <c:smooth val="0"/>
          <c:extLst>
            <c:ext xmlns:c16="http://schemas.microsoft.com/office/drawing/2014/chart" uri="{C3380CC4-5D6E-409C-BE32-E72D297353CC}">
              <c16:uniqueId val="{00000001-1D80-4F3D-9987-D914FD1167E6}"/>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【63.89】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【1,201.79】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【216.39】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【75.31】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【25.87】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BD19"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0" t="s">
        <v>0</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c r="BR2" s="70"/>
      <c r="BS2" s="70"/>
      <c r="BT2" s="70"/>
      <c r="BU2" s="70"/>
      <c r="BV2" s="70"/>
      <c r="BW2" s="70"/>
      <c r="BX2" s="70"/>
      <c r="BY2" s="70"/>
      <c r="BZ2" s="70"/>
    </row>
    <row r="3" spans="1:78" ht="9.75" customHeight="1" x14ac:dyDescent="0.15">
      <c r="A3" s="2"/>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row>
    <row r="4" spans="1:78" ht="9.75" customHeight="1" x14ac:dyDescent="0.15">
      <c r="A4" s="2"/>
      <c r="B4" s="70"/>
      <c r="C4" s="70"/>
      <c r="D4" s="70"/>
      <c r="E4" s="70"/>
      <c r="F4" s="70"/>
      <c r="G4" s="70"/>
      <c r="H4" s="70"/>
      <c r="I4" s="70"/>
      <c r="J4" s="70"/>
      <c r="K4" s="70"/>
      <c r="L4" s="70"/>
      <c r="M4" s="70"/>
      <c r="N4" s="70"/>
      <c r="O4" s="70"/>
      <c r="P4" s="70"/>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1" t="str">
        <f>データ!H6</f>
        <v>神奈川県　湯河原町</v>
      </c>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0" t="s">
        <v>1</v>
      </c>
      <c r="C7" s="60"/>
      <c r="D7" s="60"/>
      <c r="E7" s="60"/>
      <c r="F7" s="60"/>
      <c r="G7" s="60"/>
      <c r="H7" s="60"/>
      <c r="I7" s="60" t="s">
        <v>2</v>
      </c>
      <c r="J7" s="60"/>
      <c r="K7" s="60"/>
      <c r="L7" s="60"/>
      <c r="M7" s="60"/>
      <c r="N7" s="60"/>
      <c r="O7" s="60"/>
      <c r="P7" s="60" t="s">
        <v>3</v>
      </c>
      <c r="Q7" s="60"/>
      <c r="R7" s="60"/>
      <c r="S7" s="60"/>
      <c r="T7" s="60"/>
      <c r="U7" s="60"/>
      <c r="V7" s="60"/>
      <c r="W7" s="60" t="s">
        <v>4</v>
      </c>
      <c r="X7" s="60"/>
      <c r="Y7" s="60"/>
      <c r="Z7" s="60"/>
      <c r="AA7" s="60"/>
      <c r="AB7" s="60"/>
      <c r="AC7" s="60"/>
      <c r="AD7" s="60" t="s">
        <v>5</v>
      </c>
      <c r="AE7" s="60"/>
      <c r="AF7" s="60"/>
      <c r="AG7" s="60"/>
      <c r="AH7" s="60"/>
      <c r="AI7" s="60"/>
      <c r="AJ7" s="60"/>
      <c r="AK7" s="3"/>
      <c r="AL7" s="60" t="s">
        <v>6</v>
      </c>
      <c r="AM7" s="60"/>
      <c r="AN7" s="60"/>
      <c r="AO7" s="60"/>
      <c r="AP7" s="60"/>
      <c r="AQ7" s="60"/>
      <c r="AR7" s="60"/>
      <c r="AS7" s="60"/>
      <c r="AT7" s="60" t="s">
        <v>7</v>
      </c>
      <c r="AU7" s="60"/>
      <c r="AV7" s="60"/>
      <c r="AW7" s="60"/>
      <c r="AX7" s="60"/>
      <c r="AY7" s="60"/>
      <c r="AZ7" s="60"/>
      <c r="BA7" s="60"/>
      <c r="BB7" s="60" t="s">
        <v>8</v>
      </c>
      <c r="BC7" s="60"/>
      <c r="BD7" s="60"/>
      <c r="BE7" s="60"/>
      <c r="BF7" s="60"/>
      <c r="BG7" s="60"/>
      <c r="BH7" s="60"/>
      <c r="BI7" s="60"/>
      <c r="BJ7" s="3"/>
      <c r="BK7" s="3"/>
      <c r="BL7" s="63" t="s">
        <v>9</v>
      </c>
      <c r="BM7" s="64"/>
      <c r="BN7" s="64"/>
      <c r="BO7" s="64"/>
      <c r="BP7" s="64"/>
      <c r="BQ7" s="64"/>
      <c r="BR7" s="64"/>
      <c r="BS7" s="64"/>
      <c r="BT7" s="64"/>
      <c r="BU7" s="64"/>
      <c r="BV7" s="64"/>
      <c r="BW7" s="64"/>
      <c r="BX7" s="64"/>
      <c r="BY7" s="65"/>
    </row>
    <row r="8" spans="1:78" ht="18.75" customHeight="1" x14ac:dyDescent="0.15">
      <c r="A8" s="2"/>
      <c r="B8" s="66" t="str">
        <f>データ!I6</f>
        <v>法適用</v>
      </c>
      <c r="C8" s="66"/>
      <c r="D8" s="66"/>
      <c r="E8" s="66"/>
      <c r="F8" s="66"/>
      <c r="G8" s="66"/>
      <c r="H8" s="66"/>
      <c r="I8" s="66" t="str">
        <f>データ!J6</f>
        <v>下水道事業</v>
      </c>
      <c r="J8" s="66"/>
      <c r="K8" s="66"/>
      <c r="L8" s="66"/>
      <c r="M8" s="66"/>
      <c r="N8" s="66"/>
      <c r="O8" s="66"/>
      <c r="P8" s="66" t="str">
        <f>データ!K6</f>
        <v>特定環境保全公共下水道</v>
      </c>
      <c r="Q8" s="66"/>
      <c r="R8" s="66"/>
      <c r="S8" s="66"/>
      <c r="T8" s="66"/>
      <c r="U8" s="66"/>
      <c r="V8" s="66"/>
      <c r="W8" s="66" t="str">
        <f>データ!L6</f>
        <v>D2</v>
      </c>
      <c r="X8" s="66"/>
      <c r="Y8" s="66"/>
      <c r="Z8" s="66"/>
      <c r="AA8" s="66"/>
      <c r="AB8" s="66"/>
      <c r="AC8" s="66"/>
      <c r="AD8" s="67" t="str">
        <f>データ!$M$6</f>
        <v>自治体職員</v>
      </c>
      <c r="AE8" s="67"/>
      <c r="AF8" s="67"/>
      <c r="AG8" s="67"/>
      <c r="AH8" s="67"/>
      <c r="AI8" s="67"/>
      <c r="AJ8" s="67"/>
      <c r="AK8" s="3"/>
      <c r="AL8" s="55">
        <f>データ!S6</f>
        <v>24151</v>
      </c>
      <c r="AM8" s="55"/>
      <c r="AN8" s="55"/>
      <c r="AO8" s="55"/>
      <c r="AP8" s="55"/>
      <c r="AQ8" s="55"/>
      <c r="AR8" s="55"/>
      <c r="AS8" s="55"/>
      <c r="AT8" s="54">
        <f>データ!T6</f>
        <v>40.97</v>
      </c>
      <c r="AU8" s="54"/>
      <c r="AV8" s="54"/>
      <c r="AW8" s="54"/>
      <c r="AX8" s="54"/>
      <c r="AY8" s="54"/>
      <c r="AZ8" s="54"/>
      <c r="BA8" s="54"/>
      <c r="BB8" s="54">
        <f>データ!U6</f>
        <v>589.48</v>
      </c>
      <c r="BC8" s="54"/>
      <c r="BD8" s="54"/>
      <c r="BE8" s="54"/>
      <c r="BF8" s="54"/>
      <c r="BG8" s="54"/>
      <c r="BH8" s="54"/>
      <c r="BI8" s="54"/>
      <c r="BJ8" s="3"/>
      <c r="BK8" s="3"/>
      <c r="BL8" s="68" t="s">
        <v>10</v>
      </c>
      <c r="BM8" s="69"/>
      <c r="BN8" s="58" t="s">
        <v>11</v>
      </c>
      <c r="BO8" s="58"/>
      <c r="BP8" s="58"/>
      <c r="BQ8" s="58"/>
      <c r="BR8" s="58"/>
      <c r="BS8" s="58"/>
      <c r="BT8" s="58"/>
      <c r="BU8" s="58"/>
      <c r="BV8" s="58"/>
      <c r="BW8" s="58"/>
      <c r="BX8" s="58"/>
      <c r="BY8" s="59"/>
    </row>
    <row r="9" spans="1:78" ht="18.75" customHeight="1" x14ac:dyDescent="0.15">
      <c r="A9" s="2"/>
      <c r="B9" s="60" t="s">
        <v>12</v>
      </c>
      <c r="C9" s="60"/>
      <c r="D9" s="60"/>
      <c r="E9" s="60"/>
      <c r="F9" s="60"/>
      <c r="G9" s="60"/>
      <c r="H9" s="60"/>
      <c r="I9" s="60" t="s">
        <v>13</v>
      </c>
      <c r="J9" s="60"/>
      <c r="K9" s="60"/>
      <c r="L9" s="60"/>
      <c r="M9" s="60"/>
      <c r="N9" s="60"/>
      <c r="O9" s="60"/>
      <c r="P9" s="60" t="s">
        <v>14</v>
      </c>
      <c r="Q9" s="60"/>
      <c r="R9" s="60"/>
      <c r="S9" s="60"/>
      <c r="T9" s="60"/>
      <c r="U9" s="60"/>
      <c r="V9" s="60"/>
      <c r="W9" s="60" t="s">
        <v>15</v>
      </c>
      <c r="X9" s="60"/>
      <c r="Y9" s="60"/>
      <c r="Z9" s="60"/>
      <c r="AA9" s="60"/>
      <c r="AB9" s="60"/>
      <c r="AC9" s="60"/>
      <c r="AD9" s="60" t="s">
        <v>16</v>
      </c>
      <c r="AE9" s="60"/>
      <c r="AF9" s="60"/>
      <c r="AG9" s="60"/>
      <c r="AH9" s="60"/>
      <c r="AI9" s="60"/>
      <c r="AJ9" s="60"/>
      <c r="AK9" s="3"/>
      <c r="AL9" s="60" t="s">
        <v>17</v>
      </c>
      <c r="AM9" s="60"/>
      <c r="AN9" s="60"/>
      <c r="AO9" s="60"/>
      <c r="AP9" s="60"/>
      <c r="AQ9" s="60"/>
      <c r="AR9" s="60"/>
      <c r="AS9" s="60"/>
      <c r="AT9" s="60" t="s">
        <v>18</v>
      </c>
      <c r="AU9" s="60"/>
      <c r="AV9" s="60"/>
      <c r="AW9" s="60"/>
      <c r="AX9" s="60"/>
      <c r="AY9" s="60"/>
      <c r="AZ9" s="60"/>
      <c r="BA9" s="60"/>
      <c r="BB9" s="60" t="s">
        <v>19</v>
      </c>
      <c r="BC9" s="60"/>
      <c r="BD9" s="60"/>
      <c r="BE9" s="60"/>
      <c r="BF9" s="60"/>
      <c r="BG9" s="60"/>
      <c r="BH9" s="60"/>
      <c r="BI9" s="60"/>
      <c r="BJ9" s="3"/>
      <c r="BK9" s="3"/>
      <c r="BL9" s="61" t="s">
        <v>20</v>
      </c>
      <c r="BM9" s="62"/>
      <c r="BN9" s="52" t="s">
        <v>21</v>
      </c>
      <c r="BO9" s="52"/>
      <c r="BP9" s="52"/>
      <c r="BQ9" s="52"/>
      <c r="BR9" s="52"/>
      <c r="BS9" s="52"/>
      <c r="BT9" s="52"/>
      <c r="BU9" s="52"/>
      <c r="BV9" s="52"/>
      <c r="BW9" s="52"/>
      <c r="BX9" s="52"/>
      <c r="BY9" s="53"/>
    </row>
    <row r="10" spans="1:78" ht="18.75" customHeight="1" x14ac:dyDescent="0.15">
      <c r="A10" s="2"/>
      <c r="B10" s="54" t="str">
        <f>データ!N6</f>
        <v>-</v>
      </c>
      <c r="C10" s="54"/>
      <c r="D10" s="54"/>
      <c r="E10" s="54"/>
      <c r="F10" s="54"/>
      <c r="G10" s="54"/>
      <c r="H10" s="54"/>
      <c r="I10" s="54">
        <f>データ!O6</f>
        <v>78.48</v>
      </c>
      <c r="J10" s="54"/>
      <c r="K10" s="54"/>
      <c r="L10" s="54"/>
      <c r="M10" s="54"/>
      <c r="N10" s="54"/>
      <c r="O10" s="54"/>
      <c r="P10" s="54">
        <f>データ!P6</f>
        <v>0.66</v>
      </c>
      <c r="Q10" s="54"/>
      <c r="R10" s="54"/>
      <c r="S10" s="54"/>
      <c r="T10" s="54"/>
      <c r="U10" s="54"/>
      <c r="V10" s="54"/>
      <c r="W10" s="54">
        <f>データ!Q6</f>
        <v>100</v>
      </c>
      <c r="X10" s="54"/>
      <c r="Y10" s="54"/>
      <c r="Z10" s="54"/>
      <c r="AA10" s="54"/>
      <c r="AB10" s="54"/>
      <c r="AC10" s="54"/>
      <c r="AD10" s="55">
        <f>データ!R6</f>
        <v>2794</v>
      </c>
      <c r="AE10" s="55"/>
      <c r="AF10" s="55"/>
      <c r="AG10" s="55"/>
      <c r="AH10" s="55"/>
      <c r="AI10" s="55"/>
      <c r="AJ10" s="55"/>
      <c r="AK10" s="2"/>
      <c r="AL10" s="55">
        <f>データ!V6</f>
        <v>158</v>
      </c>
      <c r="AM10" s="55"/>
      <c r="AN10" s="55"/>
      <c r="AO10" s="55"/>
      <c r="AP10" s="55"/>
      <c r="AQ10" s="55"/>
      <c r="AR10" s="55"/>
      <c r="AS10" s="55"/>
      <c r="AT10" s="54">
        <f>データ!W6</f>
        <v>0.15</v>
      </c>
      <c r="AU10" s="54"/>
      <c r="AV10" s="54"/>
      <c r="AW10" s="54"/>
      <c r="AX10" s="54"/>
      <c r="AY10" s="54"/>
      <c r="AZ10" s="54"/>
      <c r="BA10" s="54"/>
      <c r="BB10" s="54">
        <f>データ!X6</f>
        <v>1053.33</v>
      </c>
      <c r="BC10" s="54"/>
      <c r="BD10" s="54"/>
      <c r="BE10" s="54"/>
      <c r="BF10" s="54"/>
      <c r="BG10" s="54"/>
      <c r="BH10" s="54"/>
      <c r="BI10" s="54"/>
      <c r="BJ10" s="2"/>
      <c r="BK10" s="2"/>
      <c r="BL10" s="56" t="s">
        <v>22</v>
      </c>
      <c r="BM10" s="57"/>
      <c r="BN10" s="45" t="s">
        <v>23</v>
      </c>
      <c r="BO10" s="45"/>
      <c r="BP10" s="45"/>
      <c r="BQ10" s="45"/>
      <c r="BR10" s="45"/>
      <c r="BS10" s="45"/>
      <c r="BT10" s="45"/>
      <c r="BU10" s="45"/>
      <c r="BV10" s="45"/>
      <c r="BW10" s="45"/>
      <c r="BX10" s="45"/>
      <c r="BY10" s="4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7" t="s">
        <v>24</v>
      </c>
      <c r="BM11" s="47"/>
      <c r="BN11" s="47"/>
      <c r="BO11" s="47"/>
      <c r="BP11" s="47"/>
      <c r="BQ11" s="47"/>
      <c r="BR11" s="47"/>
      <c r="BS11" s="47"/>
      <c r="BT11" s="47"/>
      <c r="BU11" s="47"/>
      <c r="BV11" s="47"/>
      <c r="BW11" s="47"/>
      <c r="BX11" s="47"/>
      <c r="BY11" s="47"/>
      <c r="BZ11" s="4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7"/>
      <c r="BM12" s="47"/>
      <c r="BN12" s="47"/>
      <c r="BO12" s="47"/>
      <c r="BP12" s="47"/>
      <c r="BQ12" s="47"/>
      <c r="BR12" s="47"/>
      <c r="BS12" s="47"/>
      <c r="BT12" s="47"/>
      <c r="BU12" s="47"/>
      <c r="BV12" s="47"/>
      <c r="BW12" s="47"/>
      <c r="BX12" s="47"/>
      <c r="BY12" s="47"/>
      <c r="BZ12" s="4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8"/>
      <c r="BM13" s="48"/>
      <c r="BN13" s="48"/>
      <c r="BO13" s="48"/>
      <c r="BP13" s="48"/>
      <c r="BQ13" s="48"/>
      <c r="BR13" s="48"/>
      <c r="BS13" s="48"/>
      <c r="BT13" s="48"/>
      <c r="BU13" s="48"/>
      <c r="BV13" s="48"/>
      <c r="BW13" s="48"/>
      <c r="BX13" s="48"/>
      <c r="BY13" s="48"/>
      <c r="BZ13" s="48"/>
    </row>
    <row r="14" spans="1:78" ht="13.5" customHeight="1" x14ac:dyDescent="0.15">
      <c r="A14" s="2"/>
      <c r="B14" s="49" t="s">
        <v>25</v>
      </c>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1"/>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114</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115</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116</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【105.35】</v>
      </c>
      <c r="F85" s="12" t="str">
        <f>データ!AT6</f>
        <v>【63.89】</v>
      </c>
      <c r="G85" s="12" t="str">
        <f>データ!BE6</f>
        <v>【44.07】</v>
      </c>
      <c r="H85" s="12" t="str">
        <f>データ!BP6</f>
        <v>【1,201.79】</v>
      </c>
      <c r="I85" s="12" t="str">
        <f>データ!CA6</f>
        <v>【75.31】</v>
      </c>
      <c r="J85" s="12" t="str">
        <f>データ!CL6</f>
        <v>【216.39】</v>
      </c>
      <c r="K85" s="12" t="str">
        <f>データ!CW6</f>
        <v>【42.57】</v>
      </c>
      <c r="L85" s="12" t="str">
        <f>データ!DH6</f>
        <v>【85.24】</v>
      </c>
      <c r="M85" s="12" t="str">
        <f>データ!DS6</f>
        <v>【25.87】</v>
      </c>
      <c r="N85" s="12" t="str">
        <f>データ!ED6</f>
        <v>【0.01】</v>
      </c>
      <c r="O85" s="12" t="str">
        <f>データ!EO6</f>
        <v>【0.15】</v>
      </c>
    </row>
  </sheetData>
  <sheetProtection algorithmName="SHA-512" hashValue="n3PK5RKd6QXpw2114yHuJW91T9cTD3hfE2AcUDj/qSnncqWPFGAu6pLx/V8X9ZL4thTKG0ga8qjeZiXTvgiGmQ==" saltValue="tcbcduj4iS2h3Ct/1R1yv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54</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55</v>
      </c>
      <c r="B4" s="16"/>
      <c r="C4" s="16"/>
      <c r="D4" s="16"/>
      <c r="E4" s="16"/>
      <c r="F4" s="16"/>
      <c r="G4" s="16"/>
      <c r="H4" s="76"/>
      <c r="I4" s="77"/>
      <c r="J4" s="77"/>
      <c r="K4" s="77"/>
      <c r="L4" s="77"/>
      <c r="M4" s="77"/>
      <c r="N4" s="77"/>
      <c r="O4" s="77"/>
      <c r="P4" s="77"/>
      <c r="Q4" s="77"/>
      <c r="R4" s="77"/>
      <c r="S4" s="77"/>
      <c r="T4" s="77"/>
      <c r="U4" s="77"/>
      <c r="V4" s="77"/>
      <c r="W4" s="77"/>
      <c r="X4" s="78"/>
      <c r="Y4" s="72" t="s">
        <v>56</v>
      </c>
      <c r="Z4" s="72"/>
      <c r="AA4" s="72"/>
      <c r="AB4" s="72"/>
      <c r="AC4" s="72"/>
      <c r="AD4" s="72"/>
      <c r="AE4" s="72"/>
      <c r="AF4" s="72"/>
      <c r="AG4" s="72"/>
      <c r="AH4" s="72"/>
      <c r="AI4" s="72"/>
      <c r="AJ4" s="72" t="s">
        <v>57</v>
      </c>
      <c r="AK4" s="72"/>
      <c r="AL4" s="72"/>
      <c r="AM4" s="72"/>
      <c r="AN4" s="72"/>
      <c r="AO4" s="72"/>
      <c r="AP4" s="72"/>
      <c r="AQ4" s="72"/>
      <c r="AR4" s="72"/>
      <c r="AS4" s="72"/>
      <c r="AT4" s="72"/>
      <c r="AU4" s="72" t="s">
        <v>58</v>
      </c>
      <c r="AV4" s="72"/>
      <c r="AW4" s="72"/>
      <c r="AX4" s="72"/>
      <c r="AY4" s="72"/>
      <c r="AZ4" s="72"/>
      <c r="BA4" s="72"/>
      <c r="BB4" s="72"/>
      <c r="BC4" s="72"/>
      <c r="BD4" s="72"/>
      <c r="BE4" s="72"/>
      <c r="BF4" s="72" t="s">
        <v>59</v>
      </c>
      <c r="BG4" s="72"/>
      <c r="BH4" s="72"/>
      <c r="BI4" s="72"/>
      <c r="BJ4" s="72"/>
      <c r="BK4" s="72"/>
      <c r="BL4" s="72"/>
      <c r="BM4" s="72"/>
      <c r="BN4" s="72"/>
      <c r="BO4" s="72"/>
      <c r="BP4" s="72"/>
      <c r="BQ4" s="72" t="s">
        <v>60</v>
      </c>
      <c r="BR4" s="72"/>
      <c r="BS4" s="72"/>
      <c r="BT4" s="72"/>
      <c r="BU4" s="72"/>
      <c r="BV4" s="72"/>
      <c r="BW4" s="72"/>
      <c r="BX4" s="72"/>
      <c r="BY4" s="72"/>
      <c r="BZ4" s="72"/>
      <c r="CA4" s="72"/>
      <c r="CB4" s="72" t="s">
        <v>61</v>
      </c>
      <c r="CC4" s="72"/>
      <c r="CD4" s="72"/>
      <c r="CE4" s="72"/>
      <c r="CF4" s="72"/>
      <c r="CG4" s="72"/>
      <c r="CH4" s="72"/>
      <c r="CI4" s="72"/>
      <c r="CJ4" s="72"/>
      <c r="CK4" s="72"/>
      <c r="CL4" s="72"/>
      <c r="CM4" s="72" t="s">
        <v>62</v>
      </c>
      <c r="CN4" s="72"/>
      <c r="CO4" s="72"/>
      <c r="CP4" s="72"/>
      <c r="CQ4" s="72"/>
      <c r="CR4" s="72"/>
      <c r="CS4" s="72"/>
      <c r="CT4" s="72"/>
      <c r="CU4" s="72"/>
      <c r="CV4" s="72"/>
      <c r="CW4" s="72"/>
      <c r="CX4" s="72" t="s">
        <v>63</v>
      </c>
      <c r="CY4" s="72"/>
      <c r="CZ4" s="72"/>
      <c r="DA4" s="72"/>
      <c r="DB4" s="72"/>
      <c r="DC4" s="72"/>
      <c r="DD4" s="72"/>
      <c r="DE4" s="72"/>
      <c r="DF4" s="72"/>
      <c r="DG4" s="72"/>
      <c r="DH4" s="72"/>
      <c r="DI4" s="72" t="s">
        <v>64</v>
      </c>
      <c r="DJ4" s="72"/>
      <c r="DK4" s="72"/>
      <c r="DL4" s="72"/>
      <c r="DM4" s="72"/>
      <c r="DN4" s="72"/>
      <c r="DO4" s="72"/>
      <c r="DP4" s="72"/>
      <c r="DQ4" s="72"/>
      <c r="DR4" s="72"/>
      <c r="DS4" s="72"/>
      <c r="DT4" s="72" t="s">
        <v>65</v>
      </c>
      <c r="DU4" s="72"/>
      <c r="DV4" s="72"/>
      <c r="DW4" s="72"/>
      <c r="DX4" s="72"/>
      <c r="DY4" s="72"/>
      <c r="DZ4" s="72"/>
      <c r="EA4" s="72"/>
      <c r="EB4" s="72"/>
      <c r="EC4" s="72"/>
      <c r="ED4" s="72"/>
      <c r="EE4" s="72" t="s">
        <v>66</v>
      </c>
      <c r="EF4" s="72"/>
      <c r="EG4" s="72"/>
      <c r="EH4" s="72"/>
      <c r="EI4" s="72"/>
      <c r="EJ4" s="72"/>
      <c r="EK4" s="72"/>
      <c r="EL4" s="72"/>
      <c r="EM4" s="72"/>
      <c r="EN4" s="72"/>
      <c r="EO4" s="72"/>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2021</v>
      </c>
      <c r="C6" s="19">
        <f t="shared" ref="C6:X6" si="3">C7</f>
        <v>143847</v>
      </c>
      <c r="D6" s="19">
        <f t="shared" si="3"/>
        <v>46</v>
      </c>
      <c r="E6" s="19">
        <f t="shared" si="3"/>
        <v>17</v>
      </c>
      <c r="F6" s="19">
        <f t="shared" si="3"/>
        <v>4</v>
      </c>
      <c r="G6" s="19">
        <f t="shared" si="3"/>
        <v>0</v>
      </c>
      <c r="H6" s="19" t="str">
        <f t="shared" si="3"/>
        <v>神奈川県　湯河原町</v>
      </c>
      <c r="I6" s="19" t="str">
        <f t="shared" si="3"/>
        <v>法適用</v>
      </c>
      <c r="J6" s="19" t="str">
        <f t="shared" si="3"/>
        <v>下水道事業</v>
      </c>
      <c r="K6" s="19" t="str">
        <f t="shared" si="3"/>
        <v>特定環境保全公共下水道</v>
      </c>
      <c r="L6" s="19" t="str">
        <f t="shared" si="3"/>
        <v>D2</v>
      </c>
      <c r="M6" s="19" t="str">
        <f t="shared" si="3"/>
        <v>自治体職員</v>
      </c>
      <c r="N6" s="20" t="str">
        <f t="shared" si="3"/>
        <v>-</v>
      </c>
      <c r="O6" s="20">
        <f t="shared" si="3"/>
        <v>78.48</v>
      </c>
      <c r="P6" s="20">
        <f t="shared" si="3"/>
        <v>0.66</v>
      </c>
      <c r="Q6" s="20">
        <f t="shared" si="3"/>
        <v>100</v>
      </c>
      <c r="R6" s="20">
        <f t="shared" si="3"/>
        <v>2794</v>
      </c>
      <c r="S6" s="20">
        <f t="shared" si="3"/>
        <v>24151</v>
      </c>
      <c r="T6" s="20">
        <f t="shared" si="3"/>
        <v>40.97</v>
      </c>
      <c r="U6" s="20">
        <f t="shared" si="3"/>
        <v>589.48</v>
      </c>
      <c r="V6" s="20">
        <f t="shared" si="3"/>
        <v>158</v>
      </c>
      <c r="W6" s="20">
        <f t="shared" si="3"/>
        <v>0.15</v>
      </c>
      <c r="X6" s="20">
        <f t="shared" si="3"/>
        <v>1053.33</v>
      </c>
      <c r="Y6" s="21">
        <f>IF(Y7="",NA(),Y7)</f>
        <v>142.02000000000001</v>
      </c>
      <c r="Z6" s="21">
        <f t="shared" ref="Z6:AH6" si="4">IF(Z7="",NA(),Z7)</f>
        <v>150.59</v>
      </c>
      <c r="AA6" s="21">
        <f t="shared" si="4"/>
        <v>153.68</v>
      </c>
      <c r="AB6" s="21">
        <f t="shared" si="4"/>
        <v>156.41</v>
      </c>
      <c r="AC6" s="21">
        <f t="shared" si="4"/>
        <v>160.63</v>
      </c>
      <c r="AD6" s="21">
        <f t="shared" si="4"/>
        <v>102.13</v>
      </c>
      <c r="AE6" s="21">
        <f t="shared" si="4"/>
        <v>101.72</v>
      </c>
      <c r="AF6" s="21">
        <f t="shared" si="4"/>
        <v>102.73</v>
      </c>
      <c r="AG6" s="21">
        <f t="shared" si="4"/>
        <v>105.78</v>
      </c>
      <c r="AH6" s="21">
        <f t="shared" si="4"/>
        <v>106.09</v>
      </c>
      <c r="AI6" s="20" t="str">
        <f>IF(AI7="","",IF(AI7="-","【-】","【"&amp;SUBSTITUTE(TEXT(AI7,"#,##0.00"),"-","△")&amp;"】"))</f>
        <v>【105.35】</v>
      </c>
      <c r="AJ6" s="20">
        <f>IF(AJ7="",NA(),AJ7)</f>
        <v>0</v>
      </c>
      <c r="AK6" s="20">
        <f t="shared" ref="AK6:AS6" si="5">IF(AK7="",NA(),AK7)</f>
        <v>0</v>
      </c>
      <c r="AL6" s="20">
        <f t="shared" si="5"/>
        <v>0</v>
      </c>
      <c r="AM6" s="20">
        <f t="shared" si="5"/>
        <v>0</v>
      </c>
      <c r="AN6" s="20">
        <f t="shared" si="5"/>
        <v>0</v>
      </c>
      <c r="AO6" s="21">
        <f t="shared" si="5"/>
        <v>109.51</v>
      </c>
      <c r="AP6" s="21">
        <f t="shared" si="5"/>
        <v>112.88</v>
      </c>
      <c r="AQ6" s="21">
        <f t="shared" si="5"/>
        <v>94.97</v>
      </c>
      <c r="AR6" s="21">
        <f t="shared" si="5"/>
        <v>63.96</v>
      </c>
      <c r="AS6" s="21">
        <f t="shared" si="5"/>
        <v>69.42</v>
      </c>
      <c r="AT6" s="20" t="str">
        <f>IF(AT7="","",IF(AT7="-","【-】","【"&amp;SUBSTITUTE(TEXT(AT7,"#,##0.00"),"-","△")&amp;"】"))</f>
        <v>【63.89】</v>
      </c>
      <c r="AU6" s="20">
        <f>IF(AU7="",NA(),AU7)</f>
        <v>0</v>
      </c>
      <c r="AV6" s="20">
        <f t="shared" ref="AV6:BD6" si="6">IF(AV7="",NA(),AV7)</f>
        <v>0</v>
      </c>
      <c r="AW6" s="20">
        <f t="shared" si="6"/>
        <v>0</v>
      </c>
      <c r="AX6" s="20">
        <f t="shared" si="6"/>
        <v>0</v>
      </c>
      <c r="AY6" s="20">
        <f t="shared" si="6"/>
        <v>0</v>
      </c>
      <c r="AZ6" s="21">
        <f t="shared" si="6"/>
        <v>47.44</v>
      </c>
      <c r="BA6" s="21">
        <f t="shared" si="6"/>
        <v>49.18</v>
      </c>
      <c r="BB6" s="21">
        <f t="shared" si="6"/>
        <v>47.72</v>
      </c>
      <c r="BC6" s="21">
        <f t="shared" si="6"/>
        <v>44.24</v>
      </c>
      <c r="BD6" s="21">
        <f t="shared" si="6"/>
        <v>43.07</v>
      </c>
      <c r="BE6" s="20" t="str">
        <f>IF(BE7="","",IF(BE7="-","【-】","【"&amp;SUBSTITUTE(TEXT(BE7,"#,##0.00"),"-","△")&amp;"】"))</f>
        <v>【44.07】</v>
      </c>
      <c r="BF6" s="21">
        <f>IF(BF7="",NA(),BF7)</f>
        <v>1617.05</v>
      </c>
      <c r="BG6" s="21">
        <f t="shared" ref="BG6:BO6" si="7">IF(BG7="",NA(),BG7)</f>
        <v>1186.46</v>
      </c>
      <c r="BH6" s="21">
        <f t="shared" si="7"/>
        <v>707.85</v>
      </c>
      <c r="BI6" s="21">
        <f t="shared" si="7"/>
        <v>656.61</v>
      </c>
      <c r="BJ6" s="21">
        <f t="shared" si="7"/>
        <v>698.06</v>
      </c>
      <c r="BK6" s="21">
        <f t="shared" si="7"/>
        <v>1243.71</v>
      </c>
      <c r="BL6" s="21">
        <f t="shared" si="7"/>
        <v>1194.1500000000001</v>
      </c>
      <c r="BM6" s="21">
        <f t="shared" si="7"/>
        <v>1206.79</v>
      </c>
      <c r="BN6" s="21">
        <f t="shared" si="7"/>
        <v>1258.43</v>
      </c>
      <c r="BO6" s="21">
        <f t="shared" si="7"/>
        <v>1163.75</v>
      </c>
      <c r="BP6" s="20" t="str">
        <f>IF(BP7="","",IF(BP7="-","【-】","【"&amp;SUBSTITUTE(TEXT(BP7,"#,##0.00"),"-","△")&amp;"】"))</f>
        <v>【1,201.79】</v>
      </c>
      <c r="BQ6" s="21">
        <f>IF(BQ7="",NA(),BQ7)</f>
        <v>94.75</v>
      </c>
      <c r="BR6" s="21">
        <f t="shared" ref="BR6:BZ6" si="8">IF(BR7="",NA(),BR7)</f>
        <v>125.6</v>
      </c>
      <c r="BS6" s="21">
        <f t="shared" si="8"/>
        <v>197.82</v>
      </c>
      <c r="BT6" s="21">
        <f t="shared" si="8"/>
        <v>193.98</v>
      </c>
      <c r="BU6" s="21">
        <f t="shared" si="8"/>
        <v>170.03</v>
      </c>
      <c r="BV6" s="21">
        <f t="shared" si="8"/>
        <v>74.3</v>
      </c>
      <c r="BW6" s="21">
        <f t="shared" si="8"/>
        <v>72.260000000000005</v>
      </c>
      <c r="BX6" s="21">
        <f t="shared" si="8"/>
        <v>71.84</v>
      </c>
      <c r="BY6" s="21">
        <f t="shared" si="8"/>
        <v>73.36</v>
      </c>
      <c r="BZ6" s="21">
        <f t="shared" si="8"/>
        <v>72.599999999999994</v>
      </c>
      <c r="CA6" s="20" t="str">
        <f>IF(CA7="","",IF(CA7="-","【-】","【"&amp;SUBSTITUTE(TEXT(CA7,"#,##0.00"),"-","△")&amp;"】"))</f>
        <v>【75.31】</v>
      </c>
      <c r="CB6" s="21">
        <f>IF(CB7="",NA(),CB7)</f>
        <v>150.01</v>
      </c>
      <c r="CC6" s="21">
        <f t="shared" ref="CC6:CK6" si="9">IF(CC7="",NA(),CC7)</f>
        <v>112.66</v>
      </c>
      <c r="CD6" s="21">
        <f t="shared" si="9"/>
        <v>71.2</v>
      </c>
      <c r="CE6" s="21">
        <f t="shared" si="9"/>
        <v>72.47</v>
      </c>
      <c r="CF6" s="21">
        <f t="shared" si="9"/>
        <v>82.55</v>
      </c>
      <c r="CG6" s="21">
        <f t="shared" si="9"/>
        <v>221.81</v>
      </c>
      <c r="CH6" s="21">
        <f t="shared" si="9"/>
        <v>230.02</v>
      </c>
      <c r="CI6" s="21">
        <f t="shared" si="9"/>
        <v>228.47</v>
      </c>
      <c r="CJ6" s="21">
        <f t="shared" si="9"/>
        <v>224.88</v>
      </c>
      <c r="CK6" s="21">
        <f t="shared" si="9"/>
        <v>228.64</v>
      </c>
      <c r="CL6" s="20" t="str">
        <f>IF(CL7="","",IF(CL7="-","【-】","【"&amp;SUBSTITUTE(TEXT(CL7,"#,##0.00"),"-","△")&amp;"】"))</f>
        <v>【216.39】</v>
      </c>
      <c r="CM6" s="21" t="str">
        <f>IF(CM7="",NA(),CM7)</f>
        <v>-</v>
      </c>
      <c r="CN6" s="21" t="str">
        <f t="shared" ref="CN6:CV6" si="10">IF(CN7="",NA(),CN7)</f>
        <v>-</v>
      </c>
      <c r="CO6" s="21" t="str">
        <f t="shared" si="10"/>
        <v>-</v>
      </c>
      <c r="CP6" s="21" t="str">
        <f t="shared" si="10"/>
        <v>-</v>
      </c>
      <c r="CQ6" s="21" t="str">
        <f t="shared" si="10"/>
        <v>-</v>
      </c>
      <c r="CR6" s="21">
        <f t="shared" si="10"/>
        <v>43.36</v>
      </c>
      <c r="CS6" s="21">
        <f t="shared" si="10"/>
        <v>42.56</v>
      </c>
      <c r="CT6" s="21">
        <f t="shared" si="10"/>
        <v>42.47</v>
      </c>
      <c r="CU6" s="21">
        <f t="shared" si="10"/>
        <v>42.4</v>
      </c>
      <c r="CV6" s="21">
        <f t="shared" si="10"/>
        <v>42.28</v>
      </c>
      <c r="CW6" s="20" t="str">
        <f>IF(CW7="","",IF(CW7="-","【-】","【"&amp;SUBSTITUTE(TEXT(CW7,"#,##0.00"),"-","△")&amp;"】"))</f>
        <v>【42.57】</v>
      </c>
      <c r="CX6" s="21">
        <f>IF(CX7="",NA(),CX7)</f>
        <v>61.78</v>
      </c>
      <c r="CY6" s="21">
        <f t="shared" ref="CY6:DG6" si="11">IF(CY7="",NA(),CY7)</f>
        <v>67.11</v>
      </c>
      <c r="CZ6" s="21">
        <f t="shared" si="11"/>
        <v>65.77</v>
      </c>
      <c r="DA6" s="21">
        <f t="shared" si="11"/>
        <v>62.82</v>
      </c>
      <c r="DB6" s="21">
        <f t="shared" si="11"/>
        <v>62.03</v>
      </c>
      <c r="DC6" s="21">
        <f t="shared" si="11"/>
        <v>83.06</v>
      </c>
      <c r="DD6" s="21">
        <f t="shared" si="11"/>
        <v>83.32</v>
      </c>
      <c r="DE6" s="21">
        <f t="shared" si="11"/>
        <v>83.75</v>
      </c>
      <c r="DF6" s="21">
        <f t="shared" si="11"/>
        <v>84.19</v>
      </c>
      <c r="DG6" s="21">
        <f t="shared" si="11"/>
        <v>84.34</v>
      </c>
      <c r="DH6" s="20" t="str">
        <f>IF(DH7="","",IF(DH7="-","【-】","【"&amp;SUBSTITUTE(TEXT(DH7,"#,##0.00"),"-","△")&amp;"】"))</f>
        <v>【85.24】</v>
      </c>
      <c r="DI6" s="21">
        <f>IF(DI7="",NA(),DI7)</f>
        <v>2.6</v>
      </c>
      <c r="DJ6" s="21">
        <f t="shared" ref="DJ6:DR6" si="12">IF(DJ7="",NA(),DJ7)</f>
        <v>5.2</v>
      </c>
      <c r="DK6" s="21">
        <f t="shared" si="12"/>
        <v>7.79</v>
      </c>
      <c r="DL6" s="21">
        <f t="shared" si="12"/>
        <v>10.39</v>
      </c>
      <c r="DM6" s="21">
        <f t="shared" si="12"/>
        <v>12.99</v>
      </c>
      <c r="DN6" s="21">
        <f t="shared" si="12"/>
        <v>23.93</v>
      </c>
      <c r="DO6" s="21">
        <f t="shared" si="12"/>
        <v>24.68</v>
      </c>
      <c r="DP6" s="21">
        <f t="shared" si="12"/>
        <v>24.68</v>
      </c>
      <c r="DQ6" s="21">
        <f t="shared" si="12"/>
        <v>21.36</v>
      </c>
      <c r="DR6" s="21">
        <f t="shared" si="12"/>
        <v>22.79</v>
      </c>
      <c r="DS6" s="20" t="str">
        <f>IF(DS7="","",IF(DS7="-","【-】","【"&amp;SUBSTITUTE(TEXT(DS7,"#,##0.00"),"-","△")&amp;"】"))</f>
        <v>【25.87】</v>
      </c>
      <c r="DT6" s="20">
        <f>IF(DT7="",NA(),DT7)</f>
        <v>0</v>
      </c>
      <c r="DU6" s="20">
        <f t="shared" ref="DU6:EC6" si="13">IF(DU7="",NA(),DU7)</f>
        <v>0</v>
      </c>
      <c r="DV6" s="20">
        <f t="shared" si="13"/>
        <v>0</v>
      </c>
      <c r="DW6" s="20">
        <f t="shared" si="13"/>
        <v>0</v>
      </c>
      <c r="DX6" s="20">
        <f t="shared" si="13"/>
        <v>0</v>
      </c>
      <c r="DY6" s="20">
        <f t="shared" si="13"/>
        <v>0</v>
      </c>
      <c r="DZ6" s="21">
        <f t="shared" si="13"/>
        <v>0.01</v>
      </c>
      <c r="EA6" s="21">
        <f t="shared" si="13"/>
        <v>8.6199999999999992</v>
      </c>
      <c r="EB6" s="21">
        <f t="shared" si="13"/>
        <v>0.01</v>
      </c>
      <c r="EC6" s="21">
        <f t="shared" si="13"/>
        <v>0.01</v>
      </c>
      <c r="ED6" s="20" t="str">
        <f>IF(ED7="","",IF(ED7="-","【-】","【"&amp;SUBSTITUTE(TEXT(ED7,"#,##0.00"),"-","△")&amp;"】"))</f>
        <v>【0.01】</v>
      </c>
      <c r="EE6" s="20">
        <f>IF(EE7="",NA(),EE7)</f>
        <v>0</v>
      </c>
      <c r="EF6" s="20">
        <f t="shared" ref="EF6:EN6" si="14">IF(EF7="",NA(),EF7)</f>
        <v>0</v>
      </c>
      <c r="EG6" s="20">
        <f t="shared" si="14"/>
        <v>0</v>
      </c>
      <c r="EH6" s="20">
        <f t="shared" si="14"/>
        <v>0</v>
      </c>
      <c r="EI6" s="20">
        <f t="shared" si="14"/>
        <v>0</v>
      </c>
      <c r="EJ6" s="21">
        <f t="shared" si="14"/>
        <v>0.09</v>
      </c>
      <c r="EK6" s="21">
        <f t="shared" si="14"/>
        <v>0.13</v>
      </c>
      <c r="EL6" s="21">
        <f t="shared" si="14"/>
        <v>0.36</v>
      </c>
      <c r="EM6" s="21">
        <f t="shared" si="14"/>
        <v>0.39</v>
      </c>
      <c r="EN6" s="21">
        <f t="shared" si="14"/>
        <v>0.1</v>
      </c>
      <c r="EO6" s="20" t="str">
        <f>IF(EO7="","",IF(EO7="-","【-】","【"&amp;SUBSTITUTE(TEXT(EO7,"#,##0.00"),"-","△")&amp;"】"))</f>
        <v>【0.15】</v>
      </c>
    </row>
    <row r="7" spans="1:148" s="22" customFormat="1" x14ac:dyDescent="0.15">
      <c r="A7" s="14"/>
      <c r="B7" s="23">
        <v>2021</v>
      </c>
      <c r="C7" s="23">
        <v>143847</v>
      </c>
      <c r="D7" s="23">
        <v>46</v>
      </c>
      <c r="E7" s="23">
        <v>17</v>
      </c>
      <c r="F7" s="23">
        <v>4</v>
      </c>
      <c r="G7" s="23">
        <v>0</v>
      </c>
      <c r="H7" s="23" t="s">
        <v>96</v>
      </c>
      <c r="I7" s="23" t="s">
        <v>97</v>
      </c>
      <c r="J7" s="23" t="s">
        <v>98</v>
      </c>
      <c r="K7" s="23" t="s">
        <v>99</v>
      </c>
      <c r="L7" s="23" t="s">
        <v>100</v>
      </c>
      <c r="M7" s="23" t="s">
        <v>101</v>
      </c>
      <c r="N7" s="24" t="s">
        <v>102</v>
      </c>
      <c r="O7" s="24">
        <v>78.48</v>
      </c>
      <c r="P7" s="24">
        <v>0.66</v>
      </c>
      <c r="Q7" s="24">
        <v>100</v>
      </c>
      <c r="R7" s="24">
        <v>2794</v>
      </c>
      <c r="S7" s="24">
        <v>24151</v>
      </c>
      <c r="T7" s="24">
        <v>40.97</v>
      </c>
      <c r="U7" s="24">
        <v>589.48</v>
      </c>
      <c r="V7" s="24">
        <v>158</v>
      </c>
      <c r="W7" s="24">
        <v>0.15</v>
      </c>
      <c r="X7" s="24">
        <v>1053.33</v>
      </c>
      <c r="Y7" s="24">
        <v>142.02000000000001</v>
      </c>
      <c r="Z7" s="24">
        <v>150.59</v>
      </c>
      <c r="AA7" s="24">
        <v>153.68</v>
      </c>
      <c r="AB7" s="24">
        <v>156.41</v>
      </c>
      <c r="AC7" s="24">
        <v>160.63</v>
      </c>
      <c r="AD7" s="24">
        <v>102.13</v>
      </c>
      <c r="AE7" s="24">
        <v>101.72</v>
      </c>
      <c r="AF7" s="24">
        <v>102.73</v>
      </c>
      <c r="AG7" s="24">
        <v>105.78</v>
      </c>
      <c r="AH7" s="24">
        <v>106.09</v>
      </c>
      <c r="AI7" s="24">
        <v>105.35</v>
      </c>
      <c r="AJ7" s="24">
        <v>0</v>
      </c>
      <c r="AK7" s="24">
        <v>0</v>
      </c>
      <c r="AL7" s="24">
        <v>0</v>
      </c>
      <c r="AM7" s="24">
        <v>0</v>
      </c>
      <c r="AN7" s="24">
        <v>0</v>
      </c>
      <c r="AO7" s="24">
        <v>109.51</v>
      </c>
      <c r="AP7" s="24">
        <v>112.88</v>
      </c>
      <c r="AQ7" s="24">
        <v>94.97</v>
      </c>
      <c r="AR7" s="24">
        <v>63.96</v>
      </c>
      <c r="AS7" s="24">
        <v>69.42</v>
      </c>
      <c r="AT7" s="24">
        <v>63.89</v>
      </c>
      <c r="AU7" s="24">
        <v>0</v>
      </c>
      <c r="AV7" s="24">
        <v>0</v>
      </c>
      <c r="AW7" s="24">
        <v>0</v>
      </c>
      <c r="AX7" s="24">
        <v>0</v>
      </c>
      <c r="AY7" s="24">
        <v>0</v>
      </c>
      <c r="AZ7" s="24">
        <v>47.44</v>
      </c>
      <c r="BA7" s="24">
        <v>49.18</v>
      </c>
      <c r="BB7" s="24">
        <v>47.72</v>
      </c>
      <c r="BC7" s="24">
        <v>44.24</v>
      </c>
      <c r="BD7" s="24">
        <v>43.07</v>
      </c>
      <c r="BE7" s="24">
        <v>44.07</v>
      </c>
      <c r="BF7" s="24">
        <v>1617.05</v>
      </c>
      <c r="BG7" s="24">
        <v>1186.46</v>
      </c>
      <c r="BH7" s="24">
        <v>707.85</v>
      </c>
      <c r="BI7" s="24">
        <v>656.61</v>
      </c>
      <c r="BJ7" s="24">
        <v>698.06</v>
      </c>
      <c r="BK7" s="24">
        <v>1243.71</v>
      </c>
      <c r="BL7" s="24">
        <v>1194.1500000000001</v>
      </c>
      <c r="BM7" s="24">
        <v>1206.79</v>
      </c>
      <c r="BN7" s="24">
        <v>1258.43</v>
      </c>
      <c r="BO7" s="24">
        <v>1163.75</v>
      </c>
      <c r="BP7" s="24">
        <v>1201.79</v>
      </c>
      <c r="BQ7" s="24">
        <v>94.75</v>
      </c>
      <c r="BR7" s="24">
        <v>125.6</v>
      </c>
      <c r="BS7" s="24">
        <v>197.82</v>
      </c>
      <c r="BT7" s="24">
        <v>193.98</v>
      </c>
      <c r="BU7" s="24">
        <v>170.03</v>
      </c>
      <c r="BV7" s="24">
        <v>74.3</v>
      </c>
      <c r="BW7" s="24">
        <v>72.260000000000005</v>
      </c>
      <c r="BX7" s="24">
        <v>71.84</v>
      </c>
      <c r="BY7" s="24">
        <v>73.36</v>
      </c>
      <c r="BZ7" s="24">
        <v>72.599999999999994</v>
      </c>
      <c r="CA7" s="24">
        <v>75.31</v>
      </c>
      <c r="CB7" s="24">
        <v>150.01</v>
      </c>
      <c r="CC7" s="24">
        <v>112.66</v>
      </c>
      <c r="CD7" s="24">
        <v>71.2</v>
      </c>
      <c r="CE7" s="24">
        <v>72.47</v>
      </c>
      <c r="CF7" s="24">
        <v>82.55</v>
      </c>
      <c r="CG7" s="24">
        <v>221.81</v>
      </c>
      <c r="CH7" s="24">
        <v>230.02</v>
      </c>
      <c r="CI7" s="24">
        <v>228.47</v>
      </c>
      <c r="CJ7" s="24">
        <v>224.88</v>
      </c>
      <c r="CK7" s="24">
        <v>228.64</v>
      </c>
      <c r="CL7" s="24">
        <v>216.39</v>
      </c>
      <c r="CM7" s="24" t="s">
        <v>102</v>
      </c>
      <c r="CN7" s="24" t="s">
        <v>102</v>
      </c>
      <c r="CO7" s="24" t="s">
        <v>102</v>
      </c>
      <c r="CP7" s="24" t="s">
        <v>102</v>
      </c>
      <c r="CQ7" s="24" t="s">
        <v>102</v>
      </c>
      <c r="CR7" s="24">
        <v>43.36</v>
      </c>
      <c r="CS7" s="24">
        <v>42.56</v>
      </c>
      <c r="CT7" s="24">
        <v>42.47</v>
      </c>
      <c r="CU7" s="24">
        <v>42.4</v>
      </c>
      <c r="CV7" s="24">
        <v>42.28</v>
      </c>
      <c r="CW7" s="24">
        <v>42.57</v>
      </c>
      <c r="CX7" s="24">
        <v>61.78</v>
      </c>
      <c r="CY7" s="24">
        <v>67.11</v>
      </c>
      <c r="CZ7" s="24">
        <v>65.77</v>
      </c>
      <c r="DA7" s="24">
        <v>62.82</v>
      </c>
      <c r="DB7" s="24">
        <v>62.03</v>
      </c>
      <c r="DC7" s="24">
        <v>83.06</v>
      </c>
      <c r="DD7" s="24">
        <v>83.32</v>
      </c>
      <c r="DE7" s="24">
        <v>83.75</v>
      </c>
      <c r="DF7" s="24">
        <v>84.19</v>
      </c>
      <c r="DG7" s="24">
        <v>84.34</v>
      </c>
      <c r="DH7" s="24">
        <v>85.24</v>
      </c>
      <c r="DI7" s="24">
        <v>2.6</v>
      </c>
      <c r="DJ7" s="24">
        <v>5.2</v>
      </c>
      <c r="DK7" s="24">
        <v>7.79</v>
      </c>
      <c r="DL7" s="24">
        <v>10.39</v>
      </c>
      <c r="DM7" s="24">
        <v>12.99</v>
      </c>
      <c r="DN7" s="24">
        <v>23.93</v>
      </c>
      <c r="DO7" s="24">
        <v>24.68</v>
      </c>
      <c r="DP7" s="24">
        <v>24.68</v>
      </c>
      <c r="DQ7" s="24">
        <v>21.36</v>
      </c>
      <c r="DR7" s="24">
        <v>22.79</v>
      </c>
      <c r="DS7" s="24">
        <v>25.87</v>
      </c>
      <c r="DT7" s="24">
        <v>0</v>
      </c>
      <c r="DU7" s="24">
        <v>0</v>
      </c>
      <c r="DV7" s="24">
        <v>0</v>
      </c>
      <c r="DW7" s="24">
        <v>0</v>
      </c>
      <c r="DX7" s="24">
        <v>0</v>
      </c>
      <c r="DY7" s="24">
        <v>0</v>
      </c>
      <c r="DZ7" s="24">
        <v>0.01</v>
      </c>
      <c r="EA7" s="24">
        <v>8.6199999999999992</v>
      </c>
      <c r="EB7" s="24">
        <v>0.01</v>
      </c>
      <c r="EC7" s="24">
        <v>0.01</v>
      </c>
      <c r="ED7" s="24">
        <v>0.01</v>
      </c>
      <c r="EE7" s="24">
        <v>0</v>
      </c>
      <c r="EF7" s="24">
        <v>0</v>
      </c>
      <c r="EG7" s="24">
        <v>0</v>
      </c>
      <c r="EH7" s="24">
        <v>0</v>
      </c>
      <c r="EI7" s="24">
        <v>0</v>
      </c>
      <c r="EJ7" s="24">
        <v>0.09</v>
      </c>
      <c r="EK7" s="24">
        <v>0.13</v>
      </c>
      <c r="EL7" s="24">
        <v>0.36</v>
      </c>
      <c r="EM7" s="24">
        <v>0.39</v>
      </c>
      <c r="EN7" s="24">
        <v>0.1</v>
      </c>
      <c r="EO7" s="24">
        <v>0.15</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108</v>
      </c>
    </row>
    <row r="12" spans="1:148" x14ac:dyDescent="0.15">
      <c r="B12">
        <v>1</v>
      </c>
      <c r="C12">
        <v>1</v>
      </c>
      <c r="D12">
        <v>1</v>
      </c>
      <c r="E12">
        <v>2</v>
      </c>
      <c r="F12">
        <v>3</v>
      </c>
      <c r="G12" t="s">
        <v>109</v>
      </c>
    </row>
    <row r="13" spans="1:148" x14ac:dyDescent="0.15">
      <c r="B13" t="s">
        <v>110</v>
      </c>
      <c r="C13" t="s">
        <v>110</v>
      </c>
      <c r="D13" t="s">
        <v>111</v>
      </c>
      <c r="E13" t="s">
        <v>112</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石井茂(下水道課)</cp:lastModifiedBy>
  <dcterms:created xsi:type="dcterms:W3CDTF">2023-01-12T23:38:17Z</dcterms:created>
  <dcterms:modified xsi:type="dcterms:W3CDTF">2023-01-19T05:18:55Z</dcterms:modified>
  <cp:category/>
</cp:coreProperties>
</file>