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kykw01\08まちづくり課\④下水道係\★下水道係長担当業務（重要）\経営比較分析表\"/>
    </mc:Choice>
  </mc:AlternateContent>
  <xr:revisionPtr revIDLastSave="0" documentId="13_ncr:1_{ED8900FD-4374-4124-8AD9-2D15C0F2EA43}" xr6:coauthVersionLast="45" xr6:coauthVersionMax="45" xr10:uidLastSave="{00000000-0000-0000-0000-000000000000}"/>
  <workbookProtection workbookAlgorithmName="SHA-512" workbookHashValue="eBaoH7XnOOlJwinSSBn/J+5TelM4ZKBZFkd7URlYbQd4AIHXfMwjf42Ymg6RWLQLawkUR2Ia4ZE4VkwoLHb3WQ==" workbookSaltValue="WX8XCSa5RK6dhqYo26YRgA==" workbookSpinCount="100000" lockStructure="1"/>
  <bookViews>
    <workbookView xWindow="-120" yWindow="-120" windowWidth="20730" windowHeight="11160" xr2:uid="{00000000-000D-0000-FFFF-FFFF0000000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Q6" i="5"/>
  <c r="W10" i="4" s="1"/>
  <c r="P6" i="5"/>
  <c r="P10" i="4" s="1"/>
  <c r="O6" i="5"/>
  <c r="I10" i="4" s="1"/>
  <c r="N6" i="5"/>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AT10" i="4"/>
  <c r="AL10" i="4"/>
  <c r="AD10" i="4"/>
  <c r="B10" i="4"/>
  <c r="I8" i="4"/>
</calcChain>
</file>

<file path=xl/sharedStrings.xml><?xml version="1.0" encoding="utf-8"?>
<sst xmlns="http://schemas.openxmlformats.org/spreadsheetml/2006/main" count="236" uniqueCount="122">
  <si>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</si>
  <si>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</si>
  <si>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</si>
  <si>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</si>
  <si>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</si>
  <si>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</si>
  <si>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</si>
  <si>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</si>
  <si>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</si>
  <si>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</si>
  <si>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</si>
  <si>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</si>
  <si>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</si>
  <si>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</si>
  <si>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</si>
  <si>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</si>
  <si>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</si>
  <si>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</si>
  <si>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</si>
  <si>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</si>
  <si>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</si>
  <si>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</si>
  <si>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</si>
  <si>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</si>
  <si>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</si>
  <si>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</si>
  <si>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</si>
  <si>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</si>
  <si>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</si>
  <si>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</si>
  <si>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</si>
  <si>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</si>
  <si>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</si>
  <si>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</si>
  <si>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</si>
  <si>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</si>
  <si>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</si>
  <si>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</si>
  <si>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</si>
  <si>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</si>
  <si>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</si>
  <si>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</si>
  <si>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</si>
  <si>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</si>
  <si>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</si>
  <si>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</si>
  <si>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</si>
  <si>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</si>
  <si>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</si>
  <si>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</si>
  <si>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</si>
  <si>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</si>
  <si>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</si>
  <si>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</si>
  <si>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</si>
  <si>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</si>
  <si>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</si>
  <si>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</si>
  <si>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</si>
  <si>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</si>
  <si>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</si>
  <si>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</si>
  <si>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</si>
  <si>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</si>
  <si>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</si>
  <si>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</si>
  <si>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</si>
  <si>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</si>
  <si>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</si>
  <si>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</si>
  <si>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</si>
  <si>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</si>
  <si>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</si>
  <si>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</si>
  <si>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</si>
  <si>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</si>
  <si>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</si>
  <si>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</si>
  <si>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</si>
  <si>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</si>
  <si>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</si>
  <si>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</si>
  <si>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</si>
  <si>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</si>
  <si>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</si>
  <si>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</si>
  <si>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</si>
  <si>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</si>
  <si>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</si>
  <si>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</si>
  <si>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</si>
  <si>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</si>
  <si>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</si>
  <si>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</si>
  <si>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</si>
  <si>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</si>
  <si>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</si>
  <si>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</si>
  <si>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清川村</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</si>
  <si>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</si>
  <si>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</si>
  <si>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</si>
  <si>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</si>
  <si>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</si>
  <si>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</si>
  <si>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</si>
  <si>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</si>
  <si>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</si>
  <si>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</si>
  <si>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</si>
  <si>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</si>
  <si>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</si>
  <si>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</si>
  <si>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</si>
  <si>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</si>
  <si>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</si>
  <si>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</si>
  <si>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"R"dd</t>
    <phoneticPr fontId="4"/>
  </si>
  <si>
    <t>←書式設定</t>
    <rPh sb="1" eb="3">
      <t>ショシキ</t>
    </rPh>
    <rPh sb="3" eb="5">
      <t>セッテイ</t>
    </rPh>
    <phoneticPr fontId="4"/>
  </si>
  <si>
    <t>　ストックマネジメント計画に基づき、事業費の平準化を図りつつ、施設・設備の改築更新を計画的に進めていますが、今後も維持管理経費の増加が見込まれ、経営状況はさらに厳しくなっていくことが予想されます。
　下水道使用料は、平成29年度から３年間で段階的に料金改定を行いましたが、持続可能な経営を維持するため、料金改定に向けた取り組みを進めていく予定です。</t>
    <phoneticPr fontId="4"/>
  </si>
  <si>
    <t>　下水処理施設は、平成９年度に供用開始しており、法定耐用年数を（50年）に達した管渠はないため、管渠改善率は０％となっています。
　施設・設備については、ストックマネジメント計画に基づき計画的な改築更新の実施に取り組んでいます。</t>
    <phoneticPr fontId="4"/>
  </si>
  <si>
    <t>　収益的収支比率は前年度と比較して微増となったものの60％台で推移しており、汚水処理原価も高く経費回収率も平均値に比べ大幅に低く、一般会計からの繰入金に依存しているところが大きくなっています。
　下水道処理施設は、平成９年度に供用開始して以来、24年が経過し、施設・設備の能力低下等に伴う電気料等経費の増加や改築更新事業などによる維持管理経費は増加傾向となっています。
　このため、経費の削減や計画的な投資経費の平準化のほか、下水道使用料の改定などによる経営改善に向けた取り組みを行うとともに、使用料収入の確保に向けた水洗化率の向上に努めていく必要があります。
　</t>
    <rPh sb="9" eb="12">
      <t>ゼンネンド</t>
    </rPh>
    <rPh sb="13" eb="15">
      <t>ヒカク</t>
    </rPh>
    <rPh sb="17" eb="19">
      <t>ビゾウ</t>
    </rPh>
    <rPh sb="29" eb="30">
      <t>ダイ</t>
    </rPh>
    <rPh sb="31" eb="33">
      <t>スイイ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</si>
</sst>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A21-4A03-A922-2821E4F28239}"/>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0.13</c:v>
                </c:pt>
                <c:pt idx="2">
                  <c:v>0.36</c:v>
                </c:pt>
                <c:pt idx="3">
                  <c:v>0.39</c:v>
                </c:pt>
                <c:pt idx="4">
                  <c:v>0.1</c:v>
                </c:pt>
              </c:numCache>
            </c:numRef>
          </c:val>
          <c:smooth val="0"/>
          <c:extLst>
            <c:ext xmlns:c16="http://schemas.microsoft.com/office/drawing/2014/chart" uri="{C3380CC4-5D6E-409C-BE32-E72D297353CC}">
              <c16:uniqueId val="{00000001-2A21-4A03-A922-2821E4F28239}"/>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64.239999999999995</c:v>
                </c:pt>
                <c:pt idx="1">
                  <c:v>64.72</c:v>
                </c:pt>
                <c:pt idx="2">
                  <c:v>62.11</c:v>
                </c:pt>
                <c:pt idx="3">
                  <c:v>60.96</c:v>
                </c:pt>
                <c:pt idx="4">
                  <c:v>61.3</c:v>
                </c:pt>
              </c:numCache>
            </c:numRef>
          </c:val>
          <c:extLst>
            <c:ext xmlns:c16="http://schemas.microsoft.com/office/drawing/2014/chart" uri="{C3380CC4-5D6E-409C-BE32-E72D297353CC}">
              <c16:uniqueId val="{00000000-A0D9-401D-A784-5D7B1666AA4C}"/>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0D9-401D-A784-5D7B1666AA4C}"/>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F98-4035-8A40-E34CD2CBE2B8}"/>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F98-4035-8A40-E34CD2CBE2B8}"/>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031-4AFE-8EAE-D1A6E0D77B9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031-4AFE-8EAE-D1A6E0D77B9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581-4C43-9721-CC9F8CAB87BE}"/>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581-4C43-9721-CC9F8CAB87BE}"/>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40B-4D4C-97F3-09045589B8C7}"/>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40B-4D4C-97F3-09045589B8C7}"/>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2030.95</c:v>
                </c:pt>
                <c:pt idx="1">
                  <c:v>1853.36</c:v>
                </c:pt>
                <c:pt idx="2">
                  <c:v>1646.19</c:v>
                </c:pt>
                <c:pt idx="3">
                  <c:v>1699.24</c:v>
                </c:pt>
                <c:pt idx="4">
                  <c:v>1478.63</c:v>
                </c:pt>
              </c:numCache>
            </c:numRef>
          </c:val>
          <c:extLst>
            <c:ext xmlns:c16="http://schemas.microsoft.com/office/drawing/2014/chart" uri="{C3380CC4-5D6E-409C-BE32-E72D297353CC}">
              <c16:uniqueId val="{00000000-BDE1-40AD-A7E9-FC7A9741ACA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1243.71</c:v>
                </c:pt>
                <c:pt idx="1">
                  <c:v>1194.1500000000001</c:v>
                </c:pt>
                <c:pt idx="2">
                  <c:v>1206.79</c:v>
                </c:pt>
                <c:pt idx="3">
                  <c:v>1258.43</c:v>
                </c:pt>
                <c:pt idx="4">
                  <c:v>1163.75</c:v>
                </c:pt>
              </c:numCache>
            </c:numRef>
          </c:val>
          <c:smooth val="0"/>
          <c:extLst>
            <c:ext xmlns:c16="http://schemas.microsoft.com/office/drawing/2014/chart" uri="{C3380CC4-5D6E-409C-BE32-E72D297353CC}">
              <c16:uniqueId val="{00000001-BDE1-40AD-A7E9-FC7A9741ACA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20.27</c:v>
                </c:pt>
                <c:pt idx="1">
                  <c:v>20.47</c:v>
                </c:pt>
                <c:pt idx="2">
                  <c:v>22.38</c:v>
                </c:pt>
                <c:pt idx="3">
                  <c:v>18.68</c:v>
                </c:pt>
                <c:pt idx="4">
                  <c:v>20.23</c:v>
                </c:pt>
              </c:numCache>
            </c:numRef>
          </c:val>
          <c:extLst>
            <c:ext xmlns:c16="http://schemas.microsoft.com/office/drawing/2014/chart" uri="{C3380CC4-5D6E-409C-BE32-E72D297353CC}">
              <c16:uniqueId val="{00000000-FEEC-47CA-9FFD-F7E02E49B881}"/>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74.3</c:v>
                </c:pt>
                <c:pt idx="1">
                  <c:v>72.260000000000005</c:v>
                </c:pt>
                <c:pt idx="2">
                  <c:v>71.84</c:v>
                </c:pt>
                <c:pt idx="3">
                  <c:v>73.36</c:v>
                </c:pt>
                <c:pt idx="4">
                  <c:v>72.599999999999994</c:v>
                </c:pt>
              </c:numCache>
            </c:numRef>
          </c:val>
          <c:smooth val="0"/>
          <c:extLst>
            <c:ext xmlns:c16="http://schemas.microsoft.com/office/drawing/2014/chart" uri="{C3380CC4-5D6E-409C-BE32-E72D297353CC}">
              <c16:uniqueId val="{00000001-FEEC-47CA-9FFD-F7E02E49B881}"/>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481.87</c:v>
                </c:pt>
                <c:pt idx="1">
                  <c:v>508.55</c:v>
                </c:pt>
                <c:pt idx="2">
                  <c:v>494.15</c:v>
                </c:pt>
                <c:pt idx="3">
                  <c:v>529.38</c:v>
                </c:pt>
                <c:pt idx="4">
                  <c:v>554.24</c:v>
                </c:pt>
              </c:numCache>
            </c:numRef>
          </c:val>
          <c:extLst>
            <c:ext xmlns:c16="http://schemas.microsoft.com/office/drawing/2014/chart" uri="{C3380CC4-5D6E-409C-BE32-E72D297353CC}">
              <c16:uniqueId val="{00000000-1BC7-4927-B53E-1526C8B0294E}"/>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221.81</c:v>
                </c:pt>
                <c:pt idx="1">
                  <c:v>230.02</c:v>
                </c:pt>
                <c:pt idx="2">
                  <c:v>228.47</c:v>
                </c:pt>
                <c:pt idx="3">
                  <c:v>224.88</c:v>
                </c:pt>
                <c:pt idx="4">
                  <c:v>228.64</c:v>
                </c:pt>
              </c:numCache>
            </c:numRef>
          </c:val>
          <c:smooth val="0"/>
          <c:extLst>
            <c:ext xmlns:c16="http://schemas.microsoft.com/office/drawing/2014/chart" uri="{C3380CC4-5D6E-409C-BE32-E72D297353CC}">
              <c16:uniqueId val="{00000001-1BC7-4927-B53E-1526C8B0294E}"/>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49.14</c:v>
                </c:pt>
                <c:pt idx="1">
                  <c:v>45.86</c:v>
                </c:pt>
                <c:pt idx="2">
                  <c:v>47</c:v>
                </c:pt>
                <c:pt idx="3">
                  <c:v>48.57</c:v>
                </c:pt>
                <c:pt idx="4">
                  <c:v>48.24</c:v>
                </c:pt>
              </c:numCache>
            </c:numRef>
          </c:val>
          <c:extLst>
            <c:ext xmlns:c16="http://schemas.microsoft.com/office/drawing/2014/chart" uri="{C3380CC4-5D6E-409C-BE32-E72D297353CC}">
              <c16:uniqueId val="{00000000-DB97-4363-ADCA-495A82BB3122}"/>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43.36</c:v>
                </c:pt>
                <c:pt idx="1">
                  <c:v>42.56</c:v>
                </c:pt>
                <c:pt idx="2">
                  <c:v>42.47</c:v>
                </c:pt>
                <c:pt idx="3">
                  <c:v>42.4</c:v>
                </c:pt>
                <c:pt idx="4">
                  <c:v>42.28</c:v>
                </c:pt>
              </c:numCache>
            </c:numRef>
          </c:val>
          <c:smooth val="0"/>
          <c:extLst>
            <c:ext xmlns:c16="http://schemas.microsoft.com/office/drawing/2014/chart" uri="{C3380CC4-5D6E-409C-BE32-E72D297353CC}">
              <c16:uniqueId val="{00000001-DB97-4363-ADCA-495A82BB3122}"/>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95.38</c:v>
                </c:pt>
                <c:pt idx="1">
                  <c:v>95.81</c:v>
                </c:pt>
                <c:pt idx="2">
                  <c:v>95.59</c:v>
                </c:pt>
                <c:pt idx="3">
                  <c:v>95.69</c:v>
                </c:pt>
                <c:pt idx="4">
                  <c:v>95.66</c:v>
                </c:pt>
              </c:numCache>
            </c:numRef>
          </c:val>
          <c:extLst>
            <c:ext xmlns:c16="http://schemas.microsoft.com/office/drawing/2014/chart" uri="{C3380CC4-5D6E-409C-BE32-E72D297353CC}">
              <c16:uniqueId val="{00000000-6F5E-447C-AA51-09337AB4B098}"/>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83.06</c:v>
                </c:pt>
                <c:pt idx="1">
                  <c:v>83.32</c:v>
                </c:pt>
                <c:pt idx="2">
                  <c:v>83.75</c:v>
                </c:pt>
                <c:pt idx="3">
                  <c:v>84.19</c:v>
                </c:pt>
                <c:pt idx="4">
                  <c:v>84.34</c:v>
                </c:pt>
              </c:numCache>
            </c:numRef>
          </c:val>
          <c:smooth val="0"/>
          <c:extLst>
            <c:ext xmlns:c16="http://schemas.microsoft.com/office/drawing/2014/chart" uri="{C3380CC4-5D6E-409C-BE32-E72D297353CC}">
              <c16:uniqueId val="{00000001-6F5E-447C-AA51-09337AB4B098}"/>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【1,201.79】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【75.31】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AG12"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0" t="s">
        <v>0</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row>
    <row r="3" spans="1:78" ht="9.75" customHeight="1" x14ac:dyDescent="0.15">
      <c r="A3" s="2"/>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row>
    <row r="4" spans="1:78" ht="9.75" customHeight="1" x14ac:dyDescent="0.15">
      <c r="A4" s="2"/>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1" t="str">
        <f>データ!H6</f>
        <v>神奈川県　清川村</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0" t="s">
        <v>1</v>
      </c>
      <c r="C7" s="60"/>
      <c r="D7" s="60"/>
      <c r="E7" s="60"/>
      <c r="F7" s="60"/>
      <c r="G7" s="60"/>
      <c r="H7" s="60"/>
      <c r="I7" s="60" t="s">
        <v>2</v>
      </c>
      <c r="J7" s="60"/>
      <c r="K7" s="60"/>
      <c r="L7" s="60"/>
      <c r="M7" s="60"/>
      <c r="N7" s="60"/>
      <c r="O7" s="60"/>
      <c r="P7" s="60" t="s">
        <v>3</v>
      </c>
      <c r="Q7" s="60"/>
      <c r="R7" s="60"/>
      <c r="S7" s="60"/>
      <c r="T7" s="60"/>
      <c r="U7" s="60"/>
      <c r="V7" s="60"/>
      <c r="W7" s="60" t="s">
        <v>4</v>
      </c>
      <c r="X7" s="60"/>
      <c r="Y7" s="60"/>
      <c r="Z7" s="60"/>
      <c r="AA7" s="60"/>
      <c r="AB7" s="60"/>
      <c r="AC7" s="60"/>
      <c r="AD7" s="60" t="s">
        <v>5</v>
      </c>
      <c r="AE7" s="60"/>
      <c r="AF7" s="60"/>
      <c r="AG7" s="60"/>
      <c r="AH7" s="60"/>
      <c r="AI7" s="60"/>
      <c r="AJ7" s="60"/>
      <c r="AK7" s="3"/>
      <c r="AL7" s="60" t="s">
        <v>6</v>
      </c>
      <c r="AM7" s="60"/>
      <c r="AN7" s="60"/>
      <c r="AO7" s="60"/>
      <c r="AP7" s="60"/>
      <c r="AQ7" s="60"/>
      <c r="AR7" s="60"/>
      <c r="AS7" s="60"/>
      <c r="AT7" s="60" t="s">
        <v>7</v>
      </c>
      <c r="AU7" s="60"/>
      <c r="AV7" s="60"/>
      <c r="AW7" s="60"/>
      <c r="AX7" s="60"/>
      <c r="AY7" s="60"/>
      <c r="AZ7" s="60"/>
      <c r="BA7" s="60"/>
      <c r="BB7" s="60" t="s">
        <v>8</v>
      </c>
      <c r="BC7" s="60"/>
      <c r="BD7" s="60"/>
      <c r="BE7" s="60"/>
      <c r="BF7" s="60"/>
      <c r="BG7" s="60"/>
      <c r="BH7" s="60"/>
      <c r="BI7" s="60"/>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法非適用</v>
      </c>
      <c r="C8" s="66"/>
      <c r="D8" s="66"/>
      <c r="E8" s="66"/>
      <c r="F8" s="66"/>
      <c r="G8" s="66"/>
      <c r="H8" s="66"/>
      <c r="I8" s="66" t="str">
        <f>データ!J6</f>
        <v>下水道事業</v>
      </c>
      <c r="J8" s="66"/>
      <c r="K8" s="66"/>
      <c r="L8" s="66"/>
      <c r="M8" s="66"/>
      <c r="N8" s="66"/>
      <c r="O8" s="66"/>
      <c r="P8" s="66" t="str">
        <f>データ!K6</f>
        <v>特定環境保全公共下水道</v>
      </c>
      <c r="Q8" s="66"/>
      <c r="R8" s="66"/>
      <c r="S8" s="66"/>
      <c r="T8" s="66"/>
      <c r="U8" s="66"/>
      <c r="V8" s="66"/>
      <c r="W8" s="66" t="str">
        <f>データ!L6</f>
        <v>D2</v>
      </c>
      <c r="X8" s="66"/>
      <c r="Y8" s="66"/>
      <c r="Z8" s="66"/>
      <c r="AA8" s="66"/>
      <c r="AB8" s="66"/>
      <c r="AC8" s="66"/>
      <c r="AD8" s="67" t="str">
        <f>データ!$M$6</f>
        <v>非設置</v>
      </c>
      <c r="AE8" s="67"/>
      <c r="AF8" s="67"/>
      <c r="AG8" s="67"/>
      <c r="AH8" s="67"/>
      <c r="AI8" s="67"/>
      <c r="AJ8" s="67"/>
      <c r="AK8" s="3"/>
      <c r="AL8" s="55">
        <f>データ!S6</f>
        <v>2860</v>
      </c>
      <c r="AM8" s="55"/>
      <c r="AN8" s="55"/>
      <c r="AO8" s="55"/>
      <c r="AP8" s="55"/>
      <c r="AQ8" s="55"/>
      <c r="AR8" s="55"/>
      <c r="AS8" s="55"/>
      <c r="AT8" s="54">
        <f>データ!T6</f>
        <v>71.239999999999995</v>
      </c>
      <c r="AU8" s="54"/>
      <c r="AV8" s="54"/>
      <c r="AW8" s="54"/>
      <c r="AX8" s="54"/>
      <c r="AY8" s="54"/>
      <c r="AZ8" s="54"/>
      <c r="BA8" s="54"/>
      <c r="BB8" s="54">
        <f>データ!U6</f>
        <v>40.15</v>
      </c>
      <c r="BC8" s="54"/>
      <c r="BD8" s="54"/>
      <c r="BE8" s="54"/>
      <c r="BF8" s="54"/>
      <c r="BG8" s="54"/>
      <c r="BH8" s="54"/>
      <c r="BI8" s="54"/>
      <c r="BJ8" s="3"/>
      <c r="BK8" s="3"/>
      <c r="BL8" s="68" t="s">
        <v>10</v>
      </c>
      <c r="BM8" s="69"/>
      <c r="BN8" s="58" t="s">
        <v>11</v>
      </c>
      <c r="BO8" s="58"/>
      <c r="BP8" s="58"/>
      <c r="BQ8" s="58"/>
      <c r="BR8" s="58"/>
      <c r="BS8" s="58"/>
      <c r="BT8" s="58"/>
      <c r="BU8" s="58"/>
      <c r="BV8" s="58"/>
      <c r="BW8" s="58"/>
      <c r="BX8" s="58"/>
      <c r="BY8" s="59"/>
    </row>
    <row r="9" spans="1:78" ht="18.75" customHeight="1" x14ac:dyDescent="0.15">
      <c r="A9" s="2"/>
      <c r="B9" s="60" t="s">
        <v>12</v>
      </c>
      <c r="C9" s="60"/>
      <c r="D9" s="60"/>
      <c r="E9" s="60"/>
      <c r="F9" s="60"/>
      <c r="G9" s="60"/>
      <c r="H9" s="60"/>
      <c r="I9" s="60" t="s">
        <v>13</v>
      </c>
      <c r="J9" s="60"/>
      <c r="K9" s="60"/>
      <c r="L9" s="60"/>
      <c r="M9" s="60"/>
      <c r="N9" s="60"/>
      <c r="O9" s="60"/>
      <c r="P9" s="60" t="s">
        <v>14</v>
      </c>
      <c r="Q9" s="60"/>
      <c r="R9" s="60"/>
      <c r="S9" s="60"/>
      <c r="T9" s="60"/>
      <c r="U9" s="60"/>
      <c r="V9" s="60"/>
      <c r="W9" s="60" t="s">
        <v>15</v>
      </c>
      <c r="X9" s="60"/>
      <c r="Y9" s="60"/>
      <c r="Z9" s="60"/>
      <c r="AA9" s="60"/>
      <c r="AB9" s="60"/>
      <c r="AC9" s="60"/>
      <c r="AD9" s="60" t="s">
        <v>16</v>
      </c>
      <c r="AE9" s="60"/>
      <c r="AF9" s="60"/>
      <c r="AG9" s="60"/>
      <c r="AH9" s="60"/>
      <c r="AI9" s="60"/>
      <c r="AJ9" s="60"/>
      <c r="AK9" s="3"/>
      <c r="AL9" s="60" t="s">
        <v>17</v>
      </c>
      <c r="AM9" s="60"/>
      <c r="AN9" s="60"/>
      <c r="AO9" s="60"/>
      <c r="AP9" s="60"/>
      <c r="AQ9" s="60"/>
      <c r="AR9" s="60"/>
      <c r="AS9" s="60"/>
      <c r="AT9" s="60" t="s">
        <v>18</v>
      </c>
      <c r="AU9" s="60"/>
      <c r="AV9" s="60"/>
      <c r="AW9" s="60"/>
      <c r="AX9" s="60"/>
      <c r="AY9" s="60"/>
      <c r="AZ9" s="60"/>
      <c r="BA9" s="60"/>
      <c r="BB9" s="60" t="s">
        <v>19</v>
      </c>
      <c r="BC9" s="60"/>
      <c r="BD9" s="60"/>
      <c r="BE9" s="60"/>
      <c r="BF9" s="60"/>
      <c r="BG9" s="60"/>
      <c r="BH9" s="60"/>
      <c r="BI9" s="60"/>
      <c r="BJ9" s="3"/>
      <c r="BK9" s="3"/>
      <c r="BL9" s="61" t="s">
        <v>20</v>
      </c>
      <c r="BM9" s="62"/>
      <c r="BN9" s="52" t="s">
        <v>21</v>
      </c>
      <c r="BO9" s="52"/>
      <c r="BP9" s="52"/>
      <c r="BQ9" s="52"/>
      <c r="BR9" s="52"/>
      <c r="BS9" s="52"/>
      <c r="BT9" s="52"/>
      <c r="BU9" s="52"/>
      <c r="BV9" s="52"/>
      <c r="BW9" s="52"/>
      <c r="BX9" s="52"/>
      <c r="BY9" s="53"/>
    </row>
    <row r="10" spans="1:78" ht="18.75" customHeight="1" x14ac:dyDescent="0.15">
      <c r="A10" s="2"/>
      <c r="B10" s="54" t="str">
        <f>データ!N6</f>
        <v>-</v>
      </c>
      <c r="C10" s="54"/>
      <c r="D10" s="54"/>
      <c r="E10" s="54"/>
      <c r="F10" s="54"/>
      <c r="G10" s="54"/>
      <c r="H10" s="54"/>
      <c r="I10" s="54" t="str">
        <f>データ!O6</f>
        <v>該当数値なし</v>
      </c>
      <c r="J10" s="54"/>
      <c r="K10" s="54"/>
      <c r="L10" s="54"/>
      <c r="M10" s="54"/>
      <c r="N10" s="54"/>
      <c r="O10" s="54"/>
      <c r="P10" s="54">
        <f>データ!P6</f>
        <v>97.53</v>
      </c>
      <c r="Q10" s="54"/>
      <c r="R10" s="54"/>
      <c r="S10" s="54"/>
      <c r="T10" s="54"/>
      <c r="U10" s="54"/>
      <c r="V10" s="54"/>
      <c r="W10" s="54">
        <f>データ!Q6</f>
        <v>98.7</v>
      </c>
      <c r="X10" s="54"/>
      <c r="Y10" s="54"/>
      <c r="Z10" s="54"/>
      <c r="AA10" s="54"/>
      <c r="AB10" s="54"/>
      <c r="AC10" s="54"/>
      <c r="AD10" s="55">
        <f>データ!R6</f>
        <v>1650</v>
      </c>
      <c r="AE10" s="55"/>
      <c r="AF10" s="55"/>
      <c r="AG10" s="55"/>
      <c r="AH10" s="55"/>
      <c r="AI10" s="55"/>
      <c r="AJ10" s="55"/>
      <c r="AK10" s="2"/>
      <c r="AL10" s="55">
        <f>データ!V6</f>
        <v>2767</v>
      </c>
      <c r="AM10" s="55"/>
      <c r="AN10" s="55"/>
      <c r="AO10" s="55"/>
      <c r="AP10" s="55"/>
      <c r="AQ10" s="55"/>
      <c r="AR10" s="55"/>
      <c r="AS10" s="55"/>
      <c r="AT10" s="54">
        <f>データ!W6</f>
        <v>0.91</v>
      </c>
      <c r="AU10" s="54"/>
      <c r="AV10" s="54"/>
      <c r="AW10" s="54"/>
      <c r="AX10" s="54"/>
      <c r="AY10" s="54"/>
      <c r="AZ10" s="54"/>
      <c r="BA10" s="54"/>
      <c r="BB10" s="54">
        <f>データ!X6</f>
        <v>3040.66</v>
      </c>
      <c r="BC10" s="54"/>
      <c r="BD10" s="54"/>
      <c r="BE10" s="54"/>
      <c r="BF10" s="54"/>
      <c r="BG10" s="54"/>
      <c r="BH10" s="54"/>
      <c r="BI10" s="54"/>
      <c r="BJ10" s="2"/>
      <c r="BK10" s="2"/>
      <c r="BL10" s="56" t="s">
        <v>22</v>
      </c>
      <c r="BM10" s="57"/>
      <c r="BN10" s="45" t="s">
        <v>23</v>
      </c>
      <c r="BO10" s="45"/>
      <c r="BP10" s="45"/>
      <c r="BQ10" s="45"/>
      <c r="BR10" s="45"/>
      <c r="BS10" s="45"/>
      <c r="BT10" s="45"/>
      <c r="BU10" s="45"/>
      <c r="BV10" s="45"/>
      <c r="BW10" s="45"/>
      <c r="BX10" s="45"/>
      <c r="BY10" s="4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7" t="s">
        <v>24</v>
      </c>
      <c r="BM11" s="47"/>
      <c r="BN11" s="47"/>
      <c r="BO11" s="47"/>
      <c r="BP11" s="47"/>
      <c r="BQ11" s="47"/>
      <c r="BR11" s="47"/>
      <c r="BS11" s="47"/>
      <c r="BT11" s="47"/>
      <c r="BU11" s="47"/>
      <c r="BV11" s="47"/>
      <c r="BW11" s="47"/>
      <c r="BX11" s="47"/>
      <c r="BY11" s="47"/>
      <c r="BZ11" s="4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7"/>
      <c r="BM12" s="47"/>
      <c r="BN12" s="47"/>
      <c r="BO12" s="47"/>
      <c r="BP12" s="47"/>
      <c r="BQ12" s="47"/>
      <c r="BR12" s="47"/>
      <c r="BS12" s="47"/>
      <c r="BT12" s="47"/>
      <c r="BU12" s="47"/>
      <c r="BV12" s="47"/>
      <c r="BW12" s="47"/>
      <c r="BX12" s="47"/>
      <c r="BY12" s="47"/>
      <c r="BZ12" s="4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8"/>
      <c r="BM13" s="48"/>
      <c r="BN13" s="48"/>
      <c r="BO13" s="48"/>
      <c r="BP13" s="48"/>
      <c r="BQ13" s="48"/>
      <c r="BR13" s="48"/>
      <c r="BS13" s="48"/>
      <c r="BT13" s="48"/>
      <c r="BU13" s="48"/>
      <c r="BV13" s="48"/>
      <c r="BW13" s="48"/>
      <c r="BX13" s="48"/>
      <c r="BY13" s="48"/>
      <c r="BZ13" s="48"/>
    </row>
    <row r="14" spans="1:78" ht="13.5" customHeight="1" x14ac:dyDescent="0.15">
      <c r="A14" s="2"/>
      <c r="B14" s="49" t="s">
        <v>25</v>
      </c>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1"/>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121</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120</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119</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44</v>
      </c>
      <c r="H86" s="12" t="str">
        <f>データ!BP6</f>
        <v>【1,201.79】</v>
      </c>
      <c r="I86" s="12" t="str">
        <f>データ!CA6</f>
        <v>【75.31】</v>
      </c>
      <c r="J86" s="12" t="str">
        <f>データ!CL6</f>
        <v>【216.39】</v>
      </c>
      <c r="K86" s="12" t="str">
        <f>データ!CW6</f>
        <v>【42.57】</v>
      </c>
      <c r="L86" s="12" t="str">
        <f>データ!DH6</f>
        <v>【85.24】</v>
      </c>
      <c r="M86" s="12" t="s">
        <v>43</v>
      </c>
      <c r="N86" s="12" t="s">
        <v>43</v>
      </c>
      <c r="O86" s="12" t="str">
        <f>データ!EO6</f>
        <v>【0.15】</v>
      </c>
    </row>
  </sheetData>
  <sheetProtection algorithmName="SHA-512" hashValue="1l9zWDHG6qFHTCwrlyHpHNdlYBbtnGk5Afo7mZeZP3YRFXALP5EeOqgJKUm8tABmSBL4uVfElkJ1dhawMEDpWg==" saltValue="bA0Gb0JHNilOQRKb4yx08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3" t="s">
        <v>54</v>
      </c>
      <c r="I3" s="74"/>
      <c r="J3" s="74"/>
      <c r="K3" s="74"/>
      <c r="L3" s="74"/>
      <c r="M3" s="74"/>
      <c r="N3" s="74"/>
      <c r="O3" s="74"/>
      <c r="P3" s="74"/>
      <c r="Q3" s="74"/>
      <c r="R3" s="74"/>
      <c r="S3" s="74"/>
      <c r="T3" s="74"/>
      <c r="U3" s="74"/>
      <c r="V3" s="74"/>
      <c r="W3" s="74"/>
      <c r="X3" s="75"/>
      <c r="Y3" s="79"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56</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57</v>
      </c>
      <c r="B4" s="16"/>
      <c r="C4" s="16"/>
      <c r="D4" s="16"/>
      <c r="E4" s="16"/>
      <c r="F4" s="16"/>
      <c r="G4" s="16"/>
      <c r="H4" s="76"/>
      <c r="I4" s="77"/>
      <c r="J4" s="77"/>
      <c r="K4" s="77"/>
      <c r="L4" s="77"/>
      <c r="M4" s="77"/>
      <c r="N4" s="77"/>
      <c r="O4" s="77"/>
      <c r="P4" s="77"/>
      <c r="Q4" s="77"/>
      <c r="R4" s="77"/>
      <c r="S4" s="77"/>
      <c r="T4" s="77"/>
      <c r="U4" s="77"/>
      <c r="V4" s="77"/>
      <c r="W4" s="77"/>
      <c r="X4" s="78"/>
      <c r="Y4" s="72" t="s">
        <v>58</v>
      </c>
      <c r="Z4" s="72"/>
      <c r="AA4" s="72"/>
      <c r="AB4" s="72"/>
      <c r="AC4" s="72"/>
      <c r="AD4" s="72"/>
      <c r="AE4" s="72"/>
      <c r="AF4" s="72"/>
      <c r="AG4" s="72"/>
      <c r="AH4" s="72"/>
      <c r="AI4" s="72"/>
      <c r="AJ4" s="72" t="s">
        <v>59</v>
      </c>
      <c r="AK4" s="72"/>
      <c r="AL4" s="72"/>
      <c r="AM4" s="72"/>
      <c r="AN4" s="72"/>
      <c r="AO4" s="72"/>
      <c r="AP4" s="72"/>
      <c r="AQ4" s="72"/>
      <c r="AR4" s="72"/>
      <c r="AS4" s="72"/>
      <c r="AT4" s="72"/>
      <c r="AU4" s="72" t="s">
        <v>60</v>
      </c>
      <c r="AV4" s="72"/>
      <c r="AW4" s="72"/>
      <c r="AX4" s="72"/>
      <c r="AY4" s="72"/>
      <c r="AZ4" s="72"/>
      <c r="BA4" s="72"/>
      <c r="BB4" s="72"/>
      <c r="BC4" s="72"/>
      <c r="BD4" s="72"/>
      <c r="BE4" s="72"/>
      <c r="BF4" s="72" t="s">
        <v>61</v>
      </c>
      <c r="BG4" s="72"/>
      <c r="BH4" s="72"/>
      <c r="BI4" s="72"/>
      <c r="BJ4" s="72"/>
      <c r="BK4" s="72"/>
      <c r="BL4" s="72"/>
      <c r="BM4" s="72"/>
      <c r="BN4" s="72"/>
      <c r="BO4" s="72"/>
      <c r="BP4" s="72"/>
      <c r="BQ4" s="72" t="s">
        <v>62</v>
      </c>
      <c r="BR4" s="72"/>
      <c r="BS4" s="72"/>
      <c r="BT4" s="72"/>
      <c r="BU4" s="72"/>
      <c r="BV4" s="72"/>
      <c r="BW4" s="72"/>
      <c r="BX4" s="72"/>
      <c r="BY4" s="72"/>
      <c r="BZ4" s="72"/>
      <c r="CA4" s="72"/>
      <c r="CB4" s="72" t="s">
        <v>63</v>
      </c>
      <c r="CC4" s="72"/>
      <c r="CD4" s="72"/>
      <c r="CE4" s="72"/>
      <c r="CF4" s="72"/>
      <c r="CG4" s="72"/>
      <c r="CH4" s="72"/>
      <c r="CI4" s="72"/>
      <c r="CJ4" s="72"/>
      <c r="CK4" s="72"/>
      <c r="CL4" s="72"/>
      <c r="CM4" s="72" t="s">
        <v>64</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144029</v>
      </c>
      <c r="D6" s="19">
        <f t="shared" si="3"/>
        <v>47</v>
      </c>
      <c r="E6" s="19">
        <f t="shared" si="3"/>
        <v>17</v>
      </c>
      <c r="F6" s="19">
        <f t="shared" si="3"/>
        <v>4</v>
      </c>
      <c r="G6" s="19">
        <f t="shared" si="3"/>
        <v>0</v>
      </c>
      <c r="H6" s="19" t="str">
        <f t="shared" si="3"/>
        <v>神奈川県　清川村</v>
      </c>
      <c r="I6" s="19" t="str">
        <f t="shared" si="3"/>
        <v>法非適用</v>
      </c>
      <c r="J6" s="19" t="str">
        <f t="shared" si="3"/>
        <v>下水道事業</v>
      </c>
      <c r="K6" s="19" t="str">
        <f t="shared" si="3"/>
        <v>特定環境保全公共下水道</v>
      </c>
      <c r="L6" s="19" t="str">
        <f t="shared" si="3"/>
        <v>D2</v>
      </c>
      <c r="M6" s="19" t="str">
        <f t="shared" si="3"/>
        <v>非設置</v>
      </c>
      <c r="N6" s="20" t="str">
        <f t="shared" si="3"/>
        <v>-</v>
      </c>
      <c r="O6" s="20" t="str">
        <f t="shared" si="3"/>
        <v>該当数値なし</v>
      </c>
      <c r="P6" s="20">
        <f t="shared" si="3"/>
        <v>97.53</v>
      </c>
      <c r="Q6" s="20">
        <f t="shared" si="3"/>
        <v>98.7</v>
      </c>
      <c r="R6" s="20">
        <f t="shared" si="3"/>
        <v>1650</v>
      </c>
      <c r="S6" s="20">
        <f t="shared" si="3"/>
        <v>2860</v>
      </c>
      <c r="T6" s="20">
        <f t="shared" si="3"/>
        <v>71.239999999999995</v>
      </c>
      <c r="U6" s="20">
        <f t="shared" si="3"/>
        <v>40.15</v>
      </c>
      <c r="V6" s="20">
        <f t="shared" si="3"/>
        <v>2767</v>
      </c>
      <c r="W6" s="20">
        <f t="shared" si="3"/>
        <v>0.91</v>
      </c>
      <c r="X6" s="20">
        <f t="shared" si="3"/>
        <v>3040.66</v>
      </c>
      <c r="Y6" s="21">
        <f>IF(Y7="",NA(),Y7)</f>
        <v>64.239999999999995</v>
      </c>
      <c r="Z6" s="21">
        <f t="shared" ref="Z6:AH6" si="4">IF(Z7="",NA(),Z7)</f>
        <v>64.72</v>
      </c>
      <c r="AA6" s="21">
        <f t="shared" si="4"/>
        <v>62.11</v>
      </c>
      <c r="AB6" s="21">
        <f t="shared" si="4"/>
        <v>60.96</v>
      </c>
      <c r="AC6" s="21">
        <f t="shared" si="4"/>
        <v>61.3</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2030.95</v>
      </c>
      <c r="BG6" s="21">
        <f t="shared" ref="BG6:BO6" si="7">IF(BG7="",NA(),BG7)</f>
        <v>1853.36</v>
      </c>
      <c r="BH6" s="21">
        <f t="shared" si="7"/>
        <v>1646.19</v>
      </c>
      <c r="BI6" s="21">
        <f t="shared" si="7"/>
        <v>1699.24</v>
      </c>
      <c r="BJ6" s="21">
        <f t="shared" si="7"/>
        <v>1478.63</v>
      </c>
      <c r="BK6" s="21">
        <f t="shared" si="7"/>
        <v>1243.71</v>
      </c>
      <c r="BL6" s="21">
        <f t="shared" si="7"/>
        <v>1194.1500000000001</v>
      </c>
      <c r="BM6" s="21">
        <f t="shared" si="7"/>
        <v>1206.79</v>
      </c>
      <c r="BN6" s="21">
        <f t="shared" si="7"/>
        <v>1258.43</v>
      </c>
      <c r="BO6" s="21">
        <f t="shared" si="7"/>
        <v>1163.75</v>
      </c>
      <c r="BP6" s="20" t="str">
        <f>IF(BP7="","",IF(BP7="-","【-】","【"&amp;SUBSTITUTE(TEXT(BP7,"#,##0.00"),"-","△")&amp;"】"))</f>
        <v>【1,201.79】</v>
      </c>
      <c r="BQ6" s="21">
        <f>IF(BQ7="",NA(),BQ7)</f>
        <v>20.27</v>
      </c>
      <c r="BR6" s="21">
        <f t="shared" ref="BR6:BZ6" si="8">IF(BR7="",NA(),BR7)</f>
        <v>20.47</v>
      </c>
      <c r="BS6" s="21">
        <f t="shared" si="8"/>
        <v>22.38</v>
      </c>
      <c r="BT6" s="21">
        <f t="shared" si="8"/>
        <v>18.68</v>
      </c>
      <c r="BU6" s="21">
        <f t="shared" si="8"/>
        <v>20.23</v>
      </c>
      <c r="BV6" s="21">
        <f t="shared" si="8"/>
        <v>74.3</v>
      </c>
      <c r="BW6" s="21">
        <f t="shared" si="8"/>
        <v>72.260000000000005</v>
      </c>
      <c r="BX6" s="21">
        <f t="shared" si="8"/>
        <v>71.84</v>
      </c>
      <c r="BY6" s="21">
        <f t="shared" si="8"/>
        <v>73.36</v>
      </c>
      <c r="BZ6" s="21">
        <f t="shared" si="8"/>
        <v>72.599999999999994</v>
      </c>
      <c r="CA6" s="20" t="str">
        <f>IF(CA7="","",IF(CA7="-","【-】","【"&amp;SUBSTITUTE(TEXT(CA7,"#,##0.00"),"-","△")&amp;"】"))</f>
        <v>【75.31】</v>
      </c>
      <c r="CB6" s="21">
        <f>IF(CB7="",NA(),CB7)</f>
        <v>481.87</v>
      </c>
      <c r="CC6" s="21">
        <f t="shared" ref="CC6:CK6" si="9">IF(CC7="",NA(),CC7)</f>
        <v>508.55</v>
      </c>
      <c r="CD6" s="21">
        <f t="shared" si="9"/>
        <v>494.15</v>
      </c>
      <c r="CE6" s="21">
        <f t="shared" si="9"/>
        <v>529.38</v>
      </c>
      <c r="CF6" s="21">
        <f t="shared" si="9"/>
        <v>554.24</v>
      </c>
      <c r="CG6" s="21">
        <f t="shared" si="9"/>
        <v>221.81</v>
      </c>
      <c r="CH6" s="21">
        <f t="shared" si="9"/>
        <v>230.02</v>
      </c>
      <c r="CI6" s="21">
        <f t="shared" si="9"/>
        <v>228.47</v>
      </c>
      <c r="CJ6" s="21">
        <f t="shared" si="9"/>
        <v>224.88</v>
      </c>
      <c r="CK6" s="21">
        <f t="shared" si="9"/>
        <v>228.64</v>
      </c>
      <c r="CL6" s="20" t="str">
        <f>IF(CL7="","",IF(CL7="-","【-】","【"&amp;SUBSTITUTE(TEXT(CL7,"#,##0.00"),"-","△")&amp;"】"))</f>
        <v>【216.39】</v>
      </c>
      <c r="CM6" s="21">
        <f>IF(CM7="",NA(),CM7)</f>
        <v>49.14</v>
      </c>
      <c r="CN6" s="21">
        <f t="shared" ref="CN6:CV6" si="10">IF(CN7="",NA(),CN7)</f>
        <v>45.86</v>
      </c>
      <c r="CO6" s="21">
        <f t="shared" si="10"/>
        <v>47</v>
      </c>
      <c r="CP6" s="21">
        <f t="shared" si="10"/>
        <v>48.57</v>
      </c>
      <c r="CQ6" s="21">
        <f t="shared" si="10"/>
        <v>48.24</v>
      </c>
      <c r="CR6" s="21">
        <f t="shared" si="10"/>
        <v>43.36</v>
      </c>
      <c r="CS6" s="21">
        <f t="shared" si="10"/>
        <v>42.56</v>
      </c>
      <c r="CT6" s="21">
        <f t="shared" si="10"/>
        <v>42.47</v>
      </c>
      <c r="CU6" s="21">
        <f t="shared" si="10"/>
        <v>42.4</v>
      </c>
      <c r="CV6" s="21">
        <f t="shared" si="10"/>
        <v>42.28</v>
      </c>
      <c r="CW6" s="20" t="str">
        <f>IF(CW7="","",IF(CW7="-","【-】","【"&amp;SUBSTITUTE(TEXT(CW7,"#,##0.00"),"-","△")&amp;"】"))</f>
        <v>【42.57】</v>
      </c>
      <c r="CX6" s="21">
        <f>IF(CX7="",NA(),CX7)</f>
        <v>95.38</v>
      </c>
      <c r="CY6" s="21">
        <f t="shared" ref="CY6:DG6" si="11">IF(CY7="",NA(),CY7)</f>
        <v>95.81</v>
      </c>
      <c r="CZ6" s="21">
        <f t="shared" si="11"/>
        <v>95.59</v>
      </c>
      <c r="DA6" s="21">
        <f t="shared" si="11"/>
        <v>95.69</v>
      </c>
      <c r="DB6" s="21">
        <f t="shared" si="11"/>
        <v>95.66</v>
      </c>
      <c r="DC6" s="21">
        <f t="shared" si="11"/>
        <v>83.06</v>
      </c>
      <c r="DD6" s="21">
        <f t="shared" si="11"/>
        <v>83.32</v>
      </c>
      <c r="DE6" s="21">
        <f t="shared" si="11"/>
        <v>83.75</v>
      </c>
      <c r="DF6" s="21">
        <f t="shared" si="11"/>
        <v>84.19</v>
      </c>
      <c r="DG6" s="21">
        <f t="shared" si="11"/>
        <v>84.34</v>
      </c>
      <c r="DH6" s="20" t="str">
        <f>IF(DH7="","",IF(DH7="-","【-】","【"&amp;SUBSTITUTE(TEXT(DH7,"#,##0.00"),"-","△")&amp;"】"))</f>
        <v>【85.24】</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0.09</v>
      </c>
      <c r="EK6" s="21">
        <f t="shared" si="14"/>
        <v>0.13</v>
      </c>
      <c r="EL6" s="21">
        <f t="shared" si="14"/>
        <v>0.36</v>
      </c>
      <c r="EM6" s="21">
        <f t="shared" si="14"/>
        <v>0.39</v>
      </c>
      <c r="EN6" s="21">
        <f t="shared" si="14"/>
        <v>0.1</v>
      </c>
      <c r="EO6" s="20" t="str">
        <f>IF(EO7="","",IF(EO7="-","【-】","【"&amp;SUBSTITUTE(TEXT(EO7,"#,##0.00"),"-","△")&amp;"】"))</f>
        <v>【0.15】</v>
      </c>
    </row>
    <row r="7" spans="1:145" s="22" customFormat="1" x14ac:dyDescent="0.15">
      <c r="A7" s="14"/>
      <c r="B7" s="23">
        <v>2021</v>
      </c>
      <c r="C7" s="23">
        <v>144029</v>
      </c>
      <c r="D7" s="23">
        <v>47</v>
      </c>
      <c r="E7" s="23">
        <v>17</v>
      </c>
      <c r="F7" s="23">
        <v>4</v>
      </c>
      <c r="G7" s="23">
        <v>0</v>
      </c>
      <c r="H7" s="23" t="s">
        <v>98</v>
      </c>
      <c r="I7" s="23" t="s">
        <v>99</v>
      </c>
      <c r="J7" s="23" t="s">
        <v>100</v>
      </c>
      <c r="K7" s="23" t="s">
        <v>101</v>
      </c>
      <c r="L7" s="23" t="s">
        <v>102</v>
      </c>
      <c r="M7" s="23" t="s">
        <v>103</v>
      </c>
      <c r="N7" s="24" t="s">
        <v>104</v>
      </c>
      <c r="O7" s="24" t="s">
        <v>105</v>
      </c>
      <c r="P7" s="24">
        <v>97.53</v>
      </c>
      <c r="Q7" s="24">
        <v>98.7</v>
      </c>
      <c r="R7" s="24">
        <v>1650</v>
      </c>
      <c r="S7" s="24">
        <v>2860</v>
      </c>
      <c r="T7" s="24">
        <v>71.239999999999995</v>
      </c>
      <c r="U7" s="24">
        <v>40.15</v>
      </c>
      <c r="V7" s="24">
        <v>2767</v>
      </c>
      <c r="W7" s="24">
        <v>0.91</v>
      </c>
      <c r="X7" s="24">
        <v>3040.66</v>
      </c>
      <c r="Y7" s="24">
        <v>64.239999999999995</v>
      </c>
      <c r="Z7" s="24">
        <v>64.72</v>
      </c>
      <c r="AA7" s="24">
        <v>62.11</v>
      </c>
      <c r="AB7" s="24">
        <v>60.96</v>
      </c>
      <c r="AC7" s="24">
        <v>61.3</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2030.95</v>
      </c>
      <c r="BG7" s="24">
        <v>1853.36</v>
      </c>
      <c r="BH7" s="24">
        <v>1646.19</v>
      </c>
      <c r="BI7" s="24">
        <v>1699.24</v>
      </c>
      <c r="BJ7" s="24">
        <v>1478.63</v>
      </c>
      <c r="BK7" s="24">
        <v>1243.71</v>
      </c>
      <c r="BL7" s="24">
        <v>1194.1500000000001</v>
      </c>
      <c r="BM7" s="24">
        <v>1206.79</v>
      </c>
      <c r="BN7" s="24">
        <v>1258.43</v>
      </c>
      <c r="BO7" s="24">
        <v>1163.75</v>
      </c>
      <c r="BP7" s="24">
        <v>1201.79</v>
      </c>
      <c r="BQ7" s="24">
        <v>20.27</v>
      </c>
      <c r="BR7" s="24">
        <v>20.47</v>
      </c>
      <c r="BS7" s="24">
        <v>22.38</v>
      </c>
      <c r="BT7" s="24">
        <v>18.68</v>
      </c>
      <c r="BU7" s="24">
        <v>20.23</v>
      </c>
      <c r="BV7" s="24">
        <v>74.3</v>
      </c>
      <c r="BW7" s="24">
        <v>72.260000000000005</v>
      </c>
      <c r="BX7" s="24">
        <v>71.84</v>
      </c>
      <c r="BY7" s="24">
        <v>73.36</v>
      </c>
      <c r="BZ7" s="24">
        <v>72.599999999999994</v>
      </c>
      <c r="CA7" s="24">
        <v>75.31</v>
      </c>
      <c r="CB7" s="24">
        <v>481.87</v>
      </c>
      <c r="CC7" s="24">
        <v>508.55</v>
      </c>
      <c r="CD7" s="24">
        <v>494.15</v>
      </c>
      <c r="CE7" s="24">
        <v>529.38</v>
      </c>
      <c r="CF7" s="24">
        <v>554.24</v>
      </c>
      <c r="CG7" s="24">
        <v>221.81</v>
      </c>
      <c r="CH7" s="24">
        <v>230.02</v>
      </c>
      <c r="CI7" s="24">
        <v>228.47</v>
      </c>
      <c r="CJ7" s="24">
        <v>224.88</v>
      </c>
      <c r="CK7" s="24">
        <v>228.64</v>
      </c>
      <c r="CL7" s="24">
        <v>216.39</v>
      </c>
      <c r="CM7" s="24">
        <v>49.14</v>
      </c>
      <c r="CN7" s="24">
        <v>45.86</v>
      </c>
      <c r="CO7" s="24">
        <v>47</v>
      </c>
      <c r="CP7" s="24">
        <v>48.57</v>
      </c>
      <c r="CQ7" s="24">
        <v>48.24</v>
      </c>
      <c r="CR7" s="24">
        <v>43.36</v>
      </c>
      <c r="CS7" s="24">
        <v>42.56</v>
      </c>
      <c r="CT7" s="24">
        <v>42.47</v>
      </c>
      <c r="CU7" s="24">
        <v>42.4</v>
      </c>
      <c r="CV7" s="24">
        <v>42.28</v>
      </c>
      <c r="CW7" s="24">
        <v>42.57</v>
      </c>
      <c r="CX7" s="24">
        <v>95.38</v>
      </c>
      <c r="CY7" s="24">
        <v>95.81</v>
      </c>
      <c r="CZ7" s="24">
        <v>95.59</v>
      </c>
      <c r="DA7" s="24">
        <v>95.69</v>
      </c>
      <c r="DB7" s="24">
        <v>95.66</v>
      </c>
      <c r="DC7" s="24">
        <v>83.06</v>
      </c>
      <c r="DD7" s="24">
        <v>83.32</v>
      </c>
      <c r="DE7" s="24">
        <v>83.75</v>
      </c>
      <c r="DF7" s="24">
        <v>84.19</v>
      </c>
      <c r="DG7" s="24">
        <v>84.34</v>
      </c>
      <c r="DH7" s="24">
        <v>85.24</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0.09</v>
      </c>
      <c r="EK7" s="24">
        <v>0.13</v>
      </c>
      <c r="EL7" s="24">
        <v>0.36</v>
      </c>
      <c r="EM7" s="24">
        <v>0.39</v>
      </c>
      <c r="EN7" s="24">
        <v>0.1</v>
      </c>
      <c r="EO7" s="24">
        <v>0.15</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114</v>
      </c>
      <c r="D13" t="s">
        <v>115</v>
      </c>
      <c r="E13" t="s">
        <v>116</v>
      </c>
      <c r="F13" t="s">
        <v>117</v>
      </c>
      <c r="G13" t="s">
        <v>118</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柳川 哲也</cp:lastModifiedBy>
  <cp:lastPrinted>2023-01-23T05:52:42Z</cp:lastPrinted>
  <dcterms:created xsi:type="dcterms:W3CDTF">2023-01-12T23:56:46Z</dcterms:created>
  <dcterms:modified xsi:type="dcterms:W3CDTF">2023-01-23T06:02:52Z</dcterms:modified>
  <cp:category/>
</cp:coreProperties>
</file>