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20496" windowHeight="7536" tabRatio="69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C36" i="10"/>
  <c r="BE35" i="10"/>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AM35" i="10" s="1"/>
  <c r="BW34" i="10" l="1"/>
  <c r="BW35" i="10" s="1"/>
  <c r="CO34" i="10"/>
  <c r="CO35" i="10" s="1"/>
  <c r="CO36" i="10" s="1"/>
  <c r="CO37" i="10" s="1"/>
</calcChain>
</file>

<file path=xl/sharedStrings.xml><?xml version="1.0" encoding="utf-8"?>
<sst xmlns="http://schemas.openxmlformats.org/spreadsheetml/2006/main" count="1085" uniqueCount="615">
  <si>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</si>
  <si>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</si>
  <si>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</si>
  <si>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</si>
  <si>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</si>
  <si>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</si>
  <si>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</si>
  <si>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</si>
  <si>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</si>
  <si>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</si>
  <si>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</si>
  <si>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</si>
  <si>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</si>
  <si>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</si>
  <si>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</si>
  <si>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</si>
  <si>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</si>
  <si>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</si>
  <si>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</si>
  <si>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</si>
  <si>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</si>
  <si>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</si>
  <si>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</si>
  <si>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</si>
  <si>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</si>
  <si>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</si>
  <si>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</si>
  <si>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</si>
  <si>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</si>
  <si>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</si>
  <si>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</si>
  <si>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</si>
  <si>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</si>
  <si>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</si>
  <si>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</si>
  <si>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</si>
  <si>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</si>
  <si>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</si>
  <si>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</si>
  <si>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</si>
  <si>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</si>
  <si>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</si>
  <si>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</si>
  <si>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</si>
  <si>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</si>
  <si>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</si>
  <si>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</si>
  <si>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</si>
  <si>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</si>
  <si>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</si>
  <si>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</si>
  <si>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</si>
  <si>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</si>
  <si>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</si>
  <si>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</si>
  <si>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</si>
  <si>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</si>
  <si>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</si>
  <si>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</si>
  <si>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</si>
  <si>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</si>
  <si>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</si>
  <si>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</si>
  <si>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</si>
  <si>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</si>
  <si>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</si>
  <si>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</si>
  <si>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</si>
  <si>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</si>
  <si>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</si>
  <si>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</si>
  <si>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</si>
  <si>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</si>
  <si>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</si>
  <si>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</si>
  <si>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</si>
  <si>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</si>
  <si>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</si>
  <si>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</si>
  <si>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</si>
  <si>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</si>
  <si>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</si>
  <si>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</si>
  <si>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</si>
  <si>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</si>
  <si>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</si>
  <si>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</si>
  <si>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</si>
  <si>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</si>
  <si>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</si>
  <si>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</si>
  <si>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</si>
  <si>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</si>
  <si>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</si>
  <si>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</si>
  <si>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</si>
  <si>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</si>
  <si>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</si>
  <si>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</si>
  <si>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</si>
  <si>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</si>
  <si>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</si>
  <si>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</si>
  <si>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</si>
  <si>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</si>
  <si>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</si>
  <si>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</si>
  <si>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</si>
  <si>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</si>
  <si>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</si>
  <si>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</si>
  <si>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</si>
  <si>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</si>
  <si>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</si>
  <si>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</si>
  <si>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</si>
  <si>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</si>
  <si>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</si>
  <si>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</si>
  <si>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</si>
  <si>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</si>
  <si>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</si>
  <si>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</si>
  <si>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</si>
  <si>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</si>
  <si>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</si>
  <si>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</si>
  <si>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</si>
  <si>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</si>
  <si>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</si>
  <si>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</si>
  <si>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</si>
  <si>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</si>
  <si>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</si>
  <si>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</si>
  <si>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</si>
  <si>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</si>
  <si>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</si>
  <si>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</si>
  <si>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</si>
  <si>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</si>
  <si>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</si>
  <si>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</si>
  <si>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</si>
  <si>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</si>
  <si>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</si>
  <si>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</si>
  <si>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</si>
  <si>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</si>
  <si>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</si>
  <si>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</si>
  <si>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</si>
  <si>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</si>
  <si>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</si>
  <si>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</si>
  <si>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</si>
  <si>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</si>
  <si>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</si>
  <si>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</si>
  <si>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</si>
  <si>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</si>
  <si>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</si>
  <si>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</si>
  <si>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</si>
  <si>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</si>
  <si>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</si>
  <si>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</si>
  <si>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</si>
  <si>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</si>
  <si>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</si>
  <si>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</si>
  <si>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</si>
  <si>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</si>
  <si>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</si>
  <si>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</si>
  <si>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</si>
  <si>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</si>
  <si>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</si>
  <si>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</si>
  <si>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</si>
  <si>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</si>
  <si>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</si>
  <si>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</si>
  <si>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</si>
  <si>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</si>
  <si>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</si>
  <si>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</si>
  <si>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</si>
  <si>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</si>
  <si>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</si>
  <si>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</si>
  <si>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</si>
  <si>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</si>
  <si>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</si>
  <si>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</si>
  <si>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</si>
  <si>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</si>
  <si>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</si>
  <si>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</si>
  <si>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</si>
  <si>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</si>
  <si>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</si>
  <si>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</si>
  <si>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</si>
  <si>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</si>
  <si>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</si>
  <si>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</si>
  <si>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</si>
  <si>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</si>
  <si>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</si>
  <si>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</si>
  <si>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</si>
  <si>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</si>
  <si>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</si>
  <si>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</si>
  <si>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</si>
  <si>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</si>
  <si>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神奈川県茅ヶ崎市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</si>
  <si>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</si>
  <si>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</si>
  <si>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</si>
  <si>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</si>
  <si>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</si>
  <si>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</si>
  <si>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</si>
  <si>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</si>
  <si>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</si>
  <si>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</si>
  <si>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</si>
  <si>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</si>
  <si>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</si>
  <si>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</si>
  <si>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</si>
  <si>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</si>
  <si>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</si>
  <si>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</si>
  <si>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</si>
  <si>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</si>
  <si>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</si>
  <si>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</si>
  <si>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</si>
  <si>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</si>
  <si>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</si>
  <si>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</si>
  <si>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</si>
  <si>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</si>
  <si>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</si>
  <si>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</si>
  <si>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</si>
  <si>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</si>
  <si>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</si>
  <si>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</si>
  <si>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</si>
  <si>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</si>
  <si>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</si>
  <si>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</si>
  <si>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</si>
  <si>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</si>
  <si>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</si>
  <si>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</si>
  <si>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</si>
  <si>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</si>
  <si>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</si>
  <si>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</si>
  <si>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</si>
  <si>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</si>
  <si>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</si>
  <si>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</si>
  <si>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</si>
  <si>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</si>
  <si>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</si>
  <si>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</si>
  <si>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</si>
  <si>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</si>
  <si>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</si>
  <si>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</si>
  <si>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</si>
  <si>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</si>
  <si>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</si>
  <si>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</si>
  <si>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</si>
  <si>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</si>
  <si>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</si>
  <si>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</si>
  <si>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</si>
  <si>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</si>
  <si>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</si>
  <si>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</si>
  <si>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</si>
  <si>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</si>
  <si>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</si>
  <si>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</si>
  <si>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</si>
  <si>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</si>
  <si>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</si>
  <si>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</si>
  <si>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</si>
  <si>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</si>
  <si>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</si>
  <si>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</si>
  <si>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</si>
  <si>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</si>
  <si>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</si>
  <si>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</si>
  <si>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</si>
  <si>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</si>
  <si>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t>
    <phoneticPr fontId="5"/>
  </si>
  <si>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</si>
  <si>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</si>
  <si>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</si>
  <si>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</si>
  <si>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</si>
  <si>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</si>
  <si>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</si>
  <si>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</si>
  <si>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</si>
  <si>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</si>
  <si>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</si>
  <si>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</si>
  <si>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</si>
  <si>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</si>
  <si>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</si>
  <si>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</si>
  <si>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</si>
  <si>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</si>
  <si>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</si>
  <si>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</si>
  <si>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</si>
  <si>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</si>
  <si>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</si>
  <si>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</si>
  <si>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</si>
  <si>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</si>
  <si>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</si>
  <si>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</si>
  <si>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</si>
  <si>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</si>
  <si>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</si>
  <si>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</si>
  <si>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</si>
  <si>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</si>
  <si>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</si>
  <si>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</si>
  <si>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</si>
  <si>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</si>
  <si>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</si>
  <si>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</si>
  <si>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</si>
  <si>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</si>
  <si>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</si>
  <si>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</si>
  <si>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</si>
  <si>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</si>
  <si>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</si>
  <si>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</si>
  <si>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</si>
  <si>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</si>
  <si>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</si>
  <si>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</si>
  <si>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</si>
  <si>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</si>
  <si>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</si>
  <si>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</si>
  <si>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</si>
  <si>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</si>
  <si>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</si>
  <si>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</si>
  <si>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</si>
  <si>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</si>
  <si>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</si>
  <si>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</si>
  <si>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</si>
  <si>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神奈川県茅ヶ崎市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</si>
  <si>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</si>
  <si>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</si>
  <si>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</si>
  <si>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</si>
  <si>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</si>
  <si>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</si>
  <si>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</si>
  <si>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</si>
  <si>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</si>
  <si>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</si>
  <si>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</si>
  <si>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</si>
  <si>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</si>
  <si>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</si>
  <si>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</si>
  <si>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</si>
  <si>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</si>
  <si>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</si>
  <si>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</si>
  <si>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</si>
  <si>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</si>
  <si>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</si>
  <si>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</si>
  <si>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</si>
  <si>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</si>
  <si>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</si>
  <si>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</si>
  <si>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</si>
  <si>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</si>
  <si>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</si>
  <si>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</si>
  <si>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</si>
  <si>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</si>
  <si>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</si>
  <si>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</si>
  <si>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</si>
  <si>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</si>
  <si>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公共下水道事業会計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</si>
  <si>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</si>
  <si>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</si>
  <si>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</si>
  <si>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</si>
  <si>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</si>
  <si>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</si>
  <si>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</si>
  <si>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</si>
  <si>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</si>
  <si>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</si>
  <si>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</si>
  <si>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</si>
  <si>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</si>
  <si>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</si>
  <si>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</si>
  <si>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</si>
  <si>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</si>
  <si>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</si>
  <si>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</si>
  <si>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</si>
  <si>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</si>
  <si>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</si>
  <si>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</si>
  <si>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</si>
  <si>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</si>
  <si>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</si>
  <si>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</si>
  <si>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</si>
  <si>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</si>
  <si>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</si>
  <si>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</si>
  <si>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</si>
  <si>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</si>
  <si>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</si>
  <si>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</si>
  <si>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</si>
  <si>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</si>
  <si>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</si>
  <si>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</si>
  <si>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</si>
  <si>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</si>
  <si>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</si>
  <si>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</si>
  <si>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</si>
  <si>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</si>
  <si>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</si>
  <si>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</si>
  <si>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</si>
  <si>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</si>
  <si>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</si>
  <si>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</si>
  <si>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</si>
  <si>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</si>
  <si>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</si>
  <si>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</si>
  <si>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</si>
  <si>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</si>
  <si>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</si>
  <si>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</si>
  <si>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</si>
  <si>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</si>
  <si>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</si>
  <si>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</si>
  <si>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</si>
  <si>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</si>
  <si>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</si>
  <si>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</si>
  <si>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</si>
  <si>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</si>
  <si>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</si>
  <si>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</si>
  <si>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</si>
  <si>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</si>
  <si>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</si>
  <si>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</si>
  <si>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</si>
  <si>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</si>
  <si>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</si>
  <si>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</si>
  <si>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</si>
  <si>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</si>
  <si>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</si>
  <si>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</si>
  <si>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</si>
  <si>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</si>
  <si>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</si>
  <si>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</si>
  <si>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</si>
  <si>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</si>
  <si>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</si>
  <si>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</si>
  <si>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</si>
  <si>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</si>
  <si>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</si>
  <si>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</si>
  <si>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</si>
  <si>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</si>
  <si>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</si>
  <si>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</si>
  <si>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</si>
  <si>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</si>
  <si>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</si>
  <si>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</si>
  <si>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</si>
  <si>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</si>
  <si>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</si>
  <si>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</si>
  <si>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</si>
  <si>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</si>
  <si>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</si>
  <si>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</si>
  <si>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</si>
  <si>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</si>
  <si>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</si>
  <si>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</si>
  <si>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</si>
  <si>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</si>
  <si>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</si>
  <si>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</si>
  <si>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</si>
  <si>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</si>
  <si>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</si>
  <si>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</si>
  <si>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</si>
  <si>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</si>
  <si>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</si>
  <si>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</si>
  <si>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</si>
  <si>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</si>
  <si>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</si>
  <si>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</si>
  <si>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</si>
  <si>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</si>
  <si>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</si>
  <si>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</si>
  <si>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</si>
  <si>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</si>
  <si>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</si>
  <si>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</si>
  <si>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</si>
  <si>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</si>
  <si>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</si>
  <si>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</si>
  <si>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</si>
  <si>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</si>
  <si>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</si>
  <si>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</si>
  <si>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</si>
  <si>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</si>
  <si>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</si>
  <si>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</si>
  <si>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</si>
  <si>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</si>
  <si>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</si>
  <si>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</si>
  <si>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</si>
  <si>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</si>
  <si>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</si>
  <si>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</si>
  <si>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</si>
  <si>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</si>
  <si>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0.30</t>
  </si>
  <si>
    <t>一般会計</t>
  </si>
  <si>
    <t>病院事業会計</t>
  </si>
  <si>
    <t>公共下水道事業会計</t>
  </si>
  <si>
    <t>国民健康保険事業特別会計</t>
  </si>
  <si>
    <t>介護保険事業特別会計</t>
  </si>
  <si>
    <t>後期高齢者医療事業特別会計</t>
  </si>
  <si>
    <t>公共用地先行取得事業特別会計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</si>
  <si>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</si>
  <si>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</si>
  <si>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</si>
  <si>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</si>
  <si>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</si>
  <si>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</si>
  <si>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</si>
  <si>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</si>
  <si>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神奈川県後期高齢者医療広域連合（一般会計）</t>
    <rPh sb="16" eb="18">
      <t>イッパン</t>
    </rPh>
    <rPh sb="18" eb="20">
      <t>カイケイ</t>
    </rPh>
    <phoneticPr fontId="2"/>
  </si>
  <si>
    <t>神奈川県後期高齢者医療広域連合（後期高齢者医療特別会計）</t>
    <rPh sb="23" eb="25">
      <t>トクベツ</t>
    </rPh>
    <rPh sb="25" eb="27">
      <t>カイケイ</t>
    </rPh>
    <phoneticPr fontId="2"/>
  </si>
  <si>
    <t>-</t>
    <phoneticPr fontId="2"/>
  </si>
  <si>
    <t>茅ヶ崎市文化・スポーツ振興財団</t>
    <rPh sb="0" eb="4">
      <t>チガサキシ</t>
    </rPh>
    <rPh sb="4" eb="6">
      <t>ブンカ</t>
    </rPh>
    <rPh sb="11" eb="13">
      <t>シンコウ</t>
    </rPh>
    <rPh sb="13" eb="15">
      <t>ザイダン</t>
    </rPh>
    <phoneticPr fontId="2"/>
  </si>
  <si>
    <t>茅ヶ崎市土地開発公社</t>
    <rPh sb="0" eb="4">
      <t>チガサキシ</t>
    </rPh>
    <rPh sb="4" eb="6">
      <t>トチ</t>
    </rPh>
    <rPh sb="6" eb="8">
      <t>カイハツ</t>
    </rPh>
    <rPh sb="8" eb="10">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</si>
  <si>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</si>
  <si>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t>
    <phoneticPr fontId="2"/>
  </si>
  <si>
    <t>公共施設等再編整備基金</t>
    <phoneticPr fontId="5"/>
  </si>
  <si>
    <t>緑のまちづくり基金</t>
    <phoneticPr fontId="5"/>
  </si>
  <si>
    <t>ごみ減量化・資源化基金</t>
    <phoneticPr fontId="5"/>
  </si>
  <si>
    <t>ふるさと基金</t>
    <phoneticPr fontId="5"/>
  </si>
  <si>
    <t>新型コロナウイルス感染症対策利子補給等基金</t>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</si>
  <si>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</si>
  <si>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</si>
  <si>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</si>
  <si>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</si>
  <si>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</si>
  <si>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</si>
  <si>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</si>
  <si>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</si>
  <si>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</si>
  <si>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</si>
  <si>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</si>
  <si>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</si>
  <si>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</si>
  <si>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類似団体内平均値と比較すると、将来負担比率と有形固定資産減価償却率はともに高い水準にあるものの、将来負担比率は、地方債残高の減少により昨年度と比較し減少している。
　将来負担比率については、基準財政需要額算入見込額は減少傾向にあるものの、算定にあたり影響のある地方債の適正管理に努めながら、公共施設等総合管理計画に基づき、公共施設等を適切に維持管理していく必要がある。</t>
    <phoneticPr fontId="5"/>
  </si>
  <si>
    <t>　類似団体内平均値と比較すると、実質公債費比率は低く、将来負担比率は高い水準にある。
　実質公債費比率については、近年発行した大型事業の市債元金償還が本格化し、公債費の増が見込まれることから増加するものと考えられる。
　市債元金償還の本格化が各比率に与える影響は少なくないが、地方債残高の抑制に努めながら、財政の健全性を維持していく。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</si>
</sst>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extLst>
            <c:ext xmlns:c16="http://schemas.microsoft.com/office/drawing/2014/chart" uri="{C3380CC4-5D6E-409C-BE32-E72D297353CC}">
              <c16:uniqueId val="{00000000-7FD2-4305-BAA5-7AAC5D1F4A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35157</c:v>
                </c:pt>
                <c:pt idx="1">
                  <c:v>42875</c:v>
                </c:pt>
                <c:pt idx="2">
                  <c:v>24288</c:v>
                </c:pt>
                <c:pt idx="3">
                  <c:v>22936</c:v>
                </c:pt>
                <c:pt idx="4">
                  <c:v>17963</c:v>
                </c:pt>
              </c:numCache>
            </c:numRef>
          </c:val>
          <c:smooth val="0"/>
          <c:extLst>
            <c:ext xmlns:c16="http://schemas.microsoft.com/office/drawing/2014/chart" uri="{C3380CC4-5D6E-409C-BE32-E72D297353CC}">
              <c16:uniqueId val="{00000001-7FD2-4305-BAA5-7AAC5D1F4A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9.44</c:v>
                </c:pt>
                <c:pt idx="1">
                  <c:v>10.8</c:v>
                </c:pt>
                <c:pt idx="2">
                  <c:v>8.15</c:v>
                </c:pt>
                <c:pt idx="3">
                  <c:v>15.05</c:v>
                </c:pt>
                <c:pt idx="4">
                  <c:v>15.64</c:v>
                </c:pt>
              </c:numCache>
            </c:numRef>
          </c:val>
          <c:extLst>
            <c:ext xmlns:c16="http://schemas.microsoft.com/office/drawing/2014/chart" uri="{C3380CC4-5D6E-409C-BE32-E72D297353CC}">
              <c16:uniqueId val="{00000000-E49E-4CDA-BDDB-D891ABD16C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10.38</c:v>
                </c:pt>
                <c:pt idx="1">
                  <c:v>10.36</c:v>
                </c:pt>
                <c:pt idx="2">
                  <c:v>12.54</c:v>
                </c:pt>
                <c:pt idx="3">
                  <c:v>12.23</c:v>
                </c:pt>
                <c:pt idx="4">
                  <c:v>18.079999999999998</c:v>
                </c:pt>
              </c:numCache>
            </c:numRef>
          </c:val>
          <c:extLst>
            <c:ext xmlns:c16="http://schemas.microsoft.com/office/drawing/2014/chart" uri="{C3380CC4-5D6E-409C-BE32-E72D297353CC}">
              <c16:uniqueId val="{00000001-E49E-4CDA-BDDB-D891ABD16C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3.18</c:v>
                </c:pt>
                <c:pt idx="1">
                  <c:v>1.58</c:v>
                </c:pt>
                <c:pt idx="2">
                  <c:v>-0.3</c:v>
                </c:pt>
                <c:pt idx="3">
                  <c:v>7.5</c:v>
                </c:pt>
                <c:pt idx="4">
                  <c:v>8.0500000000000007</c:v>
                </c:pt>
              </c:numCache>
            </c:numRef>
          </c:val>
          <c:smooth val="0"/>
          <c:extLst>
            <c:ext xmlns:c16="http://schemas.microsoft.com/office/drawing/2014/chart" uri="{C3380CC4-5D6E-409C-BE32-E72D297353CC}">
              <c16:uniqueId val="{00000002-E49E-4CDA-BDDB-D891ABD16C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0D7-423D-98F6-5122897022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D7-423D-98F6-5122897022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0D7-423D-98F6-5122897022E8}"/>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0D7-423D-98F6-5122897022E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4-10D7-423D-98F6-5122897022E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1.58</c:v>
                </c:pt>
                <c:pt idx="2">
                  <c:v>#N/A</c:v>
                </c:pt>
                <c:pt idx="3">
                  <c:v>1.43</c:v>
                </c:pt>
                <c:pt idx="4">
                  <c:v>#N/A</c:v>
                </c:pt>
                <c:pt idx="5">
                  <c:v>1.03</c:v>
                </c:pt>
                <c:pt idx="6">
                  <c:v>#N/A</c:v>
                </c:pt>
                <c:pt idx="7">
                  <c:v>0.96</c:v>
                </c:pt>
                <c:pt idx="8">
                  <c:v>#N/A</c:v>
                </c:pt>
                <c:pt idx="9">
                  <c:v>1.2</c:v>
                </c:pt>
              </c:numCache>
            </c:numRef>
          </c:val>
          <c:extLst>
            <c:ext xmlns:c16="http://schemas.microsoft.com/office/drawing/2014/chart" uri="{C3380CC4-5D6E-409C-BE32-E72D297353CC}">
              <c16:uniqueId val="{00000005-10D7-423D-98F6-5122897022E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1.43</c:v>
                </c:pt>
                <c:pt idx="2">
                  <c:v>#N/A</c:v>
                </c:pt>
                <c:pt idx="3">
                  <c:v>0.91</c:v>
                </c:pt>
                <c:pt idx="4">
                  <c:v>#N/A</c:v>
                </c:pt>
                <c:pt idx="5">
                  <c:v>0.42</c:v>
                </c:pt>
                <c:pt idx="6">
                  <c:v>#N/A</c:v>
                </c:pt>
                <c:pt idx="7">
                  <c:v>1.27</c:v>
                </c:pt>
                <c:pt idx="8">
                  <c:v>#N/A</c:v>
                </c:pt>
                <c:pt idx="9">
                  <c:v>1.34</c:v>
                </c:pt>
              </c:numCache>
            </c:numRef>
          </c:val>
          <c:extLst>
            <c:ext xmlns:c16="http://schemas.microsoft.com/office/drawing/2014/chart" uri="{C3380CC4-5D6E-409C-BE32-E72D297353CC}">
              <c16:uniqueId val="{00000006-10D7-423D-98F6-5122897022E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3.34</c:v>
                </c:pt>
                <c:pt idx="2">
                  <c:v>#N/A</c:v>
                </c:pt>
                <c:pt idx="3">
                  <c:v>4.09</c:v>
                </c:pt>
                <c:pt idx="4">
                  <c:v>#N/A</c:v>
                </c:pt>
                <c:pt idx="5">
                  <c:v>4.29</c:v>
                </c:pt>
                <c:pt idx="6">
                  <c:v>#N/A</c:v>
                </c:pt>
                <c:pt idx="7">
                  <c:v>4.75</c:v>
                </c:pt>
                <c:pt idx="8">
                  <c:v>#N/A</c:v>
                </c:pt>
                <c:pt idx="9">
                  <c:v>4.82</c:v>
                </c:pt>
              </c:numCache>
            </c:numRef>
          </c:val>
          <c:extLst>
            <c:ext xmlns:c16="http://schemas.microsoft.com/office/drawing/2014/chart" uri="{C3380CC4-5D6E-409C-BE32-E72D297353CC}">
              <c16:uniqueId val="{00000007-10D7-423D-98F6-5122897022E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7.63</c:v>
                </c:pt>
                <c:pt idx="2">
                  <c:v>#N/A</c:v>
                </c:pt>
                <c:pt idx="3">
                  <c:v>6.07</c:v>
                </c:pt>
                <c:pt idx="4">
                  <c:v>#N/A</c:v>
                </c:pt>
                <c:pt idx="5">
                  <c:v>5.79</c:v>
                </c:pt>
                <c:pt idx="6">
                  <c:v>#N/A</c:v>
                </c:pt>
                <c:pt idx="7">
                  <c:v>6.16</c:v>
                </c:pt>
                <c:pt idx="8">
                  <c:v>#N/A</c:v>
                </c:pt>
                <c:pt idx="9">
                  <c:v>9.09</c:v>
                </c:pt>
              </c:numCache>
            </c:numRef>
          </c:val>
          <c:extLst>
            <c:ext xmlns:c16="http://schemas.microsoft.com/office/drawing/2014/chart" uri="{C3380CC4-5D6E-409C-BE32-E72D297353CC}">
              <c16:uniqueId val="{00000008-10D7-423D-98F6-5122897022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9.43</c:v>
                </c:pt>
                <c:pt idx="2">
                  <c:v>#N/A</c:v>
                </c:pt>
                <c:pt idx="3">
                  <c:v>10.8</c:v>
                </c:pt>
                <c:pt idx="4">
                  <c:v>#N/A</c:v>
                </c:pt>
                <c:pt idx="5">
                  <c:v>8.15</c:v>
                </c:pt>
                <c:pt idx="6">
                  <c:v>#N/A</c:v>
                </c:pt>
                <c:pt idx="7">
                  <c:v>15.04</c:v>
                </c:pt>
                <c:pt idx="8">
                  <c:v>#N/A</c:v>
                </c:pt>
                <c:pt idx="9">
                  <c:v>15.63</c:v>
                </c:pt>
              </c:numCache>
            </c:numRef>
          </c:val>
          <c:extLst>
            <c:ext xmlns:c16="http://schemas.microsoft.com/office/drawing/2014/chart" uri="{C3380CC4-5D6E-409C-BE32-E72D297353CC}">
              <c16:uniqueId val="{00000009-10D7-423D-98F6-5122897022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5948</c:v>
                </c:pt>
                <c:pt idx="5">
                  <c:v>5993</c:v>
                </c:pt>
                <c:pt idx="8">
                  <c:v>5864</c:v>
                </c:pt>
                <c:pt idx="11">
                  <c:v>5993</c:v>
                </c:pt>
                <c:pt idx="14">
                  <c:v>6057</c:v>
                </c:pt>
              </c:numCache>
            </c:numRef>
          </c:val>
          <c:extLst>
            <c:ext xmlns:c16="http://schemas.microsoft.com/office/drawing/2014/chart" uri="{C3380CC4-5D6E-409C-BE32-E72D297353CC}">
              <c16:uniqueId val="{00000000-A0A1-40C9-83B4-B216BD5066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A1-40C9-83B4-B216BD5066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31</c:v>
                </c:pt>
                <c:pt idx="3">
                  <c:v>77</c:v>
                </c:pt>
                <c:pt idx="6">
                  <c:v>102</c:v>
                </c:pt>
                <c:pt idx="9">
                  <c:v>102</c:v>
                </c:pt>
                <c:pt idx="12">
                  <c:v>102</c:v>
                </c:pt>
              </c:numCache>
            </c:numRef>
          </c:val>
          <c:extLst>
            <c:ext xmlns:c16="http://schemas.microsoft.com/office/drawing/2014/chart" uri="{C3380CC4-5D6E-409C-BE32-E72D297353CC}">
              <c16:uniqueId val="{00000002-A0A1-40C9-83B4-B216BD5066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A1-40C9-83B4-B216BD5066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1632</c:v>
                </c:pt>
                <c:pt idx="3">
                  <c:v>1725</c:v>
                </c:pt>
                <c:pt idx="6">
                  <c:v>1773</c:v>
                </c:pt>
                <c:pt idx="9">
                  <c:v>1733</c:v>
                </c:pt>
                <c:pt idx="12">
                  <c:v>1722</c:v>
                </c:pt>
              </c:numCache>
            </c:numRef>
          </c:val>
          <c:extLst>
            <c:ext xmlns:c16="http://schemas.microsoft.com/office/drawing/2014/chart" uri="{C3380CC4-5D6E-409C-BE32-E72D297353CC}">
              <c16:uniqueId val="{00000004-A0A1-40C9-83B4-B216BD5066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A1-40C9-83B4-B216BD5066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A1-40C9-83B4-B216BD5066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4404</c:v>
                </c:pt>
                <c:pt idx="3">
                  <c:v>4398</c:v>
                </c:pt>
                <c:pt idx="6">
                  <c:v>4551</c:v>
                </c:pt>
                <c:pt idx="9">
                  <c:v>4856</c:v>
                </c:pt>
                <c:pt idx="12">
                  <c:v>5277</c:v>
                </c:pt>
              </c:numCache>
            </c:numRef>
          </c:val>
          <c:extLst>
            <c:ext xmlns:c16="http://schemas.microsoft.com/office/drawing/2014/chart" uri="{C3380CC4-5D6E-409C-BE32-E72D297353CC}">
              <c16:uniqueId val="{00000007-A0A1-40C9-83B4-B216BD5066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119</c:v>
                </c:pt>
                <c:pt idx="2">
                  <c:v>#N/A</c:v>
                </c:pt>
                <c:pt idx="3">
                  <c:v>#N/A</c:v>
                </c:pt>
                <c:pt idx="4">
                  <c:v>207</c:v>
                </c:pt>
                <c:pt idx="5">
                  <c:v>#N/A</c:v>
                </c:pt>
                <c:pt idx="6">
                  <c:v>#N/A</c:v>
                </c:pt>
                <c:pt idx="7">
                  <c:v>562</c:v>
                </c:pt>
                <c:pt idx="8">
                  <c:v>#N/A</c:v>
                </c:pt>
                <c:pt idx="9">
                  <c:v>#N/A</c:v>
                </c:pt>
                <c:pt idx="10">
                  <c:v>698</c:v>
                </c:pt>
                <c:pt idx="11">
                  <c:v>#N/A</c:v>
                </c:pt>
                <c:pt idx="12">
                  <c:v>#N/A</c:v>
                </c:pt>
                <c:pt idx="13">
                  <c:v>1044</c:v>
                </c:pt>
                <c:pt idx="14">
                  <c:v>#N/A</c:v>
                </c:pt>
              </c:numCache>
            </c:numRef>
          </c:val>
          <c:smooth val="0"/>
          <c:extLst>
            <c:ext xmlns:c16="http://schemas.microsoft.com/office/drawing/2014/chart" uri="{C3380CC4-5D6E-409C-BE32-E72D297353CC}">
              <c16:uniqueId val="{00000008-A0A1-40C9-83B4-B216BD5066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51293</c:v>
                </c:pt>
                <c:pt idx="5">
                  <c:v>50866</c:v>
                </c:pt>
                <c:pt idx="8">
                  <c:v>50012</c:v>
                </c:pt>
                <c:pt idx="11">
                  <c:v>48887</c:v>
                </c:pt>
                <c:pt idx="14">
                  <c:v>48293</c:v>
                </c:pt>
              </c:numCache>
            </c:numRef>
          </c:val>
          <c:extLst>
            <c:ext xmlns:c16="http://schemas.microsoft.com/office/drawing/2014/chart" uri="{C3380CC4-5D6E-409C-BE32-E72D297353CC}">
              <c16:uniqueId val="{00000000-5297-4840-8EC9-44300F6322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20021</c:v>
                </c:pt>
                <c:pt idx="5">
                  <c:v>20693</c:v>
                </c:pt>
                <c:pt idx="8">
                  <c:v>20237</c:v>
                </c:pt>
                <c:pt idx="11">
                  <c:v>20200</c:v>
                </c:pt>
                <c:pt idx="14">
                  <c:v>19480</c:v>
                </c:pt>
              </c:numCache>
            </c:numRef>
          </c:val>
          <c:extLst>
            <c:ext xmlns:c16="http://schemas.microsoft.com/office/drawing/2014/chart" uri="{C3380CC4-5D6E-409C-BE32-E72D297353CC}">
              <c16:uniqueId val="{00000001-5297-4840-8EC9-44300F6322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7757</c:v>
                </c:pt>
                <c:pt idx="5">
                  <c:v>8308</c:v>
                </c:pt>
                <c:pt idx="8">
                  <c:v>9756</c:v>
                </c:pt>
                <c:pt idx="11">
                  <c:v>10480</c:v>
                </c:pt>
                <c:pt idx="14">
                  <c:v>13711</c:v>
                </c:pt>
              </c:numCache>
            </c:numRef>
          </c:val>
          <c:extLst>
            <c:ext xmlns:c16="http://schemas.microsoft.com/office/drawing/2014/chart" uri="{C3380CC4-5D6E-409C-BE32-E72D297353CC}">
              <c16:uniqueId val="{00000002-5297-4840-8EC9-44300F6322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97-4840-8EC9-44300F6322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97-4840-8EC9-44300F6322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7-4840-8EC9-44300F6322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9435</c:v>
                </c:pt>
                <c:pt idx="3">
                  <c:v>9270</c:v>
                </c:pt>
                <c:pt idx="6">
                  <c:v>8804</c:v>
                </c:pt>
                <c:pt idx="9">
                  <c:v>8744</c:v>
                </c:pt>
                <c:pt idx="12">
                  <c:v>8916</c:v>
                </c:pt>
              </c:numCache>
            </c:numRef>
          </c:val>
          <c:extLst>
            <c:ext xmlns:c16="http://schemas.microsoft.com/office/drawing/2014/chart" uri="{C3380CC4-5D6E-409C-BE32-E72D297353CC}">
              <c16:uniqueId val="{00000006-5297-4840-8EC9-44300F6322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297-4840-8EC9-44300F6322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20361</c:v>
                </c:pt>
                <c:pt idx="3">
                  <c:v>19968</c:v>
                </c:pt>
                <c:pt idx="6">
                  <c:v>19522</c:v>
                </c:pt>
                <c:pt idx="9">
                  <c:v>18965</c:v>
                </c:pt>
                <c:pt idx="12">
                  <c:v>18097</c:v>
                </c:pt>
              </c:numCache>
            </c:numRef>
          </c:val>
          <c:extLst>
            <c:ext xmlns:c16="http://schemas.microsoft.com/office/drawing/2014/chart" uri="{C3380CC4-5D6E-409C-BE32-E72D297353CC}">
              <c16:uniqueId val="{00000008-5297-4840-8EC9-44300F6322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4478</c:v>
                </c:pt>
                <c:pt idx="3">
                  <c:v>4379</c:v>
                </c:pt>
                <c:pt idx="6">
                  <c:v>4279</c:v>
                </c:pt>
                <c:pt idx="9">
                  <c:v>4179</c:v>
                </c:pt>
                <c:pt idx="12">
                  <c:v>4078</c:v>
                </c:pt>
              </c:numCache>
            </c:numRef>
          </c:val>
          <c:extLst>
            <c:ext xmlns:c16="http://schemas.microsoft.com/office/drawing/2014/chart" uri="{C3380CC4-5D6E-409C-BE32-E72D297353CC}">
              <c16:uniqueId val="{00000009-5297-4840-8EC9-44300F6322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57717</c:v>
                </c:pt>
                <c:pt idx="3">
                  <c:v>64485</c:v>
                </c:pt>
                <c:pt idx="6">
                  <c:v>65763</c:v>
                </c:pt>
                <c:pt idx="9">
                  <c:v>66381</c:v>
                </c:pt>
                <c:pt idx="12">
                  <c:v>64418</c:v>
                </c:pt>
              </c:numCache>
            </c:numRef>
          </c:val>
          <c:extLst>
            <c:ext xmlns:c16="http://schemas.microsoft.com/office/drawing/2014/chart" uri="{C3380CC4-5D6E-409C-BE32-E72D297353CC}">
              <c16:uniqueId val="{0000000A-5297-4840-8EC9-44300F6322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12920</c:v>
                </c:pt>
                <c:pt idx="2">
                  <c:v>#N/A</c:v>
                </c:pt>
                <c:pt idx="3">
                  <c:v>#N/A</c:v>
                </c:pt>
                <c:pt idx="4">
                  <c:v>18237</c:v>
                </c:pt>
                <c:pt idx="5">
                  <c:v>#N/A</c:v>
                </c:pt>
                <c:pt idx="6">
                  <c:v>#N/A</c:v>
                </c:pt>
                <c:pt idx="7">
                  <c:v>18364</c:v>
                </c:pt>
                <c:pt idx="8">
                  <c:v>#N/A</c:v>
                </c:pt>
                <c:pt idx="9">
                  <c:v>#N/A</c:v>
                </c:pt>
                <c:pt idx="10">
                  <c:v>18701</c:v>
                </c:pt>
                <c:pt idx="11">
                  <c:v>#N/A</c:v>
                </c:pt>
                <c:pt idx="12">
                  <c:v>#N/A</c:v>
                </c:pt>
                <c:pt idx="13">
                  <c:v>14025</c:v>
                </c:pt>
                <c:pt idx="14">
                  <c:v>#N/A</c:v>
                </c:pt>
              </c:numCache>
            </c:numRef>
          </c:val>
          <c:smooth val="0"/>
          <c:extLst>
            <c:ext xmlns:c16="http://schemas.microsoft.com/office/drawing/2014/chart" uri="{C3380CC4-5D6E-409C-BE32-E72D297353CC}">
              <c16:uniqueId val="{0000000B-5297-4840-8EC9-44300F6322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5264</c:v>
                </c:pt>
                <c:pt idx="1">
                  <c:v>5264</c:v>
                </c:pt>
                <c:pt idx="2">
                  <c:v>8264</c:v>
                </c:pt>
              </c:numCache>
            </c:numRef>
          </c:val>
          <c:extLst>
            <c:ext xmlns:c16="http://schemas.microsoft.com/office/drawing/2014/chart" uri="{C3380CC4-5D6E-409C-BE32-E72D297353CC}">
              <c16:uniqueId val="{00000000-4440-4778-8D0A-D9CFC14527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440-4778-8D0A-D9CFC14527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2309</c:v>
                </c:pt>
                <c:pt idx="1">
                  <c:v>2807</c:v>
                </c:pt>
                <c:pt idx="2">
                  <c:v>2684</c:v>
                </c:pt>
              </c:numCache>
            </c:numRef>
          </c:val>
          <c:extLst>
            <c:ext xmlns:c16="http://schemas.microsoft.com/office/drawing/2014/chart" uri="{C3380CC4-5D6E-409C-BE32-E72D297353CC}">
              <c16:uniqueId val="{00000002-4440-4778-8D0A-D9CFC14527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{D7DF1F8C-DE20-41F0-A93A-8173C3BDC7D9}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A77-49FF-AEC3-F5FEF6AC61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{BFA6D8F6-F38C-459E-8CDD-64E7B5362A3A}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77-49FF-AEC3-F5FEF6AC61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{EDE0CE5D-C8FA-4D0F-A108-1E15FC9C8862}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77-49FF-AEC3-F5FEF6AC61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{E3068A2C-6F59-4153-B408-BE4D51F04D3F}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77-49FF-AEC3-F5FEF6AC61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{6AF5EB8E-FB06-432E-BAAA-7FF9A8D0A1E4}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77-49FF-AEC3-F5FEF6AC61A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{B468A532-11E5-488C-8EE7-AF4DBF85A586}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A77-49FF-AEC3-F5FEF6AC61A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{C9CFC825-9DD8-4C62-842A-FC3E3CAC5A3F}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A77-49FF-AEC3-F5FEF6AC61A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{42F39144-8B7F-4A22-B397-76DED92C8E85}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A77-49FF-AEC3-F5FEF6AC61A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{D4543C4A-5198-4BC7-8F3A-04A0B23D6889}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A77-49FF-AEC3-F5FEF6AC61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60.2</c:v>
                </c:pt>
                <c:pt idx="16">
                  <c:v>61.9</c:v>
                </c:pt>
                <c:pt idx="24">
                  <c:v>62.9</c:v>
                </c:pt>
                <c:pt idx="32">
                  <c:v>64.3</c:v>
                </c:pt>
              </c:numCache>
            </c:numRef>
          </c:xVal>
          <c:yVal>
            <c:numRef>
              <c:f>公会計指標分析・財政指標組合せ分析表!$BP$51:$DC$51</c:f>
              <c:numCache>
                <c:formatCode>#,##0.0;"▲ "#,##0.0</c:formatCode>
                <c:ptCount val="40"/>
                <c:pt idx="0">
                  <c:v>34.700000000000003</c:v>
                </c:pt>
                <c:pt idx="8">
                  <c:v>48.9</c:v>
                </c:pt>
                <c:pt idx="16">
                  <c:v>48.7</c:v>
                </c:pt>
                <c:pt idx="24">
                  <c:v>48.2</c:v>
                </c:pt>
                <c:pt idx="32">
                  <c:v>33.799999999999997</c:v>
                </c:pt>
              </c:numCache>
            </c:numRef>
          </c:yVal>
          <c:smooth val="0"/>
          <c:extLst>
            <c:ext xmlns:c16="http://schemas.microsoft.com/office/drawing/2014/chart" uri="{C3380CC4-5D6E-409C-BE32-E72D297353CC}">
              <c16:uniqueId val="{00000009-4A77-49FF-AEC3-F5FEF6AC61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{0C0A7BBD-4B77-435E-BB11-3F24F0A1FFE8}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A77-49FF-AEC3-F5FEF6AC61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{62ACE35E-9C39-4B60-A90E-DFD80750071F}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77-49FF-AEC3-F5FEF6AC61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{FC4D2512-413E-4EA1-859A-174BB5A794D7}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77-49FF-AEC3-F5FEF6AC61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{C5626F61-1DBD-4B44-8326-68E939981971}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77-49FF-AEC3-F5FEF6AC61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{713B16C8-F8AE-42B5-BACF-0D221ECDE73C}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77-49FF-AEC3-F5FEF6AC61A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{911C51E1-617C-4B18-84B5-1B70F6365D88}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A77-49FF-AEC3-F5FEF6AC61A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{F6A72BDC-FCDE-4159-A1DB-99FBB2ABF48F}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A77-49FF-AEC3-F5FEF6AC61A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{D3820F51-D4B5-49DE-942E-EE0280A31CCA}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A77-49FF-AEC3-F5FEF6AC61A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{C9D55D5C-2BA2-4BDC-A041-EC1EB3F627DD}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A77-49FF-AEC3-F5FEF6AC61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60.4</c:v>
                </c:pt>
                <c:pt idx="16">
                  <c:v>60.9</c:v>
                </c:pt>
                <c:pt idx="24">
                  <c:v>61.9</c:v>
                </c:pt>
                <c:pt idx="32">
                  <c:v>62.5</c:v>
                </c:pt>
              </c:numCache>
            </c:numRef>
          </c:xVal>
          <c:yVal>
            <c:numRef>
              <c:f>公会計指標分析・財政指標組合せ分析表!$BP$55:$DC$55</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4A77-49FF-AEC3-F5FEF6AC61A3}"/>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{912A7AC2-720D-4C45-A2F8-B7950F61A868}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3A1-4FFD-9F01-58287F5CC5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{355E5D98-EFFB-4CDB-9679-38C5C4FEA642}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A1-4FFD-9F01-58287F5CC5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{457DF322-4322-4285-AFB1-1538E9454A8F}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A1-4FFD-9F01-58287F5CC5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{A3394517-71C9-4456-95C1-27E8C7FF3AA3}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A1-4FFD-9F01-58287F5CC5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{33C4A25C-2043-4875-AD46-56815A027BCF}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A1-4FFD-9F01-58287F5CC56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{2E1C40FE-2F6A-47DC-B7A2-7977CA4FD041}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3A1-4FFD-9F01-58287F5CC56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{1BC86DF9-3DD6-4BE3-955A-BDAF0021F9A1}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3A1-4FFD-9F01-58287F5CC56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{E1BBA8CB-57F6-4E87-933D-902560B5E0ED}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3A1-4FFD-9F01-58287F5CC56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{E89C3BE4-85FA-464E-810E-9A40F02CF4EA}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3A1-4FFD-9F01-58287F5CC5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0.5</c:v>
                </c:pt>
                <c:pt idx="16">
                  <c:v>0.7</c:v>
                </c:pt>
                <c:pt idx="24">
                  <c:v>1.2</c:v>
                </c:pt>
                <c:pt idx="32">
                  <c:v>1.9</c:v>
                </c:pt>
              </c:numCache>
            </c:numRef>
          </c:xVal>
          <c:yVal>
            <c:numRef>
              <c:f>公会計指標分析・財政指標組合せ分析表!$BP$73:$DC$73</c:f>
              <c:numCache>
                <c:formatCode>#,##0.0;"▲ "#,##0.0</c:formatCode>
                <c:ptCount val="40"/>
                <c:pt idx="0">
                  <c:v>34.700000000000003</c:v>
                </c:pt>
                <c:pt idx="8">
                  <c:v>48.9</c:v>
                </c:pt>
                <c:pt idx="16">
                  <c:v>48.7</c:v>
                </c:pt>
                <c:pt idx="24">
                  <c:v>48.2</c:v>
                </c:pt>
                <c:pt idx="32">
                  <c:v>33.799999999999997</c:v>
                </c:pt>
              </c:numCache>
            </c:numRef>
          </c:yVal>
          <c:smooth val="0"/>
          <c:extLst>
            <c:ext xmlns:c16="http://schemas.microsoft.com/office/drawing/2014/chart" uri="{C3380CC4-5D6E-409C-BE32-E72D297353CC}">
              <c16:uniqueId val="{00000009-A3A1-4FFD-9F01-58287F5CC5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{29142B06-4FA2-45DF-AD09-A4AC94319CC1}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3A1-4FFD-9F01-58287F5CC5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{4CD792BF-FD78-4435-B76D-D66D17C2B16A}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A1-4FFD-9F01-58287F5CC5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{69354757-818F-4329-9785-F5E002459FDC}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A1-4FFD-9F01-58287F5CC5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{E2434433-6476-4609-8BF7-57A66EE5DA62}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A1-4FFD-9F01-58287F5CC5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{37407EEE-AC1B-46F1-817F-06F62B42CE29}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A1-4FFD-9F01-58287F5CC56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{F3AE90FD-73E5-49F8-99D9-250DB592FEEB}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3A1-4FFD-9F01-58287F5CC568}"/>
                </c:ext>
              </c:extLst>
            </c:dLbl>
            <c:dLbl>
              <c:idx val="16"/>
              <c:layout>
                <c:manualLayout>
                  <c:x val="-3.7842225392624447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{CBE41F14-92D3-420A-B407-D47771492426}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3A1-4FFD-9F01-58287F5CC568}"/>
                </c:ext>
              </c:extLst>
            </c:dLbl>
            <c:dLbl>
              <c:idx val="24"/>
              <c:layout>
                <c:manualLayout>
                  <c:x val="-2.529846005752671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{382B91CA-CD80-4452-BD7E-67D4DAF493AA}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3A1-4FFD-9F01-58287F5CC56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{16414FFF-EAC2-4DD6-A71D-5FB5CD9CB23C}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3A1-4FFD-9F01-58287F5CC5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A3A1-4FFD-9F01-58287F5CC568}"/>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歳出にあたる元利償還金（</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）は、元利償還金の増を要因として前年度より４１０百万円の増となった。また、算入公債費等（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）は、６３百万円の増となった。これにより、実質公債費比率の分子は、前年度より３４７百万円の増となっている。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結果として、実質公債費比率（単年度）は１．７９６３３（令和２年度）から２．５２００２（令和３年度）となり、実質公債費比率（３か年平均）は前年度より０．７ポイント悪化し、１．９となった。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令和３年度における将来負担額（</a:t>
          </a:r>
          <a:r>
            <a:rPr kumimoji="1" lang="en-US" altLang="ja-JP" sz="1350">
              <a:latin typeface="ＭＳ ゴシック" pitchFamily="49" charset="-128"/>
              <a:ea typeface="ＭＳ ゴシック" pitchFamily="49" charset="-128"/>
            </a:rPr>
            <a:t>A</a:t>
          </a:r>
          <a:r>
            <a:rPr kumimoji="1" lang="ja-JP" altLang="en-US" sz="1350">
              <a:latin typeface="ＭＳ ゴシック" pitchFamily="49" charset="-128"/>
              <a:ea typeface="ＭＳ ゴシック" pitchFamily="49" charset="-128"/>
            </a:rPr>
            <a:t>）は９５</a:t>
          </a:r>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５０９百万円で、前年度より一般会計等に係る地方債残高が１，９６３百万円、債務負担行為に基づく支出予定額が１０１百万円、公営企業債等繰入見込額が８６８百万円、それぞれ減となったことで、将来負担額は前年度より２，７６０百万円の減となっ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また、将来負担額の減額要素となる充当可能特定歳入が７２０百万円の減、基準財政需要額算入見込額が５９４百万円の減となったものの、充当可能基金が３，２３１百万円の増となり、将来負担比率算出における分子全体として、前年度より４，６７６百万円の減となった。</a:t>
          </a:r>
        </a:p>
        <a:p>
          <a:r>
            <a:rPr kumimoji="1" lang="ja-JP" altLang="en-US" sz="1350">
              <a:latin typeface="ＭＳ ゴシック" pitchFamily="49" charset="-128"/>
              <a:ea typeface="ＭＳ ゴシック" pitchFamily="49" charset="-128"/>
            </a:rPr>
            <a:t>　一方、将来負担比率算定の分母の要素である標準財政規模は前年度より２</a:t>
          </a:r>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６６７百万円の増となり、結果として、将来負担比率は前年度の４８</a:t>
          </a:r>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２％から１４</a:t>
          </a:r>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４ポイント改善し、３３</a:t>
          </a:r>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８％となった。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ふるさと基金」を１３６百万円、「新型コロナウイルス感染症対策利子補給等基金」を５６百万円積み立て、「公共施設等再編基金」を１５６百万円、「ごみ減量化・資源化基金」を２７４百万円取り崩すなどしたが、基金全体として増となった主な理由は、「財政調整基金」を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０００百万円積み立てたことによるものです。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み立てについては、新型コロナウイルス感染症の収束が見通せない状況にあることから、同感染症への対応に備えるほか、経済事情等の変動等による減収、災害により生じる予期せぬ支出、また今後の新たな行政需要に対する財政出動に備えるため、運用利子と合わせて積立てを行ったものです。国による新型コロナウイルス感染症対応地方創生臨時交付金による財源措置がなされたこと、市税等の減収の影響が結果として限定的であったこと、コロナ禍においてイベント等の実施が見送られたこと等による歳出減などが複合的に重なり合った結果、実質収支の額が大幅な増となったことをうけ、臨時的に積み立てを行う形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・将来的な公共施設整備のため、「公共施設等再編整備基金」を積み立て活用していくことを予定している。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文化施設、体育施設、福祉施設、庁舎その他の公共用又は公用に供する施設の再編及び整備を計画的に推進するため活用される基金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本市に存する緑地を市民共有の財産として保全するため、良好な自然環境を形成している緑地の取得費や取得した緑地の維持管理費に活用される基金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・ごみ減量化・資源化基金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増加するごみの減量化及び資源化を促進し、良好な生活環境の保全に資するためごみの減量化及び資源化に関する事業やごみの減量化及び資源化に関する市民活動に活用される基金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スポーツの振興」・「健康・福祉の増進」・「産業振興」・「環境保全・創造」・「安全で快適なまちづくり」・「海浜の維持保全」・「その他地域の特性を活かしたまちづくり」の中から寄附者の意向に沿った事業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新型コロナウイルス対策特別融資資金利子補給金（令和３年度から５年度）における事業費に活用される基金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・ふるさと基金：ふるさと納税を通じた寄附金相当額等の増により、１３６百万円を積み立て。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・公共施設等再編基金：（仮称）茅ヶ崎市歴史文化交流館整備事業等に活用のため、１５６百万円を取り崩し。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・将来的な公共施設整備のため、「公共施設等再編整備基金」を積み立て活用していくことを予定している。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・上記「財政調整基金」の積み立て理由と同様。</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・財政調整基金の残高は、標準財政規模の１０％程度になるよう努めることとしている。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・また、災害等の不測の事態に備え、過去の実績等を踏まえ、２４億円を下回らないよう積み立てることとしている。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245,852
243,851
35.70
91,061,220
83,312,389
7,149,462
45,715,868
64,404,518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有形固定資産減価償却率は昨年度から１．４ポイント上昇しているが、類似団体内平均値と概ね同水準となっている。</a:t>
          </a:r>
        </a:p>
        <a:p>
          <a:r>
            <a:rPr kumimoji="1" lang="ja-JP" altLang="en-US" sz="1100">
              <a:latin typeface="ＭＳ Ｐゴシック" panose="020B0600070205080204" pitchFamily="50" charset="-128"/>
              <a:ea typeface="ＭＳ Ｐゴシック" panose="020B0600070205080204" pitchFamily="50" charset="-128"/>
            </a:rPr>
            <a:t>　将来にわたり安全・安心な市民サービスを維持していくため、公共施設等総合管理計画に基づき、今後も公共施設等を適切に維持管理していく必要がある。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22987</xdr:rowOff>
    </xdr:from>
    <xdr:to>
      <xdr:col>23</xdr:col>
      <xdr:colOff>85090</xdr:colOff>
      <xdr:row>33</xdr:row>
      <xdr:rowOff>39243</xdr:rowOff>
    </xdr:to>
    <xdr:cxnSp macro="">
      <xdr:nvCxnSpPr>
        <xdr:cNvPr id="63" name="直線コネクタ 62"/>
        <xdr:cNvCxnSpPr/>
      </xdr:nvCxnSpPr>
      <xdr:spPr>
        <a:xfrm flipV="1">
          <a:off x="4760595" y="5423662"/>
          <a:ext cx="1270" cy="104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141114</xdr:rowOff>
    </xdr:from>
    <xdr:ext cx="405111" cy="259045"/>
    <xdr:sp macro="" textlink="">
      <xdr:nvSpPr>
        <xdr:cNvPr id="66" name="有形固定資産減価償却率最大値テキスト"/>
        <xdr:cNvSpPr txBox="1"/>
      </xdr:nvSpPr>
      <xdr:spPr>
        <a:xfrm>
          <a:off x="4813300" y="5198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22987</xdr:rowOff>
    </xdr:from>
    <xdr:to>
      <xdr:col>23</xdr:col>
      <xdr:colOff>174625</xdr:colOff>
      <xdr:row>27</xdr:row>
      <xdr:rowOff>22987</xdr:rowOff>
    </xdr:to>
    <xdr:cxnSp macro="">
      <xdr:nvCxnSpPr>
        <xdr:cNvPr id="67" name="直線コネクタ 66"/>
        <xdr:cNvCxnSpPr/>
      </xdr:nvCxnSpPr>
      <xdr:spPr>
        <a:xfrm>
          <a:off x="4673600" y="542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68"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69" name="フローチャート: 判断 68"/>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104267</xdr:rowOff>
    </xdr:from>
    <xdr:to>
      <xdr:col>19</xdr:col>
      <xdr:colOff>187325</xdr:colOff>
      <xdr:row>30</xdr:row>
      <xdr:rowOff>34417</xdr:rowOff>
    </xdr:to>
    <xdr:sp macro="" textlink="">
      <xdr:nvSpPr>
        <xdr:cNvPr id="70" name="フローチャート: 判断 69"/>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1" name="フローチャート: 判断 70"/>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72" name="フローチャート: 判断 71"/>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120269</xdr:rowOff>
    </xdr:from>
    <xdr:to>
      <xdr:col>7</xdr:col>
      <xdr:colOff>187325</xdr:colOff>
      <xdr:row>29</xdr:row>
      <xdr:rowOff>50419</xdr:rowOff>
    </xdr:to>
    <xdr:sp macro="" textlink="">
      <xdr:nvSpPr>
        <xdr:cNvPr id="73" name="フローチャート: 判断 72"/>
        <xdr:cNvSpPr/>
      </xdr:nvSpPr>
      <xdr:spPr>
        <a:xfrm>
          <a:off x="1714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36449</xdr:rowOff>
    </xdr:from>
    <xdr:to>
      <xdr:col>23</xdr:col>
      <xdr:colOff>136525</xdr:colOff>
      <xdr:row>30</xdr:row>
      <xdr:rowOff>138049</xdr:rowOff>
    </xdr:to>
    <xdr:sp macro="" textlink="">
      <xdr:nvSpPr>
        <xdr:cNvPr id="79" name="楕円 78"/>
        <xdr:cNvSpPr/>
      </xdr:nvSpPr>
      <xdr:spPr>
        <a:xfrm>
          <a:off x="47117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14876</xdr:rowOff>
    </xdr:from>
    <xdr:ext cx="405111" cy="259045"/>
    <xdr:sp macro="" textlink="">
      <xdr:nvSpPr>
        <xdr:cNvPr id="80" name="有形固定資産減価償却率該当値テキスト"/>
        <xdr:cNvSpPr txBox="1"/>
      </xdr:nvSpPr>
      <xdr:spPr>
        <a:xfrm>
          <a:off x="4813300" y="592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147447</xdr:rowOff>
    </xdr:from>
    <xdr:to>
      <xdr:col>19</xdr:col>
      <xdr:colOff>187325</xdr:colOff>
      <xdr:row>30</xdr:row>
      <xdr:rowOff>77597</xdr:rowOff>
    </xdr:to>
    <xdr:sp macro="" textlink="">
      <xdr:nvSpPr>
        <xdr:cNvPr id="81" name="楕円 80"/>
        <xdr:cNvSpPr/>
      </xdr:nvSpPr>
      <xdr:spPr>
        <a:xfrm>
          <a:off x="4000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26797</xdr:rowOff>
    </xdr:from>
    <xdr:to>
      <xdr:col>23</xdr:col>
      <xdr:colOff>85725</xdr:colOff>
      <xdr:row>30</xdr:row>
      <xdr:rowOff>87249</xdr:rowOff>
    </xdr:to>
    <xdr:cxnSp macro="">
      <xdr:nvCxnSpPr>
        <xdr:cNvPr id="82" name="直線コネクタ 81"/>
        <xdr:cNvCxnSpPr/>
      </xdr:nvCxnSpPr>
      <xdr:spPr>
        <a:xfrm>
          <a:off x="4051300" y="594182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104267</xdr:rowOff>
    </xdr:from>
    <xdr:to>
      <xdr:col>15</xdr:col>
      <xdr:colOff>187325</xdr:colOff>
      <xdr:row>30</xdr:row>
      <xdr:rowOff>34417</xdr:rowOff>
    </xdr:to>
    <xdr:sp macro="" textlink="">
      <xdr:nvSpPr>
        <xdr:cNvPr id="83" name="楕円 82"/>
        <xdr:cNvSpPr/>
      </xdr:nvSpPr>
      <xdr:spPr>
        <a:xfrm>
          <a:off x="3238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155067</xdr:rowOff>
    </xdr:from>
    <xdr:to>
      <xdr:col>19</xdr:col>
      <xdr:colOff>136525</xdr:colOff>
      <xdr:row>30</xdr:row>
      <xdr:rowOff>26797</xdr:rowOff>
    </xdr:to>
    <xdr:cxnSp macro="">
      <xdr:nvCxnSpPr>
        <xdr:cNvPr id="84" name="直線コネクタ 83"/>
        <xdr:cNvCxnSpPr/>
      </xdr:nvCxnSpPr>
      <xdr:spPr>
        <a:xfrm>
          <a:off x="3289300" y="58986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5" name="楕円 84"/>
        <xdr:cNvSpPr/>
      </xdr:nvSpPr>
      <xdr:spPr>
        <a:xfrm>
          <a:off x="2476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155067</xdr:rowOff>
    </xdr:to>
    <xdr:cxnSp macro="">
      <xdr:nvCxnSpPr>
        <xdr:cNvPr id="86" name="直線コネクタ 85"/>
        <xdr:cNvCxnSpPr/>
      </xdr:nvCxnSpPr>
      <xdr:spPr>
        <a:xfrm>
          <a:off x="2527300" y="582523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95631</xdr:rowOff>
    </xdr:from>
    <xdr:to>
      <xdr:col>7</xdr:col>
      <xdr:colOff>187325</xdr:colOff>
      <xdr:row>30</xdr:row>
      <xdr:rowOff>25781</xdr:rowOff>
    </xdr:to>
    <xdr:sp macro="" textlink="">
      <xdr:nvSpPr>
        <xdr:cNvPr id="87" name="楕円 86"/>
        <xdr:cNvSpPr/>
      </xdr:nvSpPr>
      <xdr:spPr>
        <a:xfrm>
          <a:off x="1714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81661</xdr:rowOff>
    </xdr:from>
    <xdr:to>
      <xdr:col>11</xdr:col>
      <xdr:colOff>136525</xdr:colOff>
      <xdr:row>29</xdr:row>
      <xdr:rowOff>146431</xdr:rowOff>
    </xdr:to>
    <xdr:cxnSp macro="">
      <xdr:nvCxnSpPr>
        <xdr:cNvPr id="88" name="直線コネクタ 87"/>
        <xdr:cNvCxnSpPr/>
      </xdr:nvCxnSpPr>
      <xdr:spPr>
        <a:xfrm flipV="1">
          <a:off x="1765300" y="582523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50944</xdr:rowOff>
    </xdr:from>
    <xdr:ext cx="405111" cy="259045"/>
    <xdr:sp macro="" textlink="">
      <xdr:nvSpPr>
        <xdr:cNvPr id="89" name="n_1aveValue有形固定資産減価償却率"/>
        <xdr:cNvSpPr txBox="1"/>
      </xdr:nvSpPr>
      <xdr:spPr>
        <a:xfrm>
          <a:off x="38360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90" name="n_2aveValue有形固定資産減価償却率"/>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132224</xdr:rowOff>
    </xdr:from>
    <xdr:ext cx="405111" cy="259045"/>
    <xdr:sp macro="" textlink="">
      <xdr:nvSpPr>
        <xdr:cNvPr id="91" name="n_3aveValue有形固定資産減価償却率"/>
        <xdr:cNvSpPr txBox="1"/>
      </xdr:nvSpPr>
      <xdr:spPr>
        <a:xfrm>
          <a:off x="2324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66946</xdr:rowOff>
    </xdr:from>
    <xdr:ext cx="405111" cy="259045"/>
    <xdr:sp macro="" textlink="">
      <xdr:nvSpPr>
        <xdr:cNvPr id="92" name="n_4aveValue有形固定資産減価償却率"/>
        <xdr:cNvSpPr txBox="1"/>
      </xdr:nvSpPr>
      <xdr:spPr>
        <a:xfrm>
          <a:off x="1562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68724</xdr:rowOff>
    </xdr:from>
    <xdr:ext cx="405111" cy="259045"/>
    <xdr:sp macro="" textlink="">
      <xdr:nvSpPr>
        <xdr:cNvPr id="93" name="n_1mainValue有形固定資産減価償却率"/>
        <xdr:cNvSpPr txBox="1"/>
      </xdr:nvSpPr>
      <xdr:spPr>
        <a:xfrm>
          <a:off x="38360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94" name="n_2mainValue有形固定資産減価償却率"/>
        <xdr:cNvSpPr txBox="1"/>
      </xdr:nvSpPr>
      <xdr:spPr>
        <a:xfrm>
          <a:off x="3086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95" name="n_3mainValue有形固定資産減価償却率"/>
        <xdr:cNvSpPr txBox="1"/>
      </xdr:nvSpPr>
      <xdr:spPr>
        <a:xfrm>
          <a:off x="2324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16908</xdr:rowOff>
    </xdr:from>
    <xdr:ext cx="405111" cy="259045"/>
    <xdr:sp macro="" textlink="">
      <xdr:nvSpPr>
        <xdr:cNvPr id="96" name="n_4mainValue有形固定資産減価償却率"/>
        <xdr:cNvSpPr txBox="1"/>
      </xdr:nvSpPr>
      <xdr:spPr>
        <a:xfrm>
          <a:off x="1562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類似団体内平均値との差はあるものの、主に地方債残高が減少したことにより、将来負担額が減少し、債務償還比率は改善している。</a:t>
          </a:r>
        </a:p>
        <a:p>
          <a:r>
            <a:rPr kumimoji="1" lang="ja-JP" altLang="en-US" sz="1100">
              <a:latin typeface="ＭＳ Ｐゴシック" panose="020B0600070205080204" pitchFamily="50" charset="-128"/>
              <a:ea typeface="ＭＳ Ｐゴシック" panose="020B0600070205080204" pitchFamily="50" charset="-128"/>
            </a:rPr>
            <a:t>　将来世代に過度な負担を残さないよう、将来負担額の増減に影響のある地方債の適正管理に努める必要がある。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116060</xdr:rowOff>
    </xdr:from>
    <xdr:to>
      <xdr:col>76</xdr:col>
      <xdr:colOff>21589</xdr:colOff>
      <xdr:row>30</xdr:row>
      <xdr:rowOff>136135</xdr:rowOff>
    </xdr:to>
    <xdr:cxnSp macro="">
      <xdr:nvCxnSpPr>
        <xdr:cNvPr id="128" name="直線コネクタ 127"/>
        <xdr:cNvCxnSpPr/>
      </xdr:nvCxnSpPr>
      <xdr:spPr>
        <a:xfrm flipV="1">
          <a:off x="14793595" y="5173835"/>
          <a:ext cx="1269" cy="87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139962</xdr:rowOff>
    </xdr:from>
    <xdr:ext cx="469744" cy="259045"/>
    <xdr:sp macro="" textlink="">
      <xdr:nvSpPr>
        <xdr:cNvPr id="129" name="債務償還比率最小値テキスト"/>
        <xdr:cNvSpPr txBox="1"/>
      </xdr:nvSpPr>
      <xdr:spPr>
        <a:xfrm>
          <a:off x="14846300" y="60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136135</xdr:rowOff>
    </xdr:from>
    <xdr:to>
      <xdr:col>76</xdr:col>
      <xdr:colOff>111125</xdr:colOff>
      <xdr:row>30</xdr:row>
      <xdr:rowOff>136135</xdr:rowOff>
    </xdr:to>
    <xdr:cxnSp macro="">
      <xdr:nvCxnSpPr>
        <xdr:cNvPr id="130" name="直線コネクタ 129"/>
        <xdr:cNvCxnSpPr/>
      </xdr:nvCxnSpPr>
      <xdr:spPr>
        <a:xfrm>
          <a:off x="14706600" y="60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62737</xdr:rowOff>
    </xdr:from>
    <xdr:ext cx="469744" cy="259045"/>
    <xdr:sp macro="" textlink="">
      <xdr:nvSpPr>
        <xdr:cNvPr id="131" name="債務償還比率最大値テキスト"/>
        <xdr:cNvSpPr txBox="1"/>
      </xdr:nvSpPr>
      <xdr:spPr>
        <a:xfrm>
          <a:off x="14846300" y="49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116060</xdr:rowOff>
    </xdr:from>
    <xdr:to>
      <xdr:col>76</xdr:col>
      <xdr:colOff>111125</xdr:colOff>
      <xdr:row>25</xdr:row>
      <xdr:rowOff>116060</xdr:rowOff>
    </xdr:to>
    <xdr:cxnSp macro="">
      <xdr:nvCxnSpPr>
        <xdr:cNvPr id="132" name="直線コネクタ 131"/>
        <xdr:cNvCxnSpPr/>
      </xdr:nvCxnSpPr>
      <xdr:spPr>
        <a:xfrm>
          <a:off x="14706600" y="517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27485</xdr:rowOff>
    </xdr:from>
    <xdr:ext cx="469744" cy="259045"/>
    <xdr:sp macro="" textlink="">
      <xdr:nvSpPr>
        <xdr:cNvPr id="133" name="債務償還比率平均値テキスト"/>
        <xdr:cNvSpPr txBox="1"/>
      </xdr:nvSpPr>
      <xdr:spPr>
        <a:xfrm>
          <a:off x="14846300" y="5428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4608</xdr:rowOff>
    </xdr:from>
    <xdr:to>
      <xdr:col>76</xdr:col>
      <xdr:colOff>73025</xdr:colOff>
      <xdr:row>28</xdr:row>
      <xdr:rowOff>106208</xdr:rowOff>
    </xdr:to>
    <xdr:sp macro="" textlink="">
      <xdr:nvSpPr>
        <xdr:cNvPr id="134" name="フローチャート: 判断 133"/>
        <xdr:cNvSpPr/>
      </xdr:nvSpPr>
      <xdr:spPr>
        <a:xfrm>
          <a:off x="14744700" y="557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39960</xdr:rowOff>
    </xdr:from>
    <xdr:to>
      <xdr:col>72</xdr:col>
      <xdr:colOff>123825</xdr:colOff>
      <xdr:row>29</xdr:row>
      <xdr:rowOff>141560</xdr:rowOff>
    </xdr:to>
    <xdr:sp macro="" textlink="">
      <xdr:nvSpPr>
        <xdr:cNvPr id="135" name="フローチャート: 判断 134"/>
        <xdr:cNvSpPr/>
      </xdr:nvSpPr>
      <xdr:spPr>
        <a:xfrm>
          <a:off x="14033500" y="57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88537</xdr:rowOff>
    </xdr:from>
    <xdr:to>
      <xdr:col>68</xdr:col>
      <xdr:colOff>123825</xdr:colOff>
      <xdr:row>30</xdr:row>
      <xdr:rowOff>18687</xdr:rowOff>
    </xdr:to>
    <xdr:sp macro="" textlink="">
      <xdr:nvSpPr>
        <xdr:cNvPr id="136" name="フローチャート: 判断 135"/>
        <xdr:cNvSpPr/>
      </xdr:nvSpPr>
      <xdr:spPr>
        <a:xfrm>
          <a:off x="132715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94397</xdr:rowOff>
    </xdr:from>
    <xdr:to>
      <xdr:col>64</xdr:col>
      <xdr:colOff>123825</xdr:colOff>
      <xdr:row>30</xdr:row>
      <xdr:rowOff>24547</xdr:rowOff>
    </xdr:to>
    <xdr:sp macro="" textlink="">
      <xdr:nvSpPr>
        <xdr:cNvPr id="137" name="フローチャート: 判断 136"/>
        <xdr:cNvSpPr/>
      </xdr:nvSpPr>
      <xdr:spPr>
        <a:xfrm>
          <a:off x="12509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139119</xdr:rowOff>
    </xdr:from>
    <xdr:to>
      <xdr:col>60</xdr:col>
      <xdr:colOff>123825</xdr:colOff>
      <xdr:row>30</xdr:row>
      <xdr:rowOff>69269</xdr:rowOff>
    </xdr:to>
    <xdr:sp macro="" textlink="">
      <xdr:nvSpPr>
        <xdr:cNvPr id="138" name="フローチャート: 判断 137"/>
        <xdr:cNvSpPr/>
      </xdr:nvSpPr>
      <xdr:spPr>
        <a:xfrm>
          <a:off x="11747500" y="58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142939</xdr:rowOff>
    </xdr:from>
    <xdr:to>
      <xdr:col>76</xdr:col>
      <xdr:colOff>73025</xdr:colOff>
      <xdr:row>29</xdr:row>
      <xdr:rowOff>73089</xdr:rowOff>
    </xdr:to>
    <xdr:sp macro="" textlink="">
      <xdr:nvSpPr>
        <xdr:cNvPr id="144" name="楕円 143"/>
        <xdr:cNvSpPr/>
      </xdr:nvSpPr>
      <xdr:spPr>
        <a:xfrm>
          <a:off x="14744700" y="57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121366</xdr:rowOff>
    </xdr:from>
    <xdr:ext cx="469744" cy="259045"/>
    <xdr:sp macro="" textlink="">
      <xdr:nvSpPr>
        <xdr:cNvPr id="145" name="債務償還比率該当値テキスト"/>
        <xdr:cNvSpPr txBox="1"/>
      </xdr:nvSpPr>
      <xdr:spPr>
        <a:xfrm>
          <a:off x="14846300" y="569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133640</xdr:rowOff>
    </xdr:from>
    <xdr:to>
      <xdr:col>72</xdr:col>
      <xdr:colOff>123825</xdr:colOff>
      <xdr:row>32</xdr:row>
      <xdr:rowOff>63790</xdr:rowOff>
    </xdr:to>
    <xdr:sp macro="" textlink="">
      <xdr:nvSpPr>
        <xdr:cNvPr id="146" name="楕円 145"/>
        <xdr:cNvSpPr/>
      </xdr:nvSpPr>
      <xdr:spPr>
        <a:xfrm>
          <a:off x="14033500" y="62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22289</xdr:rowOff>
    </xdr:from>
    <xdr:to>
      <xdr:col>76</xdr:col>
      <xdr:colOff>22225</xdr:colOff>
      <xdr:row>32</xdr:row>
      <xdr:rowOff>12990</xdr:rowOff>
    </xdr:to>
    <xdr:cxnSp macro="">
      <xdr:nvCxnSpPr>
        <xdr:cNvPr id="147" name="直線コネクタ 146"/>
        <xdr:cNvCxnSpPr/>
      </xdr:nvCxnSpPr>
      <xdr:spPr>
        <a:xfrm flipV="1">
          <a:off x="14084300" y="5765864"/>
          <a:ext cx="711200" cy="50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147592</xdr:rowOff>
    </xdr:from>
    <xdr:to>
      <xdr:col>68</xdr:col>
      <xdr:colOff>123825</xdr:colOff>
      <xdr:row>34</xdr:row>
      <xdr:rowOff>77742</xdr:rowOff>
    </xdr:to>
    <xdr:sp macro="" textlink="">
      <xdr:nvSpPr>
        <xdr:cNvPr id="148" name="楕円 147"/>
        <xdr:cNvSpPr/>
      </xdr:nvSpPr>
      <xdr:spPr>
        <a:xfrm>
          <a:off x="13271500" y="65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12990</xdr:rowOff>
    </xdr:from>
    <xdr:to>
      <xdr:col>72</xdr:col>
      <xdr:colOff>73025</xdr:colOff>
      <xdr:row>34</xdr:row>
      <xdr:rowOff>26942</xdr:rowOff>
    </xdr:to>
    <xdr:cxnSp macro="">
      <xdr:nvCxnSpPr>
        <xdr:cNvPr id="149" name="直線コネクタ 148"/>
        <xdr:cNvCxnSpPr/>
      </xdr:nvCxnSpPr>
      <xdr:spPr>
        <a:xfrm flipV="1">
          <a:off x="13322300" y="6270915"/>
          <a:ext cx="762000" cy="3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43960</xdr:rowOff>
    </xdr:from>
    <xdr:to>
      <xdr:col>64</xdr:col>
      <xdr:colOff>123825</xdr:colOff>
      <xdr:row>33</xdr:row>
      <xdr:rowOff>145560</xdr:rowOff>
    </xdr:to>
    <xdr:sp macro="" textlink="">
      <xdr:nvSpPr>
        <xdr:cNvPr id="150" name="楕円 149"/>
        <xdr:cNvSpPr/>
      </xdr:nvSpPr>
      <xdr:spPr>
        <a:xfrm>
          <a:off x="12509500" y="64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94760</xdr:rowOff>
    </xdr:from>
    <xdr:to>
      <xdr:col>68</xdr:col>
      <xdr:colOff>73025</xdr:colOff>
      <xdr:row>34</xdr:row>
      <xdr:rowOff>26942</xdr:rowOff>
    </xdr:to>
    <xdr:cxnSp macro="">
      <xdr:nvCxnSpPr>
        <xdr:cNvPr id="151" name="直線コネクタ 150"/>
        <xdr:cNvCxnSpPr/>
      </xdr:nvCxnSpPr>
      <xdr:spPr>
        <a:xfrm>
          <a:off x="12560300" y="6524135"/>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85562</xdr:rowOff>
    </xdr:from>
    <xdr:to>
      <xdr:col>60</xdr:col>
      <xdr:colOff>123825</xdr:colOff>
      <xdr:row>33</xdr:row>
      <xdr:rowOff>15712</xdr:rowOff>
    </xdr:to>
    <xdr:sp macro="" textlink="">
      <xdr:nvSpPr>
        <xdr:cNvPr id="152" name="楕円 151"/>
        <xdr:cNvSpPr/>
      </xdr:nvSpPr>
      <xdr:spPr>
        <a:xfrm>
          <a:off x="11747500" y="634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136362</xdr:rowOff>
    </xdr:from>
    <xdr:to>
      <xdr:col>64</xdr:col>
      <xdr:colOff>73025</xdr:colOff>
      <xdr:row>33</xdr:row>
      <xdr:rowOff>94760</xdr:rowOff>
    </xdr:to>
    <xdr:cxnSp macro="">
      <xdr:nvCxnSpPr>
        <xdr:cNvPr id="153" name="直線コネクタ 152"/>
        <xdr:cNvCxnSpPr/>
      </xdr:nvCxnSpPr>
      <xdr:spPr>
        <a:xfrm>
          <a:off x="11798300" y="6394287"/>
          <a:ext cx="762000" cy="1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158087</xdr:rowOff>
    </xdr:from>
    <xdr:ext cx="469744" cy="259045"/>
    <xdr:sp macro="" textlink="">
      <xdr:nvSpPr>
        <xdr:cNvPr id="154" name="n_1aveValue債務償還比率"/>
        <xdr:cNvSpPr txBox="1"/>
      </xdr:nvSpPr>
      <xdr:spPr>
        <a:xfrm>
          <a:off x="13836727" y="555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35214</xdr:rowOff>
    </xdr:from>
    <xdr:ext cx="469744" cy="259045"/>
    <xdr:sp macro="" textlink="">
      <xdr:nvSpPr>
        <xdr:cNvPr id="155" name="n_2aveValue債務償還比率"/>
        <xdr:cNvSpPr txBox="1"/>
      </xdr:nvSpPr>
      <xdr:spPr>
        <a:xfrm>
          <a:off x="13087427" y="56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41074</xdr:rowOff>
    </xdr:from>
    <xdr:ext cx="469744" cy="259045"/>
    <xdr:sp macro="" textlink="">
      <xdr:nvSpPr>
        <xdr:cNvPr id="156" name="n_3aveValue債務償還比率"/>
        <xdr:cNvSpPr txBox="1"/>
      </xdr:nvSpPr>
      <xdr:spPr>
        <a:xfrm>
          <a:off x="123254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85796</xdr:rowOff>
    </xdr:from>
    <xdr:ext cx="469744" cy="259045"/>
    <xdr:sp macro="" textlink="">
      <xdr:nvSpPr>
        <xdr:cNvPr id="157" name="n_4aveValue債務償還比率"/>
        <xdr:cNvSpPr txBox="1"/>
      </xdr:nvSpPr>
      <xdr:spPr>
        <a:xfrm>
          <a:off x="11563427" y="565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54917</xdr:rowOff>
    </xdr:from>
    <xdr:ext cx="469744" cy="259045"/>
    <xdr:sp macro="" textlink="">
      <xdr:nvSpPr>
        <xdr:cNvPr id="158" name="n_1mainValue債務償還比率"/>
        <xdr:cNvSpPr txBox="1"/>
      </xdr:nvSpPr>
      <xdr:spPr>
        <a:xfrm>
          <a:off x="13836727" y="63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68869</xdr:rowOff>
    </xdr:from>
    <xdr:ext cx="560923" cy="259045"/>
    <xdr:sp macro="" textlink="">
      <xdr:nvSpPr>
        <xdr:cNvPr id="159" name="n_2mainValue債務償還比率"/>
        <xdr:cNvSpPr txBox="1"/>
      </xdr:nvSpPr>
      <xdr:spPr>
        <a:xfrm>
          <a:off x="13041838" y="6669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136687</xdr:rowOff>
    </xdr:from>
    <xdr:ext cx="560923" cy="259045"/>
    <xdr:sp macro="" textlink="">
      <xdr:nvSpPr>
        <xdr:cNvPr id="160" name="n_3mainValue債務償還比率"/>
        <xdr:cNvSpPr txBox="1"/>
      </xdr:nvSpPr>
      <xdr:spPr>
        <a:xfrm>
          <a:off x="12279838" y="65660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6839</xdr:rowOff>
    </xdr:from>
    <xdr:ext cx="469744" cy="259045"/>
    <xdr:sp macro="" textlink="">
      <xdr:nvSpPr>
        <xdr:cNvPr id="161" name="n_4mainValue債務償還比率"/>
        <xdr:cNvSpPr txBox="1"/>
      </xdr:nvSpPr>
      <xdr:spPr>
        <a:xfrm>
          <a:off x="11563427" y="643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245,852
243,851
35.70
91,061,220
83,312,389
7,149,462
45,715,868
64,404,518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78105</xdr:rowOff>
    </xdr:to>
    <xdr:cxnSp macro="">
      <xdr:nvCxnSpPr>
        <xdr:cNvPr id="57" name="直線コネクタ 56"/>
        <xdr:cNvCxnSpPr/>
      </xdr:nvCxnSpPr>
      <xdr:spPr>
        <a:xfrm flipV="1">
          <a:off x="4634865" y="59016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81932</xdr:rowOff>
    </xdr:from>
    <xdr:ext cx="405111" cy="259045"/>
    <xdr:sp macro="" textlink="">
      <xdr:nvSpPr>
        <xdr:cNvPr id="58" name="【道路】&#10;有形固定資産減価償却率最小値テキスト"/>
        <xdr:cNvSpPr txBox="1"/>
      </xdr:nvSpPr>
      <xdr:spPr>
        <a:xfrm>
          <a:off x="46736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78105</xdr:rowOff>
    </xdr:from>
    <xdr:to>
      <xdr:col>24</xdr:col>
      <xdr:colOff>152400</xdr:colOff>
      <xdr:row>41</xdr:row>
      <xdr:rowOff>78105</xdr:rowOff>
    </xdr:to>
    <xdr:cxnSp macro="">
      <xdr:nvCxnSpPr>
        <xdr:cNvPr id="59" name="直線コネクタ 58"/>
        <xdr:cNvCxnSpPr/>
      </xdr:nvCxnSpPr>
      <xdr:spPr>
        <a:xfrm>
          <a:off x="4546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10177</xdr:rowOff>
    </xdr:from>
    <xdr:ext cx="405111" cy="259045"/>
    <xdr:sp macro="" textlink="">
      <xdr:nvSpPr>
        <xdr:cNvPr id="62" name="【道路】&#10;有形固定資産減価償却率平均値テキスト"/>
        <xdr:cNvSpPr txBox="1"/>
      </xdr:nvSpPr>
      <xdr:spPr>
        <a:xfrm>
          <a:off x="4673600" y="635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3" name="フローチャート: 判断 62"/>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73025</xdr:rowOff>
    </xdr:from>
    <xdr:to>
      <xdr:col>24</xdr:col>
      <xdr:colOff>114300</xdr:colOff>
      <xdr:row>40</xdr:row>
      <xdr:rowOff>3175</xdr:rowOff>
    </xdr:to>
    <xdr:sp macro="" textlink="">
      <xdr:nvSpPr>
        <xdr:cNvPr id="73" name="楕円 72"/>
        <xdr:cNvSpPr/>
      </xdr:nvSpPr>
      <xdr:spPr>
        <a:xfrm>
          <a:off x="4584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51452</xdr:rowOff>
    </xdr:from>
    <xdr:ext cx="405111" cy="259045"/>
    <xdr:sp macro="" textlink="">
      <xdr:nvSpPr>
        <xdr:cNvPr id="74" name="【道路】&#10;有形固定資産減価償却率該当値テキスト"/>
        <xdr:cNvSpPr txBox="1"/>
      </xdr:nvSpPr>
      <xdr:spPr>
        <a:xfrm>
          <a:off x="4673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76835</xdr:rowOff>
    </xdr:from>
    <xdr:to>
      <xdr:col>20</xdr:col>
      <xdr:colOff>38100</xdr:colOff>
      <xdr:row>40</xdr:row>
      <xdr:rowOff>6985</xdr:rowOff>
    </xdr:to>
    <xdr:sp macro="" textlink="">
      <xdr:nvSpPr>
        <xdr:cNvPr id="75" name="楕円 74"/>
        <xdr:cNvSpPr/>
      </xdr:nvSpPr>
      <xdr:spPr>
        <a:xfrm>
          <a:off x="3746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123825</xdr:rowOff>
    </xdr:from>
    <xdr:to>
      <xdr:col>24</xdr:col>
      <xdr:colOff>63500</xdr:colOff>
      <xdr:row>39</xdr:row>
      <xdr:rowOff>127635</xdr:rowOff>
    </xdr:to>
    <xdr:cxnSp macro="">
      <xdr:nvCxnSpPr>
        <xdr:cNvPr id="76" name="直線コネクタ 75"/>
        <xdr:cNvCxnSpPr/>
      </xdr:nvCxnSpPr>
      <xdr:spPr>
        <a:xfrm flipV="1">
          <a:off x="3797300" y="68103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65405</xdr:rowOff>
    </xdr:from>
    <xdr:to>
      <xdr:col>15</xdr:col>
      <xdr:colOff>101600</xdr:colOff>
      <xdr:row>39</xdr:row>
      <xdr:rowOff>167005</xdr:rowOff>
    </xdr:to>
    <xdr:sp macro="" textlink="">
      <xdr:nvSpPr>
        <xdr:cNvPr id="77" name="楕円 76"/>
        <xdr:cNvSpPr/>
      </xdr:nvSpPr>
      <xdr:spPr>
        <a:xfrm>
          <a:off x="2857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116205</xdr:rowOff>
    </xdr:from>
    <xdr:to>
      <xdr:col>19</xdr:col>
      <xdr:colOff>177800</xdr:colOff>
      <xdr:row>39</xdr:row>
      <xdr:rowOff>127635</xdr:rowOff>
    </xdr:to>
    <xdr:cxnSp macro="">
      <xdr:nvCxnSpPr>
        <xdr:cNvPr id="78" name="直線コネクタ 77"/>
        <xdr:cNvCxnSpPr/>
      </xdr:nvCxnSpPr>
      <xdr:spPr>
        <a:xfrm>
          <a:off x="2908300" y="68027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61595</xdr:rowOff>
    </xdr:from>
    <xdr:to>
      <xdr:col>10</xdr:col>
      <xdr:colOff>165100</xdr:colOff>
      <xdr:row>39</xdr:row>
      <xdr:rowOff>163195</xdr:rowOff>
    </xdr:to>
    <xdr:sp macro="" textlink="">
      <xdr:nvSpPr>
        <xdr:cNvPr id="79" name="楕円 78"/>
        <xdr:cNvSpPr/>
      </xdr:nvSpPr>
      <xdr:spPr>
        <a:xfrm>
          <a:off x="1968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112395</xdr:rowOff>
    </xdr:from>
    <xdr:to>
      <xdr:col>15</xdr:col>
      <xdr:colOff>50800</xdr:colOff>
      <xdr:row>39</xdr:row>
      <xdr:rowOff>116205</xdr:rowOff>
    </xdr:to>
    <xdr:cxnSp macro="">
      <xdr:nvCxnSpPr>
        <xdr:cNvPr id="80" name="直線コネクタ 79"/>
        <xdr:cNvCxnSpPr/>
      </xdr:nvCxnSpPr>
      <xdr:spPr>
        <a:xfrm>
          <a:off x="2019300" y="6798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86360</xdr:rowOff>
    </xdr:from>
    <xdr:to>
      <xdr:col>6</xdr:col>
      <xdr:colOff>38100</xdr:colOff>
      <xdr:row>40</xdr:row>
      <xdr:rowOff>16510</xdr:rowOff>
    </xdr:to>
    <xdr:sp macro="" textlink="">
      <xdr:nvSpPr>
        <xdr:cNvPr id="81" name="楕円 80"/>
        <xdr:cNvSpPr/>
      </xdr:nvSpPr>
      <xdr:spPr>
        <a:xfrm>
          <a:off x="1079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112395</xdr:rowOff>
    </xdr:from>
    <xdr:to>
      <xdr:col>10</xdr:col>
      <xdr:colOff>114300</xdr:colOff>
      <xdr:row>39</xdr:row>
      <xdr:rowOff>137160</xdr:rowOff>
    </xdr:to>
    <xdr:cxnSp macro="">
      <xdr:nvCxnSpPr>
        <xdr:cNvPr id="82" name="直線コネクタ 81"/>
        <xdr:cNvCxnSpPr/>
      </xdr:nvCxnSpPr>
      <xdr:spPr>
        <a:xfrm flipV="1">
          <a:off x="1130300" y="67989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5" name="n_3aveValue【道路】&#10;有形固定資産減価償却率"/>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86" name="n_4aveValue【道路】&#10;有形固定資産減価償却率"/>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169562</xdr:rowOff>
    </xdr:from>
    <xdr:ext cx="405111" cy="259045"/>
    <xdr:sp macro="" textlink="">
      <xdr:nvSpPr>
        <xdr:cNvPr id="87" name="n_1mainValue【道路】&#10;有形固定資産減価償却率"/>
        <xdr:cNvSpPr txBox="1"/>
      </xdr:nvSpPr>
      <xdr:spPr>
        <a:xfrm>
          <a:off x="35820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158132</xdr:rowOff>
    </xdr:from>
    <xdr:ext cx="405111" cy="259045"/>
    <xdr:sp macro="" textlink="">
      <xdr:nvSpPr>
        <xdr:cNvPr id="88" name="n_2mainValue【道路】&#10;有形固定資産減価償却率"/>
        <xdr:cNvSpPr txBox="1"/>
      </xdr:nvSpPr>
      <xdr:spPr>
        <a:xfrm>
          <a:off x="2705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9" name="n_3mainValue【道路】&#10;有形固定資産減価償却率"/>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7637</xdr:rowOff>
    </xdr:from>
    <xdr:ext cx="405111" cy="259045"/>
    <xdr:sp macro="" textlink="">
      <xdr:nvSpPr>
        <xdr:cNvPr id="90" name="n_4mainValue【道路】&#10;有形固定資産減価償却率"/>
        <xdr:cNvSpPr txBox="1"/>
      </xdr:nvSpPr>
      <xdr:spPr>
        <a:xfrm>
          <a:off x="927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82967</xdr:rowOff>
    </xdr:from>
    <xdr:to>
      <xdr:col>54</xdr:col>
      <xdr:colOff>189865</xdr:colOff>
      <xdr:row>41</xdr:row>
      <xdr:rowOff>27325</xdr:rowOff>
    </xdr:to>
    <xdr:cxnSp macro="">
      <xdr:nvCxnSpPr>
        <xdr:cNvPr id="112" name="直線コネクタ 111"/>
        <xdr:cNvCxnSpPr/>
      </xdr:nvCxnSpPr>
      <xdr:spPr>
        <a:xfrm flipV="1">
          <a:off x="10476865" y="5740817"/>
          <a:ext cx="0" cy="131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31152</xdr:rowOff>
    </xdr:from>
    <xdr:ext cx="469744" cy="259045"/>
    <xdr:sp macro="" textlink="">
      <xdr:nvSpPr>
        <xdr:cNvPr id="113" name="【道路】&#10;一人当たり延長最小値テキスト"/>
        <xdr:cNvSpPr txBox="1"/>
      </xdr:nvSpPr>
      <xdr:spPr>
        <a:xfrm>
          <a:off x="10515600" y="7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27325</xdr:rowOff>
    </xdr:from>
    <xdr:to>
      <xdr:col>55</xdr:col>
      <xdr:colOff>88900</xdr:colOff>
      <xdr:row>41</xdr:row>
      <xdr:rowOff>27325</xdr:rowOff>
    </xdr:to>
    <xdr:cxnSp macro="">
      <xdr:nvCxnSpPr>
        <xdr:cNvPr id="114" name="直線コネクタ 113"/>
        <xdr:cNvCxnSpPr/>
      </xdr:nvCxnSpPr>
      <xdr:spPr>
        <a:xfrm>
          <a:off x="10388600" y="705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29644</xdr:rowOff>
    </xdr:from>
    <xdr:ext cx="534377" cy="259045"/>
    <xdr:sp macro="" textlink="">
      <xdr:nvSpPr>
        <xdr:cNvPr id="115" name="【道路】&#10;一人当たり延長最大値テキスト"/>
        <xdr:cNvSpPr txBox="1"/>
      </xdr:nvSpPr>
      <xdr:spPr>
        <a:xfrm>
          <a:off x="10515600" y="55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82967</xdr:rowOff>
    </xdr:from>
    <xdr:to>
      <xdr:col>55</xdr:col>
      <xdr:colOff>88900</xdr:colOff>
      <xdr:row>33</xdr:row>
      <xdr:rowOff>82967</xdr:rowOff>
    </xdr:to>
    <xdr:cxnSp macro="">
      <xdr:nvCxnSpPr>
        <xdr:cNvPr id="116" name="直線コネクタ 115"/>
        <xdr:cNvCxnSpPr/>
      </xdr:nvCxnSpPr>
      <xdr:spPr>
        <a:xfrm>
          <a:off x="10388600" y="57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135008</xdr:rowOff>
    </xdr:from>
    <xdr:ext cx="469744" cy="259045"/>
    <xdr:sp macro="" textlink="">
      <xdr:nvSpPr>
        <xdr:cNvPr id="117" name="【道路】&#10;一人当たり延長平均値テキスト"/>
        <xdr:cNvSpPr txBox="1"/>
      </xdr:nvSpPr>
      <xdr:spPr>
        <a:xfrm>
          <a:off x="10515600" y="6650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112131</xdr:rowOff>
    </xdr:from>
    <xdr:to>
      <xdr:col>55</xdr:col>
      <xdr:colOff>50800</xdr:colOff>
      <xdr:row>40</xdr:row>
      <xdr:rowOff>42281</xdr:rowOff>
    </xdr:to>
    <xdr:sp macro="" textlink="">
      <xdr:nvSpPr>
        <xdr:cNvPr id="118" name="フローチャート: 判断 117"/>
        <xdr:cNvSpPr/>
      </xdr:nvSpPr>
      <xdr:spPr>
        <a:xfrm>
          <a:off x="104267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118257</xdr:rowOff>
    </xdr:from>
    <xdr:to>
      <xdr:col>50</xdr:col>
      <xdr:colOff>165100</xdr:colOff>
      <xdr:row>40</xdr:row>
      <xdr:rowOff>48407</xdr:rowOff>
    </xdr:to>
    <xdr:sp macro="" textlink="">
      <xdr:nvSpPr>
        <xdr:cNvPr id="119" name="フローチャート: 判断 118"/>
        <xdr:cNvSpPr/>
      </xdr:nvSpPr>
      <xdr:spPr>
        <a:xfrm>
          <a:off x="9588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125755</xdr:rowOff>
    </xdr:from>
    <xdr:to>
      <xdr:col>46</xdr:col>
      <xdr:colOff>38100</xdr:colOff>
      <xdr:row>40</xdr:row>
      <xdr:rowOff>55905</xdr:rowOff>
    </xdr:to>
    <xdr:sp macro="" textlink="">
      <xdr:nvSpPr>
        <xdr:cNvPr id="120" name="フローチャート: 判断 119"/>
        <xdr:cNvSpPr/>
      </xdr:nvSpPr>
      <xdr:spPr>
        <a:xfrm>
          <a:off x="8699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126578</xdr:rowOff>
    </xdr:from>
    <xdr:to>
      <xdr:col>41</xdr:col>
      <xdr:colOff>101600</xdr:colOff>
      <xdr:row>40</xdr:row>
      <xdr:rowOff>56728</xdr:rowOff>
    </xdr:to>
    <xdr:sp macro="" textlink="">
      <xdr:nvSpPr>
        <xdr:cNvPr id="121" name="フローチャート: 判断 120"/>
        <xdr:cNvSpPr/>
      </xdr:nvSpPr>
      <xdr:spPr>
        <a:xfrm>
          <a:off x="7810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142855</xdr:rowOff>
    </xdr:from>
    <xdr:to>
      <xdr:col>36</xdr:col>
      <xdr:colOff>165100</xdr:colOff>
      <xdr:row>40</xdr:row>
      <xdr:rowOff>73005</xdr:rowOff>
    </xdr:to>
    <xdr:sp macro="" textlink="">
      <xdr:nvSpPr>
        <xdr:cNvPr id="122" name="フローチャート: 判断 121"/>
        <xdr:cNvSpPr/>
      </xdr:nvSpPr>
      <xdr:spPr>
        <a:xfrm>
          <a:off x="6921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128498</xdr:rowOff>
    </xdr:from>
    <xdr:to>
      <xdr:col>55</xdr:col>
      <xdr:colOff>50800</xdr:colOff>
      <xdr:row>41</xdr:row>
      <xdr:rowOff>58648</xdr:rowOff>
    </xdr:to>
    <xdr:sp macro="" textlink="">
      <xdr:nvSpPr>
        <xdr:cNvPr id="128" name="楕円 127"/>
        <xdr:cNvSpPr/>
      </xdr:nvSpPr>
      <xdr:spPr>
        <a:xfrm>
          <a:off x="10426700" y="6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43425</xdr:rowOff>
    </xdr:from>
    <xdr:ext cx="469744" cy="259045"/>
    <xdr:sp macro="" textlink="">
      <xdr:nvSpPr>
        <xdr:cNvPr id="129" name="【道路】&#10;一人当たり延長該当値テキスト"/>
        <xdr:cNvSpPr txBox="1"/>
      </xdr:nvSpPr>
      <xdr:spPr>
        <a:xfrm>
          <a:off x="10515600" y="690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127722</xdr:rowOff>
    </xdr:from>
    <xdr:to>
      <xdr:col>50</xdr:col>
      <xdr:colOff>165100</xdr:colOff>
      <xdr:row>41</xdr:row>
      <xdr:rowOff>57872</xdr:rowOff>
    </xdr:to>
    <xdr:sp macro="" textlink="">
      <xdr:nvSpPr>
        <xdr:cNvPr id="130" name="楕円 129"/>
        <xdr:cNvSpPr/>
      </xdr:nvSpPr>
      <xdr:spPr>
        <a:xfrm>
          <a:off x="9588500" y="69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7072</xdr:rowOff>
    </xdr:from>
    <xdr:to>
      <xdr:col>55</xdr:col>
      <xdr:colOff>0</xdr:colOff>
      <xdr:row>41</xdr:row>
      <xdr:rowOff>7848</xdr:rowOff>
    </xdr:to>
    <xdr:cxnSp macro="">
      <xdr:nvCxnSpPr>
        <xdr:cNvPr id="131" name="直線コネクタ 130"/>
        <xdr:cNvCxnSpPr/>
      </xdr:nvCxnSpPr>
      <xdr:spPr>
        <a:xfrm>
          <a:off x="9639300" y="7036522"/>
          <a:ext cx="8382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127493</xdr:rowOff>
    </xdr:from>
    <xdr:to>
      <xdr:col>46</xdr:col>
      <xdr:colOff>38100</xdr:colOff>
      <xdr:row>41</xdr:row>
      <xdr:rowOff>57643</xdr:rowOff>
    </xdr:to>
    <xdr:sp macro="" textlink="">
      <xdr:nvSpPr>
        <xdr:cNvPr id="132" name="楕円 131"/>
        <xdr:cNvSpPr/>
      </xdr:nvSpPr>
      <xdr:spPr>
        <a:xfrm>
          <a:off x="8699500" y="6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6843</xdr:rowOff>
    </xdr:from>
    <xdr:to>
      <xdr:col>50</xdr:col>
      <xdr:colOff>114300</xdr:colOff>
      <xdr:row>41</xdr:row>
      <xdr:rowOff>7072</xdr:rowOff>
    </xdr:to>
    <xdr:cxnSp macro="">
      <xdr:nvCxnSpPr>
        <xdr:cNvPr id="133" name="直線コネクタ 132"/>
        <xdr:cNvCxnSpPr/>
      </xdr:nvCxnSpPr>
      <xdr:spPr>
        <a:xfrm>
          <a:off x="8750300" y="703629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127630</xdr:rowOff>
    </xdr:from>
    <xdr:to>
      <xdr:col>41</xdr:col>
      <xdr:colOff>101600</xdr:colOff>
      <xdr:row>41</xdr:row>
      <xdr:rowOff>57780</xdr:rowOff>
    </xdr:to>
    <xdr:sp macro="" textlink="">
      <xdr:nvSpPr>
        <xdr:cNvPr id="134" name="楕円 133"/>
        <xdr:cNvSpPr/>
      </xdr:nvSpPr>
      <xdr:spPr>
        <a:xfrm>
          <a:off x="7810500" y="69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6843</xdr:rowOff>
    </xdr:from>
    <xdr:to>
      <xdr:col>45</xdr:col>
      <xdr:colOff>177800</xdr:colOff>
      <xdr:row>41</xdr:row>
      <xdr:rowOff>6980</xdr:rowOff>
    </xdr:to>
    <xdr:cxnSp macro="">
      <xdr:nvCxnSpPr>
        <xdr:cNvPr id="135" name="直線コネクタ 134"/>
        <xdr:cNvCxnSpPr/>
      </xdr:nvCxnSpPr>
      <xdr:spPr>
        <a:xfrm flipV="1">
          <a:off x="7861300" y="703629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127219</xdr:rowOff>
    </xdr:from>
    <xdr:to>
      <xdr:col>36</xdr:col>
      <xdr:colOff>165100</xdr:colOff>
      <xdr:row>41</xdr:row>
      <xdr:rowOff>57369</xdr:rowOff>
    </xdr:to>
    <xdr:sp macro="" textlink="">
      <xdr:nvSpPr>
        <xdr:cNvPr id="136" name="楕円 135"/>
        <xdr:cNvSpPr/>
      </xdr:nvSpPr>
      <xdr:spPr>
        <a:xfrm>
          <a:off x="6921500" y="69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6569</xdr:rowOff>
    </xdr:from>
    <xdr:to>
      <xdr:col>41</xdr:col>
      <xdr:colOff>50800</xdr:colOff>
      <xdr:row>41</xdr:row>
      <xdr:rowOff>6980</xdr:rowOff>
    </xdr:to>
    <xdr:cxnSp macro="">
      <xdr:nvCxnSpPr>
        <xdr:cNvPr id="137" name="直線コネクタ 136"/>
        <xdr:cNvCxnSpPr/>
      </xdr:nvCxnSpPr>
      <xdr:spPr>
        <a:xfrm>
          <a:off x="6972300" y="703601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64934</xdr:rowOff>
    </xdr:from>
    <xdr:ext cx="469744" cy="259045"/>
    <xdr:sp macro="" textlink="">
      <xdr:nvSpPr>
        <xdr:cNvPr id="138" name="n_1aveValue【道路】&#10;一人当たり延長"/>
        <xdr:cNvSpPr txBox="1"/>
      </xdr:nvSpPr>
      <xdr:spPr>
        <a:xfrm>
          <a:off x="93917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72432</xdr:rowOff>
    </xdr:from>
    <xdr:ext cx="469744" cy="259045"/>
    <xdr:sp macro="" textlink="">
      <xdr:nvSpPr>
        <xdr:cNvPr id="139" name="n_2aveValue【道路】&#10;一人当たり延長"/>
        <xdr:cNvSpPr txBox="1"/>
      </xdr:nvSpPr>
      <xdr:spPr>
        <a:xfrm>
          <a:off x="8515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73255</xdr:rowOff>
    </xdr:from>
    <xdr:ext cx="469744" cy="259045"/>
    <xdr:sp macro="" textlink="">
      <xdr:nvSpPr>
        <xdr:cNvPr id="140" name="n_3aveValue【道路】&#10;一人当たり延長"/>
        <xdr:cNvSpPr txBox="1"/>
      </xdr:nvSpPr>
      <xdr:spPr>
        <a:xfrm>
          <a:off x="7626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89532</xdr:rowOff>
    </xdr:from>
    <xdr:ext cx="469744" cy="259045"/>
    <xdr:sp macro="" textlink="">
      <xdr:nvSpPr>
        <xdr:cNvPr id="141" name="n_4aveValue【道路】&#10;一人当たり延長"/>
        <xdr:cNvSpPr txBox="1"/>
      </xdr:nvSpPr>
      <xdr:spPr>
        <a:xfrm>
          <a:off x="6737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48999</xdr:rowOff>
    </xdr:from>
    <xdr:ext cx="469744" cy="259045"/>
    <xdr:sp macro="" textlink="">
      <xdr:nvSpPr>
        <xdr:cNvPr id="142" name="n_1mainValue【道路】&#10;一人当たり延長"/>
        <xdr:cNvSpPr txBox="1"/>
      </xdr:nvSpPr>
      <xdr:spPr>
        <a:xfrm>
          <a:off x="9391727" y="707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48770</xdr:rowOff>
    </xdr:from>
    <xdr:ext cx="469744" cy="259045"/>
    <xdr:sp macro="" textlink="">
      <xdr:nvSpPr>
        <xdr:cNvPr id="143" name="n_2mainValue【道路】&#10;一人当たり延長"/>
        <xdr:cNvSpPr txBox="1"/>
      </xdr:nvSpPr>
      <xdr:spPr>
        <a:xfrm>
          <a:off x="8515427" y="70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48907</xdr:rowOff>
    </xdr:from>
    <xdr:ext cx="469744" cy="259045"/>
    <xdr:sp macro="" textlink="">
      <xdr:nvSpPr>
        <xdr:cNvPr id="144" name="n_3mainValue【道路】&#10;一人当たり延長"/>
        <xdr:cNvSpPr txBox="1"/>
      </xdr:nvSpPr>
      <xdr:spPr>
        <a:xfrm>
          <a:off x="7626427" y="707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48496</xdr:rowOff>
    </xdr:from>
    <xdr:ext cx="469744" cy="259045"/>
    <xdr:sp macro="" textlink="">
      <xdr:nvSpPr>
        <xdr:cNvPr id="145" name="n_4mainValue【道路】&#10;一人当たり延長"/>
        <xdr:cNvSpPr txBox="1"/>
      </xdr:nvSpPr>
      <xdr:spPr>
        <a:xfrm>
          <a:off x="6737427" y="707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158387</xdr:rowOff>
    </xdr:from>
    <xdr:to>
      <xdr:col>24</xdr:col>
      <xdr:colOff>62865</xdr:colOff>
      <xdr:row>63</xdr:row>
      <xdr:rowOff>76744</xdr:rowOff>
    </xdr:to>
    <xdr:cxnSp macro="">
      <xdr:nvCxnSpPr>
        <xdr:cNvPr id="172" name="直線コネクタ 171"/>
        <xdr:cNvCxnSpPr/>
      </xdr:nvCxnSpPr>
      <xdr:spPr>
        <a:xfrm flipV="1">
          <a:off x="4634865" y="95881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3" name="【橋りょう・トンネ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4" name="直線コネクタ 173"/>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105064</xdr:rowOff>
    </xdr:from>
    <xdr:ext cx="405111" cy="259045"/>
    <xdr:sp macro="" textlink="">
      <xdr:nvSpPr>
        <xdr:cNvPr id="175" name="【橋りょう・トンネル】&#10;有形固定資産減価償却率最大値テキスト"/>
        <xdr:cNvSpPr txBox="1"/>
      </xdr:nvSpPr>
      <xdr:spPr>
        <a:xfrm>
          <a:off x="4673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158387</xdr:rowOff>
    </xdr:from>
    <xdr:to>
      <xdr:col>24</xdr:col>
      <xdr:colOff>152400</xdr:colOff>
      <xdr:row>55</xdr:row>
      <xdr:rowOff>158387</xdr:rowOff>
    </xdr:to>
    <xdr:cxnSp macro="">
      <xdr:nvCxnSpPr>
        <xdr:cNvPr id="176" name="直線コネクタ 175"/>
        <xdr:cNvCxnSpPr/>
      </xdr:nvCxnSpPr>
      <xdr:spPr>
        <a:xfrm>
          <a:off x="4546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10903</xdr:rowOff>
    </xdr:from>
    <xdr:ext cx="405111" cy="259045"/>
    <xdr:sp macro="" textlink="">
      <xdr:nvSpPr>
        <xdr:cNvPr id="177" name="【橋りょう・トンネル】&#10;有形固定資産減価償却率平均値テキスト"/>
        <xdr:cNvSpPr txBox="1"/>
      </xdr:nvSpPr>
      <xdr:spPr>
        <a:xfrm>
          <a:off x="4673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78" name="フローチャート: 判断 177"/>
        <xdr:cNvSpPr/>
      </xdr:nvSpPr>
      <xdr:spPr>
        <a:xfrm>
          <a:off x="4584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79" name="フローチャート: 判断 178"/>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112485</xdr:rowOff>
    </xdr:from>
    <xdr:to>
      <xdr:col>15</xdr:col>
      <xdr:colOff>101600</xdr:colOff>
      <xdr:row>59</xdr:row>
      <xdr:rowOff>42635</xdr:rowOff>
    </xdr:to>
    <xdr:sp macro="" textlink="">
      <xdr:nvSpPr>
        <xdr:cNvPr id="180" name="フローチャート: 判断 179"/>
        <xdr:cNvSpPr/>
      </xdr:nvSpPr>
      <xdr:spPr>
        <a:xfrm>
          <a:off x="2857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81" name="フローチャート: 判断 180"/>
        <xdr:cNvSpPr/>
      </xdr:nvSpPr>
      <xdr:spPr>
        <a:xfrm>
          <a:off x="1968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153307</xdr:rowOff>
    </xdr:from>
    <xdr:to>
      <xdr:col>6</xdr:col>
      <xdr:colOff>38100</xdr:colOff>
      <xdr:row>58</xdr:row>
      <xdr:rowOff>83457</xdr:rowOff>
    </xdr:to>
    <xdr:sp macro="" textlink="">
      <xdr:nvSpPr>
        <xdr:cNvPr id="182" name="フローチャート: 判断 181"/>
        <xdr:cNvSpPr/>
      </xdr:nvSpPr>
      <xdr:spPr>
        <a:xfrm>
          <a:off x="1079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88" name="楕円 187"/>
        <xdr:cNvSpPr/>
      </xdr:nvSpPr>
      <xdr:spPr>
        <a:xfrm>
          <a:off x="45847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115768</xdr:rowOff>
    </xdr:from>
    <xdr:ext cx="405111" cy="259045"/>
    <xdr:sp macro="" textlink="">
      <xdr:nvSpPr>
        <xdr:cNvPr id="189" name="【橋りょう・トンネル】&#10;有形固定資産減価償却率該当値テキスト"/>
        <xdr:cNvSpPr txBox="1"/>
      </xdr:nvSpPr>
      <xdr:spPr>
        <a:xfrm>
          <a:off x="4673600" y="988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30843</xdr:rowOff>
    </xdr:from>
    <xdr:to>
      <xdr:col>20</xdr:col>
      <xdr:colOff>38100</xdr:colOff>
      <xdr:row>58</xdr:row>
      <xdr:rowOff>132443</xdr:rowOff>
    </xdr:to>
    <xdr:sp macro="" textlink="">
      <xdr:nvSpPr>
        <xdr:cNvPr id="190" name="楕円 189"/>
        <xdr:cNvSpPr/>
      </xdr:nvSpPr>
      <xdr:spPr>
        <a:xfrm>
          <a:off x="3746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81643</xdr:rowOff>
    </xdr:from>
    <xdr:to>
      <xdr:col>24</xdr:col>
      <xdr:colOff>63500</xdr:colOff>
      <xdr:row>58</xdr:row>
      <xdr:rowOff>143691</xdr:rowOff>
    </xdr:to>
    <xdr:cxnSp macro="">
      <xdr:nvCxnSpPr>
        <xdr:cNvPr id="191" name="直線コネクタ 190"/>
        <xdr:cNvCxnSpPr/>
      </xdr:nvCxnSpPr>
      <xdr:spPr>
        <a:xfrm>
          <a:off x="3797300" y="100257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133713</xdr:rowOff>
    </xdr:from>
    <xdr:to>
      <xdr:col>15</xdr:col>
      <xdr:colOff>101600</xdr:colOff>
      <xdr:row>58</xdr:row>
      <xdr:rowOff>63863</xdr:rowOff>
    </xdr:to>
    <xdr:sp macro="" textlink="">
      <xdr:nvSpPr>
        <xdr:cNvPr id="192" name="楕円 191"/>
        <xdr:cNvSpPr/>
      </xdr:nvSpPr>
      <xdr:spPr>
        <a:xfrm>
          <a:off x="2857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13063</xdr:rowOff>
    </xdr:from>
    <xdr:to>
      <xdr:col>19</xdr:col>
      <xdr:colOff>177800</xdr:colOff>
      <xdr:row>58</xdr:row>
      <xdr:rowOff>81643</xdr:rowOff>
    </xdr:to>
    <xdr:cxnSp macro="">
      <xdr:nvCxnSpPr>
        <xdr:cNvPr id="193" name="直線コネクタ 192"/>
        <xdr:cNvCxnSpPr/>
      </xdr:nvCxnSpPr>
      <xdr:spPr>
        <a:xfrm>
          <a:off x="2908300" y="99571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65133</xdr:rowOff>
    </xdr:from>
    <xdr:to>
      <xdr:col>10</xdr:col>
      <xdr:colOff>165100</xdr:colOff>
      <xdr:row>57</xdr:row>
      <xdr:rowOff>166733</xdr:rowOff>
    </xdr:to>
    <xdr:sp macro="" textlink="">
      <xdr:nvSpPr>
        <xdr:cNvPr id="194" name="楕円 193"/>
        <xdr:cNvSpPr/>
      </xdr:nvSpPr>
      <xdr:spPr>
        <a:xfrm>
          <a:off x="1968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115933</xdr:rowOff>
    </xdr:from>
    <xdr:to>
      <xdr:col>15</xdr:col>
      <xdr:colOff>50800</xdr:colOff>
      <xdr:row>58</xdr:row>
      <xdr:rowOff>13063</xdr:rowOff>
    </xdr:to>
    <xdr:cxnSp macro="">
      <xdr:nvCxnSpPr>
        <xdr:cNvPr id="195" name="直線コネクタ 194"/>
        <xdr:cNvCxnSpPr/>
      </xdr:nvCxnSpPr>
      <xdr:spPr>
        <a:xfrm>
          <a:off x="2019300" y="98885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171269</xdr:rowOff>
    </xdr:from>
    <xdr:to>
      <xdr:col>6</xdr:col>
      <xdr:colOff>38100</xdr:colOff>
      <xdr:row>57</xdr:row>
      <xdr:rowOff>101419</xdr:rowOff>
    </xdr:to>
    <xdr:sp macro="" textlink="">
      <xdr:nvSpPr>
        <xdr:cNvPr id="196" name="楕円 195"/>
        <xdr:cNvSpPr/>
      </xdr:nvSpPr>
      <xdr:spPr>
        <a:xfrm>
          <a:off x="1079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50619</xdr:rowOff>
    </xdr:from>
    <xdr:to>
      <xdr:col>10</xdr:col>
      <xdr:colOff>114300</xdr:colOff>
      <xdr:row>57</xdr:row>
      <xdr:rowOff>115933</xdr:rowOff>
    </xdr:to>
    <xdr:cxnSp macro="">
      <xdr:nvCxnSpPr>
        <xdr:cNvPr id="197" name="直線コネクタ 196"/>
        <xdr:cNvCxnSpPr/>
      </xdr:nvCxnSpPr>
      <xdr:spPr>
        <a:xfrm>
          <a:off x="1130300" y="98232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72951</xdr:rowOff>
    </xdr:from>
    <xdr:ext cx="405111" cy="259045"/>
    <xdr:sp macro="" textlink="">
      <xdr:nvSpPr>
        <xdr:cNvPr id="198" name="n_1aveValue【橋りょう・トンネル】&#10;有形固定資産減価償却率"/>
        <xdr:cNvSpPr txBox="1"/>
      </xdr:nvSpPr>
      <xdr:spPr>
        <a:xfrm>
          <a:off x="35820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33762</xdr:rowOff>
    </xdr:from>
    <xdr:ext cx="405111" cy="259045"/>
    <xdr:sp macro="" textlink="">
      <xdr:nvSpPr>
        <xdr:cNvPr id="199" name="n_2aveValue【橋りょう・トンネル】&#10;有形固定資産減価償却率"/>
        <xdr:cNvSpPr txBox="1"/>
      </xdr:nvSpPr>
      <xdr:spPr>
        <a:xfrm>
          <a:off x="2705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136633</xdr:rowOff>
    </xdr:from>
    <xdr:ext cx="405111" cy="259045"/>
    <xdr:sp macro="" textlink="">
      <xdr:nvSpPr>
        <xdr:cNvPr id="200" name="n_3aveValue【橋りょう・トンネル】&#10;有形固定資産減価償却率"/>
        <xdr:cNvSpPr txBox="1"/>
      </xdr:nvSpPr>
      <xdr:spPr>
        <a:xfrm>
          <a:off x="1816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74584</xdr:rowOff>
    </xdr:from>
    <xdr:ext cx="405111" cy="259045"/>
    <xdr:sp macro="" textlink="">
      <xdr:nvSpPr>
        <xdr:cNvPr id="201" name="n_4aveValue【橋りょう・トンネル】&#10;有形固定資産減価償却率"/>
        <xdr:cNvSpPr txBox="1"/>
      </xdr:nvSpPr>
      <xdr:spPr>
        <a:xfrm>
          <a:off x="927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148970</xdr:rowOff>
    </xdr:from>
    <xdr:ext cx="405111" cy="259045"/>
    <xdr:sp macro="" textlink="">
      <xdr:nvSpPr>
        <xdr:cNvPr id="202" name="n_1mainValue【橋りょう・トンネル】&#10;有形固定資産減価償却率"/>
        <xdr:cNvSpPr txBox="1"/>
      </xdr:nvSpPr>
      <xdr:spPr>
        <a:xfrm>
          <a:off x="3582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80390</xdr:rowOff>
    </xdr:from>
    <xdr:ext cx="405111" cy="259045"/>
    <xdr:sp macro="" textlink="">
      <xdr:nvSpPr>
        <xdr:cNvPr id="203" name="n_2mainValue【橋りょう・トンネル】&#10;有形固定資産減価償却率"/>
        <xdr:cNvSpPr txBox="1"/>
      </xdr:nvSpPr>
      <xdr:spPr>
        <a:xfrm>
          <a:off x="2705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11810</xdr:rowOff>
    </xdr:from>
    <xdr:ext cx="405111" cy="259045"/>
    <xdr:sp macro="" textlink="">
      <xdr:nvSpPr>
        <xdr:cNvPr id="204" name="n_3mainValue【橋りょう・トンネル】&#10;有形固定資産減価償却率"/>
        <xdr:cNvSpPr txBox="1"/>
      </xdr:nvSpPr>
      <xdr:spPr>
        <a:xfrm>
          <a:off x="1816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117946</xdr:rowOff>
    </xdr:from>
    <xdr:ext cx="405111" cy="259045"/>
    <xdr:sp macro="" textlink="">
      <xdr:nvSpPr>
        <xdr:cNvPr id="205" name="n_4mainValue【橋りょう・トンネル】&#10;有形固定資産減価償却率"/>
        <xdr:cNvSpPr txBox="1"/>
      </xdr:nvSpPr>
      <xdr:spPr>
        <a:xfrm>
          <a:off x="9277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132424</xdr:rowOff>
    </xdr:from>
    <xdr:to>
      <xdr:col>54</xdr:col>
      <xdr:colOff>189865</xdr:colOff>
      <xdr:row>63</xdr:row>
      <xdr:rowOff>166937</xdr:rowOff>
    </xdr:to>
    <xdr:cxnSp macro="">
      <xdr:nvCxnSpPr>
        <xdr:cNvPr id="227" name="直線コネクタ 226"/>
        <xdr:cNvCxnSpPr/>
      </xdr:nvCxnSpPr>
      <xdr:spPr>
        <a:xfrm flipV="1">
          <a:off x="10476865" y="9905074"/>
          <a:ext cx="0" cy="106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170764</xdr:rowOff>
    </xdr:from>
    <xdr:ext cx="378565" cy="259045"/>
    <xdr:sp macro="" textlink="">
      <xdr:nvSpPr>
        <xdr:cNvPr id="228" name="【橋りょう・トンネル】&#10;一人当たり有形固定資産（償却資産）額最小値テキスト"/>
        <xdr:cNvSpPr txBox="1"/>
      </xdr:nvSpPr>
      <xdr:spPr>
        <a:xfrm>
          <a:off x="10515600" y="109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166937</xdr:rowOff>
    </xdr:from>
    <xdr:to>
      <xdr:col>55</xdr:col>
      <xdr:colOff>88900</xdr:colOff>
      <xdr:row>63</xdr:row>
      <xdr:rowOff>166937</xdr:rowOff>
    </xdr:to>
    <xdr:cxnSp macro="">
      <xdr:nvCxnSpPr>
        <xdr:cNvPr id="229" name="直線コネクタ 228"/>
        <xdr:cNvCxnSpPr/>
      </xdr:nvCxnSpPr>
      <xdr:spPr>
        <a:xfrm>
          <a:off x="10388600" y="109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79101</xdr:rowOff>
    </xdr:from>
    <xdr:ext cx="599010" cy="259045"/>
    <xdr:sp macro="" textlink="">
      <xdr:nvSpPr>
        <xdr:cNvPr id="230" name="【橋りょう・トンネル】&#10;一人当たり有形固定資産（償却資産）額最大値テキスト"/>
        <xdr:cNvSpPr txBox="1"/>
      </xdr:nvSpPr>
      <xdr:spPr>
        <a:xfrm>
          <a:off x="10515600" y="96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132424</xdr:rowOff>
    </xdr:from>
    <xdr:to>
      <xdr:col>55</xdr:col>
      <xdr:colOff>88900</xdr:colOff>
      <xdr:row>57</xdr:row>
      <xdr:rowOff>132424</xdr:rowOff>
    </xdr:to>
    <xdr:cxnSp macro="">
      <xdr:nvCxnSpPr>
        <xdr:cNvPr id="231" name="直線コネクタ 230"/>
        <xdr:cNvCxnSpPr/>
      </xdr:nvCxnSpPr>
      <xdr:spPr>
        <a:xfrm>
          <a:off x="10388600" y="990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114577</xdr:rowOff>
    </xdr:from>
    <xdr:ext cx="534377" cy="259045"/>
    <xdr:sp macro="" textlink="">
      <xdr:nvSpPr>
        <xdr:cNvPr id="232" name="【橋りょう・トンネル】&#10;一人当たり有形固定資産（償却資産）額平均値テキスト"/>
        <xdr:cNvSpPr txBox="1"/>
      </xdr:nvSpPr>
      <xdr:spPr>
        <a:xfrm>
          <a:off x="10515600" y="1040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91700</xdr:rowOff>
    </xdr:from>
    <xdr:to>
      <xdr:col>55</xdr:col>
      <xdr:colOff>50800</xdr:colOff>
      <xdr:row>62</xdr:row>
      <xdr:rowOff>21850</xdr:rowOff>
    </xdr:to>
    <xdr:sp macro="" textlink="">
      <xdr:nvSpPr>
        <xdr:cNvPr id="233" name="フローチャート: 判断 232"/>
        <xdr:cNvSpPr/>
      </xdr:nvSpPr>
      <xdr:spPr>
        <a:xfrm>
          <a:off x="104267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94791</xdr:rowOff>
    </xdr:from>
    <xdr:to>
      <xdr:col>50</xdr:col>
      <xdr:colOff>165100</xdr:colOff>
      <xdr:row>62</xdr:row>
      <xdr:rowOff>24941</xdr:rowOff>
    </xdr:to>
    <xdr:sp macro="" textlink="">
      <xdr:nvSpPr>
        <xdr:cNvPr id="234" name="フローチャート: 判断 233"/>
        <xdr:cNvSpPr/>
      </xdr:nvSpPr>
      <xdr:spPr>
        <a:xfrm>
          <a:off x="9588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120819</xdr:rowOff>
    </xdr:from>
    <xdr:to>
      <xdr:col>46</xdr:col>
      <xdr:colOff>38100</xdr:colOff>
      <xdr:row>62</xdr:row>
      <xdr:rowOff>50969</xdr:rowOff>
    </xdr:to>
    <xdr:sp macro="" textlink="">
      <xdr:nvSpPr>
        <xdr:cNvPr id="235" name="フローチャート: 判断 234"/>
        <xdr:cNvSpPr/>
      </xdr:nvSpPr>
      <xdr:spPr>
        <a:xfrm>
          <a:off x="8699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97191</xdr:rowOff>
    </xdr:from>
    <xdr:to>
      <xdr:col>41</xdr:col>
      <xdr:colOff>101600</xdr:colOff>
      <xdr:row>62</xdr:row>
      <xdr:rowOff>27341</xdr:rowOff>
    </xdr:to>
    <xdr:sp macro="" textlink="">
      <xdr:nvSpPr>
        <xdr:cNvPr id="236" name="フローチャート: 判断 235"/>
        <xdr:cNvSpPr/>
      </xdr:nvSpPr>
      <xdr:spPr>
        <a:xfrm>
          <a:off x="7810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86913</xdr:rowOff>
    </xdr:from>
    <xdr:to>
      <xdr:col>36</xdr:col>
      <xdr:colOff>165100</xdr:colOff>
      <xdr:row>62</xdr:row>
      <xdr:rowOff>17063</xdr:rowOff>
    </xdr:to>
    <xdr:sp macro="" textlink="">
      <xdr:nvSpPr>
        <xdr:cNvPr id="237" name="フローチャート: 判断 236"/>
        <xdr:cNvSpPr/>
      </xdr:nvSpPr>
      <xdr:spPr>
        <a:xfrm>
          <a:off x="6921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133456</xdr:rowOff>
    </xdr:from>
    <xdr:to>
      <xdr:col>55</xdr:col>
      <xdr:colOff>50800</xdr:colOff>
      <xdr:row>63</xdr:row>
      <xdr:rowOff>63606</xdr:rowOff>
    </xdr:to>
    <xdr:sp macro="" textlink="">
      <xdr:nvSpPr>
        <xdr:cNvPr id="243" name="楕円 242"/>
        <xdr:cNvSpPr/>
      </xdr:nvSpPr>
      <xdr:spPr>
        <a:xfrm>
          <a:off x="10426700" y="107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111883</xdr:rowOff>
    </xdr:from>
    <xdr:ext cx="534377" cy="259045"/>
    <xdr:sp macro="" textlink="">
      <xdr:nvSpPr>
        <xdr:cNvPr id="244" name="【橋りょう・トンネル】&#10;一人当たり有形固定資産（償却資産）額該当値テキスト"/>
        <xdr:cNvSpPr txBox="1"/>
      </xdr:nvSpPr>
      <xdr:spPr>
        <a:xfrm>
          <a:off x="10515600" y="107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133100</xdr:rowOff>
    </xdr:from>
    <xdr:to>
      <xdr:col>50</xdr:col>
      <xdr:colOff>165100</xdr:colOff>
      <xdr:row>63</xdr:row>
      <xdr:rowOff>63250</xdr:rowOff>
    </xdr:to>
    <xdr:sp macro="" textlink="">
      <xdr:nvSpPr>
        <xdr:cNvPr id="245" name="楕円 244"/>
        <xdr:cNvSpPr/>
      </xdr:nvSpPr>
      <xdr:spPr>
        <a:xfrm>
          <a:off x="9588500" y="10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12450</xdr:rowOff>
    </xdr:from>
    <xdr:to>
      <xdr:col>55</xdr:col>
      <xdr:colOff>0</xdr:colOff>
      <xdr:row>63</xdr:row>
      <xdr:rowOff>12806</xdr:rowOff>
    </xdr:to>
    <xdr:cxnSp macro="">
      <xdr:nvCxnSpPr>
        <xdr:cNvPr id="246" name="直線コネクタ 245"/>
        <xdr:cNvCxnSpPr/>
      </xdr:nvCxnSpPr>
      <xdr:spPr>
        <a:xfrm>
          <a:off x="9639300" y="10813800"/>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132715</xdr:rowOff>
    </xdr:from>
    <xdr:to>
      <xdr:col>46</xdr:col>
      <xdr:colOff>38100</xdr:colOff>
      <xdr:row>63</xdr:row>
      <xdr:rowOff>62865</xdr:rowOff>
    </xdr:to>
    <xdr:sp macro="" textlink="">
      <xdr:nvSpPr>
        <xdr:cNvPr id="247" name="楕円 246"/>
        <xdr:cNvSpPr/>
      </xdr:nvSpPr>
      <xdr:spPr>
        <a:xfrm>
          <a:off x="8699500" y="107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12065</xdr:rowOff>
    </xdr:from>
    <xdr:to>
      <xdr:col>50</xdr:col>
      <xdr:colOff>114300</xdr:colOff>
      <xdr:row>63</xdr:row>
      <xdr:rowOff>12450</xdr:rowOff>
    </xdr:to>
    <xdr:cxnSp macro="">
      <xdr:nvCxnSpPr>
        <xdr:cNvPr id="248" name="直線コネクタ 247"/>
        <xdr:cNvCxnSpPr/>
      </xdr:nvCxnSpPr>
      <xdr:spPr>
        <a:xfrm>
          <a:off x="8750300" y="10813415"/>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132748</xdr:rowOff>
    </xdr:from>
    <xdr:to>
      <xdr:col>41</xdr:col>
      <xdr:colOff>101600</xdr:colOff>
      <xdr:row>63</xdr:row>
      <xdr:rowOff>62898</xdr:rowOff>
    </xdr:to>
    <xdr:sp macro="" textlink="">
      <xdr:nvSpPr>
        <xdr:cNvPr id="249" name="楕円 248"/>
        <xdr:cNvSpPr/>
      </xdr:nvSpPr>
      <xdr:spPr>
        <a:xfrm>
          <a:off x="7810500" y="107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12065</xdr:rowOff>
    </xdr:from>
    <xdr:to>
      <xdr:col>45</xdr:col>
      <xdr:colOff>177800</xdr:colOff>
      <xdr:row>63</xdr:row>
      <xdr:rowOff>12098</xdr:rowOff>
    </xdr:to>
    <xdr:cxnSp macro="">
      <xdr:nvCxnSpPr>
        <xdr:cNvPr id="250" name="直線コネクタ 249"/>
        <xdr:cNvCxnSpPr/>
      </xdr:nvCxnSpPr>
      <xdr:spPr>
        <a:xfrm flipV="1">
          <a:off x="7861300" y="1081341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133346</xdr:rowOff>
    </xdr:from>
    <xdr:to>
      <xdr:col>36</xdr:col>
      <xdr:colOff>165100</xdr:colOff>
      <xdr:row>63</xdr:row>
      <xdr:rowOff>63496</xdr:rowOff>
    </xdr:to>
    <xdr:sp macro="" textlink="">
      <xdr:nvSpPr>
        <xdr:cNvPr id="251" name="楕円 250"/>
        <xdr:cNvSpPr/>
      </xdr:nvSpPr>
      <xdr:spPr>
        <a:xfrm>
          <a:off x="6921500" y="107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12098</xdr:rowOff>
    </xdr:from>
    <xdr:to>
      <xdr:col>41</xdr:col>
      <xdr:colOff>50800</xdr:colOff>
      <xdr:row>63</xdr:row>
      <xdr:rowOff>12696</xdr:rowOff>
    </xdr:to>
    <xdr:cxnSp macro="">
      <xdr:nvCxnSpPr>
        <xdr:cNvPr id="252" name="直線コネクタ 251"/>
        <xdr:cNvCxnSpPr/>
      </xdr:nvCxnSpPr>
      <xdr:spPr>
        <a:xfrm flipV="1">
          <a:off x="6972300" y="10813448"/>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41468</xdr:rowOff>
    </xdr:from>
    <xdr:ext cx="534377" cy="259045"/>
    <xdr:sp macro="" textlink="">
      <xdr:nvSpPr>
        <xdr:cNvPr id="253" name="n_1aveValue【橋りょう・トンネル】&#10;一人当たり有形固定資産（償却資産）額"/>
        <xdr:cNvSpPr txBox="1"/>
      </xdr:nvSpPr>
      <xdr:spPr>
        <a:xfrm>
          <a:off x="93594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67496</xdr:rowOff>
    </xdr:from>
    <xdr:ext cx="534377" cy="259045"/>
    <xdr:sp macro="" textlink="">
      <xdr:nvSpPr>
        <xdr:cNvPr id="254" name="n_2aveValue【橋りょう・トンネル】&#10;一人当たり有形固定資産（償却資産）額"/>
        <xdr:cNvSpPr txBox="1"/>
      </xdr:nvSpPr>
      <xdr:spPr>
        <a:xfrm>
          <a:off x="8483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43868</xdr:rowOff>
    </xdr:from>
    <xdr:ext cx="534377" cy="259045"/>
    <xdr:sp macro="" textlink="">
      <xdr:nvSpPr>
        <xdr:cNvPr id="255" name="n_3aveValue【橋りょう・トンネル】&#10;一人当たり有形固定資産（償却資産）額"/>
        <xdr:cNvSpPr txBox="1"/>
      </xdr:nvSpPr>
      <xdr:spPr>
        <a:xfrm>
          <a:off x="7594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33590</xdr:rowOff>
    </xdr:from>
    <xdr:ext cx="534377" cy="259045"/>
    <xdr:sp macro="" textlink="">
      <xdr:nvSpPr>
        <xdr:cNvPr id="256" name="n_4aveValue【橋りょう・トンネル】&#10;一人当たり有形固定資産（償却資産）額"/>
        <xdr:cNvSpPr txBox="1"/>
      </xdr:nvSpPr>
      <xdr:spPr>
        <a:xfrm>
          <a:off x="6705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54377</xdr:rowOff>
    </xdr:from>
    <xdr:ext cx="534377" cy="259045"/>
    <xdr:sp macro="" textlink="">
      <xdr:nvSpPr>
        <xdr:cNvPr id="257" name="n_1mainValue【橋りょう・トンネル】&#10;一人当たり有形固定資産（償却資産）額"/>
        <xdr:cNvSpPr txBox="1"/>
      </xdr:nvSpPr>
      <xdr:spPr>
        <a:xfrm>
          <a:off x="9359411" y="1085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53992</xdr:rowOff>
    </xdr:from>
    <xdr:ext cx="534377" cy="259045"/>
    <xdr:sp macro="" textlink="">
      <xdr:nvSpPr>
        <xdr:cNvPr id="258" name="n_2mainValue【橋りょう・トンネル】&#10;一人当たり有形固定資産（償却資産）額"/>
        <xdr:cNvSpPr txBox="1"/>
      </xdr:nvSpPr>
      <xdr:spPr>
        <a:xfrm>
          <a:off x="8483111" y="108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54025</xdr:rowOff>
    </xdr:from>
    <xdr:ext cx="534377" cy="259045"/>
    <xdr:sp macro="" textlink="">
      <xdr:nvSpPr>
        <xdr:cNvPr id="259" name="n_3mainValue【橋りょう・トンネル】&#10;一人当たり有形固定資産（償却資産）額"/>
        <xdr:cNvSpPr txBox="1"/>
      </xdr:nvSpPr>
      <xdr:spPr>
        <a:xfrm>
          <a:off x="7594111" y="108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54623</xdr:rowOff>
    </xdr:from>
    <xdr:ext cx="534377" cy="259045"/>
    <xdr:sp macro="" textlink="">
      <xdr:nvSpPr>
        <xdr:cNvPr id="260" name="n_4mainValue【橋りょう・トンネル】&#10;一人当たり有形固定資産（償却資産）額"/>
        <xdr:cNvSpPr txBox="1"/>
      </xdr:nvSpPr>
      <xdr:spPr>
        <a:xfrm>
          <a:off x="6705111" y="108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88" name="【公営住宅】&#10;有形固定資産減価償却率平均値テキスト"/>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89" name="フローチャート: 判断 288"/>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0" name="フローチャート: 判断 289"/>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5587</xdr:rowOff>
    </xdr:from>
    <xdr:to>
      <xdr:col>15</xdr:col>
      <xdr:colOff>101600</xdr:colOff>
      <xdr:row>81</xdr:row>
      <xdr:rowOff>107187</xdr:rowOff>
    </xdr:to>
    <xdr:sp macro="" textlink="">
      <xdr:nvSpPr>
        <xdr:cNvPr id="291" name="フローチャート: 判断 290"/>
        <xdr:cNvSpPr/>
      </xdr:nvSpPr>
      <xdr:spPr>
        <a:xfrm>
          <a:off x="2857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2" name="フローチャート: 判断 291"/>
        <xdr:cNvSpPr/>
      </xdr:nvSpPr>
      <xdr:spPr>
        <a:xfrm>
          <a:off x="1968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3" name="フローチャート: 判断 292"/>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94742</xdr:rowOff>
    </xdr:from>
    <xdr:to>
      <xdr:col>24</xdr:col>
      <xdr:colOff>114300</xdr:colOff>
      <xdr:row>81</xdr:row>
      <xdr:rowOff>24892</xdr:rowOff>
    </xdr:to>
    <xdr:sp macro="" textlink="">
      <xdr:nvSpPr>
        <xdr:cNvPr id="299" name="楕円 298"/>
        <xdr:cNvSpPr/>
      </xdr:nvSpPr>
      <xdr:spPr>
        <a:xfrm>
          <a:off x="45847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117619</xdr:rowOff>
    </xdr:from>
    <xdr:ext cx="405111" cy="259045"/>
    <xdr:sp macro="" textlink="">
      <xdr:nvSpPr>
        <xdr:cNvPr id="300" name="【公営住宅】&#10;有形固定資産減価償却率該当値テキスト"/>
        <xdr:cNvSpPr txBox="1"/>
      </xdr:nvSpPr>
      <xdr:spPr>
        <a:xfrm>
          <a:off x="4673600" y="1366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301" name="楕円 300"/>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80</xdr:row>
      <xdr:rowOff>145542</xdr:rowOff>
    </xdr:to>
    <xdr:cxnSp macro="">
      <xdr:nvCxnSpPr>
        <xdr:cNvPr id="302" name="直線コネクタ 301"/>
        <xdr:cNvCxnSpPr/>
      </xdr:nvCxnSpPr>
      <xdr:spPr>
        <a:xfrm>
          <a:off x="3797300" y="1381582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117602</xdr:rowOff>
    </xdr:from>
    <xdr:to>
      <xdr:col>15</xdr:col>
      <xdr:colOff>101600</xdr:colOff>
      <xdr:row>84</xdr:row>
      <xdr:rowOff>47752</xdr:rowOff>
    </xdr:to>
    <xdr:sp macro="" textlink="">
      <xdr:nvSpPr>
        <xdr:cNvPr id="303" name="楕円 302"/>
        <xdr:cNvSpPr/>
      </xdr:nvSpPr>
      <xdr:spPr>
        <a:xfrm>
          <a:off x="2857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83</xdr:row>
      <xdr:rowOff>168402</xdr:rowOff>
    </xdr:to>
    <xdr:cxnSp macro="">
      <xdr:nvCxnSpPr>
        <xdr:cNvPr id="304" name="直線コネクタ 303"/>
        <xdr:cNvCxnSpPr/>
      </xdr:nvCxnSpPr>
      <xdr:spPr>
        <a:xfrm flipV="1">
          <a:off x="2908300" y="13815822"/>
          <a:ext cx="88900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85598</xdr:rowOff>
    </xdr:from>
    <xdr:to>
      <xdr:col>10</xdr:col>
      <xdr:colOff>165100</xdr:colOff>
      <xdr:row>84</xdr:row>
      <xdr:rowOff>15748</xdr:rowOff>
    </xdr:to>
    <xdr:sp macro="" textlink="">
      <xdr:nvSpPr>
        <xdr:cNvPr id="305" name="楕円 304"/>
        <xdr:cNvSpPr/>
      </xdr:nvSpPr>
      <xdr:spPr>
        <a:xfrm>
          <a:off x="1968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136398</xdr:rowOff>
    </xdr:from>
    <xdr:to>
      <xdr:col>15</xdr:col>
      <xdr:colOff>50800</xdr:colOff>
      <xdr:row>83</xdr:row>
      <xdr:rowOff>168402</xdr:rowOff>
    </xdr:to>
    <xdr:cxnSp macro="">
      <xdr:nvCxnSpPr>
        <xdr:cNvPr id="306" name="直線コネクタ 305"/>
        <xdr:cNvCxnSpPr/>
      </xdr:nvCxnSpPr>
      <xdr:spPr>
        <a:xfrm>
          <a:off x="2019300" y="14366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55880</xdr:rowOff>
    </xdr:from>
    <xdr:to>
      <xdr:col>6</xdr:col>
      <xdr:colOff>38100</xdr:colOff>
      <xdr:row>83</xdr:row>
      <xdr:rowOff>157480</xdr:rowOff>
    </xdr:to>
    <xdr:sp macro="" textlink="">
      <xdr:nvSpPr>
        <xdr:cNvPr id="307" name="楕円 306"/>
        <xdr:cNvSpPr/>
      </xdr:nvSpPr>
      <xdr:spPr>
        <a:xfrm>
          <a:off x="107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136398</xdr:rowOff>
    </xdr:to>
    <xdr:cxnSp macro="">
      <xdr:nvCxnSpPr>
        <xdr:cNvPr id="308" name="直線コネクタ 307"/>
        <xdr:cNvCxnSpPr/>
      </xdr:nvCxnSpPr>
      <xdr:spPr>
        <a:xfrm>
          <a:off x="1130300" y="143370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9"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123714</xdr:rowOff>
    </xdr:from>
    <xdr:ext cx="405111" cy="259045"/>
    <xdr:sp macro="" textlink="">
      <xdr:nvSpPr>
        <xdr:cNvPr id="310" name="n_2aveValue【公営住宅】&#10;有形固定資産減価償却率"/>
        <xdr:cNvSpPr txBox="1"/>
      </xdr:nvSpPr>
      <xdr:spPr>
        <a:xfrm>
          <a:off x="2705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84853</xdr:rowOff>
    </xdr:from>
    <xdr:ext cx="405111" cy="259045"/>
    <xdr:sp macro="" textlink="">
      <xdr:nvSpPr>
        <xdr:cNvPr id="311" name="n_3aveValue【公営住宅】&#10;有形固定資産減価償却率"/>
        <xdr:cNvSpPr txBox="1"/>
      </xdr:nvSpPr>
      <xdr:spPr>
        <a:xfrm>
          <a:off x="1816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312" name="n_4aveValue【公営住宅】&#10;有形固定資産減価償却率"/>
        <xdr:cNvSpPr txBox="1"/>
      </xdr:nvSpPr>
      <xdr:spPr>
        <a:xfrm>
          <a:off x="927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167149</xdr:rowOff>
    </xdr:from>
    <xdr:ext cx="405111" cy="259045"/>
    <xdr:sp macro="" textlink="">
      <xdr:nvSpPr>
        <xdr:cNvPr id="313" name="n_1mainValue【公営住宅】&#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38879</xdr:rowOff>
    </xdr:from>
    <xdr:ext cx="405111" cy="259045"/>
    <xdr:sp macro="" textlink="">
      <xdr:nvSpPr>
        <xdr:cNvPr id="314" name="n_2mainValue【公営住宅】&#10;有形固定資産減価償却率"/>
        <xdr:cNvSpPr txBox="1"/>
      </xdr:nvSpPr>
      <xdr:spPr>
        <a:xfrm>
          <a:off x="27057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6875</xdr:rowOff>
    </xdr:from>
    <xdr:ext cx="405111" cy="259045"/>
    <xdr:sp macro="" textlink="">
      <xdr:nvSpPr>
        <xdr:cNvPr id="315" name="n_3mainValue【公営住宅】&#10;有形固定資産減価償却率"/>
        <xdr:cNvSpPr txBox="1"/>
      </xdr:nvSpPr>
      <xdr:spPr>
        <a:xfrm>
          <a:off x="18167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148607</xdr:rowOff>
    </xdr:from>
    <xdr:ext cx="405111" cy="259045"/>
    <xdr:sp macro="" textlink="">
      <xdr:nvSpPr>
        <xdr:cNvPr id="316" name="n_4mainValue【公営住宅】&#10;有形固定資産減価償却率"/>
        <xdr:cNvSpPr txBox="1"/>
      </xdr:nvSpPr>
      <xdr:spPr>
        <a:xfrm>
          <a:off x="927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167095</xdr:rowOff>
    </xdr:from>
    <xdr:to>
      <xdr:col>54</xdr:col>
      <xdr:colOff>189865</xdr:colOff>
      <xdr:row>86</xdr:row>
      <xdr:rowOff>111579</xdr:rowOff>
    </xdr:to>
    <xdr:cxnSp macro="">
      <xdr:nvCxnSpPr>
        <xdr:cNvPr id="342" name="直線コネクタ 341"/>
        <xdr:cNvCxnSpPr/>
      </xdr:nvCxnSpPr>
      <xdr:spPr>
        <a:xfrm flipV="1">
          <a:off x="10476865" y="1336874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113772</xdr:rowOff>
    </xdr:from>
    <xdr:ext cx="469744" cy="259045"/>
    <xdr:sp macro="" textlink="">
      <xdr:nvSpPr>
        <xdr:cNvPr id="345" name="【公営住宅】&#10;一人当たり面積最大値テキスト"/>
        <xdr:cNvSpPr txBox="1"/>
      </xdr:nvSpPr>
      <xdr:spPr>
        <a:xfrm>
          <a:off x="10515600" y="13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167095</xdr:rowOff>
    </xdr:from>
    <xdr:to>
      <xdr:col>55</xdr:col>
      <xdr:colOff>88900</xdr:colOff>
      <xdr:row>77</xdr:row>
      <xdr:rowOff>167095</xdr:rowOff>
    </xdr:to>
    <xdr:cxnSp macro="">
      <xdr:nvCxnSpPr>
        <xdr:cNvPr id="346" name="直線コネクタ 345"/>
        <xdr:cNvCxnSpPr/>
      </xdr:nvCxnSpPr>
      <xdr:spPr>
        <a:xfrm>
          <a:off x="10388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47" name="【公営住宅】&#10;一人当たり面積平均値テキスト"/>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48" name="フローチャート: 判断 347"/>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70576</xdr:rowOff>
    </xdr:from>
    <xdr:to>
      <xdr:col>50</xdr:col>
      <xdr:colOff>165100</xdr:colOff>
      <xdr:row>84</xdr:row>
      <xdr:rowOff>726</xdr:rowOff>
    </xdr:to>
    <xdr:sp macro="" textlink="">
      <xdr:nvSpPr>
        <xdr:cNvPr id="349" name="フローチャート: 判断 348"/>
        <xdr:cNvSpPr/>
      </xdr:nvSpPr>
      <xdr:spPr>
        <a:xfrm>
          <a:off x="9588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0" name="フローチャート: 判断 349"/>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16692</xdr:rowOff>
    </xdr:from>
    <xdr:to>
      <xdr:col>41</xdr:col>
      <xdr:colOff>101600</xdr:colOff>
      <xdr:row>83</xdr:row>
      <xdr:rowOff>118292</xdr:rowOff>
    </xdr:to>
    <xdr:sp macro="" textlink="">
      <xdr:nvSpPr>
        <xdr:cNvPr id="351" name="フローチャート: 判断 350"/>
        <xdr:cNvSpPr/>
      </xdr:nvSpPr>
      <xdr:spPr>
        <a:xfrm>
          <a:off x="7810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162016</xdr:rowOff>
    </xdr:from>
    <xdr:to>
      <xdr:col>36</xdr:col>
      <xdr:colOff>165100</xdr:colOff>
      <xdr:row>83</xdr:row>
      <xdr:rowOff>92166</xdr:rowOff>
    </xdr:to>
    <xdr:sp macro="" textlink="">
      <xdr:nvSpPr>
        <xdr:cNvPr id="352" name="フローチャート: 判断 351"/>
        <xdr:cNvSpPr/>
      </xdr:nvSpPr>
      <xdr:spPr>
        <a:xfrm>
          <a:off x="692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142421</xdr:rowOff>
    </xdr:from>
    <xdr:to>
      <xdr:col>55</xdr:col>
      <xdr:colOff>50800</xdr:colOff>
      <xdr:row>86</xdr:row>
      <xdr:rowOff>72571</xdr:rowOff>
    </xdr:to>
    <xdr:sp macro="" textlink="">
      <xdr:nvSpPr>
        <xdr:cNvPr id="358" name="楕円 357"/>
        <xdr:cNvSpPr/>
      </xdr:nvSpPr>
      <xdr:spPr>
        <a:xfrm>
          <a:off x="10426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57348</xdr:rowOff>
    </xdr:from>
    <xdr:ext cx="469744" cy="259045"/>
    <xdr:sp macro="" textlink="">
      <xdr:nvSpPr>
        <xdr:cNvPr id="359" name="【公営住宅】&#10;一人当たり面積該当値テキスト"/>
        <xdr:cNvSpPr txBox="1"/>
      </xdr:nvSpPr>
      <xdr:spPr>
        <a:xfrm>
          <a:off x="10515600" y="146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140788</xdr:rowOff>
    </xdr:from>
    <xdr:to>
      <xdr:col>50</xdr:col>
      <xdr:colOff>165100</xdr:colOff>
      <xdr:row>86</xdr:row>
      <xdr:rowOff>70938</xdr:rowOff>
    </xdr:to>
    <xdr:sp macro="" textlink="">
      <xdr:nvSpPr>
        <xdr:cNvPr id="360" name="楕円 359"/>
        <xdr:cNvSpPr/>
      </xdr:nvSpPr>
      <xdr:spPr>
        <a:xfrm>
          <a:off x="9588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20138</xdr:rowOff>
    </xdr:from>
    <xdr:to>
      <xdr:col>55</xdr:col>
      <xdr:colOff>0</xdr:colOff>
      <xdr:row>86</xdr:row>
      <xdr:rowOff>21771</xdr:rowOff>
    </xdr:to>
    <xdr:cxnSp macro="">
      <xdr:nvCxnSpPr>
        <xdr:cNvPr id="361" name="直線コネクタ 360"/>
        <xdr:cNvCxnSpPr/>
      </xdr:nvCxnSpPr>
      <xdr:spPr>
        <a:xfrm>
          <a:off x="9639300" y="1476483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166914</xdr:rowOff>
    </xdr:from>
    <xdr:to>
      <xdr:col>46</xdr:col>
      <xdr:colOff>38100</xdr:colOff>
      <xdr:row>86</xdr:row>
      <xdr:rowOff>97064</xdr:rowOff>
    </xdr:to>
    <xdr:sp macro="" textlink="">
      <xdr:nvSpPr>
        <xdr:cNvPr id="362" name="楕円 361"/>
        <xdr:cNvSpPr/>
      </xdr:nvSpPr>
      <xdr:spPr>
        <a:xfrm>
          <a:off x="8699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20138</xdr:rowOff>
    </xdr:from>
    <xdr:to>
      <xdr:col>50</xdr:col>
      <xdr:colOff>114300</xdr:colOff>
      <xdr:row>86</xdr:row>
      <xdr:rowOff>46264</xdr:rowOff>
    </xdr:to>
    <xdr:cxnSp macro="">
      <xdr:nvCxnSpPr>
        <xdr:cNvPr id="363" name="直線コネクタ 362"/>
        <xdr:cNvCxnSpPr/>
      </xdr:nvCxnSpPr>
      <xdr:spPr>
        <a:xfrm flipV="1">
          <a:off x="8750300" y="1476483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166914</xdr:rowOff>
    </xdr:from>
    <xdr:to>
      <xdr:col>41</xdr:col>
      <xdr:colOff>101600</xdr:colOff>
      <xdr:row>86</xdr:row>
      <xdr:rowOff>97064</xdr:rowOff>
    </xdr:to>
    <xdr:sp macro="" textlink="">
      <xdr:nvSpPr>
        <xdr:cNvPr id="364" name="楕円 363"/>
        <xdr:cNvSpPr/>
      </xdr:nvSpPr>
      <xdr:spPr>
        <a:xfrm>
          <a:off x="7810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46264</xdr:rowOff>
    </xdr:from>
    <xdr:to>
      <xdr:col>45</xdr:col>
      <xdr:colOff>177800</xdr:colOff>
      <xdr:row>86</xdr:row>
      <xdr:rowOff>46264</xdr:rowOff>
    </xdr:to>
    <xdr:cxnSp macro="">
      <xdr:nvCxnSpPr>
        <xdr:cNvPr id="365" name="直線コネクタ 364"/>
        <xdr:cNvCxnSpPr/>
      </xdr:nvCxnSpPr>
      <xdr:spPr>
        <a:xfrm>
          <a:off x="7861300" y="1479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166914</xdr:rowOff>
    </xdr:from>
    <xdr:to>
      <xdr:col>36</xdr:col>
      <xdr:colOff>165100</xdr:colOff>
      <xdr:row>86</xdr:row>
      <xdr:rowOff>97064</xdr:rowOff>
    </xdr:to>
    <xdr:sp macro="" textlink="">
      <xdr:nvSpPr>
        <xdr:cNvPr id="366" name="楕円 365"/>
        <xdr:cNvSpPr/>
      </xdr:nvSpPr>
      <xdr:spPr>
        <a:xfrm>
          <a:off x="6921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46264</xdr:rowOff>
    </xdr:from>
    <xdr:to>
      <xdr:col>41</xdr:col>
      <xdr:colOff>50800</xdr:colOff>
      <xdr:row>86</xdr:row>
      <xdr:rowOff>46264</xdr:rowOff>
    </xdr:to>
    <xdr:cxnSp macro="">
      <xdr:nvCxnSpPr>
        <xdr:cNvPr id="367" name="直線コネクタ 366"/>
        <xdr:cNvCxnSpPr/>
      </xdr:nvCxnSpPr>
      <xdr:spPr>
        <a:xfrm>
          <a:off x="6972300" y="1479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17253</xdr:rowOff>
    </xdr:from>
    <xdr:ext cx="469744" cy="259045"/>
    <xdr:sp macro="" textlink="">
      <xdr:nvSpPr>
        <xdr:cNvPr id="368" name="n_1aveValue【公営住宅】&#10;一人当たり面積"/>
        <xdr:cNvSpPr txBox="1"/>
      </xdr:nvSpPr>
      <xdr:spPr>
        <a:xfrm>
          <a:off x="9391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69" name="n_2aveValue【公営住宅】&#10;一人当たり面積"/>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134819</xdr:rowOff>
    </xdr:from>
    <xdr:ext cx="469744" cy="259045"/>
    <xdr:sp macro="" textlink="">
      <xdr:nvSpPr>
        <xdr:cNvPr id="370" name="n_3aveValue【公営住宅】&#10;一人当たり面積"/>
        <xdr:cNvSpPr txBox="1"/>
      </xdr:nvSpPr>
      <xdr:spPr>
        <a:xfrm>
          <a:off x="7626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108693</xdr:rowOff>
    </xdr:from>
    <xdr:ext cx="469744" cy="259045"/>
    <xdr:sp macro="" textlink="">
      <xdr:nvSpPr>
        <xdr:cNvPr id="371" name="n_4aveValue【公営住宅】&#10;一人当たり面積"/>
        <xdr:cNvSpPr txBox="1"/>
      </xdr:nvSpPr>
      <xdr:spPr>
        <a:xfrm>
          <a:off x="6737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62065</xdr:rowOff>
    </xdr:from>
    <xdr:ext cx="469744" cy="259045"/>
    <xdr:sp macro="" textlink="">
      <xdr:nvSpPr>
        <xdr:cNvPr id="372" name="n_1mainValue【公営住宅】&#10;一人当たり面積"/>
        <xdr:cNvSpPr txBox="1"/>
      </xdr:nvSpPr>
      <xdr:spPr>
        <a:xfrm>
          <a:off x="9391727" y="1480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88191</xdr:rowOff>
    </xdr:from>
    <xdr:ext cx="469744" cy="259045"/>
    <xdr:sp macro="" textlink="">
      <xdr:nvSpPr>
        <xdr:cNvPr id="373" name="n_2mainValue【公営住宅】&#10;一人当たり面積"/>
        <xdr:cNvSpPr txBox="1"/>
      </xdr:nvSpPr>
      <xdr:spPr>
        <a:xfrm>
          <a:off x="8515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88191</xdr:rowOff>
    </xdr:from>
    <xdr:ext cx="469744" cy="259045"/>
    <xdr:sp macro="" textlink="">
      <xdr:nvSpPr>
        <xdr:cNvPr id="374" name="n_3mainValue【公営住宅】&#10;一人当たり面積"/>
        <xdr:cNvSpPr txBox="1"/>
      </xdr:nvSpPr>
      <xdr:spPr>
        <a:xfrm>
          <a:off x="7626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88191</xdr:rowOff>
    </xdr:from>
    <xdr:ext cx="469744" cy="259045"/>
    <xdr:sp macro="" textlink="">
      <xdr:nvSpPr>
        <xdr:cNvPr id="375" name="n_4mainValue【公営住宅】&#10;一人当たり面積"/>
        <xdr:cNvSpPr txBox="1"/>
      </xdr:nvSpPr>
      <xdr:spPr>
        <a:xfrm>
          <a:off x="6737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45720</xdr:rowOff>
    </xdr:from>
    <xdr:to>
      <xdr:col>24</xdr:col>
      <xdr:colOff>62865</xdr:colOff>
      <xdr:row>108</xdr:row>
      <xdr:rowOff>106680</xdr:rowOff>
    </xdr:to>
    <xdr:cxnSp macro="">
      <xdr:nvCxnSpPr>
        <xdr:cNvPr id="400" name="直線コネクタ 399"/>
        <xdr:cNvCxnSpPr/>
      </xdr:nvCxnSpPr>
      <xdr:spPr>
        <a:xfrm flipV="1">
          <a:off x="4634865" y="1736217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110507</xdr:rowOff>
    </xdr:from>
    <xdr:ext cx="405111" cy="259045"/>
    <xdr:sp macro="" textlink="">
      <xdr:nvSpPr>
        <xdr:cNvPr id="401" name="【港湾・漁港】&#10;有形固定資産減価償却率最小値テキスト"/>
        <xdr:cNvSpPr txBox="1"/>
      </xdr:nvSpPr>
      <xdr:spPr>
        <a:xfrm>
          <a:off x="4673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106680</xdr:rowOff>
    </xdr:from>
    <xdr:to>
      <xdr:col>24</xdr:col>
      <xdr:colOff>152400</xdr:colOff>
      <xdr:row>108</xdr:row>
      <xdr:rowOff>106680</xdr:rowOff>
    </xdr:to>
    <xdr:cxnSp macro="">
      <xdr:nvCxnSpPr>
        <xdr:cNvPr id="402" name="直線コネクタ 401"/>
        <xdr:cNvCxnSpPr/>
      </xdr:nvCxnSpPr>
      <xdr:spPr>
        <a:xfrm>
          <a:off x="4546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163847</xdr:rowOff>
    </xdr:from>
    <xdr:ext cx="405111" cy="259045"/>
    <xdr:sp macro="" textlink="">
      <xdr:nvSpPr>
        <xdr:cNvPr id="403" name="【港湾・漁港】&#10;有形固定資産減価償却率最大値テキスト"/>
        <xdr:cNvSpPr txBox="1"/>
      </xdr:nvSpPr>
      <xdr:spPr>
        <a:xfrm>
          <a:off x="4673600" y="1713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45720</xdr:rowOff>
    </xdr:from>
    <xdr:to>
      <xdr:col>24</xdr:col>
      <xdr:colOff>152400</xdr:colOff>
      <xdr:row>101</xdr:row>
      <xdr:rowOff>45720</xdr:rowOff>
    </xdr:to>
    <xdr:cxnSp macro="">
      <xdr:nvCxnSpPr>
        <xdr:cNvPr id="404" name="直線コネクタ 403"/>
        <xdr:cNvCxnSpPr/>
      </xdr:nvCxnSpPr>
      <xdr:spPr>
        <a:xfrm>
          <a:off x="4546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26688</xdr:rowOff>
    </xdr:from>
    <xdr:ext cx="405111" cy="259045"/>
    <xdr:sp macro="" textlink="">
      <xdr:nvSpPr>
        <xdr:cNvPr id="405" name="【港湾・漁港】&#10;有形固定資産減価償却率平均値テキスト"/>
        <xdr:cNvSpPr txBox="1"/>
      </xdr:nvSpPr>
      <xdr:spPr>
        <a:xfrm>
          <a:off x="46736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06" name="フローチャート: 判断 405"/>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07" name="フローチャート: 判断 406"/>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8" name="フローチャート: 判断 407"/>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09" name="フローチャート: 判断 408"/>
        <xdr:cNvSpPr/>
      </xdr:nvSpPr>
      <xdr:spPr>
        <a:xfrm>
          <a:off x="196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0" name="フローチャート: 判断 409"/>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416" name="楕円 415"/>
        <xdr:cNvSpPr/>
      </xdr:nvSpPr>
      <xdr:spPr>
        <a:xfrm>
          <a:off x="4584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59707</xdr:rowOff>
    </xdr:from>
    <xdr:ext cx="405111" cy="259045"/>
    <xdr:sp macro="" textlink="">
      <xdr:nvSpPr>
        <xdr:cNvPr id="417" name="【港湾・漁港】&#10;有形固定資産減価償却率該当値テキスト"/>
        <xdr:cNvSpPr txBox="1"/>
      </xdr:nvSpPr>
      <xdr:spPr>
        <a:xfrm>
          <a:off x="4673600"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17780</xdr:rowOff>
    </xdr:from>
    <xdr:to>
      <xdr:col>20</xdr:col>
      <xdr:colOff>38100</xdr:colOff>
      <xdr:row>103</xdr:row>
      <xdr:rowOff>119380</xdr:rowOff>
    </xdr:to>
    <xdr:sp macro="" textlink="">
      <xdr:nvSpPr>
        <xdr:cNvPr id="418" name="楕円 417"/>
        <xdr:cNvSpPr/>
      </xdr:nvSpPr>
      <xdr:spPr>
        <a:xfrm>
          <a:off x="3746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68580</xdr:rowOff>
    </xdr:from>
    <xdr:to>
      <xdr:col>24</xdr:col>
      <xdr:colOff>63500</xdr:colOff>
      <xdr:row>103</xdr:row>
      <xdr:rowOff>87630</xdr:rowOff>
    </xdr:to>
    <xdr:cxnSp macro="">
      <xdr:nvCxnSpPr>
        <xdr:cNvPr id="419" name="直線コネクタ 418"/>
        <xdr:cNvCxnSpPr/>
      </xdr:nvCxnSpPr>
      <xdr:spPr>
        <a:xfrm>
          <a:off x="3797300" y="177279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147320</xdr:rowOff>
    </xdr:from>
    <xdr:to>
      <xdr:col>15</xdr:col>
      <xdr:colOff>101600</xdr:colOff>
      <xdr:row>103</xdr:row>
      <xdr:rowOff>77470</xdr:rowOff>
    </xdr:to>
    <xdr:sp macro="" textlink="">
      <xdr:nvSpPr>
        <xdr:cNvPr id="420" name="楕円 419"/>
        <xdr:cNvSpPr/>
      </xdr:nvSpPr>
      <xdr:spPr>
        <a:xfrm>
          <a:off x="2857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26670</xdr:rowOff>
    </xdr:from>
    <xdr:to>
      <xdr:col>19</xdr:col>
      <xdr:colOff>177800</xdr:colOff>
      <xdr:row>103</xdr:row>
      <xdr:rowOff>68580</xdr:rowOff>
    </xdr:to>
    <xdr:cxnSp macro="">
      <xdr:nvCxnSpPr>
        <xdr:cNvPr id="421" name="直線コネクタ 420"/>
        <xdr:cNvCxnSpPr/>
      </xdr:nvCxnSpPr>
      <xdr:spPr>
        <a:xfrm>
          <a:off x="2908300" y="17686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120650</xdr:rowOff>
    </xdr:from>
    <xdr:to>
      <xdr:col>10</xdr:col>
      <xdr:colOff>165100</xdr:colOff>
      <xdr:row>103</xdr:row>
      <xdr:rowOff>50800</xdr:rowOff>
    </xdr:to>
    <xdr:sp macro="" textlink="">
      <xdr:nvSpPr>
        <xdr:cNvPr id="422" name="楕円 421"/>
        <xdr:cNvSpPr/>
      </xdr:nvSpPr>
      <xdr:spPr>
        <a:xfrm>
          <a:off x="1968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0</xdr:rowOff>
    </xdr:from>
    <xdr:to>
      <xdr:col>15</xdr:col>
      <xdr:colOff>50800</xdr:colOff>
      <xdr:row>103</xdr:row>
      <xdr:rowOff>26670</xdr:rowOff>
    </xdr:to>
    <xdr:cxnSp macro="">
      <xdr:nvCxnSpPr>
        <xdr:cNvPr id="423" name="直線コネクタ 422"/>
        <xdr:cNvCxnSpPr/>
      </xdr:nvCxnSpPr>
      <xdr:spPr>
        <a:xfrm>
          <a:off x="2019300" y="17659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48261</xdr:rowOff>
    </xdr:from>
    <xdr:to>
      <xdr:col>6</xdr:col>
      <xdr:colOff>38100</xdr:colOff>
      <xdr:row>102</xdr:row>
      <xdr:rowOff>149861</xdr:rowOff>
    </xdr:to>
    <xdr:sp macro="" textlink="">
      <xdr:nvSpPr>
        <xdr:cNvPr id="424" name="楕円 423"/>
        <xdr:cNvSpPr/>
      </xdr:nvSpPr>
      <xdr:spPr>
        <a:xfrm>
          <a:off x="1079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99061</xdr:rowOff>
    </xdr:from>
    <xdr:to>
      <xdr:col>10</xdr:col>
      <xdr:colOff>114300</xdr:colOff>
      <xdr:row>103</xdr:row>
      <xdr:rowOff>0</xdr:rowOff>
    </xdr:to>
    <xdr:cxnSp macro="">
      <xdr:nvCxnSpPr>
        <xdr:cNvPr id="425" name="直線コネクタ 424"/>
        <xdr:cNvCxnSpPr/>
      </xdr:nvCxnSpPr>
      <xdr:spPr>
        <a:xfrm>
          <a:off x="1130300" y="175869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26" name="n_1aveValue【港湾・漁港】&#10;有形固定資産減価償却率"/>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427" name="n_2aveValue【港湾・漁港】&#10;有形固定資産減価償却率"/>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68597</xdr:rowOff>
    </xdr:from>
    <xdr:ext cx="405111" cy="259045"/>
    <xdr:sp macro="" textlink="">
      <xdr:nvSpPr>
        <xdr:cNvPr id="428" name="n_3aveValue【港湾・漁港】&#10;有形固定資産減価償却率"/>
        <xdr:cNvSpPr txBox="1"/>
      </xdr:nvSpPr>
      <xdr:spPr>
        <a:xfrm>
          <a:off x="1816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29" name="n_4aveValue【港湾・漁港】&#10;有形固定資産減価償却率"/>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135907</xdr:rowOff>
    </xdr:from>
    <xdr:ext cx="405111" cy="259045"/>
    <xdr:sp macro="" textlink="">
      <xdr:nvSpPr>
        <xdr:cNvPr id="430" name="n_1mainValue【港湾・漁港】&#10;有形固定資産減価償却率"/>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93997</xdr:rowOff>
    </xdr:from>
    <xdr:ext cx="405111" cy="259045"/>
    <xdr:sp macro="" textlink="">
      <xdr:nvSpPr>
        <xdr:cNvPr id="431" name="n_2mainValue【港湾・漁港】&#10;有形固定資産減価償却率"/>
        <xdr:cNvSpPr txBox="1"/>
      </xdr:nvSpPr>
      <xdr:spPr>
        <a:xfrm>
          <a:off x="27057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67327</xdr:rowOff>
    </xdr:from>
    <xdr:ext cx="405111" cy="259045"/>
    <xdr:sp macro="" textlink="">
      <xdr:nvSpPr>
        <xdr:cNvPr id="432" name="n_3mainValue【港湾・漁港】&#10;有形固定資産減価償却率"/>
        <xdr:cNvSpPr txBox="1"/>
      </xdr:nvSpPr>
      <xdr:spPr>
        <a:xfrm>
          <a:off x="1816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166388</xdr:rowOff>
    </xdr:from>
    <xdr:ext cx="405111" cy="259045"/>
    <xdr:sp macro="" textlink="">
      <xdr:nvSpPr>
        <xdr:cNvPr id="433" name="n_4mainValue【港湾・漁港】&#10;有形固定資産減価償却率"/>
        <xdr:cNvSpPr txBox="1"/>
      </xdr:nvSpPr>
      <xdr:spPr>
        <a:xfrm>
          <a:off x="927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7" name="テキスト ボックス 44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9" name="テキスト ボックス 448"/>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1" name="テキスト ボックス 450"/>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3" name="テキスト ボックス 452"/>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127673</xdr:rowOff>
    </xdr:from>
    <xdr:to>
      <xdr:col>54</xdr:col>
      <xdr:colOff>189865</xdr:colOff>
      <xdr:row>107</xdr:row>
      <xdr:rowOff>106566</xdr:rowOff>
    </xdr:to>
    <xdr:cxnSp macro="">
      <xdr:nvCxnSpPr>
        <xdr:cNvPr id="457" name="直線コネクタ 456"/>
        <xdr:cNvCxnSpPr/>
      </xdr:nvCxnSpPr>
      <xdr:spPr>
        <a:xfrm flipV="1">
          <a:off x="10476865" y="17272673"/>
          <a:ext cx="0" cy="117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110393</xdr:rowOff>
    </xdr:from>
    <xdr:ext cx="534377" cy="259045"/>
    <xdr:sp macro="" textlink="">
      <xdr:nvSpPr>
        <xdr:cNvPr id="458" name="【港湾・漁港】&#10;一人当たり有形固定資産（償却資産）額最小値テキスト"/>
        <xdr:cNvSpPr txBox="1"/>
      </xdr:nvSpPr>
      <xdr:spPr>
        <a:xfrm>
          <a:off x="10515600" y="1845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106566</xdr:rowOff>
    </xdr:from>
    <xdr:to>
      <xdr:col>55</xdr:col>
      <xdr:colOff>88900</xdr:colOff>
      <xdr:row>107</xdr:row>
      <xdr:rowOff>106566</xdr:rowOff>
    </xdr:to>
    <xdr:cxnSp macro="">
      <xdr:nvCxnSpPr>
        <xdr:cNvPr id="459" name="直線コネクタ 458"/>
        <xdr:cNvCxnSpPr/>
      </xdr:nvCxnSpPr>
      <xdr:spPr>
        <a:xfrm>
          <a:off x="10388600" y="1845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74350</xdr:rowOff>
    </xdr:from>
    <xdr:ext cx="534377" cy="259045"/>
    <xdr:sp macro="" textlink="">
      <xdr:nvSpPr>
        <xdr:cNvPr id="460" name="【港湾・漁港】&#10;一人当たり有形固定資産（償却資産）額最大値テキスト"/>
        <xdr:cNvSpPr txBox="1"/>
      </xdr:nvSpPr>
      <xdr:spPr>
        <a:xfrm>
          <a:off x="10515600" y="170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127673</xdr:rowOff>
    </xdr:from>
    <xdr:to>
      <xdr:col>55</xdr:col>
      <xdr:colOff>88900</xdr:colOff>
      <xdr:row>100</xdr:row>
      <xdr:rowOff>127673</xdr:rowOff>
    </xdr:to>
    <xdr:cxnSp macro="">
      <xdr:nvCxnSpPr>
        <xdr:cNvPr id="461" name="直線コネクタ 460"/>
        <xdr:cNvCxnSpPr/>
      </xdr:nvCxnSpPr>
      <xdr:spPr>
        <a:xfrm>
          <a:off x="10388600" y="1727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43420</xdr:rowOff>
    </xdr:from>
    <xdr:ext cx="534377" cy="259045"/>
    <xdr:sp macro="" textlink="">
      <xdr:nvSpPr>
        <xdr:cNvPr id="462" name="【港湾・漁港】&#10;一人当たり有形固定資産（償却資産）額平均値テキスト"/>
        <xdr:cNvSpPr txBox="1"/>
      </xdr:nvSpPr>
      <xdr:spPr>
        <a:xfrm>
          <a:off x="10515600" y="17874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20543</xdr:rowOff>
    </xdr:from>
    <xdr:to>
      <xdr:col>55</xdr:col>
      <xdr:colOff>50800</xdr:colOff>
      <xdr:row>105</xdr:row>
      <xdr:rowOff>122143</xdr:rowOff>
    </xdr:to>
    <xdr:sp macro="" textlink="">
      <xdr:nvSpPr>
        <xdr:cNvPr id="463" name="フローチャート: 判断 462"/>
        <xdr:cNvSpPr/>
      </xdr:nvSpPr>
      <xdr:spPr>
        <a:xfrm>
          <a:off x="10426700" y="18022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81274</xdr:rowOff>
    </xdr:from>
    <xdr:to>
      <xdr:col>50</xdr:col>
      <xdr:colOff>165100</xdr:colOff>
      <xdr:row>106</xdr:row>
      <xdr:rowOff>11424</xdr:rowOff>
    </xdr:to>
    <xdr:sp macro="" textlink="">
      <xdr:nvSpPr>
        <xdr:cNvPr id="464" name="フローチャート: 判断 463"/>
        <xdr:cNvSpPr/>
      </xdr:nvSpPr>
      <xdr:spPr>
        <a:xfrm>
          <a:off x="95885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87388</xdr:rowOff>
    </xdr:from>
    <xdr:to>
      <xdr:col>46</xdr:col>
      <xdr:colOff>38100</xdr:colOff>
      <xdr:row>106</xdr:row>
      <xdr:rowOff>17538</xdr:rowOff>
    </xdr:to>
    <xdr:sp macro="" textlink="">
      <xdr:nvSpPr>
        <xdr:cNvPr id="465" name="フローチャート: 判断 464"/>
        <xdr:cNvSpPr/>
      </xdr:nvSpPr>
      <xdr:spPr>
        <a:xfrm>
          <a:off x="8699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96419</xdr:rowOff>
    </xdr:from>
    <xdr:to>
      <xdr:col>41</xdr:col>
      <xdr:colOff>101600</xdr:colOff>
      <xdr:row>106</xdr:row>
      <xdr:rowOff>26569</xdr:rowOff>
    </xdr:to>
    <xdr:sp macro="" textlink="">
      <xdr:nvSpPr>
        <xdr:cNvPr id="466" name="フローチャート: 判断 465"/>
        <xdr:cNvSpPr/>
      </xdr:nvSpPr>
      <xdr:spPr>
        <a:xfrm>
          <a:off x="7810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54947</xdr:rowOff>
    </xdr:from>
    <xdr:to>
      <xdr:col>36</xdr:col>
      <xdr:colOff>165100</xdr:colOff>
      <xdr:row>103</xdr:row>
      <xdr:rowOff>156547</xdr:rowOff>
    </xdr:to>
    <xdr:sp macro="" textlink="">
      <xdr:nvSpPr>
        <xdr:cNvPr id="467" name="フローチャート: 判断 466"/>
        <xdr:cNvSpPr/>
      </xdr:nvSpPr>
      <xdr:spPr>
        <a:xfrm>
          <a:off x="6921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151321</xdr:rowOff>
    </xdr:from>
    <xdr:to>
      <xdr:col>55</xdr:col>
      <xdr:colOff>50800</xdr:colOff>
      <xdr:row>107</xdr:row>
      <xdr:rowOff>81471</xdr:rowOff>
    </xdr:to>
    <xdr:sp macro="" textlink="">
      <xdr:nvSpPr>
        <xdr:cNvPr id="473" name="楕円 472"/>
        <xdr:cNvSpPr/>
      </xdr:nvSpPr>
      <xdr:spPr>
        <a:xfrm>
          <a:off x="10426700" y="183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66248</xdr:rowOff>
    </xdr:from>
    <xdr:ext cx="534377" cy="259045"/>
    <xdr:sp macro="" textlink="">
      <xdr:nvSpPr>
        <xdr:cNvPr id="474" name="【港湾・漁港】&#10;一人当たり有形固定資産（償却資産）額該当値テキスト"/>
        <xdr:cNvSpPr txBox="1"/>
      </xdr:nvSpPr>
      <xdr:spPr>
        <a:xfrm>
          <a:off x="10515600" y="182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157265</xdr:rowOff>
    </xdr:from>
    <xdr:to>
      <xdr:col>50</xdr:col>
      <xdr:colOff>165100</xdr:colOff>
      <xdr:row>107</xdr:row>
      <xdr:rowOff>87415</xdr:rowOff>
    </xdr:to>
    <xdr:sp macro="" textlink="">
      <xdr:nvSpPr>
        <xdr:cNvPr id="475" name="楕円 474"/>
        <xdr:cNvSpPr/>
      </xdr:nvSpPr>
      <xdr:spPr>
        <a:xfrm>
          <a:off x="9588500" y="183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30671</xdr:rowOff>
    </xdr:from>
    <xdr:to>
      <xdr:col>55</xdr:col>
      <xdr:colOff>0</xdr:colOff>
      <xdr:row>107</xdr:row>
      <xdr:rowOff>36615</xdr:rowOff>
    </xdr:to>
    <xdr:cxnSp macro="">
      <xdr:nvCxnSpPr>
        <xdr:cNvPr id="476" name="直線コネクタ 475"/>
        <xdr:cNvCxnSpPr/>
      </xdr:nvCxnSpPr>
      <xdr:spPr>
        <a:xfrm flipV="1">
          <a:off x="9639300" y="18375821"/>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161283</xdr:rowOff>
    </xdr:from>
    <xdr:to>
      <xdr:col>46</xdr:col>
      <xdr:colOff>38100</xdr:colOff>
      <xdr:row>107</xdr:row>
      <xdr:rowOff>91433</xdr:rowOff>
    </xdr:to>
    <xdr:sp macro="" textlink="">
      <xdr:nvSpPr>
        <xdr:cNvPr id="477" name="楕円 476"/>
        <xdr:cNvSpPr/>
      </xdr:nvSpPr>
      <xdr:spPr>
        <a:xfrm>
          <a:off x="8699500" y="18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36615</xdr:rowOff>
    </xdr:from>
    <xdr:to>
      <xdr:col>50</xdr:col>
      <xdr:colOff>114300</xdr:colOff>
      <xdr:row>107</xdr:row>
      <xdr:rowOff>40633</xdr:rowOff>
    </xdr:to>
    <xdr:cxnSp macro="">
      <xdr:nvCxnSpPr>
        <xdr:cNvPr id="478" name="直線コネクタ 477"/>
        <xdr:cNvCxnSpPr/>
      </xdr:nvCxnSpPr>
      <xdr:spPr>
        <a:xfrm flipV="1">
          <a:off x="8750300" y="18381765"/>
          <a:ext cx="8890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167512</xdr:rowOff>
    </xdr:from>
    <xdr:to>
      <xdr:col>41</xdr:col>
      <xdr:colOff>101600</xdr:colOff>
      <xdr:row>107</xdr:row>
      <xdr:rowOff>97662</xdr:rowOff>
    </xdr:to>
    <xdr:sp macro="" textlink="">
      <xdr:nvSpPr>
        <xdr:cNvPr id="479" name="楕円 478"/>
        <xdr:cNvSpPr/>
      </xdr:nvSpPr>
      <xdr:spPr>
        <a:xfrm>
          <a:off x="7810500" y="183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40633</xdr:rowOff>
    </xdr:from>
    <xdr:to>
      <xdr:col>45</xdr:col>
      <xdr:colOff>177800</xdr:colOff>
      <xdr:row>107</xdr:row>
      <xdr:rowOff>46862</xdr:rowOff>
    </xdr:to>
    <xdr:cxnSp macro="">
      <xdr:nvCxnSpPr>
        <xdr:cNvPr id="480" name="直線コネクタ 479"/>
        <xdr:cNvCxnSpPr/>
      </xdr:nvCxnSpPr>
      <xdr:spPr>
        <a:xfrm flipV="1">
          <a:off x="7861300" y="18385783"/>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166466</xdr:rowOff>
    </xdr:from>
    <xdr:to>
      <xdr:col>36</xdr:col>
      <xdr:colOff>165100</xdr:colOff>
      <xdr:row>107</xdr:row>
      <xdr:rowOff>96616</xdr:rowOff>
    </xdr:to>
    <xdr:sp macro="" textlink="">
      <xdr:nvSpPr>
        <xdr:cNvPr id="481" name="楕円 480"/>
        <xdr:cNvSpPr/>
      </xdr:nvSpPr>
      <xdr:spPr>
        <a:xfrm>
          <a:off x="6921500" y="183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45816</xdr:rowOff>
    </xdr:from>
    <xdr:to>
      <xdr:col>41</xdr:col>
      <xdr:colOff>50800</xdr:colOff>
      <xdr:row>107</xdr:row>
      <xdr:rowOff>46862</xdr:rowOff>
    </xdr:to>
    <xdr:cxnSp macro="">
      <xdr:nvCxnSpPr>
        <xdr:cNvPr id="482" name="直線コネクタ 481"/>
        <xdr:cNvCxnSpPr/>
      </xdr:nvCxnSpPr>
      <xdr:spPr>
        <a:xfrm>
          <a:off x="6972300" y="18390966"/>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27951</xdr:rowOff>
    </xdr:from>
    <xdr:ext cx="534377" cy="259045"/>
    <xdr:sp macro="" textlink="">
      <xdr:nvSpPr>
        <xdr:cNvPr id="483" name="n_1aveValue【港湾・漁港】&#10;一人当たり有形固定資産（償却資産）額"/>
        <xdr:cNvSpPr txBox="1"/>
      </xdr:nvSpPr>
      <xdr:spPr>
        <a:xfrm>
          <a:off x="9359411" y="178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34065</xdr:rowOff>
    </xdr:from>
    <xdr:ext cx="534377" cy="259045"/>
    <xdr:sp macro="" textlink="">
      <xdr:nvSpPr>
        <xdr:cNvPr id="484" name="n_2aveValue【港湾・漁港】&#10;一人当たり有形固定資産（償却資産）額"/>
        <xdr:cNvSpPr txBox="1"/>
      </xdr:nvSpPr>
      <xdr:spPr>
        <a:xfrm>
          <a:off x="84831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43096</xdr:rowOff>
    </xdr:from>
    <xdr:ext cx="534377" cy="259045"/>
    <xdr:sp macro="" textlink="">
      <xdr:nvSpPr>
        <xdr:cNvPr id="485" name="n_3aveValue【港湾・漁港】&#10;一人当たり有形固定資産（償却資産）額"/>
        <xdr:cNvSpPr txBox="1"/>
      </xdr:nvSpPr>
      <xdr:spPr>
        <a:xfrm>
          <a:off x="7594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1624</xdr:rowOff>
    </xdr:from>
    <xdr:ext cx="534377" cy="259045"/>
    <xdr:sp macro="" textlink="">
      <xdr:nvSpPr>
        <xdr:cNvPr id="486" name="n_4aveValue【港湾・漁港】&#10;一人当たり有形固定資産（償却資産）額"/>
        <xdr:cNvSpPr txBox="1"/>
      </xdr:nvSpPr>
      <xdr:spPr>
        <a:xfrm>
          <a:off x="6705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78542</xdr:rowOff>
    </xdr:from>
    <xdr:ext cx="534377" cy="259045"/>
    <xdr:sp macro="" textlink="">
      <xdr:nvSpPr>
        <xdr:cNvPr id="487" name="n_1mainValue【港湾・漁港】&#10;一人当たり有形固定資産（償却資産）額"/>
        <xdr:cNvSpPr txBox="1"/>
      </xdr:nvSpPr>
      <xdr:spPr>
        <a:xfrm>
          <a:off x="9359411" y="1842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82560</xdr:rowOff>
    </xdr:from>
    <xdr:ext cx="534377" cy="259045"/>
    <xdr:sp macro="" textlink="">
      <xdr:nvSpPr>
        <xdr:cNvPr id="488" name="n_2mainValue【港湾・漁港】&#10;一人当たり有形固定資産（償却資産）額"/>
        <xdr:cNvSpPr txBox="1"/>
      </xdr:nvSpPr>
      <xdr:spPr>
        <a:xfrm>
          <a:off x="8483111" y="184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88789</xdr:rowOff>
    </xdr:from>
    <xdr:ext cx="534377" cy="259045"/>
    <xdr:sp macro="" textlink="">
      <xdr:nvSpPr>
        <xdr:cNvPr id="489" name="n_3mainValue【港湾・漁港】&#10;一人当たり有形固定資産（償却資産）額"/>
        <xdr:cNvSpPr txBox="1"/>
      </xdr:nvSpPr>
      <xdr:spPr>
        <a:xfrm>
          <a:off x="7594111" y="184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87743</xdr:rowOff>
    </xdr:from>
    <xdr:ext cx="534377" cy="259045"/>
    <xdr:sp macro="" textlink="">
      <xdr:nvSpPr>
        <xdr:cNvPr id="490" name="n_4mainValue【港湾・漁港】&#10;一人当たり有形固定資産（償却資産）額"/>
        <xdr:cNvSpPr txBox="1"/>
      </xdr:nvSpPr>
      <xdr:spPr>
        <a:xfrm>
          <a:off x="6705111" y="1843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156210</xdr:rowOff>
    </xdr:from>
    <xdr:to>
      <xdr:col>85</xdr:col>
      <xdr:colOff>126364</xdr:colOff>
      <xdr:row>41</xdr:row>
      <xdr:rowOff>112776</xdr:rowOff>
    </xdr:to>
    <xdr:cxnSp macro="">
      <xdr:nvCxnSpPr>
        <xdr:cNvPr id="513" name="直線コネクタ 512"/>
        <xdr:cNvCxnSpPr/>
      </xdr:nvCxnSpPr>
      <xdr:spPr>
        <a:xfrm flipV="1">
          <a:off x="16318864" y="598551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514" name="【認定こども園・幼稚園・保育所】&#10;有形固定資産減価償却率最小値テキスト"/>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515" name="直線コネクタ 514"/>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102887</xdr:rowOff>
    </xdr:from>
    <xdr:ext cx="405111" cy="259045"/>
    <xdr:sp macro="" textlink="">
      <xdr:nvSpPr>
        <xdr:cNvPr id="516" name="【認定こども園・幼稚園・保育所】&#10;有形固定資産減価償却率最大値テキスト"/>
        <xdr:cNvSpPr txBox="1"/>
      </xdr:nvSpPr>
      <xdr:spPr>
        <a:xfrm>
          <a:off x="16357600"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156210</xdr:rowOff>
    </xdr:from>
    <xdr:to>
      <xdr:col>86</xdr:col>
      <xdr:colOff>25400</xdr:colOff>
      <xdr:row>34</xdr:row>
      <xdr:rowOff>156210</xdr:rowOff>
    </xdr:to>
    <xdr:cxnSp macro="">
      <xdr:nvCxnSpPr>
        <xdr:cNvPr id="517" name="直線コネクタ 516"/>
        <xdr:cNvCxnSpPr/>
      </xdr:nvCxnSpPr>
      <xdr:spPr>
        <a:xfrm>
          <a:off x="16230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18" name="【認定こども園・幼稚園・保育所】&#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19" name="フローチャート: 判断 518"/>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109982</xdr:rowOff>
    </xdr:from>
    <xdr:to>
      <xdr:col>81</xdr:col>
      <xdr:colOff>101600</xdr:colOff>
      <xdr:row>39</xdr:row>
      <xdr:rowOff>40132</xdr:rowOff>
    </xdr:to>
    <xdr:sp macro="" textlink="">
      <xdr:nvSpPr>
        <xdr:cNvPr id="520" name="フローチャート: 判断 519"/>
        <xdr:cNvSpPr/>
      </xdr:nvSpPr>
      <xdr:spPr>
        <a:xfrm>
          <a:off x="15430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137414</xdr:rowOff>
    </xdr:from>
    <xdr:to>
      <xdr:col>76</xdr:col>
      <xdr:colOff>165100</xdr:colOff>
      <xdr:row>39</xdr:row>
      <xdr:rowOff>67564</xdr:rowOff>
    </xdr:to>
    <xdr:sp macro="" textlink="">
      <xdr:nvSpPr>
        <xdr:cNvPr id="521" name="フローチャート: 判断 520"/>
        <xdr:cNvSpPr/>
      </xdr:nvSpPr>
      <xdr:spPr>
        <a:xfrm>
          <a:off x="1454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2" name="フローチャート: 判断 521"/>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3" name="フローチャート: 判断 522"/>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529" name="楕円 528"/>
        <xdr:cNvSpPr/>
      </xdr:nvSpPr>
      <xdr:spPr>
        <a:xfrm>
          <a:off x="16268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530" name="【認定こども園・幼稚園・保育所】&#10;有形固定資産減価償却率該当値テキスト"/>
        <xdr:cNvSpPr txBox="1"/>
      </xdr:nvSpPr>
      <xdr:spPr>
        <a:xfrm>
          <a:off x="16357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23114</xdr:rowOff>
    </xdr:from>
    <xdr:to>
      <xdr:col>81</xdr:col>
      <xdr:colOff>101600</xdr:colOff>
      <xdr:row>40</xdr:row>
      <xdr:rowOff>124714</xdr:rowOff>
    </xdr:to>
    <xdr:sp macro="" textlink="">
      <xdr:nvSpPr>
        <xdr:cNvPr id="531" name="楕円 530"/>
        <xdr:cNvSpPr/>
      </xdr:nvSpPr>
      <xdr:spPr>
        <a:xfrm>
          <a:off x="15430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73914</xdr:rowOff>
    </xdr:to>
    <xdr:cxnSp macro="">
      <xdr:nvCxnSpPr>
        <xdr:cNvPr id="532" name="直線コネクタ 531"/>
        <xdr:cNvCxnSpPr/>
      </xdr:nvCxnSpPr>
      <xdr:spPr>
        <a:xfrm flipV="1">
          <a:off x="15481300" y="692277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533" name="楕円 532"/>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73914</xdr:rowOff>
    </xdr:to>
    <xdr:cxnSp macro="">
      <xdr:nvCxnSpPr>
        <xdr:cNvPr id="534" name="直線コネクタ 533"/>
        <xdr:cNvCxnSpPr/>
      </xdr:nvCxnSpPr>
      <xdr:spPr>
        <a:xfrm>
          <a:off x="14592300" y="68884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109982</xdr:rowOff>
    </xdr:from>
    <xdr:to>
      <xdr:col>72</xdr:col>
      <xdr:colOff>38100</xdr:colOff>
      <xdr:row>40</xdr:row>
      <xdr:rowOff>40132</xdr:rowOff>
    </xdr:to>
    <xdr:sp macro="" textlink="">
      <xdr:nvSpPr>
        <xdr:cNvPr id="535" name="楕円 534"/>
        <xdr:cNvSpPr/>
      </xdr:nvSpPr>
      <xdr:spPr>
        <a:xfrm>
          <a:off x="13652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160782</xdr:rowOff>
    </xdr:from>
    <xdr:to>
      <xdr:col>76</xdr:col>
      <xdr:colOff>114300</xdr:colOff>
      <xdr:row>40</xdr:row>
      <xdr:rowOff>30480</xdr:rowOff>
    </xdr:to>
    <xdr:cxnSp macro="">
      <xdr:nvCxnSpPr>
        <xdr:cNvPr id="536" name="直線コネクタ 535"/>
        <xdr:cNvCxnSpPr/>
      </xdr:nvCxnSpPr>
      <xdr:spPr>
        <a:xfrm>
          <a:off x="13703300" y="6847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29972</xdr:rowOff>
    </xdr:from>
    <xdr:to>
      <xdr:col>67</xdr:col>
      <xdr:colOff>101600</xdr:colOff>
      <xdr:row>39</xdr:row>
      <xdr:rowOff>131572</xdr:rowOff>
    </xdr:to>
    <xdr:sp macro="" textlink="">
      <xdr:nvSpPr>
        <xdr:cNvPr id="537" name="楕円 536"/>
        <xdr:cNvSpPr/>
      </xdr:nvSpPr>
      <xdr:spPr>
        <a:xfrm>
          <a:off x="12763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80772</xdr:rowOff>
    </xdr:from>
    <xdr:to>
      <xdr:col>71</xdr:col>
      <xdr:colOff>177800</xdr:colOff>
      <xdr:row>39</xdr:row>
      <xdr:rowOff>160782</xdr:rowOff>
    </xdr:to>
    <xdr:cxnSp macro="">
      <xdr:nvCxnSpPr>
        <xdr:cNvPr id="538" name="直線コネクタ 537"/>
        <xdr:cNvCxnSpPr/>
      </xdr:nvCxnSpPr>
      <xdr:spPr>
        <a:xfrm>
          <a:off x="12814300" y="676732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56659</xdr:rowOff>
    </xdr:from>
    <xdr:ext cx="405111" cy="259045"/>
    <xdr:sp macro="" textlink="">
      <xdr:nvSpPr>
        <xdr:cNvPr id="539" name="n_1aveValue【認定こども園・幼稚園・保育所】&#10;有形固定資産減価償却率"/>
        <xdr:cNvSpPr txBox="1"/>
      </xdr:nvSpPr>
      <xdr:spPr>
        <a:xfrm>
          <a:off x="15266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84091</xdr:rowOff>
    </xdr:from>
    <xdr:ext cx="405111" cy="259045"/>
    <xdr:sp macro="" textlink="">
      <xdr:nvSpPr>
        <xdr:cNvPr id="540" name="n_2aveValue【認定こども園・幼稚園・保育所】&#10;有形固定資産減価償却率"/>
        <xdr:cNvSpPr txBox="1"/>
      </xdr:nvSpPr>
      <xdr:spPr>
        <a:xfrm>
          <a:off x="14389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1" name="n_3aveValue【認定こども園・幼稚園・保育所】&#10;有形固定資産減価償却率"/>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2"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115841</xdr:rowOff>
    </xdr:from>
    <xdr:ext cx="405111" cy="259045"/>
    <xdr:sp macro="" textlink="">
      <xdr:nvSpPr>
        <xdr:cNvPr id="543" name="n_1mainValue【認定こども園・幼稚園・保育所】&#10;有形固定資産減価償却率"/>
        <xdr:cNvSpPr txBox="1"/>
      </xdr:nvSpPr>
      <xdr:spPr>
        <a:xfrm>
          <a:off x="152660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544" name="n_2mainValue【認定こども園・幼稚園・保育所】&#10;有形固定資産減価償却率"/>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31259</xdr:rowOff>
    </xdr:from>
    <xdr:ext cx="405111" cy="259045"/>
    <xdr:sp macro="" textlink="">
      <xdr:nvSpPr>
        <xdr:cNvPr id="545" name="n_3mainValue【認定こども園・幼稚園・保育所】&#10;有形固定資産減価償却率"/>
        <xdr:cNvSpPr txBox="1"/>
      </xdr:nvSpPr>
      <xdr:spPr>
        <a:xfrm>
          <a:off x="135007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122699</xdr:rowOff>
    </xdr:from>
    <xdr:ext cx="405111" cy="259045"/>
    <xdr:sp macro="" textlink="">
      <xdr:nvSpPr>
        <xdr:cNvPr id="546" name="n_4mainValue【認定こども園・幼稚園・保育所】&#10;有形固定資産減価償却率"/>
        <xdr:cNvSpPr txBox="1"/>
      </xdr:nvSpPr>
      <xdr:spPr>
        <a:xfrm>
          <a:off x="126117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55626</xdr:rowOff>
    </xdr:from>
    <xdr:to>
      <xdr:col>116</xdr:col>
      <xdr:colOff>62864</xdr:colOff>
      <xdr:row>41</xdr:row>
      <xdr:rowOff>78486</xdr:rowOff>
    </xdr:to>
    <xdr:cxnSp macro="">
      <xdr:nvCxnSpPr>
        <xdr:cNvPr id="568" name="直線コネクタ 567"/>
        <xdr:cNvCxnSpPr/>
      </xdr:nvCxnSpPr>
      <xdr:spPr>
        <a:xfrm flipV="1">
          <a:off x="22160864" y="605637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0" name="直線コネクタ 5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2303</xdr:rowOff>
    </xdr:from>
    <xdr:ext cx="469744" cy="259045"/>
    <xdr:sp macro="" textlink="">
      <xdr:nvSpPr>
        <xdr:cNvPr id="571" name="【認定こども園・幼稚園・保育所】&#10;一人当たり面積最大値テキスト"/>
        <xdr:cNvSpPr txBox="1"/>
      </xdr:nvSpPr>
      <xdr:spPr>
        <a:xfrm>
          <a:off x="221996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55626</xdr:rowOff>
    </xdr:from>
    <xdr:to>
      <xdr:col>116</xdr:col>
      <xdr:colOff>152400</xdr:colOff>
      <xdr:row>35</xdr:row>
      <xdr:rowOff>55626</xdr:rowOff>
    </xdr:to>
    <xdr:cxnSp macro="">
      <xdr:nvCxnSpPr>
        <xdr:cNvPr id="572" name="直線コネクタ 571"/>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3"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4" name="フローチャート: 判断 573"/>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64262</xdr:rowOff>
    </xdr:from>
    <xdr:to>
      <xdr:col>112</xdr:col>
      <xdr:colOff>38100</xdr:colOff>
      <xdr:row>39</xdr:row>
      <xdr:rowOff>165862</xdr:rowOff>
    </xdr:to>
    <xdr:sp macro="" textlink="">
      <xdr:nvSpPr>
        <xdr:cNvPr id="575" name="フローチャート: 判断 574"/>
        <xdr:cNvSpPr/>
      </xdr:nvSpPr>
      <xdr:spPr>
        <a:xfrm>
          <a:off x="21272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576" name="フローチャート: 判断 575"/>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577" name="フローチャート: 判断 576"/>
        <xdr:cNvSpPr/>
      </xdr:nvSpPr>
      <xdr:spPr>
        <a:xfrm>
          <a:off x="19494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50546</xdr:rowOff>
    </xdr:from>
    <xdr:to>
      <xdr:col>98</xdr:col>
      <xdr:colOff>38100</xdr:colOff>
      <xdr:row>39</xdr:row>
      <xdr:rowOff>152146</xdr:rowOff>
    </xdr:to>
    <xdr:sp macro="" textlink="">
      <xdr:nvSpPr>
        <xdr:cNvPr id="578" name="フローチャート: 判断 577"/>
        <xdr:cNvSpPr/>
      </xdr:nvSpPr>
      <xdr:spPr>
        <a:xfrm>
          <a:off x="18605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584" name="楕円 583"/>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585" name="【認定こども園・幼稚園・保育所】&#10;一人当たり面積該当値テキスト"/>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86" name="楕円 585"/>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587" name="直線コネクタ 586"/>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88" name="楕円 587"/>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89" name="直線コネクタ 588"/>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90" name="楕円 589"/>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591" name="直線コネクタ 590"/>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92" name="楕円 591"/>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593" name="直線コネクタ 592"/>
        <xdr:cNvCxnSpPr/>
      </xdr:nvCxnSpPr>
      <xdr:spPr>
        <a:xfrm>
          <a:off x="18656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10939</xdr:rowOff>
    </xdr:from>
    <xdr:ext cx="469744" cy="259045"/>
    <xdr:sp macro="" textlink="">
      <xdr:nvSpPr>
        <xdr:cNvPr id="594" name="n_1aveValue【認定こども園・幼稚園・保育所】&#10;一人当たり面積"/>
        <xdr:cNvSpPr txBox="1"/>
      </xdr:nvSpPr>
      <xdr:spPr>
        <a:xfrm>
          <a:off x="21075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595" name="n_2aveValue【認定こども園・幼稚園・保育所】&#10;一人当たり面積"/>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24655</xdr:rowOff>
    </xdr:from>
    <xdr:ext cx="469744" cy="259045"/>
    <xdr:sp macro="" textlink="">
      <xdr:nvSpPr>
        <xdr:cNvPr id="596" name="n_3aveValue【認定こども園・幼稚園・保育所】&#10;一人当たり面積"/>
        <xdr:cNvSpPr txBox="1"/>
      </xdr:nvSpPr>
      <xdr:spPr>
        <a:xfrm>
          <a:off x="19310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597" name="n_4aveValue【認定こども園・幼稚園・保育所】&#10;一人当たり面積"/>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98"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99"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600"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601" name="n_4mainValue【認定こども園・幼稚園・保育所】&#10;一人当たり面積"/>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63</xdr:row>
      <xdr:rowOff>83276</xdr:rowOff>
    </xdr:to>
    <xdr:cxnSp macro="">
      <xdr:nvCxnSpPr>
        <xdr:cNvPr id="628" name="直線コネクタ 627"/>
        <xdr:cNvCxnSpPr/>
      </xdr:nvCxnSpPr>
      <xdr:spPr>
        <a:xfrm flipV="1">
          <a:off x="16318864" y="965671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629"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630" name="直線コネクタ 629"/>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631"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632" name="直線コネクタ 631"/>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633" name="【学校施設】&#10;有形固定資産減価償却率平均値テキスト"/>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634" name="フローチャート: 判断 633"/>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133713</xdr:rowOff>
    </xdr:from>
    <xdr:to>
      <xdr:col>81</xdr:col>
      <xdr:colOff>101600</xdr:colOff>
      <xdr:row>60</xdr:row>
      <xdr:rowOff>63863</xdr:rowOff>
    </xdr:to>
    <xdr:sp macro="" textlink="">
      <xdr:nvSpPr>
        <xdr:cNvPr id="635" name="フローチャート: 判断 634"/>
        <xdr:cNvSpPr/>
      </xdr:nvSpPr>
      <xdr:spPr>
        <a:xfrm>
          <a:off x="15430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636" name="フローチャート: 判断 635"/>
        <xdr:cNvSpPr/>
      </xdr:nvSpPr>
      <xdr:spPr>
        <a:xfrm>
          <a:off x="14541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637" name="フローチャート: 判断 636"/>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38" name="フローチャート: 判断 637"/>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644" name="楕円 643"/>
        <xdr:cNvSpPr/>
      </xdr:nvSpPr>
      <xdr:spPr>
        <a:xfrm>
          <a:off x="16268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51724</xdr:rowOff>
    </xdr:from>
    <xdr:ext cx="405111" cy="259045"/>
    <xdr:sp macro="" textlink="">
      <xdr:nvSpPr>
        <xdr:cNvPr id="645" name="【学校施設】&#10;有形固定資産減価償却率該当値テキスト"/>
        <xdr:cNvSpPr txBox="1"/>
      </xdr:nvSpPr>
      <xdr:spPr>
        <a:xfrm>
          <a:off x="16357600"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6" name="楕円 645"/>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124097</xdr:rowOff>
    </xdr:to>
    <xdr:cxnSp macro="">
      <xdr:nvCxnSpPr>
        <xdr:cNvPr id="647" name="直線コネクタ 646"/>
        <xdr:cNvCxnSpPr/>
      </xdr:nvCxnSpPr>
      <xdr:spPr>
        <a:xfrm>
          <a:off x="15481300" y="1037190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xdr:rowOff>
    </xdr:from>
    <xdr:to>
      <xdr:col>76</xdr:col>
      <xdr:colOff>165100</xdr:colOff>
      <xdr:row>60</xdr:row>
      <xdr:rowOff>106317</xdr:rowOff>
    </xdr:to>
    <xdr:sp macro="" textlink="">
      <xdr:nvSpPr>
        <xdr:cNvPr id="648" name="楕円 647"/>
        <xdr:cNvSpPr/>
      </xdr:nvSpPr>
      <xdr:spPr>
        <a:xfrm>
          <a:off x="14541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84909</xdr:rowOff>
    </xdr:to>
    <xdr:cxnSp macro="">
      <xdr:nvCxnSpPr>
        <xdr:cNvPr id="649" name="直線コネクタ 648"/>
        <xdr:cNvCxnSpPr/>
      </xdr:nvCxnSpPr>
      <xdr:spPr>
        <a:xfrm>
          <a:off x="14592300" y="103425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650" name="楕円 649"/>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55517</xdr:rowOff>
    </xdr:to>
    <xdr:cxnSp macro="">
      <xdr:nvCxnSpPr>
        <xdr:cNvPr id="651" name="直線コネクタ 650"/>
        <xdr:cNvCxnSpPr/>
      </xdr:nvCxnSpPr>
      <xdr:spPr>
        <a:xfrm>
          <a:off x="13703300" y="103392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114119</xdr:rowOff>
    </xdr:from>
    <xdr:to>
      <xdr:col>67</xdr:col>
      <xdr:colOff>101600</xdr:colOff>
      <xdr:row>60</xdr:row>
      <xdr:rowOff>44269</xdr:rowOff>
    </xdr:to>
    <xdr:sp macro="" textlink="">
      <xdr:nvSpPr>
        <xdr:cNvPr id="652" name="楕円 651"/>
        <xdr:cNvSpPr/>
      </xdr:nvSpPr>
      <xdr:spPr>
        <a:xfrm>
          <a:off x="12763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164919</xdr:rowOff>
    </xdr:from>
    <xdr:to>
      <xdr:col>71</xdr:col>
      <xdr:colOff>177800</xdr:colOff>
      <xdr:row>60</xdr:row>
      <xdr:rowOff>52251</xdr:rowOff>
    </xdr:to>
    <xdr:cxnSp macro="">
      <xdr:nvCxnSpPr>
        <xdr:cNvPr id="653" name="直線コネクタ 652"/>
        <xdr:cNvCxnSpPr/>
      </xdr:nvCxnSpPr>
      <xdr:spPr>
        <a:xfrm>
          <a:off x="12814300" y="102804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80390</xdr:rowOff>
    </xdr:from>
    <xdr:ext cx="405111" cy="259045"/>
    <xdr:sp macro="" textlink="">
      <xdr:nvSpPr>
        <xdr:cNvPr id="654" name="n_1aveValue【学校施設】&#10;有形固定資産減価償却率"/>
        <xdr:cNvSpPr txBox="1"/>
      </xdr:nvSpPr>
      <xdr:spPr>
        <a:xfrm>
          <a:off x="15266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655" name="n_2aveValue【学校施設】&#10;有形固定資産減価償却率"/>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656" name="n_3aveValue【学校施設】&#10;有形固定資産減価償却率"/>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657" name="n_4aveValue【学校施設】&#10;有形固定資産減価償却率"/>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58" name="n_1mainValue【学校施設】&#10;有形固定資産減価償却率"/>
        <xdr:cNvSpPr txBox="1"/>
      </xdr:nvSpPr>
      <xdr:spPr>
        <a:xfrm>
          <a:off x="15266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659" name="n_2main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0" name="n_3mainValue【学校施設】&#10;有形固定資産減価償却率"/>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1" name="n_4mainValue【学校施設】&#10;有形固定資産減価償却率"/>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21590</xdr:rowOff>
    </xdr:from>
    <xdr:to>
      <xdr:col>116</xdr:col>
      <xdr:colOff>62864</xdr:colOff>
      <xdr:row>64</xdr:row>
      <xdr:rowOff>113030</xdr:rowOff>
    </xdr:to>
    <xdr:cxnSp macro="">
      <xdr:nvCxnSpPr>
        <xdr:cNvPr id="686" name="直線コネクタ 685"/>
        <xdr:cNvCxnSpPr/>
      </xdr:nvCxnSpPr>
      <xdr:spPr>
        <a:xfrm flipV="1">
          <a:off x="22160864" y="945134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116857</xdr:rowOff>
    </xdr:from>
    <xdr:ext cx="469744" cy="259045"/>
    <xdr:sp macro="" textlink="">
      <xdr:nvSpPr>
        <xdr:cNvPr id="687" name="【学校施設】&#10;一人当たり面積最小値テキスト"/>
        <xdr:cNvSpPr txBox="1"/>
      </xdr:nvSpPr>
      <xdr:spPr>
        <a:xfrm>
          <a:off x="22199600" y="110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113030</xdr:rowOff>
    </xdr:from>
    <xdr:to>
      <xdr:col>116</xdr:col>
      <xdr:colOff>152400</xdr:colOff>
      <xdr:row>64</xdr:row>
      <xdr:rowOff>113030</xdr:rowOff>
    </xdr:to>
    <xdr:cxnSp macro="">
      <xdr:nvCxnSpPr>
        <xdr:cNvPr id="688" name="直線コネクタ 687"/>
        <xdr:cNvCxnSpPr/>
      </xdr:nvCxnSpPr>
      <xdr:spPr>
        <a:xfrm>
          <a:off x="22072600" y="110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139717</xdr:rowOff>
    </xdr:from>
    <xdr:ext cx="469744" cy="259045"/>
    <xdr:sp macro="" textlink="">
      <xdr:nvSpPr>
        <xdr:cNvPr id="689" name="【学校施設】&#10;一人当たり面積最大値テキスト"/>
        <xdr:cNvSpPr txBox="1"/>
      </xdr:nvSpPr>
      <xdr:spPr>
        <a:xfrm>
          <a:off x="2219960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21590</xdr:rowOff>
    </xdr:from>
    <xdr:to>
      <xdr:col>116</xdr:col>
      <xdr:colOff>152400</xdr:colOff>
      <xdr:row>55</xdr:row>
      <xdr:rowOff>21590</xdr:rowOff>
    </xdr:to>
    <xdr:cxnSp macro="">
      <xdr:nvCxnSpPr>
        <xdr:cNvPr id="690" name="直線コネクタ 689"/>
        <xdr:cNvCxnSpPr/>
      </xdr:nvCxnSpPr>
      <xdr:spPr>
        <a:xfrm>
          <a:off x="22072600" y="945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34307</xdr:rowOff>
    </xdr:from>
    <xdr:ext cx="469744" cy="259045"/>
    <xdr:sp macro="" textlink="">
      <xdr:nvSpPr>
        <xdr:cNvPr id="691" name="【学校施設】&#10;一人当たり面積平均値テキスト"/>
        <xdr:cNvSpPr txBox="1"/>
      </xdr:nvSpPr>
      <xdr:spPr>
        <a:xfrm>
          <a:off x="221996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692" name="フローチャート: 判断 691"/>
        <xdr:cNvSpPr/>
      </xdr:nvSpPr>
      <xdr:spPr>
        <a:xfrm>
          <a:off x="22110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693" name="フローチャート: 判断 692"/>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60960</xdr:rowOff>
    </xdr:from>
    <xdr:to>
      <xdr:col>107</xdr:col>
      <xdr:colOff>101600</xdr:colOff>
      <xdr:row>61</xdr:row>
      <xdr:rowOff>162560</xdr:rowOff>
    </xdr:to>
    <xdr:sp macro="" textlink="">
      <xdr:nvSpPr>
        <xdr:cNvPr id="694" name="フローチャート: 判断 693"/>
        <xdr:cNvSpPr/>
      </xdr:nvSpPr>
      <xdr:spPr>
        <a:xfrm>
          <a:off x="20383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695" name="フローチャート: 判断 694"/>
        <xdr:cNvSpPr/>
      </xdr:nvSpPr>
      <xdr:spPr>
        <a:xfrm>
          <a:off x="19494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96" name="フローチャート: 判断 695"/>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702" name="楕円 701"/>
        <xdr:cNvSpPr/>
      </xdr:nvSpPr>
      <xdr:spPr>
        <a:xfrm>
          <a:off x="22110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76217</xdr:rowOff>
    </xdr:from>
    <xdr:ext cx="469744" cy="259045"/>
    <xdr:sp macro="" textlink="">
      <xdr:nvSpPr>
        <xdr:cNvPr id="703" name="【学校施設】&#10;一人当たり面積該当値テキスト"/>
        <xdr:cNvSpPr txBox="1"/>
      </xdr:nvSpPr>
      <xdr:spPr>
        <a:xfrm>
          <a:off x="22199600"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704" name="楕円 703"/>
        <xdr:cNvSpPr/>
      </xdr:nvSpPr>
      <xdr:spPr>
        <a:xfrm>
          <a:off x="2127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148590</xdr:rowOff>
    </xdr:to>
    <xdr:cxnSp macro="">
      <xdr:nvCxnSpPr>
        <xdr:cNvPr id="705" name="直線コネクタ 704"/>
        <xdr:cNvCxnSpPr/>
      </xdr:nvCxnSpPr>
      <xdr:spPr>
        <a:xfrm>
          <a:off x="21323300" y="10942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87630</xdr:rowOff>
    </xdr:from>
    <xdr:to>
      <xdr:col>107</xdr:col>
      <xdr:colOff>101600</xdr:colOff>
      <xdr:row>64</xdr:row>
      <xdr:rowOff>17780</xdr:rowOff>
    </xdr:to>
    <xdr:sp macro="" textlink="">
      <xdr:nvSpPr>
        <xdr:cNvPr id="706" name="楕円 705"/>
        <xdr:cNvSpPr/>
      </xdr:nvSpPr>
      <xdr:spPr>
        <a:xfrm>
          <a:off x="20383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138430</xdr:rowOff>
    </xdr:from>
    <xdr:to>
      <xdr:col>111</xdr:col>
      <xdr:colOff>177800</xdr:colOff>
      <xdr:row>63</xdr:row>
      <xdr:rowOff>140970</xdr:rowOff>
    </xdr:to>
    <xdr:cxnSp macro="">
      <xdr:nvCxnSpPr>
        <xdr:cNvPr id="707" name="直線コネクタ 706"/>
        <xdr:cNvCxnSpPr/>
      </xdr:nvCxnSpPr>
      <xdr:spPr>
        <a:xfrm>
          <a:off x="20434300" y="109397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87630</xdr:rowOff>
    </xdr:from>
    <xdr:to>
      <xdr:col>102</xdr:col>
      <xdr:colOff>165100</xdr:colOff>
      <xdr:row>64</xdr:row>
      <xdr:rowOff>17780</xdr:rowOff>
    </xdr:to>
    <xdr:sp macro="" textlink="">
      <xdr:nvSpPr>
        <xdr:cNvPr id="708" name="楕円 707"/>
        <xdr:cNvSpPr/>
      </xdr:nvSpPr>
      <xdr:spPr>
        <a:xfrm>
          <a:off x="19494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138430</xdr:rowOff>
    </xdr:from>
    <xdr:to>
      <xdr:col>107</xdr:col>
      <xdr:colOff>50800</xdr:colOff>
      <xdr:row>63</xdr:row>
      <xdr:rowOff>138430</xdr:rowOff>
    </xdr:to>
    <xdr:cxnSp macro="">
      <xdr:nvCxnSpPr>
        <xdr:cNvPr id="709" name="直線コネクタ 708"/>
        <xdr:cNvCxnSpPr/>
      </xdr:nvCxnSpPr>
      <xdr:spPr>
        <a:xfrm>
          <a:off x="195453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86360</xdr:rowOff>
    </xdr:from>
    <xdr:to>
      <xdr:col>98</xdr:col>
      <xdr:colOff>38100</xdr:colOff>
      <xdr:row>64</xdr:row>
      <xdr:rowOff>16510</xdr:rowOff>
    </xdr:to>
    <xdr:sp macro="" textlink="">
      <xdr:nvSpPr>
        <xdr:cNvPr id="710" name="楕円 709"/>
        <xdr:cNvSpPr/>
      </xdr:nvSpPr>
      <xdr:spPr>
        <a:xfrm>
          <a:off x="18605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137160</xdr:rowOff>
    </xdr:from>
    <xdr:to>
      <xdr:col>102</xdr:col>
      <xdr:colOff>114300</xdr:colOff>
      <xdr:row>63</xdr:row>
      <xdr:rowOff>138430</xdr:rowOff>
    </xdr:to>
    <xdr:cxnSp macro="">
      <xdr:nvCxnSpPr>
        <xdr:cNvPr id="711" name="直線コネクタ 710"/>
        <xdr:cNvCxnSpPr/>
      </xdr:nvCxnSpPr>
      <xdr:spPr>
        <a:xfrm>
          <a:off x="18656300" y="109385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712" name="n_1aveValue【学校施設】&#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7637</xdr:rowOff>
    </xdr:from>
    <xdr:ext cx="469744" cy="259045"/>
    <xdr:sp macro="" textlink="">
      <xdr:nvSpPr>
        <xdr:cNvPr id="713" name="n_2aveValue【学校施設】&#10;一人当たり面積"/>
        <xdr:cNvSpPr txBox="1"/>
      </xdr:nvSpPr>
      <xdr:spPr>
        <a:xfrm>
          <a:off x="20199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714" name="n_3aveValue【学校施設】&#10;一人当たり面積"/>
        <xdr:cNvSpPr txBox="1"/>
      </xdr:nvSpPr>
      <xdr:spPr>
        <a:xfrm>
          <a:off x="19310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15" name="n_4aveValue【学校施設】&#10;一人当たり面積"/>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716" name="n_1mainValue【学校施設】&#10;一人当たり面積"/>
        <xdr:cNvSpPr txBox="1"/>
      </xdr:nvSpPr>
      <xdr:spPr>
        <a:xfrm>
          <a:off x="21075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8907</xdr:rowOff>
    </xdr:from>
    <xdr:ext cx="469744" cy="259045"/>
    <xdr:sp macro="" textlink="">
      <xdr:nvSpPr>
        <xdr:cNvPr id="717" name="n_2mainValue【学校施設】&#10;一人当たり面積"/>
        <xdr:cNvSpPr txBox="1"/>
      </xdr:nvSpPr>
      <xdr:spPr>
        <a:xfrm>
          <a:off x="20199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8907</xdr:rowOff>
    </xdr:from>
    <xdr:ext cx="469744" cy="259045"/>
    <xdr:sp macro="" textlink="">
      <xdr:nvSpPr>
        <xdr:cNvPr id="718" name="n_3mainValue【学校施設】&#10;一人当たり面積"/>
        <xdr:cNvSpPr txBox="1"/>
      </xdr:nvSpPr>
      <xdr:spPr>
        <a:xfrm>
          <a:off x="19310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7637</xdr:rowOff>
    </xdr:from>
    <xdr:ext cx="469744" cy="259045"/>
    <xdr:sp macro="" textlink="">
      <xdr:nvSpPr>
        <xdr:cNvPr id="719" name="n_4mainValue【学校施設】&#10;一人当たり面積"/>
        <xdr:cNvSpPr txBox="1"/>
      </xdr:nvSpPr>
      <xdr:spPr>
        <a:xfrm>
          <a:off x="18421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107</xdr:row>
      <xdr:rowOff>99061</xdr:rowOff>
    </xdr:to>
    <xdr:cxnSp macro="">
      <xdr:nvCxnSpPr>
        <xdr:cNvPr id="758" name="直線コネクタ 757"/>
        <xdr:cNvCxnSpPr/>
      </xdr:nvCxnSpPr>
      <xdr:spPr>
        <a:xfrm flipV="1">
          <a:off x="16318864" y="17262348"/>
          <a:ext cx="0" cy="118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59"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60" name="直線コネクタ 759"/>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761" name="【公民館】&#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762" name="直線コネクタ 761"/>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153433</xdr:rowOff>
    </xdr:from>
    <xdr:ext cx="405111" cy="259045"/>
    <xdr:sp macro="" textlink="">
      <xdr:nvSpPr>
        <xdr:cNvPr id="763" name="【公民館】&#10;有形固定資産減価償却率平均値テキスト"/>
        <xdr:cNvSpPr txBox="1"/>
      </xdr:nvSpPr>
      <xdr:spPr>
        <a:xfrm>
          <a:off x="16357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130556</xdr:rowOff>
    </xdr:from>
    <xdr:to>
      <xdr:col>85</xdr:col>
      <xdr:colOff>177800</xdr:colOff>
      <xdr:row>105</xdr:row>
      <xdr:rowOff>60706</xdr:rowOff>
    </xdr:to>
    <xdr:sp macro="" textlink="">
      <xdr:nvSpPr>
        <xdr:cNvPr id="764" name="フローチャート: 判断 763"/>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96265</xdr:rowOff>
    </xdr:from>
    <xdr:to>
      <xdr:col>81</xdr:col>
      <xdr:colOff>101600</xdr:colOff>
      <xdr:row>105</xdr:row>
      <xdr:rowOff>26415</xdr:rowOff>
    </xdr:to>
    <xdr:sp macro="" textlink="">
      <xdr:nvSpPr>
        <xdr:cNvPr id="765" name="フローチャート: 判断 764"/>
        <xdr:cNvSpPr/>
      </xdr:nvSpPr>
      <xdr:spPr>
        <a:xfrm>
          <a:off x="15430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66" name="フローチャート: 判断 765"/>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67" name="フローチャート: 判断 766"/>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xdr:rowOff>
    </xdr:from>
    <xdr:to>
      <xdr:col>67</xdr:col>
      <xdr:colOff>101600</xdr:colOff>
      <xdr:row>104</xdr:row>
      <xdr:rowOff>117856</xdr:rowOff>
    </xdr:to>
    <xdr:sp macro="" textlink="">
      <xdr:nvSpPr>
        <xdr:cNvPr id="768" name="フローチャート: 判断 767"/>
        <xdr:cNvSpPr/>
      </xdr:nvSpPr>
      <xdr:spPr>
        <a:xfrm>
          <a:off x="12763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148844</xdr:rowOff>
    </xdr:from>
    <xdr:to>
      <xdr:col>85</xdr:col>
      <xdr:colOff>177800</xdr:colOff>
      <xdr:row>105</xdr:row>
      <xdr:rowOff>78994</xdr:rowOff>
    </xdr:to>
    <xdr:sp macro="" textlink="">
      <xdr:nvSpPr>
        <xdr:cNvPr id="774" name="楕円 773"/>
        <xdr:cNvSpPr/>
      </xdr:nvSpPr>
      <xdr:spPr>
        <a:xfrm>
          <a:off x="162687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127271</xdr:rowOff>
    </xdr:from>
    <xdr:ext cx="405111" cy="259045"/>
    <xdr:sp macro="" textlink="">
      <xdr:nvSpPr>
        <xdr:cNvPr id="775" name="【公民館】&#10;有形固定資産減価償却率該当値テキスト"/>
        <xdr:cNvSpPr txBox="1"/>
      </xdr:nvSpPr>
      <xdr:spPr>
        <a:xfrm>
          <a:off x="16357600" y="1795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121413</xdr:rowOff>
    </xdr:from>
    <xdr:to>
      <xdr:col>81</xdr:col>
      <xdr:colOff>101600</xdr:colOff>
      <xdr:row>107</xdr:row>
      <xdr:rowOff>51563</xdr:rowOff>
    </xdr:to>
    <xdr:sp macro="" textlink="">
      <xdr:nvSpPr>
        <xdr:cNvPr id="776" name="楕円 775"/>
        <xdr:cNvSpPr/>
      </xdr:nvSpPr>
      <xdr:spPr>
        <a:xfrm>
          <a:off x="15430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28194</xdr:rowOff>
    </xdr:from>
    <xdr:to>
      <xdr:col>85</xdr:col>
      <xdr:colOff>127000</xdr:colOff>
      <xdr:row>107</xdr:row>
      <xdr:rowOff>763</xdr:rowOff>
    </xdr:to>
    <xdr:cxnSp macro="">
      <xdr:nvCxnSpPr>
        <xdr:cNvPr id="777" name="直線コネクタ 776"/>
        <xdr:cNvCxnSpPr/>
      </xdr:nvCxnSpPr>
      <xdr:spPr>
        <a:xfrm flipV="1">
          <a:off x="15481300" y="18030444"/>
          <a:ext cx="8382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119126</xdr:rowOff>
    </xdr:from>
    <xdr:to>
      <xdr:col>76</xdr:col>
      <xdr:colOff>165100</xdr:colOff>
      <xdr:row>107</xdr:row>
      <xdr:rowOff>49276</xdr:rowOff>
    </xdr:to>
    <xdr:sp macro="" textlink="">
      <xdr:nvSpPr>
        <xdr:cNvPr id="778" name="楕円 777"/>
        <xdr:cNvSpPr/>
      </xdr:nvSpPr>
      <xdr:spPr>
        <a:xfrm>
          <a:off x="14541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169926</xdr:rowOff>
    </xdr:from>
    <xdr:to>
      <xdr:col>81</xdr:col>
      <xdr:colOff>50800</xdr:colOff>
      <xdr:row>107</xdr:row>
      <xdr:rowOff>763</xdr:rowOff>
    </xdr:to>
    <xdr:cxnSp macro="">
      <xdr:nvCxnSpPr>
        <xdr:cNvPr id="779" name="直線コネクタ 778"/>
        <xdr:cNvCxnSpPr/>
      </xdr:nvCxnSpPr>
      <xdr:spPr>
        <a:xfrm>
          <a:off x="14592300" y="183436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157987</xdr:rowOff>
    </xdr:from>
    <xdr:to>
      <xdr:col>72</xdr:col>
      <xdr:colOff>38100</xdr:colOff>
      <xdr:row>101</xdr:row>
      <xdr:rowOff>88137</xdr:rowOff>
    </xdr:to>
    <xdr:sp macro="" textlink="">
      <xdr:nvSpPr>
        <xdr:cNvPr id="780" name="楕円 779"/>
        <xdr:cNvSpPr/>
      </xdr:nvSpPr>
      <xdr:spPr>
        <a:xfrm>
          <a:off x="13652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37337</xdr:rowOff>
    </xdr:from>
    <xdr:to>
      <xdr:col>76</xdr:col>
      <xdr:colOff>114300</xdr:colOff>
      <xdr:row>106</xdr:row>
      <xdr:rowOff>169926</xdr:rowOff>
    </xdr:to>
    <xdr:cxnSp macro="">
      <xdr:nvCxnSpPr>
        <xdr:cNvPr id="781" name="直線コネクタ 780"/>
        <xdr:cNvCxnSpPr/>
      </xdr:nvCxnSpPr>
      <xdr:spPr>
        <a:xfrm>
          <a:off x="13703300" y="17353787"/>
          <a:ext cx="889000" cy="9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20828</xdr:rowOff>
    </xdr:from>
    <xdr:to>
      <xdr:col>67</xdr:col>
      <xdr:colOff>101600</xdr:colOff>
      <xdr:row>106</xdr:row>
      <xdr:rowOff>122428</xdr:rowOff>
    </xdr:to>
    <xdr:sp macro="" textlink="">
      <xdr:nvSpPr>
        <xdr:cNvPr id="782" name="楕円 781"/>
        <xdr:cNvSpPr/>
      </xdr:nvSpPr>
      <xdr:spPr>
        <a:xfrm>
          <a:off x="12763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37337</xdr:rowOff>
    </xdr:from>
    <xdr:to>
      <xdr:col>71</xdr:col>
      <xdr:colOff>177800</xdr:colOff>
      <xdr:row>106</xdr:row>
      <xdr:rowOff>71628</xdr:rowOff>
    </xdr:to>
    <xdr:cxnSp macro="">
      <xdr:nvCxnSpPr>
        <xdr:cNvPr id="783" name="直線コネクタ 782"/>
        <xdr:cNvCxnSpPr/>
      </xdr:nvCxnSpPr>
      <xdr:spPr>
        <a:xfrm flipV="1">
          <a:off x="12814300" y="17353787"/>
          <a:ext cx="889000" cy="8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42942</xdr:rowOff>
    </xdr:from>
    <xdr:ext cx="405111" cy="259045"/>
    <xdr:sp macro="" textlink="">
      <xdr:nvSpPr>
        <xdr:cNvPr id="784" name="n_1aveValue【公民館】&#10;有形固定資産減価償却率"/>
        <xdr:cNvSpPr txBox="1"/>
      </xdr:nvSpPr>
      <xdr:spPr>
        <a:xfrm>
          <a:off x="152660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85"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86" name="n_3aveValue【公民館】&#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134383</xdr:rowOff>
    </xdr:from>
    <xdr:ext cx="405111" cy="259045"/>
    <xdr:sp macro="" textlink="">
      <xdr:nvSpPr>
        <xdr:cNvPr id="787" name="n_4aveValue【公民館】&#10;有形固定資産減価償却率"/>
        <xdr:cNvSpPr txBox="1"/>
      </xdr:nvSpPr>
      <xdr:spPr>
        <a:xfrm>
          <a:off x="12611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42690</xdr:rowOff>
    </xdr:from>
    <xdr:ext cx="405111" cy="259045"/>
    <xdr:sp macro="" textlink="">
      <xdr:nvSpPr>
        <xdr:cNvPr id="788" name="n_1mainValue【公民館】&#10;有形固定資産減価償却率"/>
        <xdr:cNvSpPr txBox="1"/>
      </xdr:nvSpPr>
      <xdr:spPr>
        <a:xfrm>
          <a:off x="15266044" y="1838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40403</xdr:rowOff>
    </xdr:from>
    <xdr:ext cx="405111" cy="259045"/>
    <xdr:sp macro="" textlink="">
      <xdr:nvSpPr>
        <xdr:cNvPr id="789" name="n_2mainValue【公民館】&#10;有形固定資産減価償却率"/>
        <xdr:cNvSpPr txBox="1"/>
      </xdr:nvSpPr>
      <xdr:spPr>
        <a:xfrm>
          <a:off x="14389744" y="183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104664</xdr:rowOff>
    </xdr:from>
    <xdr:ext cx="405111" cy="259045"/>
    <xdr:sp macro="" textlink="">
      <xdr:nvSpPr>
        <xdr:cNvPr id="790" name="n_3mainValue【公民館】&#10;有形固定資産減価償却率"/>
        <xdr:cNvSpPr txBox="1"/>
      </xdr:nvSpPr>
      <xdr:spPr>
        <a:xfrm>
          <a:off x="13500744" y="1707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113555</xdr:rowOff>
    </xdr:from>
    <xdr:ext cx="405111" cy="259045"/>
    <xdr:sp macro="" textlink="">
      <xdr:nvSpPr>
        <xdr:cNvPr id="791" name="n_4mainValue【公民館】&#10;有形固定資産減価償却率"/>
        <xdr:cNvSpPr txBox="1"/>
      </xdr:nvSpPr>
      <xdr:spPr>
        <a:xfrm>
          <a:off x="12611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34289</xdr:rowOff>
    </xdr:from>
    <xdr:to>
      <xdr:col>116</xdr:col>
      <xdr:colOff>62864</xdr:colOff>
      <xdr:row>108</xdr:row>
      <xdr:rowOff>30480</xdr:rowOff>
    </xdr:to>
    <xdr:cxnSp macro="">
      <xdr:nvCxnSpPr>
        <xdr:cNvPr id="815" name="直線コネクタ 814"/>
        <xdr:cNvCxnSpPr/>
      </xdr:nvCxnSpPr>
      <xdr:spPr>
        <a:xfrm flipV="1">
          <a:off x="22160864" y="173507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6"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7" name="直線コネクタ 816"/>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152416</xdr:rowOff>
    </xdr:from>
    <xdr:ext cx="469744" cy="259045"/>
    <xdr:sp macro="" textlink="">
      <xdr:nvSpPr>
        <xdr:cNvPr id="818" name="【公民館】&#10;一人当たり面積最大値テキスト"/>
        <xdr:cNvSpPr txBox="1"/>
      </xdr:nvSpPr>
      <xdr:spPr>
        <a:xfrm>
          <a:off x="22199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34289</xdr:rowOff>
    </xdr:from>
    <xdr:to>
      <xdr:col>116</xdr:col>
      <xdr:colOff>152400</xdr:colOff>
      <xdr:row>101</xdr:row>
      <xdr:rowOff>34289</xdr:rowOff>
    </xdr:to>
    <xdr:cxnSp macro="">
      <xdr:nvCxnSpPr>
        <xdr:cNvPr id="819" name="直線コネクタ 818"/>
        <xdr:cNvCxnSpPr/>
      </xdr:nvCxnSpPr>
      <xdr:spPr>
        <a:xfrm>
          <a:off x="22072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820" name="【公民館】&#10;一人当たり面積平均値テキスト"/>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1" name="フローチャート: 判断 820"/>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822" name="フローチャート: 判断 821"/>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3" name="フローチャート: 判断 822"/>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824" name="フローチャート: 判断 823"/>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825" name="フローチャート: 判断 824"/>
        <xdr:cNvSpPr/>
      </xdr:nvSpPr>
      <xdr:spPr>
        <a:xfrm>
          <a:off x="18605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1" name="楕円 830"/>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832" name="【公民館】&#10;一人当たり面積該当値テキスト"/>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33" name="楕円 832"/>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34" name="直線コネクタ 833"/>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35" name="楕円 834"/>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36" name="直線コネクタ 835"/>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37" name="楕円 836"/>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38" name="直線コネクタ 837"/>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39" name="楕円 838"/>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840" name="直線コネクタ 839"/>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841" name="n_1ave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42" name="n_2aveValue【公民館】&#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843" name="n_3aveValue【公民館】&#10;一人当たり面積"/>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844" name="n_4aveValue【公民館】&#10;一人当たり面積"/>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45"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46"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47" name="n_3mainValue【公民館】&#10;一人当たり面積"/>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48" name="n_4mainValue【公民館】&#10;一人当たり面積"/>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令和３年度にかけて有形固定資産減価償却率が大きく変動した施設はみられないが、「公営住宅」については、令和２年度に市営小和田住宅が竣工したことにより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「道路」や「保育所」、「学校施設」については、有形固定資産減価償却率が類似団体内平均に比べ高い傾向にあるため、公共施設等総合管理計画等に基づき、適切な維持管理に取り組む必要がある。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245,852
243,851
35.70
91,061,220
83,312,389
7,149,462
45,715,868
64,404,518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81099</xdr:rowOff>
    </xdr:to>
    <xdr:cxnSp macro="">
      <xdr:nvCxnSpPr>
        <xdr:cNvPr id="58" name="直線コネクタ 57"/>
        <xdr:cNvCxnSpPr/>
      </xdr:nvCxnSpPr>
      <xdr:spPr>
        <a:xfrm flipV="1">
          <a:off x="4634865" y="582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図書館】&#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71120</xdr:rowOff>
    </xdr:from>
    <xdr:to>
      <xdr:col>20</xdr:col>
      <xdr:colOff>38100</xdr:colOff>
      <xdr:row>38</xdr:row>
      <xdr:rowOff>1270</xdr:rowOff>
    </xdr:to>
    <xdr:sp macro="" textlink="">
      <xdr:nvSpPr>
        <xdr:cNvPr id="65" name="フローチャート: 判断 64"/>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6" name="フローチャート: 判断 65"/>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58057</xdr:rowOff>
    </xdr:from>
    <xdr:to>
      <xdr:col>10</xdr:col>
      <xdr:colOff>165100</xdr:colOff>
      <xdr:row>37</xdr:row>
      <xdr:rowOff>159657</xdr:rowOff>
    </xdr:to>
    <xdr:sp macro="" textlink="">
      <xdr:nvSpPr>
        <xdr:cNvPr id="67" name="フローチャート: 判断 66"/>
        <xdr:cNvSpPr/>
      </xdr:nvSpPr>
      <xdr:spPr>
        <a:xfrm>
          <a:off x="1968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74" name="楕円 73"/>
        <xdr:cNvSpPr/>
      </xdr:nvSpPr>
      <xdr:spPr>
        <a:xfrm>
          <a:off x="45847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158949</xdr:rowOff>
    </xdr:from>
    <xdr:ext cx="405111" cy="259045"/>
    <xdr:sp macro="" textlink="">
      <xdr:nvSpPr>
        <xdr:cNvPr id="75" name="【図書館】&#10;有形固定資産減価償却率該当値テキスト"/>
        <xdr:cNvSpPr txBox="1"/>
      </xdr:nvSpPr>
      <xdr:spPr>
        <a:xfrm>
          <a:off x="4673600"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38463</xdr:rowOff>
    </xdr:from>
    <xdr:to>
      <xdr:col>20</xdr:col>
      <xdr:colOff>38100</xdr:colOff>
      <xdr:row>39</xdr:row>
      <xdr:rowOff>140063</xdr:rowOff>
    </xdr:to>
    <xdr:sp macro="" textlink="">
      <xdr:nvSpPr>
        <xdr:cNvPr id="76" name="楕円 75"/>
        <xdr:cNvSpPr/>
      </xdr:nvSpPr>
      <xdr:spPr>
        <a:xfrm>
          <a:off x="3746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59872</xdr:rowOff>
    </xdr:from>
    <xdr:to>
      <xdr:col>24</xdr:col>
      <xdr:colOff>63500</xdr:colOff>
      <xdr:row>39</xdr:row>
      <xdr:rowOff>89263</xdr:rowOff>
    </xdr:to>
    <xdr:cxnSp macro="">
      <xdr:nvCxnSpPr>
        <xdr:cNvPr id="77" name="直線コネクタ 76"/>
        <xdr:cNvCxnSpPr/>
      </xdr:nvCxnSpPr>
      <xdr:spPr>
        <a:xfrm flipV="1">
          <a:off x="3797300" y="674642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44994</xdr:rowOff>
    </xdr:from>
    <xdr:to>
      <xdr:col>15</xdr:col>
      <xdr:colOff>101600</xdr:colOff>
      <xdr:row>39</xdr:row>
      <xdr:rowOff>146594</xdr:rowOff>
    </xdr:to>
    <xdr:sp macro="" textlink="">
      <xdr:nvSpPr>
        <xdr:cNvPr id="78" name="楕円 77"/>
        <xdr:cNvSpPr/>
      </xdr:nvSpPr>
      <xdr:spPr>
        <a:xfrm>
          <a:off x="2857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89263</xdr:rowOff>
    </xdr:from>
    <xdr:to>
      <xdr:col>19</xdr:col>
      <xdr:colOff>177800</xdr:colOff>
      <xdr:row>39</xdr:row>
      <xdr:rowOff>95794</xdr:rowOff>
    </xdr:to>
    <xdr:cxnSp macro="">
      <xdr:nvCxnSpPr>
        <xdr:cNvPr id="79" name="直線コネクタ 78"/>
        <xdr:cNvCxnSpPr/>
      </xdr:nvCxnSpPr>
      <xdr:spPr>
        <a:xfrm flipV="1">
          <a:off x="2908300" y="67758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macro="" textlink="">
      <xdr:nvSpPr>
        <xdr:cNvPr id="80" name="楕円 79"/>
        <xdr:cNvSpPr/>
      </xdr:nvSpPr>
      <xdr:spPr>
        <a:xfrm>
          <a:off x="196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84365</xdr:rowOff>
    </xdr:from>
    <xdr:to>
      <xdr:col>15</xdr:col>
      <xdr:colOff>50800</xdr:colOff>
      <xdr:row>39</xdr:row>
      <xdr:rowOff>95794</xdr:rowOff>
    </xdr:to>
    <xdr:cxnSp macro="">
      <xdr:nvCxnSpPr>
        <xdr:cNvPr id="81" name="直線コネクタ 80"/>
        <xdr:cNvCxnSpPr/>
      </xdr:nvCxnSpPr>
      <xdr:spPr>
        <a:xfrm>
          <a:off x="2019300" y="677091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84365</xdr:rowOff>
    </xdr:to>
    <xdr:cxnSp macro="">
      <xdr:nvCxnSpPr>
        <xdr:cNvPr id="83" name="直線コネクタ 82"/>
        <xdr:cNvCxnSpPr/>
      </xdr:nvCxnSpPr>
      <xdr:spPr>
        <a:xfrm>
          <a:off x="1130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17797</xdr:rowOff>
    </xdr:from>
    <xdr:ext cx="405111" cy="259045"/>
    <xdr:sp macro="" textlink="">
      <xdr:nvSpPr>
        <xdr:cNvPr id="84" name="n_1aveValue【図書館】&#10;有形固定資産減価償却率"/>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5" name="n_2aveValue【図書館】&#10;有形固定資産減価償却率"/>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4734</xdr:rowOff>
    </xdr:from>
    <xdr:ext cx="405111" cy="259045"/>
    <xdr:sp macro="" textlink="">
      <xdr:nvSpPr>
        <xdr:cNvPr id="86" name="n_3aveValue【図書館】&#10;有形固定資産減価償却率"/>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7" name="n_4aveValue【図書館】&#10;有形固定資産減価償却率"/>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131190</xdr:rowOff>
    </xdr:from>
    <xdr:ext cx="405111" cy="259045"/>
    <xdr:sp macro="" textlink="">
      <xdr:nvSpPr>
        <xdr:cNvPr id="88" name="n_1mainValue【図書館】&#10;有形固定資産減価償却率"/>
        <xdr:cNvSpPr txBox="1"/>
      </xdr:nvSpPr>
      <xdr:spPr>
        <a:xfrm>
          <a:off x="35820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137721</xdr:rowOff>
    </xdr:from>
    <xdr:ext cx="405111" cy="259045"/>
    <xdr:sp macro="" textlink="">
      <xdr:nvSpPr>
        <xdr:cNvPr id="89" name="n_2mainValue【図書館】&#10;有形固定資産減価償却率"/>
        <xdr:cNvSpPr txBox="1"/>
      </xdr:nvSpPr>
      <xdr:spPr>
        <a:xfrm>
          <a:off x="2705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macro="" textlink="">
      <xdr:nvSpPr>
        <xdr:cNvPr id="90" name="n_3mainValue【図書館】&#10;有形固定資産減価償却率"/>
        <xdr:cNvSpPr txBox="1"/>
      </xdr:nvSpPr>
      <xdr:spPr>
        <a:xfrm>
          <a:off x="1816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64770</xdr:rowOff>
    </xdr:from>
    <xdr:to>
      <xdr:col>54</xdr:col>
      <xdr:colOff>189865</xdr:colOff>
      <xdr:row>40</xdr:row>
      <xdr:rowOff>99060</xdr:rowOff>
    </xdr:to>
    <xdr:cxnSp macro="">
      <xdr:nvCxnSpPr>
        <xdr:cNvPr id="113" name="直線コネクタ 112"/>
        <xdr:cNvCxnSpPr/>
      </xdr:nvCxnSpPr>
      <xdr:spPr>
        <a:xfrm flipV="1">
          <a:off x="10476865" y="572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11447</xdr:rowOff>
    </xdr:from>
    <xdr:ext cx="469744" cy="259045"/>
    <xdr:sp macro="" textlink="">
      <xdr:nvSpPr>
        <xdr:cNvPr id="116" name="【図書館】&#10;一人当たり面積最大値テキスト"/>
        <xdr:cNvSpPr txBox="1"/>
      </xdr:nvSpPr>
      <xdr:spPr>
        <a:xfrm>
          <a:off x="10515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64770</xdr:rowOff>
    </xdr:from>
    <xdr:to>
      <xdr:col>55</xdr:col>
      <xdr:colOff>88900</xdr:colOff>
      <xdr:row>33</xdr:row>
      <xdr:rowOff>64770</xdr:rowOff>
    </xdr:to>
    <xdr:cxnSp macro="">
      <xdr:nvCxnSpPr>
        <xdr:cNvPr id="117" name="直線コネクタ 116"/>
        <xdr:cNvCxnSpPr/>
      </xdr:nvCxnSpPr>
      <xdr:spPr>
        <a:xfrm>
          <a:off x="10388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1" name="フローチャート: 判断 120"/>
        <xdr:cNvSpPr/>
      </xdr:nvSpPr>
      <xdr:spPr>
        <a:xfrm>
          <a:off x="869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9" name="楕円 128"/>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20337</xdr:rowOff>
    </xdr:from>
    <xdr:ext cx="469744" cy="259045"/>
    <xdr:sp macro="" textlink="">
      <xdr:nvSpPr>
        <xdr:cNvPr id="130" name="【図書館】&#10;一人当たり面積該当値テキスト"/>
        <xdr:cNvSpPr txBox="1"/>
      </xdr:nvSpPr>
      <xdr:spPr>
        <a:xfrm>
          <a:off x="10515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2" name="直線コネクタ 131"/>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4" name="直線コネクタ 133"/>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5" name="楕円 134"/>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6" name="直線コネクタ 135"/>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8" name="直線コネクタ 137"/>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0" name="n_2aveValue【図書館】&#10;一人当たり面積"/>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4"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5" name="n_3main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6" name="n_4mainValue【図書館】&#10;一人当たり面積"/>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xdr:rowOff>
    </xdr:from>
    <xdr:to>
      <xdr:col>24</xdr:col>
      <xdr:colOff>62865</xdr:colOff>
      <xdr:row>63</xdr:row>
      <xdr:rowOff>45720</xdr:rowOff>
    </xdr:to>
    <xdr:cxnSp macro="">
      <xdr:nvCxnSpPr>
        <xdr:cNvPr id="171" name="直線コネクタ 170"/>
        <xdr:cNvCxnSpPr/>
      </xdr:nvCxnSpPr>
      <xdr:spPr>
        <a:xfrm flipV="1">
          <a:off x="4634865" y="978408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2" name="【体育館・プー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3" name="直線コネクタ 172"/>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129557</xdr:rowOff>
    </xdr:from>
    <xdr:ext cx="405111" cy="259045"/>
    <xdr:sp macro="" textlink="">
      <xdr:nvSpPr>
        <xdr:cNvPr id="174" name="【体育館・プール】&#10;有形固定資産減価償却率最大値テキスト"/>
        <xdr:cNvSpPr txBox="1"/>
      </xdr:nvSpPr>
      <xdr:spPr>
        <a:xfrm>
          <a:off x="4673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75" name="直線コネクタ 174"/>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26687</xdr:rowOff>
    </xdr:from>
    <xdr:ext cx="405111" cy="259045"/>
    <xdr:sp macro="" textlink="">
      <xdr:nvSpPr>
        <xdr:cNvPr id="176" name="【体育館・プール】&#10;有形固定資産減価償却率平均値テキスト"/>
        <xdr:cNvSpPr txBox="1"/>
      </xdr:nvSpPr>
      <xdr:spPr>
        <a:xfrm>
          <a:off x="46736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77" name="フローチャート: 判断 176"/>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78" name="フローチャート: 判断 177"/>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9" name="フローチャート: 判断 178"/>
        <xdr:cNvSpPr/>
      </xdr:nvSpPr>
      <xdr:spPr>
        <a:xfrm>
          <a:off x="2857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76835</xdr:rowOff>
    </xdr:from>
    <xdr:to>
      <xdr:col>24</xdr:col>
      <xdr:colOff>114300</xdr:colOff>
      <xdr:row>58</xdr:row>
      <xdr:rowOff>6985</xdr:rowOff>
    </xdr:to>
    <xdr:sp macro="" textlink="">
      <xdr:nvSpPr>
        <xdr:cNvPr id="187" name="楕円 186"/>
        <xdr:cNvSpPr/>
      </xdr:nvSpPr>
      <xdr:spPr>
        <a:xfrm>
          <a:off x="4584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163212</xdr:rowOff>
    </xdr:from>
    <xdr:ext cx="405111" cy="259045"/>
    <xdr:sp macro="" textlink="">
      <xdr:nvSpPr>
        <xdr:cNvPr id="188" name="【体育館・プール】&#10;有形固定資産減価償却率該当値テキスト"/>
        <xdr:cNvSpPr txBox="1"/>
      </xdr:nvSpPr>
      <xdr:spPr>
        <a:xfrm>
          <a:off x="4673600" y="976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170180</xdr:rowOff>
    </xdr:from>
    <xdr:to>
      <xdr:col>20</xdr:col>
      <xdr:colOff>38100</xdr:colOff>
      <xdr:row>57</xdr:row>
      <xdr:rowOff>100330</xdr:rowOff>
    </xdr:to>
    <xdr:sp macro="" textlink="">
      <xdr:nvSpPr>
        <xdr:cNvPr id="189" name="楕円 188"/>
        <xdr:cNvSpPr/>
      </xdr:nvSpPr>
      <xdr:spPr>
        <a:xfrm>
          <a:off x="3746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49530</xdr:rowOff>
    </xdr:from>
    <xdr:to>
      <xdr:col>24</xdr:col>
      <xdr:colOff>63500</xdr:colOff>
      <xdr:row>57</xdr:row>
      <xdr:rowOff>127635</xdr:rowOff>
    </xdr:to>
    <xdr:cxnSp macro="">
      <xdr:nvCxnSpPr>
        <xdr:cNvPr id="190" name="直線コネクタ 189"/>
        <xdr:cNvCxnSpPr/>
      </xdr:nvCxnSpPr>
      <xdr:spPr>
        <a:xfrm>
          <a:off x="3797300" y="982218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80645</xdr:rowOff>
    </xdr:from>
    <xdr:to>
      <xdr:col>15</xdr:col>
      <xdr:colOff>101600</xdr:colOff>
      <xdr:row>57</xdr:row>
      <xdr:rowOff>10795</xdr:rowOff>
    </xdr:to>
    <xdr:sp macro="" textlink="">
      <xdr:nvSpPr>
        <xdr:cNvPr id="191" name="楕円 190"/>
        <xdr:cNvSpPr/>
      </xdr:nvSpPr>
      <xdr:spPr>
        <a:xfrm>
          <a:off x="2857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131445</xdr:rowOff>
    </xdr:from>
    <xdr:to>
      <xdr:col>19</xdr:col>
      <xdr:colOff>177800</xdr:colOff>
      <xdr:row>57</xdr:row>
      <xdr:rowOff>49530</xdr:rowOff>
    </xdr:to>
    <xdr:cxnSp macro="">
      <xdr:nvCxnSpPr>
        <xdr:cNvPr id="192" name="直線コネクタ 191"/>
        <xdr:cNvCxnSpPr/>
      </xdr:nvCxnSpPr>
      <xdr:spPr>
        <a:xfrm>
          <a:off x="2908300" y="97326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xdr:rowOff>
    </xdr:from>
    <xdr:to>
      <xdr:col>10</xdr:col>
      <xdr:colOff>165100</xdr:colOff>
      <xdr:row>56</xdr:row>
      <xdr:rowOff>107950</xdr:rowOff>
    </xdr:to>
    <xdr:sp macro="" textlink="">
      <xdr:nvSpPr>
        <xdr:cNvPr id="193" name="楕円 192"/>
        <xdr:cNvSpPr/>
      </xdr:nvSpPr>
      <xdr:spPr>
        <a:xfrm>
          <a:off x="1968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57150</xdr:rowOff>
    </xdr:from>
    <xdr:to>
      <xdr:col>15</xdr:col>
      <xdr:colOff>50800</xdr:colOff>
      <xdr:row>56</xdr:row>
      <xdr:rowOff>131445</xdr:rowOff>
    </xdr:to>
    <xdr:cxnSp macro="">
      <xdr:nvCxnSpPr>
        <xdr:cNvPr id="194" name="直線コネクタ 193"/>
        <xdr:cNvCxnSpPr/>
      </xdr:nvCxnSpPr>
      <xdr:spPr>
        <a:xfrm>
          <a:off x="2019300" y="96583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23495</xdr:rowOff>
    </xdr:from>
    <xdr:to>
      <xdr:col>6</xdr:col>
      <xdr:colOff>38100</xdr:colOff>
      <xdr:row>56</xdr:row>
      <xdr:rowOff>125095</xdr:rowOff>
    </xdr:to>
    <xdr:sp macro="" textlink="">
      <xdr:nvSpPr>
        <xdr:cNvPr id="195" name="楕円 194"/>
        <xdr:cNvSpPr/>
      </xdr:nvSpPr>
      <xdr:spPr>
        <a:xfrm>
          <a:off x="1079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57150</xdr:rowOff>
    </xdr:from>
    <xdr:to>
      <xdr:col>10</xdr:col>
      <xdr:colOff>114300</xdr:colOff>
      <xdr:row>56</xdr:row>
      <xdr:rowOff>74295</xdr:rowOff>
    </xdr:to>
    <xdr:cxnSp macro="">
      <xdr:nvCxnSpPr>
        <xdr:cNvPr id="196" name="直線コネクタ 195"/>
        <xdr:cNvCxnSpPr/>
      </xdr:nvCxnSpPr>
      <xdr:spPr>
        <a:xfrm flipV="1">
          <a:off x="1130300" y="9658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80027</xdr:rowOff>
    </xdr:from>
    <xdr:ext cx="405111" cy="259045"/>
    <xdr:sp macro="" textlink="">
      <xdr:nvSpPr>
        <xdr:cNvPr id="197" name="n_1aveValue【体育館・プール】&#10;有形固定資産減価償却率"/>
        <xdr:cNvSpPr txBox="1"/>
      </xdr:nvSpPr>
      <xdr:spPr>
        <a:xfrm>
          <a:off x="35820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98" name="n_2aveValue【体育館・プール】&#10;有形固定資産減価償却率"/>
        <xdr:cNvSpPr txBox="1"/>
      </xdr:nvSpPr>
      <xdr:spPr>
        <a:xfrm>
          <a:off x="2705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9" name="n_3aveValue【体育館・プール】&#10;有形固定資産減価償却率"/>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57167</xdr:rowOff>
    </xdr:from>
    <xdr:ext cx="405111" cy="259045"/>
    <xdr:sp macro="" textlink="">
      <xdr:nvSpPr>
        <xdr:cNvPr id="200" name="n_4aveValue【体育館・プール】&#10;有形固定資産減価償却率"/>
        <xdr:cNvSpPr txBox="1"/>
      </xdr:nvSpPr>
      <xdr:spPr>
        <a:xfrm>
          <a:off x="927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116857</xdr:rowOff>
    </xdr:from>
    <xdr:ext cx="405111" cy="259045"/>
    <xdr:sp macro="" textlink="">
      <xdr:nvSpPr>
        <xdr:cNvPr id="201" name="n_1mainValue【体育館・プール】&#10;有形固定資産減価償却率"/>
        <xdr:cNvSpPr txBox="1"/>
      </xdr:nvSpPr>
      <xdr:spPr>
        <a:xfrm>
          <a:off x="35820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27322</xdr:rowOff>
    </xdr:from>
    <xdr:ext cx="405111" cy="259045"/>
    <xdr:sp macro="" textlink="">
      <xdr:nvSpPr>
        <xdr:cNvPr id="202" name="n_2mainValue【体育館・プール】&#10;有形固定資産減価償却率"/>
        <xdr:cNvSpPr txBox="1"/>
      </xdr:nvSpPr>
      <xdr:spPr>
        <a:xfrm>
          <a:off x="27057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124477</xdr:rowOff>
    </xdr:from>
    <xdr:ext cx="405111" cy="259045"/>
    <xdr:sp macro="" textlink="">
      <xdr:nvSpPr>
        <xdr:cNvPr id="203" name="n_3mainValue【体育館・プール】&#10;有形固定資産減価償却率"/>
        <xdr:cNvSpPr txBox="1"/>
      </xdr:nvSpPr>
      <xdr:spPr>
        <a:xfrm>
          <a:off x="18167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141622</xdr:rowOff>
    </xdr:from>
    <xdr:ext cx="405111" cy="259045"/>
    <xdr:sp macro="" textlink="">
      <xdr:nvSpPr>
        <xdr:cNvPr id="204" name="n_4mainValue【体育館・プール】&#10;有形固定資産減価償却率"/>
        <xdr:cNvSpPr txBox="1"/>
      </xdr:nvSpPr>
      <xdr:spPr>
        <a:xfrm>
          <a:off x="9277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3810</xdr:rowOff>
    </xdr:to>
    <xdr:cxnSp macro="">
      <xdr:nvCxnSpPr>
        <xdr:cNvPr id="228" name="直線コネクタ 227"/>
        <xdr:cNvCxnSpPr/>
      </xdr:nvCxnSpPr>
      <xdr:spPr>
        <a:xfrm flipV="1">
          <a:off x="10476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31"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32" name="直線コネクタ 231"/>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3" name="【体育館・プール】&#10;一人当たり面積平均値テキスト"/>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4" name="フローチャート: 判断 233"/>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35" name="フローチャート: 判断 234"/>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6" name="フローチャート: 判断 235"/>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7" name="フローチャート: 判断 236"/>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38" name="フローチャート: 判断 237"/>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74930</xdr:rowOff>
    </xdr:from>
    <xdr:to>
      <xdr:col>55</xdr:col>
      <xdr:colOff>50800</xdr:colOff>
      <xdr:row>58</xdr:row>
      <xdr:rowOff>5080</xdr:rowOff>
    </xdr:to>
    <xdr:sp macro="" textlink="">
      <xdr:nvSpPr>
        <xdr:cNvPr id="244" name="楕円 243"/>
        <xdr:cNvSpPr/>
      </xdr:nvSpPr>
      <xdr:spPr>
        <a:xfrm>
          <a:off x="10426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97807</xdr:rowOff>
    </xdr:from>
    <xdr:ext cx="469744" cy="259045"/>
    <xdr:sp macro="" textlink="">
      <xdr:nvSpPr>
        <xdr:cNvPr id="245" name="【体育館・プール】&#10;一人当たり面積該当値テキスト"/>
        <xdr:cNvSpPr txBox="1"/>
      </xdr:nvSpPr>
      <xdr:spPr>
        <a:xfrm>
          <a:off x="10515600"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67310</xdr:rowOff>
    </xdr:from>
    <xdr:to>
      <xdr:col>50</xdr:col>
      <xdr:colOff>165100</xdr:colOff>
      <xdr:row>57</xdr:row>
      <xdr:rowOff>168910</xdr:rowOff>
    </xdr:to>
    <xdr:sp macro="" textlink="">
      <xdr:nvSpPr>
        <xdr:cNvPr id="246" name="楕円 245"/>
        <xdr:cNvSpPr/>
      </xdr:nvSpPr>
      <xdr:spPr>
        <a:xfrm>
          <a:off x="9588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118110</xdr:rowOff>
    </xdr:from>
    <xdr:to>
      <xdr:col>55</xdr:col>
      <xdr:colOff>0</xdr:colOff>
      <xdr:row>57</xdr:row>
      <xdr:rowOff>125730</xdr:rowOff>
    </xdr:to>
    <xdr:cxnSp macro="">
      <xdr:nvCxnSpPr>
        <xdr:cNvPr id="247" name="直線コネクタ 246"/>
        <xdr:cNvCxnSpPr/>
      </xdr:nvCxnSpPr>
      <xdr:spPr>
        <a:xfrm>
          <a:off x="9639300" y="9890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67310</xdr:rowOff>
    </xdr:from>
    <xdr:to>
      <xdr:col>46</xdr:col>
      <xdr:colOff>38100</xdr:colOff>
      <xdr:row>57</xdr:row>
      <xdr:rowOff>168910</xdr:rowOff>
    </xdr:to>
    <xdr:sp macro="" textlink="">
      <xdr:nvSpPr>
        <xdr:cNvPr id="248" name="楕円 247"/>
        <xdr:cNvSpPr/>
      </xdr:nvSpPr>
      <xdr:spPr>
        <a:xfrm>
          <a:off x="8699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118110</xdr:rowOff>
    </xdr:from>
    <xdr:to>
      <xdr:col>50</xdr:col>
      <xdr:colOff>114300</xdr:colOff>
      <xdr:row>57</xdr:row>
      <xdr:rowOff>118110</xdr:rowOff>
    </xdr:to>
    <xdr:cxnSp macro="">
      <xdr:nvCxnSpPr>
        <xdr:cNvPr id="249" name="直線コネクタ 248"/>
        <xdr:cNvCxnSpPr/>
      </xdr:nvCxnSpPr>
      <xdr:spPr>
        <a:xfrm>
          <a:off x="8750300" y="9890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74930</xdr:rowOff>
    </xdr:from>
    <xdr:to>
      <xdr:col>41</xdr:col>
      <xdr:colOff>101600</xdr:colOff>
      <xdr:row>58</xdr:row>
      <xdr:rowOff>5080</xdr:rowOff>
    </xdr:to>
    <xdr:sp macro="" textlink="">
      <xdr:nvSpPr>
        <xdr:cNvPr id="250" name="楕円 249"/>
        <xdr:cNvSpPr/>
      </xdr:nvSpPr>
      <xdr:spPr>
        <a:xfrm>
          <a:off x="781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118110</xdr:rowOff>
    </xdr:from>
    <xdr:to>
      <xdr:col>45</xdr:col>
      <xdr:colOff>177800</xdr:colOff>
      <xdr:row>57</xdr:row>
      <xdr:rowOff>125730</xdr:rowOff>
    </xdr:to>
    <xdr:cxnSp macro="">
      <xdr:nvCxnSpPr>
        <xdr:cNvPr id="251" name="直線コネクタ 250"/>
        <xdr:cNvCxnSpPr/>
      </xdr:nvCxnSpPr>
      <xdr:spPr>
        <a:xfrm flipV="1">
          <a:off x="7861300" y="9890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71120</xdr:rowOff>
    </xdr:from>
    <xdr:to>
      <xdr:col>36</xdr:col>
      <xdr:colOff>165100</xdr:colOff>
      <xdr:row>58</xdr:row>
      <xdr:rowOff>1270</xdr:rowOff>
    </xdr:to>
    <xdr:sp macro="" textlink="">
      <xdr:nvSpPr>
        <xdr:cNvPr id="252" name="楕円 251"/>
        <xdr:cNvSpPr/>
      </xdr:nvSpPr>
      <xdr:spPr>
        <a:xfrm>
          <a:off x="6921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121920</xdr:rowOff>
    </xdr:from>
    <xdr:to>
      <xdr:col>41</xdr:col>
      <xdr:colOff>50800</xdr:colOff>
      <xdr:row>57</xdr:row>
      <xdr:rowOff>125730</xdr:rowOff>
    </xdr:to>
    <xdr:cxnSp macro="">
      <xdr:nvCxnSpPr>
        <xdr:cNvPr id="253" name="直線コネクタ 252"/>
        <xdr:cNvCxnSpPr/>
      </xdr:nvCxnSpPr>
      <xdr:spPr>
        <a:xfrm>
          <a:off x="6972300" y="9894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125747</xdr:rowOff>
    </xdr:from>
    <xdr:ext cx="469744" cy="259045"/>
    <xdr:sp macro="" textlink="">
      <xdr:nvSpPr>
        <xdr:cNvPr id="254" name="n_1aveValue【体育館・プール】&#10;一人当たり面積"/>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255" name="n_2aveValue【体育館・プール】&#10;一人当たり面積"/>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6"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156227</xdr:rowOff>
    </xdr:from>
    <xdr:ext cx="469744" cy="259045"/>
    <xdr:sp macro="" textlink="">
      <xdr:nvSpPr>
        <xdr:cNvPr id="257" name="n_4aveValue【体育館・プール】&#10;一人当たり面積"/>
        <xdr:cNvSpPr txBox="1"/>
      </xdr:nvSpPr>
      <xdr:spPr>
        <a:xfrm>
          <a:off x="6737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13987</xdr:rowOff>
    </xdr:from>
    <xdr:ext cx="469744" cy="259045"/>
    <xdr:sp macro="" textlink="">
      <xdr:nvSpPr>
        <xdr:cNvPr id="258" name="n_1mainValue【体育館・プール】&#10;一人当たり面積"/>
        <xdr:cNvSpPr txBox="1"/>
      </xdr:nvSpPr>
      <xdr:spPr>
        <a:xfrm>
          <a:off x="9391727"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13987</xdr:rowOff>
    </xdr:from>
    <xdr:ext cx="469744" cy="259045"/>
    <xdr:sp macro="" textlink="">
      <xdr:nvSpPr>
        <xdr:cNvPr id="259" name="n_2mainValue【体育館・プール】&#10;一人当たり面積"/>
        <xdr:cNvSpPr txBox="1"/>
      </xdr:nvSpPr>
      <xdr:spPr>
        <a:xfrm>
          <a:off x="8515427"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21607</xdr:rowOff>
    </xdr:from>
    <xdr:ext cx="469744" cy="259045"/>
    <xdr:sp macro="" textlink="">
      <xdr:nvSpPr>
        <xdr:cNvPr id="260" name="n_3mainValue【体育館・プール】&#10;一人当たり面積"/>
        <xdr:cNvSpPr txBox="1"/>
      </xdr:nvSpPr>
      <xdr:spPr>
        <a:xfrm>
          <a:off x="7626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17797</xdr:rowOff>
    </xdr:from>
    <xdr:ext cx="469744" cy="259045"/>
    <xdr:sp macro="" textlink="">
      <xdr:nvSpPr>
        <xdr:cNvPr id="261" name="n_4mainValue【体育館・プール】&#10;一人当たり面積"/>
        <xdr:cNvSpPr txBox="1"/>
      </xdr:nvSpPr>
      <xdr:spPr>
        <a:xfrm>
          <a:off x="6737427"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67492</xdr:rowOff>
    </xdr:from>
    <xdr:to>
      <xdr:col>24</xdr:col>
      <xdr:colOff>62865</xdr:colOff>
      <xdr:row>85</xdr:row>
      <xdr:rowOff>114844</xdr:rowOff>
    </xdr:to>
    <xdr:cxnSp macro="">
      <xdr:nvCxnSpPr>
        <xdr:cNvPr id="288" name="直線コネクタ 287"/>
        <xdr:cNvCxnSpPr/>
      </xdr:nvCxnSpPr>
      <xdr:spPr>
        <a:xfrm flipV="1">
          <a:off x="4634865" y="13440592"/>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89" name="【福祉施設】&#10;有形固定資産減価償却率最小値テキスト"/>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0" name="直線コネクタ 289"/>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14169</xdr:rowOff>
    </xdr:from>
    <xdr:ext cx="405111" cy="259045"/>
    <xdr:sp macro="" textlink="">
      <xdr:nvSpPr>
        <xdr:cNvPr id="291" name="【福祉施設】&#10;有形固定資産減価償却率最大値テキスト"/>
        <xdr:cNvSpPr txBox="1"/>
      </xdr:nvSpPr>
      <xdr:spPr>
        <a:xfrm>
          <a:off x="4673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67492</xdr:rowOff>
    </xdr:from>
    <xdr:to>
      <xdr:col>24</xdr:col>
      <xdr:colOff>152400</xdr:colOff>
      <xdr:row>78</xdr:row>
      <xdr:rowOff>67492</xdr:rowOff>
    </xdr:to>
    <xdr:cxnSp macro="">
      <xdr:nvCxnSpPr>
        <xdr:cNvPr id="292" name="直線コネクタ 291"/>
        <xdr:cNvCxnSpPr/>
      </xdr:nvCxnSpPr>
      <xdr:spPr>
        <a:xfrm>
          <a:off x="4546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93" name="【福祉施設】&#10;有形固定資産減価償却率平均値テキスト"/>
        <xdr:cNvSpPr txBox="1"/>
      </xdr:nvSpPr>
      <xdr:spPr>
        <a:xfrm>
          <a:off x="4673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94" name="フローチャート: 判断 293"/>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295" name="フローチャート: 判断 294"/>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73842</xdr:rowOff>
    </xdr:from>
    <xdr:to>
      <xdr:col>15</xdr:col>
      <xdr:colOff>101600</xdr:colOff>
      <xdr:row>82</xdr:row>
      <xdr:rowOff>3992</xdr:rowOff>
    </xdr:to>
    <xdr:sp macro="" textlink="">
      <xdr:nvSpPr>
        <xdr:cNvPr id="296" name="フローチャート: 判断 295"/>
        <xdr:cNvSpPr/>
      </xdr:nvSpPr>
      <xdr:spPr>
        <a:xfrm>
          <a:off x="2857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15058</xdr:rowOff>
    </xdr:from>
    <xdr:to>
      <xdr:col>10</xdr:col>
      <xdr:colOff>165100</xdr:colOff>
      <xdr:row>81</xdr:row>
      <xdr:rowOff>116658</xdr:rowOff>
    </xdr:to>
    <xdr:sp macro="" textlink="">
      <xdr:nvSpPr>
        <xdr:cNvPr id="297" name="フローチャート: 判断 296"/>
        <xdr:cNvSpPr/>
      </xdr:nvSpPr>
      <xdr:spPr>
        <a:xfrm>
          <a:off x="1968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157118</xdr:rowOff>
    </xdr:from>
    <xdr:to>
      <xdr:col>6</xdr:col>
      <xdr:colOff>38100</xdr:colOff>
      <xdr:row>81</xdr:row>
      <xdr:rowOff>87268</xdr:rowOff>
    </xdr:to>
    <xdr:sp macro="" textlink="">
      <xdr:nvSpPr>
        <xdr:cNvPr id="298" name="フローチャート: 判断 297"/>
        <xdr:cNvSpPr/>
      </xdr:nvSpPr>
      <xdr:spPr>
        <a:xfrm>
          <a:off x="1079500" y="1387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304" name="楕円 303"/>
        <xdr:cNvSpPr/>
      </xdr:nvSpPr>
      <xdr:spPr>
        <a:xfrm>
          <a:off x="4584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86558</xdr:rowOff>
    </xdr:from>
    <xdr:ext cx="405111" cy="259045"/>
    <xdr:sp macro="" textlink="">
      <xdr:nvSpPr>
        <xdr:cNvPr id="305" name="【福祉施設】&#10;有形固定資産減価償却率該当値テキスト"/>
        <xdr:cNvSpPr txBox="1"/>
      </xdr:nvSpPr>
      <xdr:spPr>
        <a:xfrm>
          <a:off x="46736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23223</xdr:rowOff>
    </xdr:from>
    <xdr:to>
      <xdr:col>20</xdr:col>
      <xdr:colOff>38100</xdr:colOff>
      <xdr:row>82</xdr:row>
      <xdr:rowOff>124823</xdr:rowOff>
    </xdr:to>
    <xdr:sp macro="" textlink="">
      <xdr:nvSpPr>
        <xdr:cNvPr id="306" name="楕円 305"/>
        <xdr:cNvSpPr/>
      </xdr:nvSpPr>
      <xdr:spPr>
        <a:xfrm>
          <a:off x="3746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74023</xdr:rowOff>
    </xdr:from>
    <xdr:to>
      <xdr:col>24</xdr:col>
      <xdr:colOff>63500</xdr:colOff>
      <xdr:row>82</xdr:row>
      <xdr:rowOff>158931</xdr:rowOff>
    </xdr:to>
    <xdr:cxnSp macro="">
      <xdr:nvCxnSpPr>
        <xdr:cNvPr id="307" name="直線コネクタ 306"/>
        <xdr:cNvCxnSpPr/>
      </xdr:nvCxnSpPr>
      <xdr:spPr>
        <a:xfrm>
          <a:off x="3797300" y="14132923"/>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59145</xdr:rowOff>
    </xdr:from>
    <xdr:to>
      <xdr:col>15</xdr:col>
      <xdr:colOff>101600</xdr:colOff>
      <xdr:row>82</xdr:row>
      <xdr:rowOff>160745</xdr:rowOff>
    </xdr:to>
    <xdr:sp macro="" textlink="">
      <xdr:nvSpPr>
        <xdr:cNvPr id="308" name="楕円 307"/>
        <xdr:cNvSpPr/>
      </xdr:nvSpPr>
      <xdr:spPr>
        <a:xfrm>
          <a:off x="2857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74023</xdr:rowOff>
    </xdr:from>
    <xdr:to>
      <xdr:col>19</xdr:col>
      <xdr:colOff>177800</xdr:colOff>
      <xdr:row>82</xdr:row>
      <xdr:rowOff>109945</xdr:rowOff>
    </xdr:to>
    <xdr:cxnSp macro="">
      <xdr:nvCxnSpPr>
        <xdr:cNvPr id="309" name="直線コネクタ 308"/>
        <xdr:cNvCxnSpPr/>
      </xdr:nvCxnSpPr>
      <xdr:spPr>
        <a:xfrm flipV="1">
          <a:off x="2908300" y="141329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310" name="楕円 309"/>
        <xdr:cNvSpPr/>
      </xdr:nvSpPr>
      <xdr:spPr>
        <a:xfrm>
          <a:off x="1968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44631</xdr:rowOff>
    </xdr:from>
    <xdr:to>
      <xdr:col>15</xdr:col>
      <xdr:colOff>50800</xdr:colOff>
      <xdr:row>82</xdr:row>
      <xdr:rowOff>109945</xdr:rowOff>
    </xdr:to>
    <xdr:cxnSp macro="">
      <xdr:nvCxnSpPr>
        <xdr:cNvPr id="311" name="直線コネクタ 310"/>
        <xdr:cNvCxnSpPr/>
      </xdr:nvCxnSpPr>
      <xdr:spPr>
        <a:xfrm>
          <a:off x="2019300" y="1410353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2" name="楕円 311"/>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82</xdr:row>
      <xdr:rowOff>44631</xdr:rowOff>
    </xdr:to>
    <xdr:cxnSp macro="">
      <xdr:nvCxnSpPr>
        <xdr:cNvPr id="313" name="直線コネクタ 312"/>
        <xdr:cNvCxnSpPr/>
      </xdr:nvCxnSpPr>
      <xdr:spPr>
        <a:xfrm>
          <a:off x="1130300" y="14005561"/>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92364</xdr:rowOff>
    </xdr:from>
    <xdr:ext cx="405111" cy="259045"/>
    <xdr:sp macro="" textlink="">
      <xdr:nvSpPr>
        <xdr:cNvPr id="314" name="n_1aveValue【福祉施設】&#10;有形固定資産減価償却率"/>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20519</xdr:rowOff>
    </xdr:from>
    <xdr:ext cx="405111" cy="259045"/>
    <xdr:sp macro="" textlink="">
      <xdr:nvSpPr>
        <xdr:cNvPr id="315" name="n_2aveValue【福祉施設】&#10;有形固定資産減価償却率"/>
        <xdr:cNvSpPr txBox="1"/>
      </xdr:nvSpPr>
      <xdr:spPr>
        <a:xfrm>
          <a:off x="2705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16" name="n_3aveValue【福祉施設】&#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103795</xdr:rowOff>
    </xdr:from>
    <xdr:ext cx="405111" cy="259045"/>
    <xdr:sp macro="" textlink="">
      <xdr:nvSpPr>
        <xdr:cNvPr id="317" name="n_4aveValue【福祉施設】&#10;有形固定資産減価償却率"/>
        <xdr:cNvSpPr txBox="1"/>
      </xdr:nvSpPr>
      <xdr:spPr>
        <a:xfrm>
          <a:off x="927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115950</xdr:rowOff>
    </xdr:from>
    <xdr:ext cx="405111" cy="259045"/>
    <xdr:sp macro="" textlink="">
      <xdr:nvSpPr>
        <xdr:cNvPr id="318" name="n_1mainValue【福祉施設】&#10;有形固定資産減価償却率"/>
        <xdr:cNvSpPr txBox="1"/>
      </xdr:nvSpPr>
      <xdr:spPr>
        <a:xfrm>
          <a:off x="35820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151872</xdr:rowOff>
    </xdr:from>
    <xdr:ext cx="405111" cy="259045"/>
    <xdr:sp macro="" textlink="">
      <xdr:nvSpPr>
        <xdr:cNvPr id="319" name="n_2mainValue【福祉施設】&#10;有形固定資産減価償却率"/>
        <xdr:cNvSpPr txBox="1"/>
      </xdr:nvSpPr>
      <xdr:spPr>
        <a:xfrm>
          <a:off x="2705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86558</xdr:rowOff>
    </xdr:from>
    <xdr:ext cx="405111" cy="259045"/>
    <xdr:sp macro="" textlink="">
      <xdr:nvSpPr>
        <xdr:cNvPr id="320" name="n_3mainValue【福祉施設】&#10;有形固定資産減価償却率"/>
        <xdr:cNvSpPr txBox="1"/>
      </xdr:nvSpPr>
      <xdr:spPr>
        <a:xfrm>
          <a:off x="1816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21" name="n_4main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76200</xdr:rowOff>
    </xdr:from>
    <xdr:to>
      <xdr:col>54</xdr:col>
      <xdr:colOff>189865</xdr:colOff>
      <xdr:row>86</xdr:row>
      <xdr:rowOff>101600</xdr:rowOff>
    </xdr:to>
    <xdr:cxnSp macro="">
      <xdr:nvCxnSpPr>
        <xdr:cNvPr id="345" name="直線コネクタ 344"/>
        <xdr:cNvCxnSpPr/>
      </xdr:nvCxnSpPr>
      <xdr:spPr>
        <a:xfrm flipV="1">
          <a:off x="10476865" y="1344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22877</xdr:rowOff>
    </xdr:from>
    <xdr:ext cx="469744" cy="259045"/>
    <xdr:sp macro="" textlink="">
      <xdr:nvSpPr>
        <xdr:cNvPr id="348" name="【福祉施設】&#10;一人当たり面積最大値テキスト"/>
        <xdr:cNvSpPr txBox="1"/>
      </xdr:nvSpPr>
      <xdr:spPr>
        <a:xfrm>
          <a:off x="10515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76200</xdr:rowOff>
    </xdr:from>
    <xdr:to>
      <xdr:col>55</xdr:col>
      <xdr:colOff>88900</xdr:colOff>
      <xdr:row>78</xdr:row>
      <xdr:rowOff>76200</xdr:rowOff>
    </xdr:to>
    <xdr:cxnSp macro="">
      <xdr:nvCxnSpPr>
        <xdr:cNvPr id="349" name="直線コネクタ 348"/>
        <xdr:cNvCxnSpPr/>
      </xdr:nvCxnSpPr>
      <xdr:spPr>
        <a:xfrm>
          <a:off x="10388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50" name="【福祉施設】&#10;一人当たり面積平均値テキスト"/>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51" name="フローチャート: 判断 350"/>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101600</xdr:rowOff>
    </xdr:from>
    <xdr:to>
      <xdr:col>50</xdr:col>
      <xdr:colOff>165100</xdr:colOff>
      <xdr:row>83</xdr:row>
      <xdr:rowOff>31750</xdr:rowOff>
    </xdr:to>
    <xdr:sp macro="" textlink="">
      <xdr:nvSpPr>
        <xdr:cNvPr id="352" name="フローチャート: 判断 351"/>
        <xdr:cNvSpPr/>
      </xdr:nvSpPr>
      <xdr:spPr>
        <a:xfrm>
          <a:off x="958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3" name="フローチャート: 判断 352"/>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4" name="フローチャート: 判断 353"/>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xdr:rowOff>
    </xdr:from>
    <xdr:to>
      <xdr:col>55</xdr:col>
      <xdr:colOff>50800</xdr:colOff>
      <xdr:row>84</xdr:row>
      <xdr:rowOff>114300</xdr:rowOff>
    </xdr:to>
    <xdr:sp macro="" textlink="">
      <xdr:nvSpPr>
        <xdr:cNvPr id="361" name="楕円 360"/>
        <xdr:cNvSpPr/>
      </xdr:nvSpPr>
      <xdr:spPr>
        <a:xfrm>
          <a:off x="104267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162577</xdr:rowOff>
    </xdr:from>
    <xdr:ext cx="469744" cy="259045"/>
    <xdr:sp macro="" textlink="">
      <xdr:nvSpPr>
        <xdr:cNvPr id="362" name="【福祉施設】&#10;一人当たり面積該当値テキスト"/>
        <xdr:cNvSpPr txBox="1"/>
      </xdr:nvSpPr>
      <xdr:spPr>
        <a:xfrm>
          <a:off x="10515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xdr:rowOff>
    </xdr:from>
    <xdr:to>
      <xdr:col>50</xdr:col>
      <xdr:colOff>165100</xdr:colOff>
      <xdr:row>84</xdr:row>
      <xdr:rowOff>114300</xdr:rowOff>
    </xdr:to>
    <xdr:sp macro="" textlink="">
      <xdr:nvSpPr>
        <xdr:cNvPr id="363" name="楕円 362"/>
        <xdr:cNvSpPr/>
      </xdr:nvSpPr>
      <xdr:spPr>
        <a:xfrm>
          <a:off x="9588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63500</xdr:rowOff>
    </xdr:from>
    <xdr:to>
      <xdr:col>55</xdr:col>
      <xdr:colOff>0</xdr:colOff>
      <xdr:row>84</xdr:row>
      <xdr:rowOff>63500</xdr:rowOff>
    </xdr:to>
    <xdr:cxnSp macro="">
      <xdr:nvCxnSpPr>
        <xdr:cNvPr id="364" name="直線コネクタ 363"/>
        <xdr:cNvCxnSpPr/>
      </xdr:nvCxnSpPr>
      <xdr:spPr>
        <a:xfrm>
          <a:off x="9639300" y="1446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65" name="楕円 364"/>
        <xdr:cNvSpPr/>
      </xdr:nvSpPr>
      <xdr:spPr>
        <a:xfrm>
          <a:off x="8699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69850</xdr:rowOff>
    </xdr:from>
    <xdr:to>
      <xdr:col>50</xdr:col>
      <xdr:colOff>114300</xdr:colOff>
      <xdr:row>84</xdr:row>
      <xdr:rowOff>63500</xdr:rowOff>
    </xdr:to>
    <xdr:cxnSp macro="">
      <xdr:nvCxnSpPr>
        <xdr:cNvPr id="366" name="直線コネクタ 365"/>
        <xdr:cNvCxnSpPr/>
      </xdr:nvCxnSpPr>
      <xdr:spPr>
        <a:xfrm>
          <a:off x="8750300" y="14300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19050</xdr:rowOff>
    </xdr:from>
    <xdr:to>
      <xdr:col>41</xdr:col>
      <xdr:colOff>101600</xdr:colOff>
      <xdr:row>83</xdr:row>
      <xdr:rowOff>120650</xdr:rowOff>
    </xdr:to>
    <xdr:sp macro="" textlink="">
      <xdr:nvSpPr>
        <xdr:cNvPr id="367" name="楕円 366"/>
        <xdr:cNvSpPr/>
      </xdr:nvSpPr>
      <xdr:spPr>
        <a:xfrm>
          <a:off x="7810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69850</xdr:rowOff>
    </xdr:from>
    <xdr:to>
      <xdr:col>45</xdr:col>
      <xdr:colOff>177800</xdr:colOff>
      <xdr:row>83</xdr:row>
      <xdr:rowOff>69850</xdr:rowOff>
    </xdr:to>
    <xdr:cxnSp macro="">
      <xdr:nvCxnSpPr>
        <xdr:cNvPr id="368" name="直線コネクタ 367"/>
        <xdr:cNvCxnSpPr/>
      </xdr:nvCxnSpPr>
      <xdr:spPr>
        <a:xfrm>
          <a:off x="7861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19050</xdr:rowOff>
    </xdr:from>
    <xdr:to>
      <xdr:col>36</xdr:col>
      <xdr:colOff>165100</xdr:colOff>
      <xdr:row>83</xdr:row>
      <xdr:rowOff>120650</xdr:rowOff>
    </xdr:to>
    <xdr:sp macro="" textlink="">
      <xdr:nvSpPr>
        <xdr:cNvPr id="369" name="楕円 368"/>
        <xdr:cNvSpPr/>
      </xdr:nvSpPr>
      <xdr:spPr>
        <a:xfrm>
          <a:off x="6921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69850</xdr:rowOff>
    </xdr:from>
    <xdr:to>
      <xdr:col>41</xdr:col>
      <xdr:colOff>50800</xdr:colOff>
      <xdr:row>83</xdr:row>
      <xdr:rowOff>69850</xdr:rowOff>
    </xdr:to>
    <xdr:cxnSp macro="">
      <xdr:nvCxnSpPr>
        <xdr:cNvPr id="370" name="直線コネクタ 369"/>
        <xdr:cNvCxnSpPr/>
      </xdr:nvCxnSpPr>
      <xdr:spPr>
        <a:xfrm>
          <a:off x="6972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48277</xdr:rowOff>
    </xdr:from>
    <xdr:ext cx="469744" cy="259045"/>
    <xdr:sp macro="" textlink="">
      <xdr:nvSpPr>
        <xdr:cNvPr id="371" name="n_1ave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2"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3"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105427</xdr:rowOff>
    </xdr:from>
    <xdr:ext cx="469744" cy="259045"/>
    <xdr:sp macro="" textlink="">
      <xdr:nvSpPr>
        <xdr:cNvPr id="375" name="n_1mainValue【福祉施設】&#10;一人当たり面積"/>
        <xdr:cNvSpPr txBox="1"/>
      </xdr:nvSpPr>
      <xdr:spPr>
        <a:xfrm>
          <a:off x="9391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6" name="n_2mainValue【福祉施設】&#10;一人当たり面積"/>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77" name="n_3mainValue【福祉施設】&#10;一人当たり面積"/>
        <xdr:cNvSpPr txBox="1"/>
      </xdr:nvSpPr>
      <xdr:spPr>
        <a:xfrm>
          <a:off x="7626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111777</xdr:rowOff>
    </xdr:from>
    <xdr:ext cx="469744" cy="259045"/>
    <xdr:sp macro="" textlink="">
      <xdr:nvSpPr>
        <xdr:cNvPr id="378" name="n_4mainValue【福祉施設】&#10;一人当たり面積"/>
        <xdr:cNvSpPr txBox="1"/>
      </xdr:nvSpPr>
      <xdr:spPr>
        <a:xfrm>
          <a:off x="6737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68036</xdr:rowOff>
    </xdr:to>
    <xdr:cxnSp macro="">
      <xdr:nvCxnSpPr>
        <xdr:cNvPr id="404" name="直線コネクタ 403"/>
        <xdr:cNvCxnSpPr/>
      </xdr:nvCxnSpPr>
      <xdr:spPr>
        <a:xfrm flipV="1">
          <a:off x="4634865"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405111" cy="259045"/>
    <xdr:sp macro="" textlink="">
      <xdr:nvSpPr>
        <xdr:cNvPr id="405" name="【市民会館】&#10;有形固定資産減価償却率最小値テキスト"/>
        <xdr:cNvSpPr txBox="1"/>
      </xdr:nvSpPr>
      <xdr:spPr>
        <a:xfrm>
          <a:off x="4673600" y="185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406" name="直線コネクタ 405"/>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7"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8" name="直線コネクタ 40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9"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0" name="フローチャート: 判断 409"/>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54792</xdr:rowOff>
    </xdr:from>
    <xdr:to>
      <xdr:col>20</xdr:col>
      <xdr:colOff>38100</xdr:colOff>
      <xdr:row>104</xdr:row>
      <xdr:rowOff>156392</xdr:rowOff>
    </xdr:to>
    <xdr:sp macro="" textlink="">
      <xdr:nvSpPr>
        <xdr:cNvPr id="411" name="フローチャート: 判断 410"/>
        <xdr:cNvSpPr/>
      </xdr:nvSpPr>
      <xdr:spPr>
        <a:xfrm>
          <a:off x="3746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2" name="フローチャート: 判断 411"/>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13" name="フローチャート: 判断 412"/>
        <xdr:cNvSpPr/>
      </xdr:nvSpPr>
      <xdr:spPr>
        <a:xfrm>
          <a:off x="1968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89081</xdr:rowOff>
    </xdr:from>
    <xdr:to>
      <xdr:col>6</xdr:col>
      <xdr:colOff>38100</xdr:colOff>
      <xdr:row>105</xdr:row>
      <xdr:rowOff>19231</xdr:rowOff>
    </xdr:to>
    <xdr:sp macro="" textlink="">
      <xdr:nvSpPr>
        <xdr:cNvPr id="414" name="フローチャート: 判断 413"/>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139700</xdr:rowOff>
    </xdr:from>
    <xdr:to>
      <xdr:col>24</xdr:col>
      <xdr:colOff>114300</xdr:colOff>
      <xdr:row>103</xdr:row>
      <xdr:rowOff>69850</xdr:rowOff>
    </xdr:to>
    <xdr:sp macro="" textlink="">
      <xdr:nvSpPr>
        <xdr:cNvPr id="420" name="楕円 419"/>
        <xdr:cNvSpPr/>
      </xdr:nvSpPr>
      <xdr:spPr>
        <a:xfrm>
          <a:off x="4584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162577</xdr:rowOff>
    </xdr:from>
    <xdr:ext cx="405111" cy="259045"/>
    <xdr:sp macro="" textlink="">
      <xdr:nvSpPr>
        <xdr:cNvPr id="421" name="【市民会館】&#10;有形固定資産減価償却率該当値テキスト"/>
        <xdr:cNvSpPr txBox="1"/>
      </xdr:nvSpPr>
      <xdr:spPr>
        <a:xfrm>
          <a:off x="46736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103777</xdr:rowOff>
    </xdr:from>
    <xdr:to>
      <xdr:col>20</xdr:col>
      <xdr:colOff>38100</xdr:colOff>
      <xdr:row>103</xdr:row>
      <xdr:rowOff>33927</xdr:rowOff>
    </xdr:to>
    <xdr:sp macro="" textlink="">
      <xdr:nvSpPr>
        <xdr:cNvPr id="422" name="楕円 421"/>
        <xdr:cNvSpPr/>
      </xdr:nvSpPr>
      <xdr:spPr>
        <a:xfrm>
          <a:off x="3746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154577</xdr:rowOff>
    </xdr:from>
    <xdr:to>
      <xdr:col>24</xdr:col>
      <xdr:colOff>63500</xdr:colOff>
      <xdr:row>103</xdr:row>
      <xdr:rowOff>19050</xdr:rowOff>
    </xdr:to>
    <xdr:cxnSp macro="">
      <xdr:nvCxnSpPr>
        <xdr:cNvPr id="423" name="直線コネクタ 422"/>
        <xdr:cNvCxnSpPr/>
      </xdr:nvCxnSpPr>
      <xdr:spPr>
        <a:xfrm>
          <a:off x="3797300" y="176424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69487</xdr:rowOff>
    </xdr:from>
    <xdr:to>
      <xdr:col>15</xdr:col>
      <xdr:colOff>101600</xdr:colOff>
      <xdr:row>102</xdr:row>
      <xdr:rowOff>171087</xdr:rowOff>
    </xdr:to>
    <xdr:sp macro="" textlink="">
      <xdr:nvSpPr>
        <xdr:cNvPr id="424" name="楕円 423"/>
        <xdr:cNvSpPr/>
      </xdr:nvSpPr>
      <xdr:spPr>
        <a:xfrm>
          <a:off x="2857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120287</xdr:rowOff>
    </xdr:from>
    <xdr:to>
      <xdr:col>19</xdr:col>
      <xdr:colOff>177800</xdr:colOff>
      <xdr:row>102</xdr:row>
      <xdr:rowOff>154577</xdr:rowOff>
    </xdr:to>
    <xdr:cxnSp macro="">
      <xdr:nvCxnSpPr>
        <xdr:cNvPr id="425" name="直線コネクタ 424"/>
        <xdr:cNvCxnSpPr/>
      </xdr:nvCxnSpPr>
      <xdr:spPr>
        <a:xfrm>
          <a:off x="2908300" y="176081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38463</xdr:rowOff>
    </xdr:from>
    <xdr:to>
      <xdr:col>10</xdr:col>
      <xdr:colOff>165100</xdr:colOff>
      <xdr:row>102</xdr:row>
      <xdr:rowOff>140063</xdr:rowOff>
    </xdr:to>
    <xdr:sp macro="" textlink="">
      <xdr:nvSpPr>
        <xdr:cNvPr id="426" name="楕円 425"/>
        <xdr:cNvSpPr/>
      </xdr:nvSpPr>
      <xdr:spPr>
        <a:xfrm>
          <a:off x="1968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89263</xdr:rowOff>
    </xdr:from>
    <xdr:to>
      <xdr:col>15</xdr:col>
      <xdr:colOff>50800</xdr:colOff>
      <xdr:row>102</xdr:row>
      <xdr:rowOff>120287</xdr:rowOff>
    </xdr:to>
    <xdr:cxnSp macro="">
      <xdr:nvCxnSpPr>
        <xdr:cNvPr id="427" name="直線コネクタ 426"/>
        <xdr:cNvCxnSpPr/>
      </xdr:nvCxnSpPr>
      <xdr:spPr>
        <a:xfrm>
          <a:off x="2019300" y="175771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54792</xdr:rowOff>
    </xdr:from>
    <xdr:to>
      <xdr:col>6</xdr:col>
      <xdr:colOff>38100</xdr:colOff>
      <xdr:row>106</xdr:row>
      <xdr:rowOff>156392</xdr:rowOff>
    </xdr:to>
    <xdr:sp macro="" textlink="">
      <xdr:nvSpPr>
        <xdr:cNvPr id="428" name="楕円 427"/>
        <xdr:cNvSpPr/>
      </xdr:nvSpPr>
      <xdr:spPr>
        <a:xfrm>
          <a:off x="1079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89263</xdr:rowOff>
    </xdr:from>
    <xdr:to>
      <xdr:col>10</xdr:col>
      <xdr:colOff>114300</xdr:colOff>
      <xdr:row>106</xdr:row>
      <xdr:rowOff>105592</xdr:rowOff>
    </xdr:to>
    <xdr:cxnSp macro="">
      <xdr:nvCxnSpPr>
        <xdr:cNvPr id="429" name="直線コネクタ 428"/>
        <xdr:cNvCxnSpPr/>
      </xdr:nvCxnSpPr>
      <xdr:spPr>
        <a:xfrm flipV="1">
          <a:off x="1130300" y="17577163"/>
          <a:ext cx="889000" cy="7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147519</xdr:rowOff>
    </xdr:from>
    <xdr:ext cx="405111" cy="259045"/>
    <xdr:sp macro="" textlink="">
      <xdr:nvSpPr>
        <xdr:cNvPr id="430" name="n_1aveValue【市民会館】&#10;有形固定資産減価償却率"/>
        <xdr:cNvSpPr txBox="1"/>
      </xdr:nvSpPr>
      <xdr:spPr>
        <a:xfrm>
          <a:off x="3582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31" name="n_2aveValue【市民会館】&#10;有形固定資産減価償却率"/>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11991</xdr:rowOff>
    </xdr:from>
    <xdr:ext cx="405111" cy="259045"/>
    <xdr:sp macro="" textlink="">
      <xdr:nvSpPr>
        <xdr:cNvPr id="432" name="n_3aveValue【市民会館】&#10;有形固定資産減価償却率"/>
        <xdr:cNvSpPr txBox="1"/>
      </xdr:nvSpPr>
      <xdr:spPr>
        <a:xfrm>
          <a:off x="1816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35758</xdr:rowOff>
    </xdr:from>
    <xdr:ext cx="405111" cy="259045"/>
    <xdr:sp macro="" textlink="">
      <xdr:nvSpPr>
        <xdr:cNvPr id="433" name="n_4aveValue【市民会館】&#10;有形固定資産減価償却率"/>
        <xdr:cNvSpPr txBox="1"/>
      </xdr:nvSpPr>
      <xdr:spPr>
        <a:xfrm>
          <a:off x="927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50454</xdr:rowOff>
    </xdr:from>
    <xdr:ext cx="405111" cy="259045"/>
    <xdr:sp macro="" textlink="">
      <xdr:nvSpPr>
        <xdr:cNvPr id="434" name="n_1mainValue【市民会館】&#10;有形固定資産減価償却率"/>
        <xdr:cNvSpPr txBox="1"/>
      </xdr:nvSpPr>
      <xdr:spPr>
        <a:xfrm>
          <a:off x="35820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16164</xdr:rowOff>
    </xdr:from>
    <xdr:ext cx="405111" cy="259045"/>
    <xdr:sp macro="" textlink="">
      <xdr:nvSpPr>
        <xdr:cNvPr id="435" name="n_2mainValue【市民会館】&#10;有形固定資産減価償却率"/>
        <xdr:cNvSpPr txBox="1"/>
      </xdr:nvSpPr>
      <xdr:spPr>
        <a:xfrm>
          <a:off x="2705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156590</xdr:rowOff>
    </xdr:from>
    <xdr:ext cx="405111" cy="259045"/>
    <xdr:sp macro="" textlink="">
      <xdr:nvSpPr>
        <xdr:cNvPr id="436" name="n_3mainValue【市民会館】&#10;有形固定資産減価償却率"/>
        <xdr:cNvSpPr txBox="1"/>
      </xdr:nvSpPr>
      <xdr:spPr>
        <a:xfrm>
          <a:off x="1816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147519</xdr:rowOff>
    </xdr:from>
    <xdr:ext cx="405111" cy="259045"/>
    <xdr:sp macro="" textlink="">
      <xdr:nvSpPr>
        <xdr:cNvPr id="437" name="n_4mainValue【市民会館】&#10;有形固定資産減価償却率"/>
        <xdr:cNvSpPr txBox="1"/>
      </xdr:nvSpPr>
      <xdr:spPr>
        <a:xfrm>
          <a:off x="927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107</xdr:row>
      <xdr:rowOff>148589</xdr:rowOff>
    </xdr:to>
    <xdr:cxnSp macro="">
      <xdr:nvCxnSpPr>
        <xdr:cNvPr id="461" name="直線コネクタ 460"/>
        <xdr:cNvCxnSpPr/>
      </xdr:nvCxnSpPr>
      <xdr:spPr>
        <a:xfrm flipV="1">
          <a:off x="10476865" y="17312639"/>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64"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65" name="直線コネクタ 464"/>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6"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7" name="フローチャート: 判断 466"/>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21589</xdr:rowOff>
    </xdr:from>
    <xdr:to>
      <xdr:col>50</xdr:col>
      <xdr:colOff>165100</xdr:colOff>
      <xdr:row>105</xdr:row>
      <xdr:rowOff>123189</xdr:rowOff>
    </xdr:to>
    <xdr:sp macro="" textlink="">
      <xdr:nvSpPr>
        <xdr:cNvPr id="468" name="フローチャート: 判断 467"/>
        <xdr:cNvSpPr/>
      </xdr:nvSpPr>
      <xdr:spPr>
        <a:xfrm>
          <a:off x="958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69" name="フローチャート: 判断 468"/>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470" name="フローチャート: 判断 469"/>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1" name="フローチャート: 判断 470"/>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77" name="楕円 476"/>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478" name="【市民会館】&#10;一人当たり面積該当値テキスト"/>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479" name="楕円 478"/>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114300</xdr:rowOff>
    </xdr:to>
    <xdr:cxnSp macro="">
      <xdr:nvCxnSpPr>
        <xdr:cNvPr id="480" name="直線コネクタ 479"/>
        <xdr:cNvCxnSpPr/>
      </xdr:nvCxnSpPr>
      <xdr:spPr>
        <a:xfrm>
          <a:off x="9639300" y="1828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481" name="楕円 480"/>
        <xdr:cNvSpPr/>
      </xdr:nvSpPr>
      <xdr:spPr>
        <a:xfrm>
          <a:off x="8699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106680</xdr:rowOff>
    </xdr:to>
    <xdr:cxnSp macro="">
      <xdr:nvCxnSpPr>
        <xdr:cNvPr id="482" name="直線コネクタ 481"/>
        <xdr:cNvCxnSpPr/>
      </xdr:nvCxnSpPr>
      <xdr:spPr>
        <a:xfrm>
          <a:off x="8750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83" name="楕円 482"/>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114300</xdr:rowOff>
    </xdr:to>
    <xdr:cxnSp macro="">
      <xdr:nvCxnSpPr>
        <xdr:cNvPr id="484" name="直線コネクタ 483"/>
        <xdr:cNvCxnSpPr/>
      </xdr:nvCxnSpPr>
      <xdr:spPr>
        <a:xfrm flipV="1">
          <a:off x="7861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85" name="楕円 484"/>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486" name="直線コネクタ 485"/>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139716</xdr:rowOff>
    </xdr:from>
    <xdr:ext cx="469744" cy="259045"/>
    <xdr:sp macro="" textlink="">
      <xdr:nvSpPr>
        <xdr:cNvPr id="487" name="n_1ave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88"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489" name="n_3aveValue【市民会館】&#10;一人当たり面積"/>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0"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148607</xdr:rowOff>
    </xdr:from>
    <xdr:ext cx="469744" cy="259045"/>
    <xdr:sp macro="" textlink="">
      <xdr:nvSpPr>
        <xdr:cNvPr id="491" name="n_1mainValue【市民会館】&#10;一人当たり面積"/>
        <xdr:cNvSpPr txBox="1"/>
      </xdr:nvSpPr>
      <xdr:spPr>
        <a:xfrm>
          <a:off x="9391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148607</xdr:rowOff>
    </xdr:from>
    <xdr:ext cx="469744" cy="259045"/>
    <xdr:sp macro="" textlink="">
      <xdr:nvSpPr>
        <xdr:cNvPr id="492" name="n_2mainValue【市民会館】&#10;一人当たり面積"/>
        <xdr:cNvSpPr txBox="1"/>
      </xdr:nvSpPr>
      <xdr:spPr>
        <a:xfrm>
          <a:off x="8515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93" name="n_3mainValue【市民会館】&#10;一人当たり面積"/>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494" name="n_4mainValue【市民会館】&#10;一人当たり面積"/>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123825</xdr:rowOff>
    </xdr:from>
    <xdr:to>
      <xdr:col>85</xdr:col>
      <xdr:colOff>126364</xdr:colOff>
      <xdr:row>41</xdr:row>
      <xdr:rowOff>99060</xdr:rowOff>
    </xdr:to>
    <xdr:cxnSp macro="">
      <xdr:nvCxnSpPr>
        <xdr:cNvPr id="519" name="直線コネクタ 518"/>
        <xdr:cNvCxnSpPr/>
      </xdr:nvCxnSpPr>
      <xdr:spPr>
        <a:xfrm flipV="1">
          <a:off x="16318864" y="578167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0"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1" name="直線コネクタ 520"/>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70502</xdr:rowOff>
    </xdr:from>
    <xdr:ext cx="405111" cy="259045"/>
    <xdr:sp macro="" textlink="">
      <xdr:nvSpPr>
        <xdr:cNvPr id="522" name="【一般廃棄物処理施設】&#10;有形固定資産減価償却率最大値テキスト"/>
        <xdr:cNvSpPr txBox="1"/>
      </xdr:nvSpPr>
      <xdr:spPr>
        <a:xfrm>
          <a:off x="16357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123825</xdr:rowOff>
    </xdr:from>
    <xdr:to>
      <xdr:col>86</xdr:col>
      <xdr:colOff>25400</xdr:colOff>
      <xdr:row>33</xdr:row>
      <xdr:rowOff>123825</xdr:rowOff>
    </xdr:to>
    <xdr:cxnSp macro="">
      <xdr:nvCxnSpPr>
        <xdr:cNvPr id="523" name="直線コネクタ 522"/>
        <xdr:cNvCxnSpPr/>
      </xdr:nvCxnSpPr>
      <xdr:spPr>
        <a:xfrm>
          <a:off x="16230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109237</xdr:rowOff>
    </xdr:from>
    <xdr:ext cx="405111" cy="259045"/>
    <xdr:sp macro="" textlink="">
      <xdr:nvSpPr>
        <xdr:cNvPr id="524" name="【一般廃棄物処理施設】&#10;有形固定資産減価償却率平均値テキスト"/>
        <xdr:cNvSpPr txBox="1"/>
      </xdr:nvSpPr>
      <xdr:spPr>
        <a:xfrm>
          <a:off x="16357600" y="6281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25" name="フローチャート: 判断 524"/>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26" name="フローチャート: 判断 525"/>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8" name="フローチャート: 判断 527"/>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9" name="フローチャート: 判断 528"/>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535" name="楕円 534"/>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536" name="【一般廃棄物処理施設】&#10;有形固定資産減価償却率該当値テキスト"/>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537" name="楕円 536"/>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55245</xdr:rowOff>
    </xdr:to>
    <xdr:cxnSp macro="">
      <xdr:nvCxnSpPr>
        <xdr:cNvPr id="538" name="直線コネクタ 537"/>
        <xdr:cNvCxnSpPr/>
      </xdr:nvCxnSpPr>
      <xdr:spPr>
        <a:xfrm>
          <a:off x="15481300" y="667321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39" name="楕円 538"/>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158115</xdr:rowOff>
    </xdr:to>
    <xdr:cxnSp macro="">
      <xdr:nvCxnSpPr>
        <xdr:cNvPr id="540" name="直線コネクタ 539"/>
        <xdr:cNvCxnSpPr/>
      </xdr:nvCxnSpPr>
      <xdr:spPr>
        <a:xfrm>
          <a:off x="14592300" y="66027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41" name="楕円 540"/>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87630</xdr:rowOff>
    </xdr:to>
    <xdr:cxnSp macro="">
      <xdr:nvCxnSpPr>
        <xdr:cNvPr id="542" name="直線コネクタ 541"/>
        <xdr:cNvCxnSpPr/>
      </xdr:nvCxnSpPr>
      <xdr:spPr>
        <a:xfrm>
          <a:off x="13703300" y="6534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43" name="楕円 542"/>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38</xdr:row>
      <xdr:rowOff>19050</xdr:rowOff>
    </xdr:to>
    <xdr:cxnSp macro="">
      <xdr:nvCxnSpPr>
        <xdr:cNvPr id="544" name="直線コネクタ 543"/>
        <xdr:cNvCxnSpPr/>
      </xdr:nvCxnSpPr>
      <xdr:spPr>
        <a:xfrm>
          <a:off x="12814300" y="64312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545"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547"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macro="" textlink="">
      <xdr:nvSpPr>
        <xdr:cNvPr id="548" name="n_4aveValue【一般廃棄物処理施設】&#10;有形固定資産減価償却率"/>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549" name="n_1mainValue【一般廃棄物処理施設】&#10;有形固定資産減価償却率"/>
        <xdr:cNvSpPr txBox="1"/>
      </xdr:nvSpPr>
      <xdr:spPr>
        <a:xfrm>
          <a:off x="15266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50" name="n_2mainValue【一般廃棄物処理施設】&#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551" name="n_3mainValue【一般廃棄物処理施設】&#10;有形固定資産減価償却率"/>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552" name="n_4mainValue【一般廃棄物処理施設】&#10;有形固定資産減価償却率"/>
        <xdr:cNvSpPr txBox="1"/>
      </xdr:nvSpPr>
      <xdr:spPr>
        <a:xfrm>
          <a:off x="12611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6591</xdr:rowOff>
    </xdr:from>
    <xdr:to>
      <xdr:col>116</xdr:col>
      <xdr:colOff>62864</xdr:colOff>
      <xdr:row>41</xdr:row>
      <xdr:rowOff>42304</xdr:rowOff>
    </xdr:to>
    <xdr:cxnSp macro="">
      <xdr:nvCxnSpPr>
        <xdr:cNvPr id="576" name="直線コネクタ 575"/>
        <xdr:cNvCxnSpPr/>
      </xdr:nvCxnSpPr>
      <xdr:spPr>
        <a:xfrm flipV="1">
          <a:off x="22160864" y="5664441"/>
          <a:ext cx="0" cy="140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46131</xdr:rowOff>
    </xdr:from>
    <xdr:ext cx="534377" cy="259045"/>
    <xdr:sp macro="" textlink="">
      <xdr:nvSpPr>
        <xdr:cNvPr id="577" name="【一般廃棄物処理施設】&#10;一人当たり有形固定資産（償却資産）額最小値テキスト"/>
        <xdr:cNvSpPr txBox="1"/>
      </xdr:nvSpPr>
      <xdr:spPr>
        <a:xfrm>
          <a:off x="22199600" y="7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42304</xdr:rowOff>
    </xdr:from>
    <xdr:to>
      <xdr:col>116</xdr:col>
      <xdr:colOff>152400</xdr:colOff>
      <xdr:row>41</xdr:row>
      <xdr:rowOff>42304</xdr:rowOff>
    </xdr:to>
    <xdr:cxnSp macro="">
      <xdr:nvCxnSpPr>
        <xdr:cNvPr id="578" name="直線コネクタ 577"/>
        <xdr:cNvCxnSpPr/>
      </xdr:nvCxnSpPr>
      <xdr:spPr>
        <a:xfrm>
          <a:off x="22072600" y="707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124718</xdr:rowOff>
    </xdr:from>
    <xdr:ext cx="599010" cy="259045"/>
    <xdr:sp macro="" textlink="">
      <xdr:nvSpPr>
        <xdr:cNvPr id="579" name="【一般廃棄物処理施設】&#10;一人当たり有形固定資産（償却資産）額最大値テキスト"/>
        <xdr:cNvSpPr txBox="1"/>
      </xdr:nvSpPr>
      <xdr:spPr>
        <a:xfrm>
          <a:off x="22199600" y="54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6591</xdr:rowOff>
    </xdr:from>
    <xdr:to>
      <xdr:col>116</xdr:col>
      <xdr:colOff>152400</xdr:colOff>
      <xdr:row>33</xdr:row>
      <xdr:rowOff>6591</xdr:rowOff>
    </xdr:to>
    <xdr:cxnSp macro="">
      <xdr:nvCxnSpPr>
        <xdr:cNvPr id="580" name="直線コネクタ 579"/>
        <xdr:cNvCxnSpPr/>
      </xdr:nvCxnSpPr>
      <xdr:spPr>
        <a:xfrm>
          <a:off x="22072600" y="566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103484</xdr:rowOff>
    </xdr:from>
    <xdr:ext cx="534377" cy="259045"/>
    <xdr:sp macro="" textlink="">
      <xdr:nvSpPr>
        <xdr:cNvPr id="581" name="【一般廃棄物処理施設】&#10;一人当たり有形固定資産（償却資産）額平均値テキスト"/>
        <xdr:cNvSpPr txBox="1"/>
      </xdr:nvSpPr>
      <xdr:spPr>
        <a:xfrm>
          <a:off x="22199600" y="627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125057</xdr:rowOff>
    </xdr:from>
    <xdr:to>
      <xdr:col>116</xdr:col>
      <xdr:colOff>114300</xdr:colOff>
      <xdr:row>37</xdr:row>
      <xdr:rowOff>55207</xdr:rowOff>
    </xdr:to>
    <xdr:sp macro="" textlink="">
      <xdr:nvSpPr>
        <xdr:cNvPr id="582" name="フローチャート: 判断 581"/>
        <xdr:cNvSpPr/>
      </xdr:nvSpPr>
      <xdr:spPr>
        <a:xfrm>
          <a:off x="22110700" y="62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116091</xdr:rowOff>
    </xdr:from>
    <xdr:to>
      <xdr:col>112</xdr:col>
      <xdr:colOff>38100</xdr:colOff>
      <xdr:row>37</xdr:row>
      <xdr:rowOff>46241</xdr:rowOff>
    </xdr:to>
    <xdr:sp macro="" textlink="">
      <xdr:nvSpPr>
        <xdr:cNvPr id="583" name="フローチャート: 判断 582"/>
        <xdr:cNvSpPr/>
      </xdr:nvSpPr>
      <xdr:spPr>
        <a:xfrm>
          <a:off x="21272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10008</xdr:rowOff>
    </xdr:from>
    <xdr:to>
      <xdr:col>107</xdr:col>
      <xdr:colOff>101600</xdr:colOff>
      <xdr:row>37</xdr:row>
      <xdr:rowOff>111608</xdr:rowOff>
    </xdr:to>
    <xdr:sp macro="" textlink="">
      <xdr:nvSpPr>
        <xdr:cNvPr id="584" name="フローチャート: 判断 583"/>
        <xdr:cNvSpPr/>
      </xdr:nvSpPr>
      <xdr:spPr>
        <a:xfrm>
          <a:off x="20383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90386</xdr:rowOff>
    </xdr:from>
    <xdr:to>
      <xdr:col>102</xdr:col>
      <xdr:colOff>165100</xdr:colOff>
      <xdr:row>38</xdr:row>
      <xdr:rowOff>20536</xdr:rowOff>
    </xdr:to>
    <xdr:sp macro="" textlink="">
      <xdr:nvSpPr>
        <xdr:cNvPr id="585" name="フローチャート: 判断 584"/>
        <xdr:cNvSpPr/>
      </xdr:nvSpPr>
      <xdr:spPr>
        <a:xfrm>
          <a:off x="19494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162522</xdr:rowOff>
    </xdr:from>
    <xdr:to>
      <xdr:col>98</xdr:col>
      <xdr:colOff>38100</xdr:colOff>
      <xdr:row>38</xdr:row>
      <xdr:rowOff>92672</xdr:rowOff>
    </xdr:to>
    <xdr:sp macro="" textlink="">
      <xdr:nvSpPr>
        <xdr:cNvPr id="586" name="フローチャート: 判断 585"/>
        <xdr:cNvSpPr/>
      </xdr:nvSpPr>
      <xdr:spPr>
        <a:xfrm>
          <a:off x="18605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23063</xdr:rowOff>
    </xdr:from>
    <xdr:to>
      <xdr:col>116</xdr:col>
      <xdr:colOff>114300</xdr:colOff>
      <xdr:row>35</xdr:row>
      <xdr:rowOff>124663</xdr:rowOff>
    </xdr:to>
    <xdr:sp macro="" textlink="">
      <xdr:nvSpPr>
        <xdr:cNvPr id="592" name="楕円 591"/>
        <xdr:cNvSpPr/>
      </xdr:nvSpPr>
      <xdr:spPr>
        <a:xfrm>
          <a:off x="221107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45940</xdr:rowOff>
    </xdr:from>
    <xdr:ext cx="534377" cy="259045"/>
    <xdr:sp macro="" textlink="">
      <xdr:nvSpPr>
        <xdr:cNvPr id="593" name="【一般廃棄物処理施設】&#10;一人当たり有形固定資産（償却資産）額該当値テキスト"/>
        <xdr:cNvSpPr txBox="1"/>
      </xdr:nvSpPr>
      <xdr:spPr>
        <a:xfrm>
          <a:off x="22199600" y="58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16510</xdr:rowOff>
    </xdr:from>
    <xdr:to>
      <xdr:col>112</xdr:col>
      <xdr:colOff>38100</xdr:colOff>
      <xdr:row>35</xdr:row>
      <xdr:rowOff>118110</xdr:rowOff>
    </xdr:to>
    <xdr:sp macro="" textlink="">
      <xdr:nvSpPr>
        <xdr:cNvPr id="594" name="楕円 593"/>
        <xdr:cNvSpPr/>
      </xdr:nvSpPr>
      <xdr:spPr>
        <a:xfrm>
          <a:off x="21272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67310</xdr:rowOff>
    </xdr:from>
    <xdr:to>
      <xdr:col>116</xdr:col>
      <xdr:colOff>63500</xdr:colOff>
      <xdr:row>35</xdr:row>
      <xdr:rowOff>73863</xdr:rowOff>
    </xdr:to>
    <xdr:cxnSp macro="">
      <xdr:nvCxnSpPr>
        <xdr:cNvPr id="595" name="直線コネクタ 594"/>
        <xdr:cNvCxnSpPr/>
      </xdr:nvCxnSpPr>
      <xdr:spPr>
        <a:xfrm>
          <a:off x="21323300" y="6068060"/>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13665</xdr:rowOff>
    </xdr:from>
    <xdr:to>
      <xdr:col>107</xdr:col>
      <xdr:colOff>101600</xdr:colOff>
      <xdr:row>35</xdr:row>
      <xdr:rowOff>115265</xdr:rowOff>
    </xdr:to>
    <xdr:sp macro="" textlink="">
      <xdr:nvSpPr>
        <xdr:cNvPr id="596" name="楕円 595"/>
        <xdr:cNvSpPr/>
      </xdr:nvSpPr>
      <xdr:spPr>
        <a:xfrm>
          <a:off x="20383500" y="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64465</xdr:rowOff>
    </xdr:from>
    <xdr:to>
      <xdr:col>111</xdr:col>
      <xdr:colOff>177800</xdr:colOff>
      <xdr:row>35</xdr:row>
      <xdr:rowOff>67310</xdr:rowOff>
    </xdr:to>
    <xdr:cxnSp macro="">
      <xdr:nvCxnSpPr>
        <xdr:cNvPr id="597" name="直線コネクタ 596"/>
        <xdr:cNvCxnSpPr/>
      </xdr:nvCxnSpPr>
      <xdr:spPr>
        <a:xfrm>
          <a:off x="20434300" y="6065215"/>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15177</xdr:rowOff>
    </xdr:from>
    <xdr:to>
      <xdr:col>102</xdr:col>
      <xdr:colOff>165100</xdr:colOff>
      <xdr:row>35</xdr:row>
      <xdr:rowOff>116777</xdr:rowOff>
    </xdr:to>
    <xdr:sp macro="" textlink="">
      <xdr:nvSpPr>
        <xdr:cNvPr id="598" name="楕円 597"/>
        <xdr:cNvSpPr/>
      </xdr:nvSpPr>
      <xdr:spPr>
        <a:xfrm>
          <a:off x="19494500" y="60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64465</xdr:rowOff>
    </xdr:from>
    <xdr:to>
      <xdr:col>107</xdr:col>
      <xdr:colOff>50800</xdr:colOff>
      <xdr:row>35</xdr:row>
      <xdr:rowOff>65977</xdr:rowOff>
    </xdr:to>
    <xdr:cxnSp macro="">
      <xdr:nvCxnSpPr>
        <xdr:cNvPr id="599" name="直線コネクタ 598"/>
        <xdr:cNvCxnSpPr/>
      </xdr:nvCxnSpPr>
      <xdr:spPr>
        <a:xfrm flipV="1">
          <a:off x="19545300" y="6065215"/>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3912</xdr:rowOff>
    </xdr:from>
    <xdr:to>
      <xdr:col>98</xdr:col>
      <xdr:colOff>38100</xdr:colOff>
      <xdr:row>35</xdr:row>
      <xdr:rowOff>105512</xdr:rowOff>
    </xdr:to>
    <xdr:sp macro="" textlink="">
      <xdr:nvSpPr>
        <xdr:cNvPr id="600" name="楕円 599"/>
        <xdr:cNvSpPr/>
      </xdr:nvSpPr>
      <xdr:spPr>
        <a:xfrm>
          <a:off x="18605500" y="60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54712</xdr:rowOff>
    </xdr:from>
    <xdr:to>
      <xdr:col>102</xdr:col>
      <xdr:colOff>114300</xdr:colOff>
      <xdr:row>35</xdr:row>
      <xdr:rowOff>65977</xdr:rowOff>
    </xdr:to>
    <xdr:cxnSp macro="">
      <xdr:nvCxnSpPr>
        <xdr:cNvPr id="601" name="直線コネクタ 600"/>
        <xdr:cNvCxnSpPr/>
      </xdr:nvCxnSpPr>
      <xdr:spPr>
        <a:xfrm>
          <a:off x="18656300" y="6055462"/>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37368</xdr:rowOff>
    </xdr:from>
    <xdr:ext cx="534377" cy="259045"/>
    <xdr:sp macro="" textlink="">
      <xdr:nvSpPr>
        <xdr:cNvPr id="602" name="n_1aveValue【一般廃棄物処理施設】&#10;一人当たり有形固定資産（償却資産）額"/>
        <xdr:cNvSpPr txBox="1"/>
      </xdr:nvSpPr>
      <xdr:spPr>
        <a:xfrm>
          <a:off x="210434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102735</xdr:rowOff>
    </xdr:from>
    <xdr:ext cx="534377" cy="259045"/>
    <xdr:sp macro="" textlink="">
      <xdr:nvSpPr>
        <xdr:cNvPr id="603" name="n_2aveValue【一般廃棄物処理施設】&#10;一人当たり有形固定資産（償却資産）額"/>
        <xdr:cNvSpPr txBox="1"/>
      </xdr:nvSpPr>
      <xdr:spPr>
        <a:xfrm>
          <a:off x="20167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11663</xdr:rowOff>
    </xdr:from>
    <xdr:ext cx="534377" cy="259045"/>
    <xdr:sp macro="" textlink="">
      <xdr:nvSpPr>
        <xdr:cNvPr id="604" name="n_3aveValue【一般廃棄物処理施設】&#10;一人当たり有形固定資産（償却資産）額"/>
        <xdr:cNvSpPr txBox="1"/>
      </xdr:nvSpPr>
      <xdr:spPr>
        <a:xfrm>
          <a:off x="19278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83799</xdr:rowOff>
    </xdr:from>
    <xdr:ext cx="534377" cy="259045"/>
    <xdr:sp macro="" textlink="">
      <xdr:nvSpPr>
        <xdr:cNvPr id="605" name="n_4aveValue【一般廃棄物処理施設】&#10;一人当たり有形固定資産（償却資産）額"/>
        <xdr:cNvSpPr txBox="1"/>
      </xdr:nvSpPr>
      <xdr:spPr>
        <a:xfrm>
          <a:off x="18389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134637</xdr:rowOff>
    </xdr:from>
    <xdr:ext cx="534377" cy="259045"/>
    <xdr:sp macro="" textlink="">
      <xdr:nvSpPr>
        <xdr:cNvPr id="606" name="n_1mainValue【一般廃棄物処理施設】&#10;一人当たり有形固定資産（償却資産）額"/>
        <xdr:cNvSpPr txBox="1"/>
      </xdr:nvSpPr>
      <xdr:spPr>
        <a:xfrm>
          <a:off x="21043411" y="57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131792</xdr:rowOff>
    </xdr:from>
    <xdr:ext cx="534377" cy="259045"/>
    <xdr:sp macro="" textlink="">
      <xdr:nvSpPr>
        <xdr:cNvPr id="607" name="n_2mainValue【一般廃棄物処理施設】&#10;一人当たり有形固定資産（償却資産）額"/>
        <xdr:cNvSpPr txBox="1"/>
      </xdr:nvSpPr>
      <xdr:spPr>
        <a:xfrm>
          <a:off x="20167111" y="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133304</xdr:rowOff>
    </xdr:from>
    <xdr:ext cx="534377" cy="259045"/>
    <xdr:sp macro="" textlink="">
      <xdr:nvSpPr>
        <xdr:cNvPr id="608" name="n_3mainValue【一般廃棄物処理施設】&#10;一人当たり有形固定資産（償却資産）額"/>
        <xdr:cNvSpPr txBox="1"/>
      </xdr:nvSpPr>
      <xdr:spPr>
        <a:xfrm>
          <a:off x="19278111" y="57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122039</xdr:rowOff>
    </xdr:from>
    <xdr:ext cx="534377" cy="259045"/>
    <xdr:sp macro="" textlink="">
      <xdr:nvSpPr>
        <xdr:cNvPr id="609" name="n_4mainValue【一般廃棄物処理施設】&#10;一人当たり有形固定資産（償却資産）額"/>
        <xdr:cNvSpPr txBox="1"/>
      </xdr:nvSpPr>
      <xdr:spPr>
        <a:xfrm>
          <a:off x="18389111" y="57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36576</xdr:rowOff>
    </xdr:to>
    <xdr:cxnSp macro="">
      <xdr:nvCxnSpPr>
        <xdr:cNvPr id="632" name="直線コネクタ 631"/>
        <xdr:cNvCxnSpPr/>
      </xdr:nvCxnSpPr>
      <xdr:spPr>
        <a:xfrm flipV="1">
          <a:off x="16318864" y="9784080"/>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5" name="【保健センター・保健所】&#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6" name="直線コネクタ 635"/>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32783</xdr:rowOff>
    </xdr:from>
    <xdr:ext cx="405111" cy="259045"/>
    <xdr:sp macro="" textlink="">
      <xdr:nvSpPr>
        <xdr:cNvPr id="637" name="【保健センター・保健所】&#10;有形固定資産減価償却率平均値テキスト"/>
        <xdr:cNvSpPr txBox="1"/>
      </xdr:nvSpPr>
      <xdr:spPr>
        <a:xfrm>
          <a:off x="16357600" y="1031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54356</xdr:rowOff>
    </xdr:from>
    <xdr:to>
      <xdr:col>85</xdr:col>
      <xdr:colOff>177800</xdr:colOff>
      <xdr:row>60</xdr:row>
      <xdr:rowOff>155956</xdr:rowOff>
    </xdr:to>
    <xdr:sp macro="" textlink="">
      <xdr:nvSpPr>
        <xdr:cNvPr id="638" name="フローチャート: 判断 637"/>
        <xdr:cNvSpPr/>
      </xdr:nvSpPr>
      <xdr:spPr>
        <a:xfrm>
          <a:off x="16268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xdr:rowOff>
    </xdr:from>
    <xdr:to>
      <xdr:col>81</xdr:col>
      <xdr:colOff>101600</xdr:colOff>
      <xdr:row>60</xdr:row>
      <xdr:rowOff>105664</xdr:rowOff>
    </xdr:to>
    <xdr:sp macro="" textlink="">
      <xdr:nvSpPr>
        <xdr:cNvPr id="639" name="フローチャート: 判断 638"/>
        <xdr:cNvSpPr/>
      </xdr:nvSpPr>
      <xdr:spPr>
        <a:xfrm>
          <a:off x="15430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640" name="フローチャート: 判断 639"/>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641" name="フローチャート: 判断 640"/>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161798</xdr:rowOff>
    </xdr:from>
    <xdr:to>
      <xdr:col>67</xdr:col>
      <xdr:colOff>101600</xdr:colOff>
      <xdr:row>59</xdr:row>
      <xdr:rowOff>91948</xdr:rowOff>
    </xdr:to>
    <xdr:sp macro="" textlink="">
      <xdr:nvSpPr>
        <xdr:cNvPr id="642" name="フローチャート: 判断 641"/>
        <xdr:cNvSpPr/>
      </xdr:nvSpPr>
      <xdr:spPr>
        <a:xfrm>
          <a:off x="12763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29210</xdr:rowOff>
    </xdr:from>
    <xdr:to>
      <xdr:col>76</xdr:col>
      <xdr:colOff>165100</xdr:colOff>
      <xdr:row>63</xdr:row>
      <xdr:rowOff>130810</xdr:rowOff>
    </xdr:to>
    <xdr:sp macro="" textlink="">
      <xdr:nvSpPr>
        <xdr:cNvPr id="648" name="楕円 647"/>
        <xdr:cNvSpPr/>
      </xdr:nvSpPr>
      <xdr:spPr>
        <a:xfrm>
          <a:off x="14541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154940</xdr:rowOff>
    </xdr:from>
    <xdr:to>
      <xdr:col>72</xdr:col>
      <xdr:colOff>38100</xdr:colOff>
      <xdr:row>63</xdr:row>
      <xdr:rowOff>85090</xdr:rowOff>
    </xdr:to>
    <xdr:sp macro="" textlink="">
      <xdr:nvSpPr>
        <xdr:cNvPr id="649" name="楕円 648"/>
        <xdr:cNvSpPr/>
      </xdr:nvSpPr>
      <xdr:spPr>
        <a:xfrm>
          <a:off x="1365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34290</xdr:rowOff>
    </xdr:from>
    <xdr:to>
      <xdr:col>76</xdr:col>
      <xdr:colOff>114300</xdr:colOff>
      <xdr:row>63</xdr:row>
      <xdr:rowOff>80010</xdr:rowOff>
    </xdr:to>
    <xdr:cxnSp macro="">
      <xdr:nvCxnSpPr>
        <xdr:cNvPr id="650" name="直線コネクタ 649"/>
        <xdr:cNvCxnSpPr/>
      </xdr:nvCxnSpPr>
      <xdr:spPr>
        <a:xfrm>
          <a:off x="13703300" y="10835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109220</xdr:rowOff>
    </xdr:from>
    <xdr:to>
      <xdr:col>67</xdr:col>
      <xdr:colOff>101600</xdr:colOff>
      <xdr:row>63</xdr:row>
      <xdr:rowOff>39370</xdr:rowOff>
    </xdr:to>
    <xdr:sp macro="" textlink="">
      <xdr:nvSpPr>
        <xdr:cNvPr id="651" name="楕円 650"/>
        <xdr:cNvSpPr/>
      </xdr:nvSpPr>
      <xdr:spPr>
        <a:xfrm>
          <a:off x="1276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160020</xdr:rowOff>
    </xdr:from>
    <xdr:to>
      <xdr:col>71</xdr:col>
      <xdr:colOff>177800</xdr:colOff>
      <xdr:row>63</xdr:row>
      <xdr:rowOff>34290</xdr:rowOff>
    </xdr:to>
    <xdr:cxnSp macro="">
      <xdr:nvCxnSpPr>
        <xdr:cNvPr id="652" name="直線コネクタ 651"/>
        <xdr:cNvCxnSpPr/>
      </xdr:nvCxnSpPr>
      <xdr:spPr>
        <a:xfrm>
          <a:off x="12814300" y="10789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122191</xdr:rowOff>
    </xdr:from>
    <xdr:ext cx="405111" cy="259045"/>
    <xdr:sp macro="" textlink="">
      <xdr:nvSpPr>
        <xdr:cNvPr id="653" name="n_1aveValue【保健センター・保健所】&#10;有形固定資産減価償却率"/>
        <xdr:cNvSpPr txBox="1"/>
      </xdr:nvSpPr>
      <xdr:spPr>
        <a:xfrm>
          <a:off x="152660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654" name="n_2aveValue【保健センター・保健所】&#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655"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108475</xdr:rowOff>
    </xdr:from>
    <xdr:ext cx="405111" cy="259045"/>
    <xdr:sp macro="" textlink="">
      <xdr:nvSpPr>
        <xdr:cNvPr id="656" name="n_4aveValue【保健センター・保健所】&#10;有形固定資産減価償却率"/>
        <xdr:cNvSpPr txBox="1"/>
      </xdr:nvSpPr>
      <xdr:spPr>
        <a:xfrm>
          <a:off x="12611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121937</xdr:rowOff>
    </xdr:from>
    <xdr:ext cx="405111" cy="259045"/>
    <xdr:sp macro="" textlink="">
      <xdr:nvSpPr>
        <xdr:cNvPr id="657" name="n_2mainValue【保健センター・保健所】&#10;有形固定資産減価償却率"/>
        <xdr:cNvSpPr txBox="1"/>
      </xdr:nvSpPr>
      <xdr:spPr>
        <a:xfrm>
          <a:off x="14389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76217</xdr:rowOff>
    </xdr:from>
    <xdr:ext cx="405111" cy="259045"/>
    <xdr:sp macro="" textlink="">
      <xdr:nvSpPr>
        <xdr:cNvPr id="658" name="n_3mainValue【保健センター・保健所】&#10;有形固定資産減価償却率"/>
        <xdr:cNvSpPr txBox="1"/>
      </xdr:nvSpPr>
      <xdr:spPr>
        <a:xfrm>
          <a:off x="13500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30497</xdr:rowOff>
    </xdr:from>
    <xdr:ext cx="405111" cy="259045"/>
    <xdr:sp macro="" textlink="">
      <xdr:nvSpPr>
        <xdr:cNvPr id="659" name="n_4mainValue【保健センター・保健所】&#10;有形固定資産減価償却率"/>
        <xdr:cNvSpPr txBox="1"/>
      </xdr:nvSpPr>
      <xdr:spPr>
        <a:xfrm>
          <a:off x="12611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0" name="直線コネクタ 6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1" name="テキスト ボックス 6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2" name="直線コネクタ 6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3" name="テキスト ボックス 6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4" name="直線コネクタ 6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5" name="テキスト ボックス 6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6" name="直線コネクタ 6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7" name="テキスト ボックス 6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8" name="直線コネクタ 6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9" name="テキスト ボックス 6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0" name="直線コネクタ 6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1" name="テキスト ボックス 6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85" name="直線コネクタ 684"/>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86"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87" name="直線コネクタ 686"/>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88"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89" name="直線コネクタ 688"/>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90" name="【保健センター・保健所】&#10;一人当たり面積平均値テキスト"/>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1" name="フローチャート: 判断 690"/>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92" name="フローチャート: 判断 691"/>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3" name="フローチャート: 判断 692"/>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94" name="フローチャート: 判断 693"/>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695" name="フローチャート: 判断 694"/>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153307</xdr:rowOff>
    </xdr:from>
    <xdr:to>
      <xdr:col>107</xdr:col>
      <xdr:colOff>101600</xdr:colOff>
      <xdr:row>64</xdr:row>
      <xdr:rowOff>83457</xdr:rowOff>
    </xdr:to>
    <xdr:sp macro="" textlink="">
      <xdr:nvSpPr>
        <xdr:cNvPr id="701" name="楕円 700"/>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02" name="楕円 701"/>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703" name="直線コネクタ 702"/>
        <xdr:cNvCxnSpPr/>
      </xdr:nvCxnSpPr>
      <xdr:spPr>
        <a:xfrm>
          <a:off x="19545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04" name="楕円 703"/>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05" name="直線コネクタ 704"/>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06"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07"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08"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165299</xdr:rowOff>
    </xdr:from>
    <xdr:ext cx="469744" cy="259045"/>
    <xdr:sp macro="" textlink="">
      <xdr:nvSpPr>
        <xdr:cNvPr id="709" name="n_4aveValue【保健センター・保健所】&#10;一人当たり面積"/>
        <xdr:cNvSpPr txBox="1"/>
      </xdr:nvSpPr>
      <xdr:spPr>
        <a:xfrm>
          <a:off x="18421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10"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11" name="n_3mainValue【保健センター・保健所】&#10;一人当たり面積"/>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12" name="n_4mainValue【保健センター・保健所】&#10;一人当たり面積"/>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4" name="直線コネクタ 72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5" name="テキスト ボックス 72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6" name="直線コネクタ 72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7" name="テキスト ボックス 72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8" name="直線コネクタ 72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9" name="テキスト ボックス 72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0" name="直線コネクタ 72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1" name="テキスト ボックス 73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70104</xdr:rowOff>
    </xdr:from>
    <xdr:to>
      <xdr:col>85</xdr:col>
      <xdr:colOff>126364</xdr:colOff>
      <xdr:row>86</xdr:row>
      <xdr:rowOff>134113</xdr:rowOff>
    </xdr:to>
    <xdr:cxnSp macro="">
      <xdr:nvCxnSpPr>
        <xdr:cNvPr id="735" name="直線コネクタ 734"/>
        <xdr:cNvCxnSpPr/>
      </xdr:nvCxnSpPr>
      <xdr:spPr>
        <a:xfrm flipV="1">
          <a:off x="16318864" y="13614654"/>
          <a:ext cx="0"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137940</xdr:rowOff>
    </xdr:from>
    <xdr:ext cx="405111" cy="259045"/>
    <xdr:sp macro="" textlink="">
      <xdr:nvSpPr>
        <xdr:cNvPr id="736" name="【消防施設】&#10;有形固定資産減価償却率最小値テキスト"/>
        <xdr:cNvSpPr txBox="1"/>
      </xdr:nvSpPr>
      <xdr:spPr>
        <a:xfrm>
          <a:off x="16357600" y="1488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134113</xdr:rowOff>
    </xdr:from>
    <xdr:to>
      <xdr:col>86</xdr:col>
      <xdr:colOff>25400</xdr:colOff>
      <xdr:row>86</xdr:row>
      <xdr:rowOff>134113</xdr:rowOff>
    </xdr:to>
    <xdr:cxnSp macro="">
      <xdr:nvCxnSpPr>
        <xdr:cNvPr id="737" name="直線コネクタ 736"/>
        <xdr:cNvCxnSpPr/>
      </xdr:nvCxnSpPr>
      <xdr:spPr>
        <a:xfrm>
          <a:off x="16230600" y="1487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16781</xdr:rowOff>
    </xdr:from>
    <xdr:ext cx="405111" cy="259045"/>
    <xdr:sp macro="" textlink="">
      <xdr:nvSpPr>
        <xdr:cNvPr id="738" name="【消防施設】&#10;有形固定資産減価償却率最大値テキスト"/>
        <xdr:cNvSpPr txBox="1"/>
      </xdr:nvSpPr>
      <xdr:spPr>
        <a:xfrm>
          <a:off x="16357600" y="133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70104</xdr:rowOff>
    </xdr:from>
    <xdr:to>
      <xdr:col>86</xdr:col>
      <xdr:colOff>25400</xdr:colOff>
      <xdr:row>79</xdr:row>
      <xdr:rowOff>70104</xdr:rowOff>
    </xdr:to>
    <xdr:cxnSp macro="">
      <xdr:nvCxnSpPr>
        <xdr:cNvPr id="739" name="直線コネクタ 738"/>
        <xdr:cNvCxnSpPr/>
      </xdr:nvCxnSpPr>
      <xdr:spPr>
        <a:xfrm>
          <a:off x="16230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74185</xdr:rowOff>
    </xdr:from>
    <xdr:ext cx="405111" cy="259045"/>
    <xdr:sp macro="" textlink="">
      <xdr:nvSpPr>
        <xdr:cNvPr id="740" name="【消防施設】&#10;有形固定資産減価償却率平均値テキスト"/>
        <xdr:cNvSpPr txBox="1"/>
      </xdr:nvSpPr>
      <xdr:spPr>
        <a:xfrm>
          <a:off x="16357600" y="1413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741" name="フローチャート: 判断 740"/>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60452</xdr:rowOff>
    </xdr:from>
    <xdr:to>
      <xdr:col>81</xdr:col>
      <xdr:colOff>101600</xdr:colOff>
      <xdr:row>83</xdr:row>
      <xdr:rowOff>162052</xdr:rowOff>
    </xdr:to>
    <xdr:sp macro="" textlink="">
      <xdr:nvSpPr>
        <xdr:cNvPr id="742" name="フローチャート: 判断 741"/>
        <xdr:cNvSpPr/>
      </xdr:nvSpPr>
      <xdr:spPr>
        <a:xfrm>
          <a:off x="15430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49022</xdr:rowOff>
    </xdr:from>
    <xdr:to>
      <xdr:col>76</xdr:col>
      <xdr:colOff>165100</xdr:colOff>
      <xdr:row>83</xdr:row>
      <xdr:rowOff>150622</xdr:rowOff>
    </xdr:to>
    <xdr:sp macro="" textlink="">
      <xdr:nvSpPr>
        <xdr:cNvPr id="743" name="フローチャート: 判断 742"/>
        <xdr:cNvSpPr/>
      </xdr:nvSpPr>
      <xdr:spPr>
        <a:xfrm>
          <a:off x="1454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42163</xdr:rowOff>
    </xdr:from>
    <xdr:to>
      <xdr:col>72</xdr:col>
      <xdr:colOff>38100</xdr:colOff>
      <xdr:row>83</xdr:row>
      <xdr:rowOff>143763</xdr:rowOff>
    </xdr:to>
    <xdr:sp macro="" textlink="">
      <xdr:nvSpPr>
        <xdr:cNvPr id="744" name="フローチャート: 判断 743"/>
        <xdr:cNvSpPr/>
      </xdr:nvSpPr>
      <xdr:spPr>
        <a:xfrm>
          <a:off x="13652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745" name="フローチャート: 判断 744"/>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53594</xdr:rowOff>
    </xdr:from>
    <xdr:to>
      <xdr:col>85</xdr:col>
      <xdr:colOff>177800</xdr:colOff>
      <xdr:row>85</xdr:row>
      <xdr:rowOff>155194</xdr:rowOff>
    </xdr:to>
    <xdr:sp macro="" textlink="">
      <xdr:nvSpPr>
        <xdr:cNvPr id="751" name="楕円 750"/>
        <xdr:cNvSpPr/>
      </xdr:nvSpPr>
      <xdr:spPr>
        <a:xfrm>
          <a:off x="16268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32021</xdr:rowOff>
    </xdr:from>
    <xdr:ext cx="405111" cy="259045"/>
    <xdr:sp macro="" textlink="">
      <xdr:nvSpPr>
        <xdr:cNvPr id="752" name="【消防施設】&#10;有形固定資産減価償却率該当値テキスト"/>
        <xdr:cNvSpPr txBox="1"/>
      </xdr:nvSpPr>
      <xdr:spPr>
        <a:xfrm>
          <a:off x="16357600" y="1460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51308</xdr:rowOff>
    </xdr:from>
    <xdr:to>
      <xdr:col>81</xdr:col>
      <xdr:colOff>101600</xdr:colOff>
      <xdr:row>85</xdr:row>
      <xdr:rowOff>152908</xdr:rowOff>
    </xdr:to>
    <xdr:sp macro="" textlink="">
      <xdr:nvSpPr>
        <xdr:cNvPr id="753" name="楕円 752"/>
        <xdr:cNvSpPr/>
      </xdr:nvSpPr>
      <xdr:spPr>
        <a:xfrm>
          <a:off x="15430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102108</xdr:rowOff>
    </xdr:from>
    <xdr:to>
      <xdr:col>85</xdr:col>
      <xdr:colOff>127000</xdr:colOff>
      <xdr:row>85</xdr:row>
      <xdr:rowOff>104394</xdr:rowOff>
    </xdr:to>
    <xdr:cxnSp macro="">
      <xdr:nvCxnSpPr>
        <xdr:cNvPr id="754" name="直線コネクタ 753"/>
        <xdr:cNvCxnSpPr/>
      </xdr:nvCxnSpPr>
      <xdr:spPr>
        <a:xfrm>
          <a:off x="15481300" y="146753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3302</xdr:rowOff>
    </xdr:from>
    <xdr:to>
      <xdr:col>76</xdr:col>
      <xdr:colOff>165100</xdr:colOff>
      <xdr:row>85</xdr:row>
      <xdr:rowOff>104902</xdr:rowOff>
    </xdr:to>
    <xdr:sp macro="" textlink="">
      <xdr:nvSpPr>
        <xdr:cNvPr id="755" name="楕円 754"/>
        <xdr:cNvSpPr/>
      </xdr:nvSpPr>
      <xdr:spPr>
        <a:xfrm>
          <a:off x="14541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54102</xdr:rowOff>
    </xdr:from>
    <xdr:to>
      <xdr:col>81</xdr:col>
      <xdr:colOff>50800</xdr:colOff>
      <xdr:row>85</xdr:row>
      <xdr:rowOff>102108</xdr:rowOff>
    </xdr:to>
    <xdr:cxnSp macro="">
      <xdr:nvCxnSpPr>
        <xdr:cNvPr id="756" name="直線コネクタ 755"/>
        <xdr:cNvCxnSpPr/>
      </xdr:nvCxnSpPr>
      <xdr:spPr>
        <a:xfrm>
          <a:off x="14592300" y="146273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167894</xdr:rowOff>
    </xdr:from>
    <xdr:to>
      <xdr:col>72</xdr:col>
      <xdr:colOff>38100</xdr:colOff>
      <xdr:row>85</xdr:row>
      <xdr:rowOff>98044</xdr:rowOff>
    </xdr:to>
    <xdr:sp macro="" textlink="">
      <xdr:nvSpPr>
        <xdr:cNvPr id="757" name="楕円 756"/>
        <xdr:cNvSpPr/>
      </xdr:nvSpPr>
      <xdr:spPr>
        <a:xfrm>
          <a:off x="13652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47244</xdr:rowOff>
    </xdr:from>
    <xdr:to>
      <xdr:col>76</xdr:col>
      <xdr:colOff>114300</xdr:colOff>
      <xdr:row>85</xdr:row>
      <xdr:rowOff>54102</xdr:rowOff>
    </xdr:to>
    <xdr:cxnSp macro="">
      <xdr:nvCxnSpPr>
        <xdr:cNvPr id="758" name="直線コネクタ 757"/>
        <xdr:cNvCxnSpPr/>
      </xdr:nvCxnSpPr>
      <xdr:spPr>
        <a:xfrm>
          <a:off x="13703300" y="146204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119887</xdr:rowOff>
    </xdr:from>
    <xdr:to>
      <xdr:col>67</xdr:col>
      <xdr:colOff>101600</xdr:colOff>
      <xdr:row>85</xdr:row>
      <xdr:rowOff>50037</xdr:rowOff>
    </xdr:to>
    <xdr:sp macro="" textlink="">
      <xdr:nvSpPr>
        <xdr:cNvPr id="759" name="楕円 758"/>
        <xdr:cNvSpPr/>
      </xdr:nvSpPr>
      <xdr:spPr>
        <a:xfrm>
          <a:off x="12763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170687</xdr:rowOff>
    </xdr:from>
    <xdr:to>
      <xdr:col>71</xdr:col>
      <xdr:colOff>177800</xdr:colOff>
      <xdr:row>85</xdr:row>
      <xdr:rowOff>47244</xdr:rowOff>
    </xdr:to>
    <xdr:cxnSp macro="">
      <xdr:nvCxnSpPr>
        <xdr:cNvPr id="760" name="直線コネクタ 759"/>
        <xdr:cNvCxnSpPr/>
      </xdr:nvCxnSpPr>
      <xdr:spPr>
        <a:xfrm>
          <a:off x="12814300" y="145724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7129</xdr:rowOff>
    </xdr:from>
    <xdr:ext cx="405111" cy="259045"/>
    <xdr:sp macro="" textlink="">
      <xdr:nvSpPr>
        <xdr:cNvPr id="761" name="n_1aveValue【消防施設】&#10;有形固定資産減価償却率"/>
        <xdr:cNvSpPr txBox="1"/>
      </xdr:nvSpPr>
      <xdr:spPr>
        <a:xfrm>
          <a:off x="152660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167149</xdr:rowOff>
    </xdr:from>
    <xdr:ext cx="405111" cy="259045"/>
    <xdr:sp macro="" textlink="">
      <xdr:nvSpPr>
        <xdr:cNvPr id="762" name="n_2aveValue【消防施設】&#10;有形固定資産減価償却率"/>
        <xdr:cNvSpPr txBox="1"/>
      </xdr:nvSpPr>
      <xdr:spPr>
        <a:xfrm>
          <a:off x="14389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160290</xdr:rowOff>
    </xdr:from>
    <xdr:ext cx="405111" cy="259045"/>
    <xdr:sp macro="" textlink="">
      <xdr:nvSpPr>
        <xdr:cNvPr id="763" name="n_3aveValue【消防施設】&#10;有形固定資産減価償却率"/>
        <xdr:cNvSpPr txBox="1"/>
      </xdr:nvSpPr>
      <xdr:spPr>
        <a:xfrm>
          <a:off x="13500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764" name="n_4aveValue【消防施設】&#10;有形固定資産減価償却率"/>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144035</xdr:rowOff>
    </xdr:from>
    <xdr:ext cx="405111" cy="259045"/>
    <xdr:sp macro="" textlink="">
      <xdr:nvSpPr>
        <xdr:cNvPr id="765" name="n_1mainValue【消防施設】&#10;有形固定資産減価償却率"/>
        <xdr:cNvSpPr txBox="1"/>
      </xdr:nvSpPr>
      <xdr:spPr>
        <a:xfrm>
          <a:off x="15266044" y="1471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96029</xdr:rowOff>
    </xdr:from>
    <xdr:ext cx="405111" cy="259045"/>
    <xdr:sp macro="" textlink="">
      <xdr:nvSpPr>
        <xdr:cNvPr id="766" name="n_2mainValue【消防施設】&#10;有形固定資産減価償却率"/>
        <xdr:cNvSpPr txBox="1"/>
      </xdr:nvSpPr>
      <xdr:spPr>
        <a:xfrm>
          <a:off x="143897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89171</xdr:rowOff>
    </xdr:from>
    <xdr:ext cx="405111" cy="259045"/>
    <xdr:sp macro="" textlink="">
      <xdr:nvSpPr>
        <xdr:cNvPr id="767" name="n_3mainValue【消防施設】&#10;有形固定資産減価償却率"/>
        <xdr:cNvSpPr txBox="1"/>
      </xdr:nvSpPr>
      <xdr:spPr>
        <a:xfrm>
          <a:off x="13500744" y="1466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41164</xdr:rowOff>
    </xdr:from>
    <xdr:ext cx="405111" cy="259045"/>
    <xdr:sp macro="" textlink="">
      <xdr:nvSpPr>
        <xdr:cNvPr id="768" name="n_4mainValue【消防施設】&#10;有形固定資産減価償却率"/>
        <xdr:cNvSpPr txBox="1"/>
      </xdr:nvSpPr>
      <xdr:spPr>
        <a:xfrm>
          <a:off x="126117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9" name="テキスト ボックス 77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93" name="直線コネクタ 792"/>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4"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95" name="直線コネクタ 794"/>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96" name="【消防施設】&#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97" name="直線コネクタ 796"/>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98"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99" name="フローチャート: 判断 798"/>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00" name="フローチャート: 判断 799"/>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01" name="フローチャート: 判断 800"/>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02" name="フローチャート: 判断 801"/>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803" name="フローチャート: 判断 802"/>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09" name="楕円 808"/>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10" name="【消防施設】&#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11" name="楕円 810"/>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12" name="直線コネクタ 811"/>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13" name="楕円 812"/>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14" name="直線コネクタ 813"/>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15" name="楕円 814"/>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16" name="直線コネクタ 815"/>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7" name="楕円 816"/>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76200</xdr:rowOff>
    </xdr:to>
    <xdr:cxnSp macro="">
      <xdr:nvCxnSpPr>
        <xdr:cNvPr id="818" name="直線コネクタ 817"/>
        <xdr:cNvCxnSpPr/>
      </xdr:nvCxnSpPr>
      <xdr:spPr>
        <a:xfrm>
          <a:off x="18656300" y="14630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19" name="n_1ave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820"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821"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822" name="n_4aveValue【消防施設】&#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23" name="n_1mainValue【消防施設】&#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24" name="n_2mainValue【消防施設】&#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25" name="n_3mainValue【消防施設】&#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26" name="n_4main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64770</xdr:rowOff>
    </xdr:from>
    <xdr:to>
      <xdr:col>85</xdr:col>
      <xdr:colOff>126364</xdr:colOff>
      <xdr:row>108</xdr:row>
      <xdr:rowOff>152400</xdr:rowOff>
    </xdr:to>
    <xdr:cxnSp macro="">
      <xdr:nvCxnSpPr>
        <xdr:cNvPr id="851" name="直線コネクタ 850"/>
        <xdr:cNvCxnSpPr/>
      </xdr:nvCxnSpPr>
      <xdr:spPr>
        <a:xfrm flipV="1">
          <a:off x="16318864" y="172097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2"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3" name="直線コネクタ 85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11447</xdr:rowOff>
    </xdr:from>
    <xdr:ext cx="405111" cy="259045"/>
    <xdr:sp macro="" textlink="">
      <xdr:nvSpPr>
        <xdr:cNvPr id="854" name="【庁舎】&#10;有形固定資産減価償却率最大値テキスト"/>
        <xdr:cNvSpPr txBox="1"/>
      </xdr:nvSpPr>
      <xdr:spPr>
        <a:xfrm>
          <a:off x="16357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64770</xdr:rowOff>
    </xdr:from>
    <xdr:to>
      <xdr:col>86</xdr:col>
      <xdr:colOff>25400</xdr:colOff>
      <xdr:row>100</xdr:row>
      <xdr:rowOff>64770</xdr:rowOff>
    </xdr:to>
    <xdr:cxnSp macro="">
      <xdr:nvCxnSpPr>
        <xdr:cNvPr id="855" name="直線コネクタ 854"/>
        <xdr:cNvCxnSpPr/>
      </xdr:nvCxnSpPr>
      <xdr:spPr>
        <a:xfrm>
          <a:off x="16230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56" name="【庁舎】&#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57" name="フローチャート: 判断 856"/>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858" name="フローチャート: 判断 857"/>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21589</xdr:rowOff>
    </xdr:from>
    <xdr:to>
      <xdr:col>76</xdr:col>
      <xdr:colOff>165100</xdr:colOff>
      <xdr:row>103</xdr:row>
      <xdr:rowOff>123189</xdr:rowOff>
    </xdr:to>
    <xdr:sp macro="" textlink="">
      <xdr:nvSpPr>
        <xdr:cNvPr id="859" name="フローチャート: 判断 858"/>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860" name="フローチャート: 判断 859"/>
        <xdr:cNvSpPr/>
      </xdr:nvSpPr>
      <xdr:spPr>
        <a:xfrm>
          <a:off x="13652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61" name="フローチャート: 判断 860"/>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23495</xdr:rowOff>
    </xdr:from>
    <xdr:to>
      <xdr:col>85</xdr:col>
      <xdr:colOff>177800</xdr:colOff>
      <xdr:row>100</xdr:row>
      <xdr:rowOff>125095</xdr:rowOff>
    </xdr:to>
    <xdr:sp macro="" textlink="">
      <xdr:nvSpPr>
        <xdr:cNvPr id="867" name="楕円 866"/>
        <xdr:cNvSpPr/>
      </xdr:nvSpPr>
      <xdr:spPr>
        <a:xfrm>
          <a:off x="16268700" y="1716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138447</xdr:rowOff>
    </xdr:from>
    <xdr:ext cx="405111" cy="259045"/>
    <xdr:sp macro="" textlink="">
      <xdr:nvSpPr>
        <xdr:cNvPr id="868" name="【庁舎】&#10;有形固定資産減価償却率該当値テキスト"/>
        <xdr:cNvSpPr txBox="1"/>
      </xdr:nvSpPr>
      <xdr:spPr>
        <a:xfrm>
          <a:off x="16357600" y="171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153036</xdr:rowOff>
    </xdr:from>
    <xdr:to>
      <xdr:col>81</xdr:col>
      <xdr:colOff>101600</xdr:colOff>
      <xdr:row>100</xdr:row>
      <xdr:rowOff>83186</xdr:rowOff>
    </xdr:to>
    <xdr:sp macro="" textlink="">
      <xdr:nvSpPr>
        <xdr:cNvPr id="869" name="楕円 868"/>
        <xdr:cNvSpPr/>
      </xdr:nvSpPr>
      <xdr:spPr>
        <a:xfrm>
          <a:off x="154305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32386</xdr:rowOff>
    </xdr:from>
    <xdr:to>
      <xdr:col>85</xdr:col>
      <xdr:colOff>127000</xdr:colOff>
      <xdr:row>100</xdr:row>
      <xdr:rowOff>74295</xdr:rowOff>
    </xdr:to>
    <xdr:cxnSp macro="">
      <xdr:nvCxnSpPr>
        <xdr:cNvPr id="870" name="直線コネクタ 869"/>
        <xdr:cNvCxnSpPr/>
      </xdr:nvCxnSpPr>
      <xdr:spPr>
        <a:xfrm>
          <a:off x="15481300" y="171773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130175</xdr:rowOff>
    </xdr:from>
    <xdr:to>
      <xdr:col>76</xdr:col>
      <xdr:colOff>165100</xdr:colOff>
      <xdr:row>100</xdr:row>
      <xdr:rowOff>60325</xdr:rowOff>
    </xdr:to>
    <xdr:sp macro="" textlink="">
      <xdr:nvSpPr>
        <xdr:cNvPr id="871" name="楕円 870"/>
        <xdr:cNvSpPr/>
      </xdr:nvSpPr>
      <xdr:spPr>
        <a:xfrm>
          <a:off x="14541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9525</xdr:rowOff>
    </xdr:from>
    <xdr:to>
      <xdr:col>81</xdr:col>
      <xdr:colOff>50800</xdr:colOff>
      <xdr:row>100</xdr:row>
      <xdr:rowOff>32386</xdr:rowOff>
    </xdr:to>
    <xdr:cxnSp macro="">
      <xdr:nvCxnSpPr>
        <xdr:cNvPr id="872" name="直線コネクタ 871"/>
        <xdr:cNvCxnSpPr/>
      </xdr:nvCxnSpPr>
      <xdr:spPr>
        <a:xfrm>
          <a:off x="14592300" y="171545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105411</xdr:rowOff>
    </xdr:from>
    <xdr:to>
      <xdr:col>72</xdr:col>
      <xdr:colOff>38100</xdr:colOff>
      <xdr:row>100</xdr:row>
      <xdr:rowOff>35561</xdr:rowOff>
    </xdr:to>
    <xdr:sp macro="" textlink="">
      <xdr:nvSpPr>
        <xdr:cNvPr id="873" name="楕円 872"/>
        <xdr:cNvSpPr/>
      </xdr:nvSpPr>
      <xdr:spPr>
        <a:xfrm>
          <a:off x="13652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156211</xdr:rowOff>
    </xdr:from>
    <xdr:to>
      <xdr:col>76</xdr:col>
      <xdr:colOff>114300</xdr:colOff>
      <xdr:row>100</xdr:row>
      <xdr:rowOff>9525</xdr:rowOff>
    </xdr:to>
    <xdr:cxnSp macro="">
      <xdr:nvCxnSpPr>
        <xdr:cNvPr id="874" name="直線コネクタ 873"/>
        <xdr:cNvCxnSpPr/>
      </xdr:nvCxnSpPr>
      <xdr:spPr>
        <a:xfrm>
          <a:off x="13703300" y="171297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33020</xdr:rowOff>
    </xdr:from>
    <xdr:to>
      <xdr:col>67</xdr:col>
      <xdr:colOff>101600</xdr:colOff>
      <xdr:row>101</xdr:row>
      <xdr:rowOff>134620</xdr:rowOff>
    </xdr:to>
    <xdr:sp macro="" textlink="">
      <xdr:nvSpPr>
        <xdr:cNvPr id="875" name="楕円 874"/>
        <xdr:cNvSpPr/>
      </xdr:nvSpPr>
      <xdr:spPr>
        <a:xfrm>
          <a:off x="12763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156211</xdr:rowOff>
    </xdr:from>
    <xdr:to>
      <xdr:col>71</xdr:col>
      <xdr:colOff>177800</xdr:colOff>
      <xdr:row>101</xdr:row>
      <xdr:rowOff>83820</xdr:rowOff>
    </xdr:to>
    <xdr:cxnSp macro="">
      <xdr:nvCxnSpPr>
        <xdr:cNvPr id="876" name="直線コネクタ 875"/>
        <xdr:cNvCxnSpPr/>
      </xdr:nvCxnSpPr>
      <xdr:spPr>
        <a:xfrm flipV="1">
          <a:off x="12814300" y="17129761"/>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163847</xdr:rowOff>
    </xdr:from>
    <xdr:ext cx="405111" cy="259045"/>
    <xdr:sp macro="" textlink="">
      <xdr:nvSpPr>
        <xdr:cNvPr id="877"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114316</xdr:rowOff>
    </xdr:from>
    <xdr:ext cx="405111" cy="259045"/>
    <xdr:sp macro="" textlink="">
      <xdr:nvSpPr>
        <xdr:cNvPr id="878" name="n_2aveValue【庁舎】&#10;有形固定資産減価償却率"/>
        <xdr:cNvSpPr txBox="1"/>
      </xdr:nvSpPr>
      <xdr:spPr>
        <a:xfrm>
          <a:off x="143897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95266</xdr:rowOff>
    </xdr:from>
    <xdr:ext cx="405111" cy="259045"/>
    <xdr:sp macro="" textlink="">
      <xdr:nvSpPr>
        <xdr:cNvPr id="879" name="n_3aveValue【庁舎】&#10;有形固定資産減価償却率"/>
        <xdr:cNvSpPr txBox="1"/>
      </xdr:nvSpPr>
      <xdr:spPr>
        <a:xfrm>
          <a:off x="13500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127652</xdr:rowOff>
    </xdr:from>
    <xdr:ext cx="405111" cy="259045"/>
    <xdr:sp macro="" textlink="">
      <xdr:nvSpPr>
        <xdr:cNvPr id="880" name="n_4aveValue【庁舎】&#10;有形固定資産減価償却率"/>
        <xdr:cNvSpPr txBox="1"/>
      </xdr:nvSpPr>
      <xdr:spPr>
        <a:xfrm>
          <a:off x="12611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99713</xdr:rowOff>
    </xdr:from>
    <xdr:ext cx="405111" cy="259045"/>
    <xdr:sp macro="" textlink="">
      <xdr:nvSpPr>
        <xdr:cNvPr id="881" name="n_1mainValue【庁舎】&#10;有形固定資産減価償却率"/>
        <xdr:cNvSpPr txBox="1"/>
      </xdr:nvSpPr>
      <xdr:spPr>
        <a:xfrm>
          <a:off x="15266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76852</xdr:rowOff>
    </xdr:from>
    <xdr:ext cx="405111" cy="259045"/>
    <xdr:sp macro="" textlink="">
      <xdr:nvSpPr>
        <xdr:cNvPr id="882" name="n_2mainValue【庁舎】&#10;有形固定資産減価償却率"/>
        <xdr:cNvSpPr txBox="1"/>
      </xdr:nvSpPr>
      <xdr:spPr>
        <a:xfrm>
          <a:off x="1438974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52088</xdr:rowOff>
    </xdr:from>
    <xdr:ext cx="405111" cy="259045"/>
    <xdr:sp macro="" textlink="">
      <xdr:nvSpPr>
        <xdr:cNvPr id="883" name="n_3mainValue【庁舎】&#10;有形固定資産減価償却率"/>
        <xdr:cNvSpPr txBox="1"/>
      </xdr:nvSpPr>
      <xdr:spPr>
        <a:xfrm>
          <a:off x="135007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151147</xdr:rowOff>
    </xdr:from>
    <xdr:ext cx="405111" cy="259045"/>
    <xdr:sp macro="" textlink="">
      <xdr:nvSpPr>
        <xdr:cNvPr id="884" name="n_4mainValue【庁舎】&#10;有形固定資産減価償却率"/>
        <xdr:cNvSpPr txBox="1"/>
      </xdr:nvSpPr>
      <xdr:spPr>
        <a:xfrm>
          <a:off x="12611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19050</xdr:rowOff>
    </xdr:to>
    <xdr:cxnSp macro="">
      <xdr:nvCxnSpPr>
        <xdr:cNvPr id="908" name="直線コネクタ 907"/>
        <xdr:cNvCxnSpPr/>
      </xdr:nvCxnSpPr>
      <xdr:spPr>
        <a:xfrm flipV="1">
          <a:off x="22160864"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09"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10" name="直線コネクタ 909"/>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911" name="【庁舎】&#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912" name="直線コネクタ 911"/>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3"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4" name="フローチャート: 判断 913"/>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15" name="フローチャート: 判断 914"/>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16" name="フローチャート: 判断 915"/>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17" name="フローチャート: 判断 916"/>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18" name="フローチャート: 判断 917"/>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24" name="楕円 923"/>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925"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26" name="楕円 925"/>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927" name="直線コネクタ 926"/>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21589</xdr:rowOff>
    </xdr:from>
    <xdr:to>
      <xdr:col>107</xdr:col>
      <xdr:colOff>101600</xdr:colOff>
      <xdr:row>106</xdr:row>
      <xdr:rowOff>123189</xdr:rowOff>
    </xdr:to>
    <xdr:sp macro="" textlink="">
      <xdr:nvSpPr>
        <xdr:cNvPr id="928" name="楕円 927"/>
        <xdr:cNvSpPr/>
      </xdr:nvSpPr>
      <xdr:spPr>
        <a:xfrm>
          <a:off x="2038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72389</xdr:rowOff>
    </xdr:from>
    <xdr:to>
      <xdr:col>111</xdr:col>
      <xdr:colOff>177800</xdr:colOff>
      <xdr:row>106</xdr:row>
      <xdr:rowOff>76200</xdr:rowOff>
    </xdr:to>
    <xdr:cxnSp macro="">
      <xdr:nvCxnSpPr>
        <xdr:cNvPr id="929" name="直線コネクタ 928"/>
        <xdr:cNvCxnSpPr/>
      </xdr:nvCxnSpPr>
      <xdr:spPr>
        <a:xfrm>
          <a:off x="20434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21589</xdr:rowOff>
    </xdr:from>
    <xdr:to>
      <xdr:col>102</xdr:col>
      <xdr:colOff>165100</xdr:colOff>
      <xdr:row>106</xdr:row>
      <xdr:rowOff>123189</xdr:rowOff>
    </xdr:to>
    <xdr:sp macro="" textlink="">
      <xdr:nvSpPr>
        <xdr:cNvPr id="930" name="楕円 929"/>
        <xdr:cNvSpPr/>
      </xdr:nvSpPr>
      <xdr:spPr>
        <a:xfrm>
          <a:off x="19494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72389</xdr:rowOff>
    </xdr:from>
    <xdr:to>
      <xdr:col>107</xdr:col>
      <xdr:colOff>50800</xdr:colOff>
      <xdr:row>106</xdr:row>
      <xdr:rowOff>72389</xdr:rowOff>
    </xdr:to>
    <xdr:cxnSp macro="">
      <xdr:nvCxnSpPr>
        <xdr:cNvPr id="931" name="直線コネクタ 930"/>
        <xdr:cNvCxnSpPr/>
      </xdr:nvCxnSpPr>
      <xdr:spPr>
        <a:xfrm>
          <a:off x="19545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21589</xdr:rowOff>
    </xdr:from>
    <xdr:to>
      <xdr:col>98</xdr:col>
      <xdr:colOff>38100</xdr:colOff>
      <xdr:row>106</xdr:row>
      <xdr:rowOff>123189</xdr:rowOff>
    </xdr:to>
    <xdr:sp macro="" textlink="">
      <xdr:nvSpPr>
        <xdr:cNvPr id="932" name="楕円 931"/>
        <xdr:cNvSpPr/>
      </xdr:nvSpPr>
      <xdr:spPr>
        <a:xfrm>
          <a:off x="18605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72389</xdr:rowOff>
    </xdr:from>
    <xdr:to>
      <xdr:col>102</xdr:col>
      <xdr:colOff>114300</xdr:colOff>
      <xdr:row>106</xdr:row>
      <xdr:rowOff>72389</xdr:rowOff>
    </xdr:to>
    <xdr:cxnSp macro="">
      <xdr:nvCxnSpPr>
        <xdr:cNvPr id="933" name="直線コネクタ 932"/>
        <xdr:cNvCxnSpPr/>
      </xdr:nvCxnSpPr>
      <xdr:spPr>
        <a:xfrm>
          <a:off x="18656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34"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35" name="n_2aveValue【庁舎】&#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36"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37"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38"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114316</xdr:rowOff>
    </xdr:from>
    <xdr:ext cx="469744" cy="259045"/>
    <xdr:sp macro="" textlink="">
      <xdr:nvSpPr>
        <xdr:cNvPr id="939" name="n_2mainValue【庁舎】&#10;一人当たり面積"/>
        <xdr:cNvSpPr txBox="1"/>
      </xdr:nvSpPr>
      <xdr:spPr>
        <a:xfrm>
          <a:off x="20199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114316</xdr:rowOff>
    </xdr:from>
    <xdr:ext cx="469744" cy="259045"/>
    <xdr:sp macro="" textlink="">
      <xdr:nvSpPr>
        <xdr:cNvPr id="940" name="n_3mainValue【庁舎】&#10;一人当たり面積"/>
        <xdr:cNvSpPr txBox="1"/>
      </xdr:nvSpPr>
      <xdr:spPr>
        <a:xfrm>
          <a:off x="19310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114316</xdr:rowOff>
    </xdr:from>
    <xdr:ext cx="469744" cy="259045"/>
    <xdr:sp macro="" textlink="">
      <xdr:nvSpPr>
        <xdr:cNvPr id="941" name="n_4mainValue【庁舎】&#10;一人当たり面積"/>
        <xdr:cNvSpPr txBox="1"/>
      </xdr:nvSpPr>
      <xdr:spPr>
        <a:xfrm>
          <a:off x="18421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年度に新庁舎が竣工したことにより、類似団体内平均値と比較し、有形固定資産減価償却率は低い水準を保っている。</a:t>
          </a:r>
        </a:p>
        <a:p>
          <a:r>
            <a:rPr kumimoji="1" lang="ja-JP" altLang="en-US" sz="1300">
              <a:latin typeface="ＭＳ Ｐゴシック" panose="020B0600070205080204" pitchFamily="50" charset="-128"/>
              <a:ea typeface="ＭＳ Ｐゴシック" panose="020B0600070205080204" pitchFamily="50" charset="-128"/>
            </a:rPr>
            <a:t>　また、「市民会館」については、平成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年度に茅ヶ崎市民文化会館が耐震補強・大規模改修を終えたことから、有形固定資産減価償却率が大幅に減少していることがわかる。</a:t>
          </a:r>
        </a:p>
        <a:p>
          <a:r>
            <a:rPr kumimoji="1" lang="ja-JP" altLang="en-US" sz="1300">
              <a:latin typeface="ＭＳ Ｐゴシック" panose="020B0600070205080204" pitchFamily="50" charset="-128"/>
              <a:ea typeface="ＭＳ Ｐゴシック" panose="020B0600070205080204" pitchFamily="50" charset="-128"/>
            </a:rPr>
            <a:t>　一方で「福祉施設」や「消防施設」については、有形固定資産減価償却率が高い傾向にあるため、公共施設等総合管理計画等に基づき、適切な維持管理に取り組む必要がある。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245,852
243,851
35.70
91,061,220
83,312,389
7,149,462
45,715,868
64,404,518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120276</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8126" y="4208182"/>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令和３年度は前年度の０．９６ポイントから０．２ポイント減し、０．９４ポイントとなっている。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地方交付税の原資となる国税の上振れ等により、普通交付税の追加交付（臨時経済対策費、臨時財政対策債償還基金費）が発生したことにより、基準財政需要額が増となったことによるが、今後の基準財政需要額は例年と同水準になると予想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3697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39</xdr:row>
      <xdr:rowOff>153670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6350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令和３年度は、前年度の９６．８％から０．９ポイント減し、９５．９％となっている。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その主な要因としては、経常収支比率の分母である経常一般財源が地方交付税や地方消費税交付金などにより増となったことによる。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これらは主に依存財源の増によるものであり、先行きが不透明であること、コロナ禍の影響による扶助費の増が今後見込まれること、公債費が来年度以降も増加すること等から、今後は増加傾向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これらのことを十分に踏まえた中で、経常経費の削減に向けた不断の取り組みが不可欠であるものと認識している。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139065</xdr:rowOff>
    </xdr:from>
    <xdr:to>
      <xdr:col>23</xdr:col>
      <xdr:colOff>133350</xdr:colOff>
      <xdr:row>65</xdr:row>
      <xdr:rowOff>6668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083165"/>
          <a:ext cx="0" cy="1067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150195</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12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6668</xdr:rowOff>
    </xdr:from>
    <xdr:to>
      <xdr:col>24</xdr:col>
      <xdr:colOff>12700</xdr:colOff>
      <xdr:row>65</xdr:row>
      <xdr:rowOff>6668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1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53992</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139065</xdr:rowOff>
    </xdr:from>
    <xdr:to>
      <xdr:col>24</xdr:col>
      <xdr:colOff>12700</xdr:colOff>
      <xdr:row>58</xdr:row>
      <xdr:rowOff>139065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6668</xdr:rowOff>
    </xdr:from>
    <xdr:to>
      <xdr:col>23</xdr:col>
      <xdr:colOff>133350</xdr:colOff>
      <xdr:row>65</xdr:row>
      <xdr:rowOff>60960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115091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66</xdr:row>
      <xdr:rowOff>46355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20521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115253</xdr:rowOff>
    </xdr:from>
    <xdr:to>
      <xdr:col>15</xdr:col>
      <xdr:colOff>82550</xdr:colOff>
      <xdr:row>66</xdr:row>
      <xdr:rowOff>46355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125950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105728</xdr:rowOff>
    </xdr:from>
    <xdr:to>
      <xdr:col>15</xdr:col>
      <xdr:colOff>133350</xdr:colOff>
      <xdr:row>64</xdr:row>
      <xdr:rowOff>35878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46055</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65</xdr:row>
      <xdr:rowOff>115253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121727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21924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127318</xdr:rowOff>
    </xdr:from>
    <xdr:to>
      <xdr:col>23</xdr:col>
      <xdr:colOff>184150</xdr:colOff>
      <xdr:row>65</xdr:row>
      <xdr:rowOff>57468</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23195</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99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64453</xdr:rowOff>
    </xdr:from>
    <xdr:to>
      <xdr:col>11</xdr:col>
      <xdr:colOff>82550</xdr:colOff>
      <xdr:row>65</xdr:row>
      <xdr:rowOff>166053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150830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令和３年度の人口一人当たりの決算額は、１０７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８８８円で類似団体平均値を下回ったものの、近年は増加傾向にある。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その主な要因としては、新型コロナウイルスワクチン接種事業を含む、新型コロナウイルス感染症対策に係る臨時的事業の発生が挙げられる。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今後も本市を取り巻く社会情勢を注視した上で、事業の見直しや重点化を図るとともに、それに伴う職員定数の適正化などにも努める。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120155</xdr:rowOff>
    </xdr:from>
    <xdr:to>
      <xdr:col>23</xdr:col>
      <xdr:colOff>133350</xdr:colOff>
      <xdr:row>88</xdr:row>
      <xdr:rowOff>132043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664705"/>
          <a:ext cx="0" cy="1554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104120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132043</xdr:rowOff>
    </xdr:from>
    <xdr:to>
      <xdr:col>24</xdr:col>
      <xdr:colOff>12700</xdr:colOff>
      <xdr:row>88</xdr:row>
      <xdr:rowOff>132043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1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35082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120155</xdr:rowOff>
    </xdr:from>
    <xdr:to>
      <xdr:col>24</xdr:col>
      <xdr:colOff>12700</xdr:colOff>
      <xdr:row>79</xdr:row>
      <xdr:rowOff>120155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6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122234</xdr:rowOff>
    </xdr:from>
    <xdr:to>
      <xdr:col>23</xdr:col>
      <xdr:colOff>133350</xdr:colOff>
      <xdr:row>80</xdr:row>
      <xdr:rowOff>163170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838234"/>
          <a:ext cx="838200" cy="4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56684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15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84607</xdr:rowOff>
    </xdr:from>
    <xdr:to>
      <xdr:col>23</xdr:col>
      <xdr:colOff>184150</xdr:colOff>
      <xdr:row>83</xdr:row>
      <xdr:rowOff>14757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4412</xdr:rowOff>
    </xdr:from>
    <xdr:to>
      <xdr:col>19</xdr:col>
      <xdr:colOff>133350</xdr:colOff>
      <xdr:row>80</xdr:row>
      <xdr:rowOff>122234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720412"/>
          <a:ext cx="889000" cy="1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116587</xdr:rowOff>
    </xdr:from>
    <xdr:to>
      <xdr:col>19</xdr:col>
      <xdr:colOff>184150</xdr:colOff>
      <xdr:row>82</xdr:row>
      <xdr:rowOff>46737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31514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9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155558</xdr:rowOff>
    </xdr:from>
    <xdr:to>
      <xdr:col>15</xdr:col>
      <xdr:colOff>82550</xdr:colOff>
      <xdr:row>80</xdr:row>
      <xdr:rowOff>4412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700108"/>
          <a:ext cx="889000" cy="2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10103</xdr:rowOff>
    </xdr:from>
    <xdr:to>
      <xdr:col>15</xdr:col>
      <xdr:colOff>133350</xdr:colOff>
      <xdr:row>81</xdr:row>
      <xdr:rowOff>111703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96480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146906</xdr:rowOff>
    </xdr:from>
    <xdr:to>
      <xdr:col>11</xdr:col>
      <xdr:colOff>31750</xdr:colOff>
      <xdr:row>79</xdr:row>
      <xdr:rowOff>155558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691456"/>
          <a:ext cx="889000" cy="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106716</xdr:rowOff>
    </xdr:from>
    <xdr:to>
      <xdr:col>11</xdr:col>
      <xdr:colOff>82550</xdr:colOff>
      <xdr:row>81</xdr:row>
      <xdr:rowOff>36866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2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21643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0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90119</xdr:rowOff>
    </xdr:from>
    <xdr:to>
      <xdr:col>7</xdr:col>
      <xdr:colOff>31750</xdr:colOff>
      <xdr:row>81</xdr:row>
      <xdr:rowOff>20269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8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5046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9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112370</xdr:rowOff>
    </xdr:from>
    <xdr:to>
      <xdr:col>23</xdr:col>
      <xdr:colOff>184150</xdr:colOff>
      <xdr:row>81</xdr:row>
      <xdr:rowOff>42520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128897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67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71434</xdr:rowOff>
    </xdr:from>
    <xdr:to>
      <xdr:col>19</xdr:col>
      <xdr:colOff>184150</xdr:colOff>
      <xdr:row>81</xdr:row>
      <xdr:rowOff>1584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7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556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125062</xdr:rowOff>
    </xdr:from>
    <xdr:to>
      <xdr:col>15</xdr:col>
      <xdr:colOff>133350</xdr:colOff>
      <xdr:row>80</xdr:row>
      <xdr:rowOff>55212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66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65389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4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104758</xdr:rowOff>
    </xdr:from>
    <xdr:to>
      <xdr:col>11</xdr:col>
      <xdr:colOff>82550</xdr:colOff>
      <xdr:row>80</xdr:row>
      <xdr:rowOff>34908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64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45085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41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96106</xdr:rowOff>
    </xdr:from>
    <xdr:to>
      <xdr:col>7</xdr:col>
      <xdr:colOff>31750</xdr:colOff>
      <xdr:row>80</xdr:row>
      <xdr:rowOff>26256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4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36433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0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職員構成の変動（定年退職・経験年数等）はあったものの、前年度に比べて数値に変更は無かった。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44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令和２年度より、総人件費削減の取り組みとして、定年退職者分の定員を不補充としたことから、職員数は減少に転じた。</a:t>
          </a:r>
        </a:p>
        <a:p>
          <a:r>
            <a:rPr kumimoji="1" lang="ja-JP" altLang="en-US" sz="1300">
              <a:latin typeface="ＭＳ Ｐゴシック" panose="020B0600070205080204" pitchFamily="50" charset="-128"/>
              <a:ea typeface="ＭＳ Ｐゴシック" panose="020B0600070205080204" pitchFamily="50" charset="-128"/>
            </a:rPr>
            <a:t>　今後については、令和４年度当初に消防事業の広域化を行い、寒川町と消防署を統合したことから一時的に職員増となるが、引き続き業務量の縮減を図り職員定数の削減を図っていく。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66463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2632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30904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7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30904</xdr:rowOff>
    </xdr:from>
    <xdr:to>
      <xdr:col>77</xdr:col>
      <xdr:colOff>44450</xdr:colOff>
      <xdr:row>61</xdr:row>
      <xdr:rowOff>75142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8935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75142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9739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38946</xdr:rowOff>
    </xdr:from>
    <xdr:to>
      <xdr:col>68</xdr:col>
      <xdr:colOff>152400</xdr:colOff>
      <xdr:row>61</xdr:row>
      <xdr:rowOff>55033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151994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151554</xdr:rowOff>
    </xdr:from>
    <xdr:to>
      <xdr:col>77</xdr:col>
      <xdr:colOff>95250</xdr:colOff>
      <xdr:row>61</xdr:row>
      <xdr:rowOff>81704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136119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99923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90610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令和３年度は前年度の１．２％から０．７ポイント悪化し１．９％となったが、早期健全化基準の２５％を大きく下回るとともに、類似団体内順位でも上位に位置している。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実質公債費の増に係る主な要因としては、一般会計等公債費の増が挙げられる。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今後は、老朽化する公共施設の予防保全・再編等にあたり、地方債の発行額の変化などが見込まれるが、各財政指標に留意しつつ、財政の健全性を維持していく。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142119</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7259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171148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0581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90715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483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10281</xdr:rowOff>
    </xdr:from>
    <xdr:to>
      <xdr:col>72</xdr:col>
      <xdr:colOff>203200</xdr:colOff>
      <xdr:row>38</xdr:row>
      <xdr:rowOff>33262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253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10281</xdr:rowOff>
    </xdr:from>
    <xdr:to>
      <xdr:col>68</xdr:col>
      <xdr:colOff>152400</xdr:colOff>
      <xdr:row>38</xdr:row>
      <xdr:rowOff>10281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525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令和３年度は前年度の４８．２％から１４．４ポイント改善し３３．８％となり、早期健全化基準の３５０％を大きく下回った。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baseline="0">
              <a:latin typeface="ＭＳ Ｐゴシック" panose="020B0600070205080204" pitchFamily="50" charset="-128"/>
              <a:ea typeface="ＭＳ Ｐゴシック" panose="020B0600070205080204" pitchFamily="50" charset="-128"/>
            </a:rPr>
            <a:t>　主な要因としては、分母にあたる標準財政規模が増加したこと、また、分子にあたる将来負担額が地方債残高の減により減となったことなどが挙げられる。</a:t>
          </a:r>
          <a:endParaRPr kumimoji="1" lang="en-US" altLang="ja-JP" sz="1400" baseline="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今後は、老朽化する公共施設の予防保全・再編等にあたり、基金の取崩しや地方債の発行額の変化などが見込まれるが、各財政指標に留意しつつ、財政の健全性を維持していく。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135678</xdr:rowOff>
    </xdr:from>
    <xdr:to>
      <xdr:col>81</xdr:col>
      <xdr:colOff>44450</xdr:colOff>
      <xdr:row>19</xdr:row>
      <xdr:rowOff>82338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050328"/>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28063</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28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11536</xdr:rowOff>
    </xdr:from>
    <xdr:to>
      <xdr:col>81</xdr:col>
      <xdr:colOff>95250</xdr:colOff>
      <xdr:row>15</xdr:row>
      <xdr:rowOff>113136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82338</xdr:rowOff>
    </xdr:from>
    <xdr:to>
      <xdr:col>77</xdr:col>
      <xdr:colOff>44450</xdr:colOff>
      <xdr:row>19</xdr:row>
      <xdr:rowOff>92392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339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110067</xdr:rowOff>
    </xdr:from>
    <xdr:to>
      <xdr:col>77</xdr:col>
      <xdr:colOff>95250</xdr:colOff>
      <xdr:row>16</xdr:row>
      <xdr:rowOff>40217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50394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5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92392</xdr:rowOff>
    </xdr:from>
    <xdr:to>
      <xdr:col>72</xdr:col>
      <xdr:colOff>203200</xdr:colOff>
      <xdr:row>19</xdr:row>
      <xdr:rowOff>96414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34994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130175</xdr:rowOff>
    </xdr:from>
    <xdr:to>
      <xdr:col>73</xdr:col>
      <xdr:colOff>44450</xdr:colOff>
      <xdr:row>16</xdr:row>
      <xdr:rowOff>60325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153776</xdr:rowOff>
    </xdr:from>
    <xdr:to>
      <xdr:col>68</xdr:col>
      <xdr:colOff>152400</xdr:colOff>
      <xdr:row>19</xdr:row>
      <xdr:rowOff>96414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068426"/>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41169</xdr:rowOff>
    </xdr:from>
    <xdr:to>
      <xdr:col>68</xdr:col>
      <xdr:colOff>203200</xdr:colOff>
      <xdr:row>16</xdr:row>
      <xdr:rowOff>142769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152946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120244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84878</xdr:rowOff>
    </xdr:from>
    <xdr:to>
      <xdr:col>81</xdr:col>
      <xdr:colOff>95250</xdr:colOff>
      <xdr:row>18</xdr:row>
      <xdr:rowOff>15028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56955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31538</xdr:rowOff>
    </xdr:from>
    <xdr:to>
      <xdr:col>77</xdr:col>
      <xdr:colOff>95250</xdr:colOff>
      <xdr:row>19</xdr:row>
      <xdr:rowOff>133138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117915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37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41592</xdr:rowOff>
    </xdr:from>
    <xdr:to>
      <xdr:col>73</xdr:col>
      <xdr:colOff>44450</xdr:colOff>
      <xdr:row>19</xdr:row>
      <xdr:rowOff>143192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127969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8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45614</xdr:rowOff>
    </xdr:from>
    <xdr:to>
      <xdr:col>68</xdr:col>
      <xdr:colOff>203200</xdr:colOff>
      <xdr:row>19</xdr:row>
      <xdr:rowOff>147214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3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131991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8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102976</xdr:rowOff>
    </xdr:from>
    <xdr:to>
      <xdr:col>64</xdr:col>
      <xdr:colOff>152400</xdr:colOff>
      <xdr:row>18</xdr:row>
      <xdr:rowOff>33126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17903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0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134470</xdr:colOff>
      <xdr:row>25</xdr:row>
      <xdr:rowOff>159123</xdr:rowOff>
    </xdr:from>
    <xdr:ext cx="9099176" cy="425758"/>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699246" y="4417358"/>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245,852
243,851
35.70
91,061,220
83,312,389
7,149,462
45,715,868
64,404,518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人件費に係る経常収支比率は、退職手当の減などに伴う職員給与費の減などにより、１．８％改善し、類似団体平均値と比べ４．０ポイント上回る２９．４％となった。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今後も事業の見直しや重点化を図るとともに、それに伴う職員定数の適正化を引き続き図り、人件費の抑制に努める。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6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63500</xdr:rowOff>
    </xdr:from>
    <xdr:to>
      <xdr:col>19</xdr:col>
      <xdr:colOff>187325</xdr:colOff>
      <xdr:row>40</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2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63500</xdr:rowOff>
    </xdr:from>
    <xdr:to>
      <xdr:col>15</xdr:col>
      <xdr:colOff>98425</xdr:colOff>
      <xdr:row>40</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2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76200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34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31750</xdr:rowOff>
    </xdr:from>
    <xdr:to>
      <xdr:col>11</xdr:col>
      <xdr:colOff>60325</xdr:colOff>
      <xdr:row>35</xdr:row>
      <xdr:rowOff>133350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xdr:rowOff>
    </xdr:from>
    <xdr:to>
      <xdr:col>15</xdr:col>
      <xdr:colOff>149225</xdr:colOff>
      <xdr:row>40</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25400</xdr:rowOff>
    </xdr:from>
    <xdr:to>
      <xdr:col>11</xdr:col>
      <xdr:colOff>60325</xdr:colOff>
      <xdr:row>40</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114300</xdr:rowOff>
    </xdr:from>
    <xdr:to>
      <xdr:col>6</xdr:col>
      <xdr:colOff>171450</xdr:colOff>
      <xdr:row>41</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物件費に係る経常収支比率は、近年、類似団体平均値に近い数値で推移しているが、前年度と比べ０．４％改善し、類似団体平均値と比べ０．２ポイント上回る１６．０％となった。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近年は改善傾向にあるものの、本市の財政構造を硬直化させる大きな要因になっていると認識しており、施設の維持管理経費などの見直し・適正化を引き続き図っていく。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4536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17</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538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18</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191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988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18</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9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31948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扶助費に係る経常収支比率は、前年度と比べ１．２％悪化し、類似団体平均値と比べ１．８ポイント上回る１４．４％となった。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その主な要因としては、障がい福祉分野や保育・子育て分野における増加傾向が挙げられる。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今後も事業の見直しや重点化を図り、経常経費の適正化に引き続き取り組んでいく。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751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7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2722</xdr:rowOff>
    </xdr:from>
    <xdr:to>
      <xdr:col>20</xdr:col>
      <xdr:colOff>38100</xdr:colOff>
      <xdr:row>57</xdr:row>
      <xdr:rowOff>104322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114499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4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138992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58</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その他に係る経常収支比率は、前年度と比べ０．１％改善しており、類似団体平均値と比べ０．２ポイント下回る１２．４％となった。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近年は、ほぼ横ばいで推移しているものの、高齢化の進行に伴う介護保険・後期高齢者医療の各特別会計への繰出金の増などについて注視していく必要がある。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711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80934</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110672</xdr:rowOff>
    </xdr:from>
    <xdr:to>
      <xdr:col>78</xdr:col>
      <xdr:colOff>69850</xdr:colOff>
      <xdr:row>58</xdr:row>
      <xdr:rowOff>143328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568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117022</xdr:rowOff>
    </xdr:from>
    <xdr:to>
      <xdr:col>74</xdr:col>
      <xdr:colOff>31750</xdr:colOff>
      <xdr:row>60</xdr:row>
      <xdr:rowOff>47172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29028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84365</xdr:rowOff>
    </xdr:from>
    <xdr:to>
      <xdr:col>69</xdr:col>
      <xdr:colOff>142875</xdr:colOff>
      <xdr:row>60</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92528</xdr:rowOff>
    </xdr:from>
    <xdr:to>
      <xdr:col>78</xdr:col>
      <xdr:colOff>120650</xdr:colOff>
      <xdr:row>59</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32855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0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59872</xdr:rowOff>
    </xdr:from>
    <xdr:to>
      <xdr:col>74</xdr:col>
      <xdr:colOff>31750</xdr:colOff>
      <xdr:row>58</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補助費等に係る経常収支比率は、前年度と比べ０．４％改善しており、類似団体平均値と比べ２．６ポイント上回る１１．７％となった。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その主な要因としては、新型コロナウイルス感染症の影響による事業実施見合わせや縮小などによる減が挙げられる。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今後も、各補助金などについて、公用性、公益性、有効性を精査し、その在り方や必要性を引き続き検討していく。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119380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81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20320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62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100347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5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20320</xdr:rowOff>
    </xdr:from>
    <xdr:to>
      <xdr:col>78</xdr:col>
      <xdr:colOff>69850</xdr:colOff>
      <xdr:row>36</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92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121920</xdr:rowOff>
    </xdr:from>
    <xdr:to>
      <xdr:col>78</xdr:col>
      <xdr:colOff>120650</xdr:colOff>
      <xdr:row>35</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111760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99060</xdr:rowOff>
    </xdr:from>
    <xdr:to>
      <xdr:col>74</xdr:col>
      <xdr:colOff>31750</xdr:colOff>
      <xdr:row>35</xdr:row>
      <xdr:rowOff>29210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111760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137160</xdr:rowOff>
    </xdr:from>
    <xdr:to>
      <xdr:col>69</xdr:col>
      <xdr:colOff>142875</xdr:colOff>
      <xdr:row>35</xdr:row>
      <xdr:rowOff>67310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69867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82567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55897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公債費に係る経常収支比率は、前年度と比べ０．６％悪化し、類似団体平均値と比べ１．３ポイント下回る１１．８％となった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その主な要因としては、近年実施した大型事業に対して発行した市債の償還の本格化に伴い公債費が増となったことが挙げられる。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老朽化する公共施設の予防保全・再編等の行政需要を見極めつつ、財政の健全性を保ちながら、計画的な地方債の発行に努めていく。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91621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661900"/>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63698</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91621</xdr:rowOff>
    </xdr:from>
    <xdr:to>
      <xdr:col>24</xdr:col>
      <xdr:colOff>114300</xdr:colOff>
      <xdr:row>81</xdr:row>
      <xdr:rowOff>91621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56243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30211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162379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2966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75</xdr:row>
      <xdr:rowOff>107950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2912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168729</xdr:rowOff>
    </xdr:from>
    <xdr:to>
      <xdr:col>15</xdr:col>
      <xdr:colOff>149225</xdr:colOff>
      <xdr:row>77</xdr:row>
      <xdr:rowOff>98879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83656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53522</xdr:rowOff>
    </xdr:from>
    <xdr:to>
      <xdr:col>11</xdr:col>
      <xdr:colOff>9525</xdr:colOff>
      <xdr:row>75</xdr:row>
      <xdr:rowOff>75293</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912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5443</xdr:rowOff>
    </xdr:from>
    <xdr:to>
      <xdr:col>24</xdr:col>
      <xdr:colOff>76200</xdr:colOff>
      <xdr:row>76</xdr:row>
      <xdr:rowOff>107043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21970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2722</xdr:rowOff>
    </xdr:from>
    <xdr:to>
      <xdr:col>11</xdr:col>
      <xdr:colOff>60325</xdr:colOff>
      <xdr:row>75</xdr:row>
      <xdr:rowOff>104322</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24493</xdr:rowOff>
    </xdr:from>
    <xdr:to>
      <xdr:col>6</xdr:col>
      <xdr:colOff>171450</xdr:colOff>
      <xdr:row>75</xdr:row>
      <xdr:rowOff>126093</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136270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公債費以外に係る経常収支比率は、前年度と比べ１．５％改善し、類似団体平均値と比べ同水準である８４．１％となった。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その主な要因としては、扶助費や公債費等は増加傾向にあるものの、新型コロナウイルス感染症の影響による事業実施見合わせや縮小、終息後を見据えた事業の見直しなどによる減が挙げられる。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79</xdr:row>
      <xdr:rowOff>39370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2474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11447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5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39370</xdr:rowOff>
    </xdr:from>
    <xdr:to>
      <xdr:col>82</xdr:col>
      <xdr:colOff>196850</xdr:colOff>
      <xdr:row>79</xdr:row>
      <xdr:rowOff>39370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58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79</xdr:row>
      <xdr:rowOff>153670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3583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50817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73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153670</xdr:rowOff>
    </xdr:from>
    <xdr:to>
      <xdr:col>78</xdr:col>
      <xdr:colOff>69850</xdr:colOff>
      <xdr:row>81</xdr:row>
      <xdr:rowOff>46989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6982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127000</xdr:rowOff>
    </xdr:from>
    <xdr:to>
      <xdr:col>73</xdr:col>
      <xdr:colOff>180975</xdr:colOff>
      <xdr:row>81</xdr:row>
      <xdr:rowOff>46989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8430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127000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774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68597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44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167639</xdr:rowOff>
    </xdr:from>
    <xdr:to>
      <xdr:col>74</xdr:col>
      <xdr:colOff>31750</xdr:colOff>
      <xdr:row>81</xdr:row>
      <xdr:rowOff>97789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82566</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76200</xdr:rowOff>
    </xdr:from>
    <xdr:to>
      <xdr:col>69</xdr:col>
      <xdr:colOff>142875</xdr:colOff>
      <xdr:row>81</xdr:row>
      <xdr:rowOff>6350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34074</xdr:rowOff>
    </xdr:from>
    <xdr:to>
      <xdr:col>29</xdr:col>
      <xdr:colOff>127000</xdr:colOff>
      <xdr:row>20</xdr:row>
      <xdr:rowOff>22149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7649"/>
          <a:ext cx="0" cy="15311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165676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22149</xdr:rowOff>
    </xdr:from>
    <xdr:to>
      <xdr:col>30</xdr:col>
      <xdr:colOff>25400</xdr:colOff>
      <xdr:row>20</xdr:row>
      <xdr:rowOff>22149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87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120451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34074</xdr:rowOff>
    </xdr:from>
    <xdr:to>
      <xdr:col>30</xdr:col>
      <xdr:colOff>25400</xdr:colOff>
      <xdr:row>11</xdr:row>
      <xdr:rowOff>34074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7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6871</xdr:rowOff>
    </xdr:from>
    <xdr:to>
      <xdr:col>29</xdr:col>
      <xdr:colOff>127000</xdr:colOff>
      <xdr:row>18</xdr:row>
      <xdr:rowOff>30417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40596"/>
          <a:ext cx="6477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104843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88316</xdr:rowOff>
    </xdr:from>
    <xdr:to>
      <xdr:col>29</xdr:col>
      <xdr:colOff>177800</xdr:colOff>
      <xdr:row>17</xdr:row>
      <xdr:rowOff>18466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9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119609</xdr:rowOff>
    </xdr:from>
    <xdr:to>
      <xdr:col>26</xdr:col>
      <xdr:colOff>50800</xdr:colOff>
      <xdr:row>18</xdr:row>
      <xdr:rowOff>6871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1884"/>
          <a:ext cx="698500" cy="5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110033</xdr:rowOff>
    </xdr:from>
    <xdr:to>
      <xdr:col>26</xdr:col>
      <xdr:colOff>101600</xdr:colOff>
      <xdr:row>17</xdr:row>
      <xdr:rowOff>40183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50360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119609</xdr:rowOff>
    </xdr:from>
    <xdr:to>
      <xdr:col>22</xdr:col>
      <xdr:colOff>114300</xdr:colOff>
      <xdr:row>17</xdr:row>
      <xdr:rowOff>135839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1884"/>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7506</xdr:rowOff>
    </xdr:from>
    <xdr:to>
      <xdr:col>22</xdr:col>
      <xdr:colOff>165100</xdr:colOff>
      <xdr:row>17</xdr:row>
      <xdr:rowOff>109106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119283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97511</xdr:rowOff>
    </xdr:from>
    <xdr:to>
      <xdr:col>18</xdr:col>
      <xdr:colOff>177800</xdr:colOff>
      <xdr:row>17</xdr:row>
      <xdr:rowOff>135839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59786"/>
          <a:ext cx="698500" cy="3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36081</xdr:rowOff>
    </xdr:from>
    <xdr:to>
      <xdr:col>19</xdr:col>
      <xdr:colOff>38100</xdr:colOff>
      <xdr:row>17</xdr:row>
      <xdr:rowOff>137681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147858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149852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151067</xdr:rowOff>
    </xdr:from>
    <xdr:to>
      <xdr:col>29</xdr:col>
      <xdr:colOff>177800</xdr:colOff>
      <xdr:row>18</xdr:row>
      <xdr:rowOff>81217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3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123144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127521</xdr:rowOff>
    </xdr:from>
    <xdr:to>
      <xdr:col>26</xdr:col>
      <xdr:colOff>101600</xdr:colOff>
      <xdr:row>18</xdr:row>
      <xdr:rowOff>57671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9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42448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6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68809</xdr:rowOff>
    </xdr:from>
    <xdr:to>
      <xdr:col>22</xdr:col>
      <xdr:colOff>165100</xdr:colOff>
      <xdr:row>17</xdr:row>
      <xdr:rowOff>170409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1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155186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85039</xdr:rowOff>
    </xdr:from>
    <xdr:to>
      <xdr:col>19</xdr:col>
      <xdr:colOff>38100</xdr:colOff>
      <xdr:row>18</xdr:row>
      <xdr:rowOff>15189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171416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46711</xdr:rowOff>
    </xdr:from>
    <xdr:to>
      <xdr:col>15</xdr:col>
      <xdr:colOff>101600</xdr:colOff>
      <xdr:row>17</xdr:row>
      <xdr:rowOff>148311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158488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303175</xdr:rowOff>
    </xdr:from>
    <xdr:to>
      <xdr:col>29</xdr:col>
      <xdr:colOff>127000</xdr:colOff>
      <xdr:row>37</xdr:row>
      <xdr:rowOff>164909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7725"/>
          <a:ext cx="0" cy="1061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164909</xdr:rowOff>
    </xdr:from>
    <xdr:to>
      <xdr:col>30</xdr:col>
      <xdr:colOff>25400</xdr:colOff>
      <xdr:row>37</xdr:row>
      <xdr:rowOff>164909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89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46652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303175</xdr:rowOff>
    </xdr:from>
    <xdr:to>
      <xdr:col>30</xdr:col>
      <xdr:colOff>25400</xdr:colOff>
      <xdr:row>33</xdr:row>
      <xdr:rowOff>303175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7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60478</xdr:rowOff>
    </xdr:from>
    <xdr:to>
      <xdr:col>29</xdr:col>
      <xdr:colOff>127000</xdr:colOff>
      <xdr:row>36</xdr:row>
      <xdr:rowOff>113703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13728"/>
          <a:ext cx="647700" cy="53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84802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5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239725</xdr:rowOff>
    </xdr:from>
    <xdr:to>
      <xdr:col>29</xdr:col>
      <xdr:colOff>177800</xdr:colOff>
      <xdr:row>35</xdr:row>
      <xdr:rowOff>341325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113703</xdr:rowOff>
    </xdr:from>
    <xdr:to>
      <xdr:col>26</xdr:col>
      <xdr:colOff>50800</xdr:colOff>
      <xdr:row>36</xdr:row>
      <xdr:rowOff>134582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6953"/>
          <a:ext cx="698500" cy="20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35844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134582</xdr:rowOff>
    </xdr:from>
    <xdr:to>
      <xdr:col>22</xdr:col>
      <xdr:colOff>114300</xdr:colOff>
      <xdr:row>37</xdr:row>
      <xdr:rowOff>18720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87832"/>
          <a:ext cx="698500" cy="5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39425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18720</xdr:rowOff>
    </xdr:from>
    <xdr:to>
      <xdr:col>18</xdr:col>
      <xdr:colOff>177800</xdr:colOff>
      <xdr:row>37</xdr:row>
      <xdr:rowOff>32131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43420"/>
          <a:ext cx="6985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9678</xdr:rowOff>
    </xdr:from>
    <xdr:to>
      <xdr:col>29</xdr:col>
      <xdr:colOff>177800</xdr:colOff>
      <xdr:row>36</xdr:row>
      <xdr:rowOff>111278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2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324655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62903</xdr:rowOff>
    </xdr:from>
    <xdr:to>
      <xdr:col>26</xdr:col>
      <xdr:colOff>101600</xdr:colOff>
      <xdr:row>36</xdr:row>
      <xdr:rowOff>164503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6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149280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2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83782</xdr:rowOff>
    </xdr:from>
    <xdr:to>
      <xdr:col>22</xdr:col>
      <xdr:colOff>165100</xdr:colOff>
      <xdr:row>37</xdr:row>
      <xdr:rowOff>13932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170159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2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139370</xdr:rowOff>
    </xdr:from>
    <xdr:to>
      <xdr:col>19</xdr:col>
      <xdr:colOff>38100</xdr:colOff>
      <xdr:row>37</xdr:row>
      <xdr:rowOff>69520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54297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152781</xdr:rowOff>
    </xdr:from>
    <xdr:to>
      <xdr:col>15</xdr:col>
      <xdr:colOff>101600</xdr:colOff>
      <xdr:row>37</xdr:row>
      <xdr:rowOff>82931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67708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9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245,852
243,851
35.70
91,061,220
83,312,389
7,149,462
45,715,868
64,404,518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124547</xdr:rowOff>
    </xdr:from>
    <xdr:to>
      <xdr:col>24</xdr:col>
      <xdr:colOff>62865</xdr:colOff>
      <xdr:row>38</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047"/>
          <a:ext cx="1270" cy="128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42447</xdr:rowOff>
    </xdr:from>
    <xdr:to>
      <xdr:col>24</xdr:col>
      <xdr:colOff>152400</xdr:colOff>
      <xdr:row>38</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71224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124547</xdr:rowOff>
    </xdr:from>
    <xdr:to>
      <xdr:col>24</xdr:col>
      <xdr:colOff>152400</xdr:colOff>
      <xdr:row>30</xdr:row>
      <xdr:rowOff>124547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2475</xdr:rowOff>
    </xdr:from>
    <xdr:to>
      <xdr:col>24</xdr:col>
      <xdr:colOff>63500</xdr:colOff>
      <xdr:row>36</xdr:row>
      <xdr:rowOff>57861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74675"/>
          <a:ext cx="838200" cy="5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169221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146344</xdr:rowOff>
    </xdr:from>
    <xdr:to>
      <xdr:col>24</xdr:col>
      <xdr:colOff>114300</xdr:colOff>
      <xdr:row>35</xdr:row>
      <xdr:rowOff>76494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2475</xdr:rowOff>
    </xdr:from>
    <xdr:to>
      <xdr:col>19</xdr:col>
      <xdr:colOff>177800</xdr:colOff>
      <xdr:row>36</xdr:row>
      <xdr:rowOff>28698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4675"/>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119440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25759</xdr:rowOff>
    </xdr:from>
    <xdr:to>
      <xdr:col>15</xdr:col>
      <xdr:colOff>50800</xdr:colOff>
      <xdr:row>36</xdr:row>
      <xdr:rowOff>28698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9795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100899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143717</xdr:rowOff>
    </xdr:from>
    <xdr:to>
      <xdr:col>10</xdr:col>
      <xdr:colOff>114300</xdr:colOff>
      <xdr:row>36</xdr:row>
      <xdr:rowOff>25759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44467"/>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116803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7061</xdr:rowOff>
    </xdr:from>
    <xdr:to>
      <xdr:col>24</xdr:col>
      <xdr:colOff>114300</xdr:colOff>
      <xdr:row>36</xdr:row>
      <xdr:rowOff>108661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156938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123125</xdr:rowOff>
    </xdr:from>
    <xdr:to>
      <xdr:col>20</xdr:col>
      <xdr:colOff>38100</xdr:colOff>
      <xdr:row>36</xdr:row>
      <xdr:rowOff>53275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44402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149348</xdr:rowOff>
    </xdr:from>
    <xdr:to>
      <xdr:col>15</xdr:col>
      <xdr:colOff>101600</xdr:colOff>
      <xdr:row>36</xdr:row>
      <xdr:rowOff>79498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146409</xdr:rowOff>
    </xdr:from>
    <xdr:to>
      <xdr:col>10</xdr:col>
      <xdr:colOff>165100</xdr:colOff>
      <xdr:row>36</xdr:row>
      <xdr:rowOff>76559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93086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92917</xdr:rowOff>
    </xdr:from>
    <xdr:to>
      <xdr:col>6</xdr:col>
      <xdr:colOff>38100</xdr:colOff>
      <xdr:row>36</xdr:row>
      <xdr:rowOff>23067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39594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133909</xdr:rowOff>
    </xdr:from>
    <xdr:to>
      <xdr:col>24</xdr:col>
      <xdr:colOff>62865</xdr:colOff>
      <xdr:row>57</xdr:row>
      <xdr:rowOff>1092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77859"/>
          <a:ext cx="1270" cy="89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1092</xdr:rowOff>
    </xdr:from>
    <xdr:to>
      <xdr:col>24</xdr:col>
      <xdr:colOff>152400</xdr:colOff>
      <xdr:row>57</xdr:row>
      <xdr:rowOff>1092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7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80586</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5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133909</xdr:rowOff>
    </xdr:from>
    <xdr:to>
      <xdr:col>24</xdr:col>
      <xdr:colOff>152400</xdr:colOff>
      <xdr:row>51</xdr:row>
      <xdr:rowOff>133909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7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134595</xdr:rowOff>
    </xdr:from>
    <xdr:to>
      <xdr:col>24</xdr:col>
      <xdr:colOff>63500</xdr:colOff>
      <xdr:row>57</xdr:row>
      <xdr:rowOff>75273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35795"/>
          <a:ext cx="8382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120007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0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97130</xdr:rowOff>
    </xdr:from>
    <xdr:to>
      <xdr:col>24</xdr:col>
      <xdr:colOff>114300</xdr:colOff>
      <xdr:row>55</xdr:row>
      <xdr:rowOff>27280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75273</xdr:rowOff>
    </xdr:from>
    <xdr:to>
      <xdr:col>19</xdr:col>
      <xdr:colOff>177800</xdr:colOff>
      <xdr:row>58</xdr:row>
      <xdr:rowOff>128422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47923"/>
          <a:ext cx="889000" cy="2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33236</xdr:rowOff>
    </xdr:from>
    <xdr:to>
      <xdr:col>20</xdr:col>
      <xdr:colOff>38100</xdr:colOff>
      <xdr:row>56</xdr:row>
      <xdr:rowOff>134836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128422</xdr:rowOff>
    </xdr:from>
    <xdr:to>
      <xdr:col>15</xdr:col>
      <xdr:colOff>50800</xdr:colOff>
      <xdr:row>58</xdr:row>
      <xdr:rowOff>169799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72522"/>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24626</xdr:rowOff>
    </xdr:from>
    <xdr:to>
      <xdr:col>15</xdr:col>
      <xdr:colOff>101600</xdr:colOff>
      <xdr:row>56</xdr:row>
      <xdr:rowOff>126226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142753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169799</xdr:rowOff>
    </xdr:from>
    <xdr:to>
      <xdr:col>10</xdr:col>
      <xdr:colOff>114300</xdr:colOff>
      <xdr:row>59</xdr:row>
      <xdr:rowOff>48298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3899"/>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153670</xdr:rowOff>
    </xdr:from>
    <xdr:to>
      <xdr:col>10</xdr:col>
      <xdr:colOff>165100</xdr:colOff>
      <xdr:row>57</xdr:row>
      <xdr:rowOff>83820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100347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28931</xdr:rowOff>
    </xdr:from>
    <xdr:to>
      <xdr:col>6</xdr:col>
      <xdr:colOff>38100</xdr:colOff>
      <xdr:row>57</xdr:row>
      <xdr:rowOff>130531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147058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83795</xdr:rowOff>
    </xdr:from>
    <xdr:to>
      <xdr:col>24</xdr:col>
      <xdr:colOff>114300</xdr:colOff>
      <xdr:row>57</xdr:row>
      <xdr:rowOff>13945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170172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24473</xdr:rowOff>
    </xdr:from>
    <xdr:to>
      <xdr:col>20</xdr:col>
      <xdr:colOff>38100</xdr:colOff>
      <xdr:row>57</xdr:row>
      <xdr:rowOff>126073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117200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77622</xdr:rowOff>
    </xdr:from>
    <xdr:to>
      <xdr:col>15</xdr:col>
      <xdr:colOff>101600</xdr:colOff>
      <xdr:row>59</xdr:row>
      <xdr:rowOff>7772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170349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118999</xdr:rowOff>
    </xdr:from>
    <xdr:to>
      <xdr:col>10</xdr:col>
      <xdr:colOff>165100</xdr:colOff>
      <xdr:row>59</xdr:row>
      <xdr:rowOff>49149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40276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168948</xdr:rowOff>
    </xdr:from>
    <xdr:to>
      <xdr:col>6</xdr:col>
      <xdr:colOff>38100</xdr:colOff>
      <xdr:row>59</xdr:row>
      <xdr:rowOff>99098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90225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137140</xdr:rowOff>
    </xdr:from>
    <xdr:to>
      <xdr:col>24</xdr:col>
      <xdr:colOff>62865</xdr:colOff>
      <xdr:row>78</xdr:row>
      <xdr:rowOff>112588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8640"/>
          <a:ext cx="1270" cy="134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116415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112588</xdr:rowOff>
    </xdr:from>
    <xdr:to>
      <xdr:col>24</xdr:col>
      <xdr:colOff>152400</xdr:colOff>
      <xdr:row>78</xdr:row>
      <xdr:rowOff>112588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137140</xdr:rowOff>
    </xdr:from>
    <xdr:to>
      <xdr:col>24</xdr:col>
      <xdr:colOff>152400</xdr:colOff>
      <xdr:row>70</xdr:row>
      <xdr:rowOff>137140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76423</xdr:rowOff>
    </xdr:from>
    <xdr:to>
      <xdr:col>24</xdr:col>
      <xdr:colOff>63500</xdr:colOff>
      <xdr:row>78</xdr:row>
      <xdr:rowOff>80218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9523"/>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26371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6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3494</xdr:rowOff>
    </xdr:from>
    <xdr:to>
      <xdr:col>24</xdr:col>
      <xdr:colOff>114300</xdr:colOff>
      <xdr:row>77</xdr:row>
      <xdr:rowOff>105094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77383</xdr:rowOff>
    </xdr:from>
    <xdr:to>
      <xdr:col>19</xdr:col>
      <xdr:colOff>177800</xdr:colOff>
      <xdr:row>78</xdr:row>
      <xdr:rowOff>80218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5048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124502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63302</xdr:rowOff>
    </xdr:from>
    <xdr:to>
      <xdr:col>15</xdr:col>
      <xdr:colOff>50800</xdr:colOff>
      <xdr:row>78</xdr:row>
      <xdr:rowOff>77383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640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167068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63302</xdr:rowOff>
    </xdr:from>
    <xdr:to>
      <xdr:col>10</xdr:col>
      <xdr:colOff>114300</xdr:colOff>
      <xdr:row>78</xdr:row>
      <xdr:rowOff>75692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6402"/>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1013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137989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25623</xdr:rowOff>
    </xdr:from>
    <xdr:to>
      <xdr:col>24</xdr:col>
      <xdr:colOff>114300</xdr:colOff>
      <xdr:row>78</xdr:row>
      <xdr:rowOff>127223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112000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29418</xdr:rowOff>
    </xdr:from>
    <xdr:to>
      <xdr:col>20</xdr:col>
      <xdr:colOff>38100</xdr:colOff>
      <xdr:row>78</xdr:row>
      <xdr:rowOff>131018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122145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26583</xdr:rowOff>
    </xdr:from>
    <xdr:to>
      <xdr:col>15</xdr:col>
      <xdr:colOff>101600</xdr:colOff>
      <xdr:row>78</xdr:row>
      <xdr:rowOff>128183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119310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12502</xdr:rowOff>
    </xdr:from>
    <xdr:to>
      <xdr:col>10</xdr:col>
      <xdr:colOff>165100</xdr:colOff>
      <xdr:row>78</xdr:row>
      <xdr:rowOff>114102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24892</xdr:rowOff>
    </xdr:from>
    <xdr:to>
      <xdr:col>6</xdr:col>
      <xdr:colOff>38100</xdr:colOff>
      <xdr:row>78</xdr:row>
      <xdr:rowOff>126492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117619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14672</xdr:rowOff>
    </xdr:from>
    <xdr:to>
      <xdr:col>24</xdr:col>
      <xdr:colOff>62865</xdr:colOff>
      <xdr:row>98</xdr:row>
      <xdr:rowOff>30462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16622"/>
          <a:ext cx="1270" cy="121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34289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30462</xdr:rowOff>
    </xdr:from>
    <xdr:to>
      <xdr:col>24</xdr:col>
      <xdr:colOff>152400</xdr:colOff>
      <xdr:row>98</xdr:row>
      <xdr:rowOff>30462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132799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14672</xdr:rowOff>
    </xdr:from>
    <xdr:to>
      <xdr:col>24</xdr:col>
      <xdr:colOff>152400</xdr:colOff>
      <xdr:row>91</xdr:row>
      <xdr:rowOff>14672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1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136075</xdr:rowOff>
    </xdr:from>
    <xdr:to>
      <xdr:col>24</xdr:col>
      <xdr:colOff>63500</xdr:colOff>
      <xdr:row>98</xdr:row>
      <xdr:rowOff>134476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5275"/>
          <a:ext cx="838200" cy="3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114112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0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91235</xdr:rowOff>
    </xdr:from>
    <xdr:to>
      <xdr:col>24</xdr:col>
      <xdr:colOff>114300</xdr:colOff>
      <xdr:row>96</xdr:row>
      <xdr:rowOff>21385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134476</xdr:rowOff>
    </xdr:from>
    <xdr:to>
      <xdr:col>19</xdr:col>
      <xdr:colOff>177800</xdr:colOff>
      <xdr:row>99</xdr:row>
      <xdr:rowOff>106993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36576"/>
          <a:ext cx="889000" cy="1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152222</xdr:rowOff>
    </xdr:from>
    <xdr:to>
      <xdr:col>20</xdr:col>
      <xdr:colOff>38100</xdr:colOff>
      <xdr:row>98</xdr:row>
      <xdr:rowOff>82372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98899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106993</xdr:rowOff>
    </xdr:from>
    <xdr:to>
      <xdr:col>15</xdr:col>
      <xdr:colOff>50800</xdr:colOff>
      <xdr:row>99</xdr:row>
      <xdr:rowOff>146786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80543"/>
          <a:ext cx="8890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13283</xdr:rowOff>
    </xdr:from>
    <xdr:to>
      <xdr:col>15</xdr:col>
      <xdr:colOff>101600</xdr:colOff>
      <xdr:row>98</xdr:row>
      <xdr:rowOff>114883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131410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138623</xdr:rowOff>
    </xdr:from>
    <xdr:to>
      <xdr:col>10</xdr:col>
      <xdr:colOff>114300</xdr:colOff>
      <xdr:row>99</xdr:row>
      <xdr:rowOff>146786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112173"/>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55214</xdr:rowOff>
    </xdr:from>
    <xdr:to>
      <xdr:col>10</xdr:col>
      <xdr:colOff>165100</xdr:colOff>
      <xdr:row>98</xdr:row>
      <xdr:rowOff>156814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5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1891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9086</xdr:rowOff>
    </xdr:from>
    <xdr:to>
      <xdr:col>6</xdr:col>
      <xdr:colOff>38100</xdr:colOff>
      <xdr:row>98</xdr:row>
      <xdr:rowOff>110686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85275</xdr:rowOff>
    </xdr:from>
    <xdr:to>
      <xdr:col>24</xdr:col>
      <xdr:colOff>114300</xdr:colOff>
      <xdr:row>97</xdr:row>
      <xdr:rowOff>15425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63702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83676</xdr:rowOff>
    </xdr:from>
    <xdr:to>
      <xdr:col>20</xdr:col>
      <xdr:colOff>38100</xdr:colOff>
      <xdr:row>99</xdr:row>
      <xdr:rowOff>13826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4953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56193</xdr:rowOff>
    </xdr:from>
    <xdr:to>
      <xdr:col>15</xdr:col>
      <xdr:colOff>101600</xdr:colOff>
      <xdr:row>99</xdr:row>
      <xdr:rowOff>157793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70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148920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1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95986</xdr:rowOff>
    </xdr:from>
    <xdr:to>
      <xdr:col>10</xdr:col>
      <xdr:colOff>165100</xdr:colOff>
      <xdr:row>100</xdr:row>
      <xdr:rowOff>26136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17263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87823</xdr:rowOff>
    </xdr:from>
    <xdr:to>
      <xdr:col>6</xdr:col>
      <xdr:colOff>38100</xdr:colOff>
      <xdr:row>100</xdr:row>
      <xdr:rowOff>17973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9100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110985</xdr:rowOff>
    </xdr:from>
    <xdr:to>
      <xdr:col>54</xdr:col>
      <xdr:colOff>189865</xdr:colOff>
      <xdr:row>39</xdr:row>
      <xdr:rowOff>106058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11735"/>
          <a:ext cx="1270" cy="680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109885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106058</xdr:rowOff>
    </xdr:from>
    <xdr:to>
      <xdr:col>55</xdr:col>
      <xdr:colOff>88900</xdr:colOff>
      <xdr:row>39</xdr:row>
      <xdr:rowOff>106058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57662</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110985</xdr:rowOff>
    </xdr:from>
    <xdr:to>
      <xdr:col>55</xdr:col>
      <xdr:colOff>88900</xdr:colOff>
      <xdr:row>35</xdr:row>
      <xdr:rowOff>110985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1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171094</xdr:rowOff>
    </xdr:from>
    <xdr:to>
      <xdr:col>55</xdr:col>
      <xdr:colOff>0</xdr:colOff>
      <xdr:row>39</xdr:row>
      <xdr:rowOff>33236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486044"/>
          <a:ext cx="838200" cy="12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90936</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68059</xdr:rowOff>
    </xdr:from>
    <xdr:to>
      <xdr:col>55</xdr:col>
      <xdr:colOff>50800</xdr:colOff>
      <xdr:row>38</xdr:row>
      <xdr:rowOff>169659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171094</xdr:rowOff>
    </xdr:from>
    <xdr:to>
      <xdr:col>50</xdr:col>
      <xdr:colOff>114300</xdr:colOff>
      <xdr:row>38</xdr:row>
      <xdr:rowOff>141986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486044"/>
          <a:ext cx="889000" cy="117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134023</xdr:rowOff>
    </xdr:from>
    <xdr:to>
      <xdr:col>50</xdr:col>
      <xdr:colOff>165100</xdr:colOff>
      <xdr:row>31</xdr:row>
      <xdr:rowOff>64173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80700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141986</xdr:rowOff>
    </xdr:from>
    <xdr:to>
      <xdr:col>45</xdr:col>
      <xdr:colOff>177800</xdr:colOff>
      <xdr:row>39</xdr:row>
      <xdr:rowOff>22784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57086"/>
          <a:ext cx="889000" cy="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132677</xdr:rowOff>
    </xdr:from>
    <xdr:to>
      <xdr:col>46</xdr:col>
      <xdr:colOff>38100</xdr:colOff>
      <xdr:row>39</xdr:row>
      <xdr:rowOff>62827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53954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22784</xdr:rowOff>
    </xdr:from>
    <xdr:to>
      <xdr:col>41</xdr:col>
      <xdr:colOff>50800</xdr:colOff>
      <xdr:row>39</xdr:row>
      <xdr:rowOff>49213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709334"/>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138252</xdr:rowOff>
    </xdr:from>
    <xdr:to>
      <xdr:col>41</xdr:col>
      <xdr:colOff>101600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145796</xdr:rowOff>
    </xdr:from>
    <xdr:to>
      <xdr:col>36</xdr:col>
      <xdr:colOff>165100</xdr:colOff>
      <xdr:row>39</xdr:row>
      <xdr:rowOff>75946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92473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153886</xdr:rowOff>
    </xdr:from>
    <xdr:to>
      <xdr:col>55</xdr:col>
      <xdr:colOff>50800</xdr:colOff>
      <xdr:row>39</xdr:row>
      <xdr:rowOff>84036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68813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120294</xdr:rowOff>
    </xdr:from>
    <xdr:to>
      <xdr:col>50</xdr:col>
      <xdr:colOff>165100</xdr:colOff>
      <xdr:row>32</xdr:row>
      <xdr:rowOff>50444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4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41571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52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91186</xdr:rowOff>
    </xdr:from>
    <xdr:to>
      <xdr:col>46</xdr:col>
      <xdr:colOff>38100</xdr:colOff>
      <xdr:row>39</xdr:row>
      <xdr:rowOff>21336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37863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143434</xdr:rowOff>
    </xdr:from>
    <xdr:to>
      <xdr:col>41</xdr:col>
      <xdr:colOff>101600</xdr:colOff>
      <xdr:row>39</xdr:row>
      <xdr:rowOff>73584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64711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169863</xdr:rowOff>
    </xdr:from>
    <xdr:to>
      <xdr:col>36</xdr:col>
      <xdr:colOff>165100</xdr:colOff>
      <xdr:row>39</xdr:row>
      <xdr:rowOff>100013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91140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109506</xdr:rowOff>
    </xdr:from>
    <xdr:to>
      <xdr:col>54</xdr:col>
      <xdr:colOff>189865</xdr:colOff>
      <xdr:row>57</xdr:row>
      <xdr:rowOff>117793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53456"/>
          <a:ext cx="1270" cy="10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121620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117793</xdr:rowOff>
    </xdr:from>
    <xdr:to>
      <xdr:col>55</xdr:col>
      <xdr:colOff>88900</xdr:colOff>
      <xdr:row>57</xdr:row>
      <xdr:rowOff>117793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56183</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109506</xdr:rowOff>
    </xdr:from>
    <xdr:to>
      <xdr:col>55</xdr:col>
      <xdr:colOff>88900</xdr:colOff>
      <xdr:row>51</xdr:row>
      <xdr:rowOff>109506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5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121869</xdr:rowOff>
    </xdr:from>
    <xdr:to>
      <xdr:col>55</xdr:col>
      <xdr:colOff>0</xdr:colOff>
      <xdr:row>57</xdr:row>
      <xdr:rowOff>45155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23069"/>
          <a:ext cx="838200" cy="9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99851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18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76974</xdr:rowOff>
    </xdr:from>
    <xdr:to>
      <xdr:col>55</xdr:col>
      <xdr:colOff>50800</xdr:colOff>
      <xdr:row>55</xdr:row>
      <xdr:rowOff>7124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96114</xdr:rowOff>
    </xdr:from>
    <xdr:to>
      <xdr:col>50</xdr:col>
      <xdr:colOff>114300</xdr:colOff>
      <xdr:row>56</xdr:row>
      <xdr:rowOff>121869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97314"/>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26778</xdr:rowOff>
    </xdr:from>
    <xdr:to>
      <xdr:col>50</xdr:col>
      <xdr:colOff>165100</xdr:colOff>
      <xdr:row>54</xdr:row>
      <xdr:rowOff>128378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144905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0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84931</xdr:rowOff>
    </xdr:from>
    <xdr:to>
      <xdr:col>45</xdr:col>
      <xdr:colOff>177800</xdr:colOff>
      <xdr:row>56</xdr:row>
      <xdr:rowOff>96114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343231"/>
          <a:ext cx="889000" cy="35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145383</xdr:rowOff>
    </xdr:from>
    <xdr:to>
      <xdr:col>46</xdr:col>
      <xdr:colOff>38100</xdr:colOff>
      <xdr:row>54</xdr:row>
      <xdr:rowOff>75533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92060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84931</xdr:rowOff>
    </xdr:from>
    <xdr:to>
      <xdr:col>41</xdr:col>
      <xdr:colOff>50800</xdr:colOff>
      <xdr:row>55</xdr:row>
      <xdr:rowOff>60509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343231"/>
          <a:ext cx="889000" cy="1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164681</xdr:rowOff>
    </xdr:from>
    <xdr:to>
      <xdr:col>41</xdr:col>
      <xdr:colOff>101600</xdr:colOff>
      <xdr:row>54</xdr:row>
      <xdr:rowOff>94831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111358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0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156985</xdr:rowOff>
    </xdr:from>
    <xdr:to>
      <xdr:col>36</xdr:col>
      <xdr:colOff>165100</xdr:colOff>
      <xdr:row>54</xdr:row>
      <xdr:rowOff>87135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103662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165805</xdr:rowOff>
    </xdr:from>
    <xdr:to>
      <xdr:col>55</xdr:col>
      <xdr:colOff>50800</xdr:colOff>
      <xdr:row>57</xdr:row>
      <xdr:rowOff>95955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80732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71069</xdr:rowOff>
    </xdr:from>
    <xdr:to>
      <xdr:col>50</xdr:col>
      <xdr:colOff>165100</xdr:colOff>
      <xdr:row>57</xdr:row>
      <xdr:rowOff>1219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163796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45314</xdr:rowOff>
    </xdr:from>
    <xdr:to>
      <xdr:col>46</xdr:col>
      <xdr:colOff>38100</xdr:colOff>
      <xdr:row>56</xdr:row>
      <xdr:rowOff>146914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138041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34131</xdr:rowOff>
    </xdr:from>
    <xdr:to>
      <xdr:col>41</xdr:col>
      <xdr:colOff>101600</xdr:colOff>
      <xdr:row>54</xdr:row>
      <xdr:rowOff>135731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9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126858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9709</xdr:rowOff>
    </xdr:from>
    <xdr:to>
      <xdr:col>36</xdr:col>
      <xdr:colOff>165100</xdr:colOff>
      <xdr:row>55</xdr:row>
      <xdr:rowOff>111309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102436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5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20142</xdr:rowOff>
    </xdr:from>
    <xdr:to>
      <xdr:col>54</xdr:col>
      <xdr:colOff>189865</xdr:colOff>
      <xdr:row>78</xdr:row>
      <xdr:rowOff>124110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21642"/>
          <a:ext cx="1270" cy="147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127937</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124110</xdr:rowOff>
    </xdr:from>
    <xdr:to>
      <xdr:col>55</xdr:col>
      <xdr:colOff>88900</xdr:colOff>
      <xdr:row>78</xdr:row>
      <xdr:rowOff>124110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138269</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20142</xdr:rowOff>
    </xdr:from>
    <xdr:to>
      <xdr:col>55</xdr:col>
      <xdr:colOff>88900</xdr:colOff>
      <xdr:row>70</xdr:row>
      <xdr:rowOff>20142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72766</xdr:rowOff>
    </xdr:from>
    <xdr:to>
      <xdr:col>55</xdr:col>
      <xdr:colOff>0</xdr:colOff>
      <xdr:row>77</xdr:row>
      <xdr:rowOff>98095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74416"/>
          <a:ext cx="8382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107800</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79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84923</xdr:rowOff>
    </xdr:from>
    <xdr:to>
      <xdr:col>55</xdr:col>
      <xdr:colOff>50800</xdr:colOff>
      <xdr:row>76</xdr:row>
      <xdr:rowOff>15072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29436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98095</xdr:rowOff>
    </xdr:from>
    <xdr:to>
      <xdr:col>50</xdr:col>
      <xdr:colOff>114300</xdr:colOff>
      <xdr:row>77</xdr:row>
      <xdr:rowOff>106690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99745"/>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119852</xdr:rowOff>
    </xdr:from>
    <xdr:to>
      <xdr:col>50</xdr:col>
      <xdr:colOff>165100</xdr:colOff>
      <xdr:row>76</xdr:row>
      <xdr:rowOff>50003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29786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66529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7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106690</xdr:rowOff>
    </xdr:from>
    <xdr:to>
      <xdr:col>45</xdr:col>
      <xdr:colOff>177800</xdr:colOff>
      <xdr:row>78</xdr:row>
      <xdr:rowOff>62753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08340"/>
          <a:ext cx="889000" cy="1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24069</xdr:rowOff>
    </xdr:from>
    <xdr:to>
      <xdr:col>46</xdr:col>
      <xdr:colOff>38100</xdr:colOff>
      <xdr:row>75</xdr:row>
      <xdr:rowOff>125669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288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142196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65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120726</xdr:rowOff>
    </xdr:from>
    <xdr:to>
      <xdr:col>41</xdr:col>
      <xdr:colOff>50800</xdr:colOff>
      <xdr:row>78</xdr:row>
      <xdr:rowOff>62753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50926"/>
          <a:ext cx="889000" cy="28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98592</xdr:rowOff>
    </xdr:from>
    <xdr:to>
      <xdr:col>41</xdr:col>
      <xdr:colOff>101600</xdr:colOff>
      <xdr:row>76</xdr:row>
      <xdr:rowOff>28742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95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45269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7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16571</xdr:rowOff>
    </xdr:from>
    <xdr:to>
      <xdr:col>36</xdr:col>
      <xdr:colOff>165100</xdr:colOff>
      <xdr:row>75</xdr:row>
      <xdr:rowOff>118171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87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134698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21966</xdr:rowOff>
    </xdr:from>
    <xdr:to>
      <xdr:col>55</xdr:col>
      <xdr:colOff>50800</xdr:colOff>
      <xdr:row>77</xdr:row>
      <xdr:rowOff>123566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0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47295</xdr:rowOff>
    </xdr:from>
    <xdr:to>
      <xdr:col>50</xdr:col>
      <xdr:colOff>165100</xdr:colOff>
      <xdr:row>77</xdr:row>
      <xdr:rowOff>148895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140022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55890</xdr:rowOff>
    </xdr:from>
    <xdr:to>
      <xdr:col>46</xdr:col>
      <xdr:colOff>38100</xdr:colOff>
      <xdr:row>77</xdr:row>
      <xdr:rowOff>157490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5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148617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35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11953</xdr:rowOff>
    </xdr:from>
    <xdr:to>
      <xdr:col>41</xdr:col>
      <xdr:colOff>101600</xdr:colOff>
      <xdr:row>78</xdr:row>
      <xdr:rowOff>113553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104680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69926</xdr:rowOff>
    </xdr:from>
    <xdr:to>
      <xdr:col>36</xdr:col>
      <xdr:colOff>165100</xdr:colOff>
      <xdr:row>77</xdr:row>
      <xdr:rowOff>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162653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1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79845</xdr:rowOff>
    </xdr:from>
    <xdr:to>
      <xdr:col>54</xdr:col>
      <xdr:colOff>189865</xdr:colOff>
      <xdr:row>98</xdr:row>
      <xdr:rowOff>47270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10345"/>
          <a:ext cx="1270" cy="133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51097</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47270</xdr:rowOff>
    </xdr:from>
    <xdr:to>
      <xdr:col>55</xdr:col>
      <xdr:colOff>88900</xdr:colOff>
      <xdr:row>98</xdr:row>
      <xdr:rowOff>47270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26522</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79845</xdr:rowOff>
    </xdr:from>
    <xdr:to>
      <xdr:col>55</xdr:col>
      <xdr:colOff>88900</xdr:colOff>
      <xdr:row>90</xdr:row>
      <xdr:rowOff>79845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1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330</xdr:rowOff>
    </xdr:from>
    <xdr:to>
      <xdr:col>55</xdr:col>
      <xdr:colOff>0</xdr:colOff>
      <xdr:row>96</xdr:row>
      <xdr:rowOff>131851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459530"/>
          <a:ext cx="838200" cy="1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94023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03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71146</xdr:rowOff>
    </xdr:from>
    <xdr:to>
      <xdr:col>55</xdr:col>
      <xdr:colOff>50800</xdr:colOff>
      <xdr:row>95</xdr:row>
      <xdr:rowOff>1296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1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121069</xdr:rowOff>
    </xdr:from>
    <xdr:to>
      <xdr:col>50</xdr:col>
      <xdr:colOff>114300</xdr:colOff>
      <xdr:row>96</xdr:row>
      <xdr:rowOff>330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408819"/>
          <a:ext cx="889000" cy="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128867</xdr:rowOff>
    </xdr:from>
    <xdr:to>
      <xdr:col>50</xdr:col>
      <xdr:colOff>165100</xdr:colOff>
      <xdr:row>94</xdr:row>
      <xdr:rowOff>59017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0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75544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58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17284</xdr:rowOff>
    </xdr:from>
    <xdr:to>
      <xdr:col>45</xdr:col>
      <xdr:colOff>177800</xdr:colOff>
      <xdr:row>95</xdr:row>
      <xdr:rowOff>121069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5619234"/>
          <a:ext cx="889000" cy="7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83871</xdr:rowOff>
    </xdr:from>
    <xdr:to>
      <xdr:col>46</xdr:col>
      <xdr:colOff>38100</xdr:colOff>
      <xdr:row>94</xdr:row>
      <xdr:rowOff>14021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30548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5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17284</xdr:rowOff>
    </xdr:from>
    <xdr:to>
      <xdr:col>41</xdr:col>
      <xdr:colOff>50800</xdr:colOff>
      <xdr:row>94</xdr:row>
      <xdr:rowOff>51003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5619234"/>
          <a:ext cx="889000" cy="54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72670</xdr:rowOff>
    </xdr:from>
    <xdr:to>
      <xdr:col>41</xdr:col>
      <xdr:colOff>101600</xdr:colOff>
      <xdr:row>94</xdr:row>
      <xdr:rowOff>2820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165397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129629</xdr:rowOff>
    </xdr:from>
    <xdr:to>
      <xdr:col>36</xdr:col>
      <xdr:colOff>165100</xdr:colOff>
      <xdr:row>94</xdr:row>
      <xdr:rowOff>59779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07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76306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58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81051</xdr:rowOff>
    </xdr:from>
    <xdr:to>
      <xdr:col>55</xdr:col>
      <xdr:colOff>50800</xdr:colOff>
      <xdr:row>97</xdr:row>
      <xdr:rowOff>11201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59478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120980</xdr:rowOff>
    </xdr:from>
    <xdr:to>
      <xdr:col>50</xdr:col>
      <xdr:colOff>165100</xdr:colOff>
      <xdr:row>96</xdr:row>
      <xdr:rowOff>51130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42257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70269</xdr:rowOff>
    </xdr:from>
    <xdr:to>
      <xdr:col>46</xdr:col>
      <xdr:colOff>38100</xdr:colOff>
      <xdr:row>96</xdr:row>
      <xdr:rowOff>419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3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162996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137934</xdr:rowOff>
    </xdr:from>
    <xdr:to>
      <xdr:col>41</xdr:col>
      <xdr:colOff>101600</xdr:colOff>
      <xdr:row>91</xdr:row>
      <xdr:rowOff>68084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556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84611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3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203</xdr:rowOff>
    </xdr:from>
    <xdr:to>
      <xdr:col>36</xdr:col>
      <xdr:colOff>165100</xdr:colOff>
      <xdr:row>94</xdr:row>
      <xdr:rowOff>101803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1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92930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2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155245</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70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101922</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155245</xdr:rowOff>
    </xdr:from>
    <xdr:to>
      <xdr:col>86</xdr:col>
      <xdr:colOff>25400</xdr:colOff>
      <xdr:row>31</xdr:row>
      <xdr:rowOff>155245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138329</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34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21480</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65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107011</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2211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104673</xdr:rowOff>
    </xdr:from>
    <xdr:to>
      <xdr:col>81</xdr:col>
      <xdr:colOff>101600</xdr:colOff>
      <xdr:row>38</xdr:row>
      <xdr:rowOff>34823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51350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107011</xdr:rowOff>
    </xdr:from>
    <xdr:to>
      <xdr:col>76</xdr:col>
      <xdr:colOff>114300</xdr:colOff>
      <xdr:row>38</xdr:row>
      <xdr:rowOff>138100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2211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114046</xdr:rowOff>
    </xdr:from>
    <xdr:to>
      <xdr:col>76</xdr:col>
      <xdr:colOff>165100</xdr:colOff>
      <xdr:row>38</xdr:row>
      <xdr:rowOff>44196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60723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137871</xdr:rowOff>
    </xdr:from>
    <xdr:to>
      <xdr:col>71</xdr:col>
      <xdr:colOff>177800</xdr:colOff>
      <xdr:row>38</xdr:row>
      <xdr:rowOff>138100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29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101016</xdr:rowOff>
    </xdr:from>
    <xdr:to>
      <xdr:col>72</xdr:col>
      <xdr:colOff>38100</xdr:colOff>
      <xdr:row>38</xdr:row>
      <xdr:rowOff>31166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47693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28549</xdr:rowOff>
    </xdr:from>
    <xdr:to>
      <xdr:col>67</xdr:col>
      <xdr:colOff>101600</xdr:colOff>
      <xdr:row>38</xdr:row>
      <xdr:rowOff>130149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146676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87529</xdr:rowOff>
    </xdr:from>
    <xdr:to>
      <xdr:col>85</xdr:col>
      <xdr:colOff>177800</xdr:colOff>
      <xdr:row>39</xdr:row>
      <xdr:rowOff>17679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2456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56211</xdr:rowOff>
    </xdr:from>
    <xdr:to>
      <xdr:col>76</xdr:col>
      <xdr:colOff>165100</xdr:colOff>
      <xdr:row>38</xdr:row>
      <xdr:rowOff>157811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148938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6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87300</xdr:rowOff>
    </xdr:from>
    <xdr:to>
      <xdr:col>72</xdr:col>
      <xdr:colOff>38100</xdr:colOff>
      <xdr:row>39</xdr:row>
      <xdr:rowOff>17450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87071</xdr:rowOff>
    </xdr:from>
    <xdr:to>
      <xdr:col>67</xdr:col>
      <xdr:colOff>101600</xdr:colOff>
      <xdr:row>39</xdr:row>
      <xdr:rowOff>17221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8348</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15891</xdr:rowOff>
    </xdr:from>
    <xdr:to>
      <xdr:col>85</xdr:col>
      <xdr:colOff>126364</xdr:colOff>
      <xdr:row>79</xdr:row>
      <xdr:rowOff>4324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60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8151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4324</xdr:rowOff>
    </xdr:from>
    <xdr:to>
      <xdr:col>86</xdr:col>
      <xdr:colOff>25400</xdr:colOff>
      <xdr:row>79</xdr:row>
      <xdr:rowOff>4324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134018</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15891</xdr:rowOff>
    </xdr:from>
    <xdr:to>
      <xdr:col>86</xdr:col>
      <xdr:colOff>25400</xdr:colOff>
      <xdr:row>72</xdr:row>
      <xdr:rowOff>15891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106736</xdr:rowOff>
    </xdr:from>
    <xdr:to>
      <xdr:col>85</xdr:col>
      <xdr:colOff>127000</xdr:colOff>
      <xdr:row>78</xdr:row>
      <xdr:rowOff>128408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479836"/>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53667</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8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30790</xdr:rowOff>
    </xdr:from>
    <xdr:to>
      <xdr:col>85</xdr:col>
      <xdr:colOff>177800</xdr:colOff>
      <xdr:row>77</xdr:row>
      <xdr:rowOff>132390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128408</xdr:rowOff>
    </xdr:from>
    <xdr:to>
      <xdr:col>81</xdr:col>
      <xdr:colOff>50800</xdr:colOff>
      <xdr:row>79</xdr:row>
      <xdr:rowOff>916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501508"/>
          <a:ext cx="889000" cy="4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47592</xdr:rowOff>
    </xdr:from>
    <xdr:to>
      <xdr:col>81</xdr:col>
      <xdr:colOff>101600</xdr:colOff>
      <xdr:row>77</xdr:row>
      <xdr:rowOff>149192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165719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916</xdr:rowOff>
    </xdr:from>
    <xdr:to>
      <xdr:col>76</xdr:col>
      <xdr:colOff>114300</xdr:colOff>
      <xdr:row>79</xdr:row>
      <xdr:rowOff>8872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54546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68349</xdr:rowOff>
    </xdr:from>
    <xdr:to>
      <xdr:col>76</xdr:col>
      <xdr:colOff>165100</xdr:colOff>
      <xdr:row>77</xdr:row>
      <xdr:rowOff>169949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15026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8872</xdr:rowOff>
    </xdr:from>
    <xdr:to>
      <xdr:col>71</xdr:col>
      <xdr:colOff>177800</xdr:colOff>
      <xdr:row>79</xdr:row>
      <xdr:rowOff>9900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55342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39523</xdr:rowOff>
    </xdr:from>
    <xdr:to>
      <xdr:col>72</xdr:col>
      <xdr:colOff>38100</xdr:colOff>
      <xdr:row>77</xdr:row>
      <xdr:rowOff>141123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171219</xdr:rowOff>
    </xdr:from>
    <xdr:to>
      <xdr:col>67</xdr:col>
      <xdr:colOff>101600</xdr:colOff>
      <xdr:row>77</xdr:row>
      <xdr:rowOff>101369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55936</xdr:rowOff>
    </xdr:from>
    <xdr:to>
      <xdr:col>85</xdr:col>
      <xdr:colOff>177800</xdr:colOff>
      <xdr:row>78</xdr:row>
      <xdr:rowOff>157536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142313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3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77608</xdr:rowOff>
    </xdr:from>
    <xdr:to>
      <xdr:col>81</xdr:col>
      <xdr:colOff>101600</xdr:colOff>
      <xdr:row>79</xdr:row>
      <xdr:rowOff>7758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170335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4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121566</xdr:rowOff>
    </xdr:from>
    <xdr:to>
      <xdr:col>76</xdr:col>
      <xdr:colOff>165100</xdr:colOff>
      <xdr:row>79</xdr:row>
      <xdr:rowOff>51716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4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42843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129522</xdr:rowOff>
    </xdr:from>
    <xdr:to>
      <xdr:col>72</xdr:col>
      <xdr:colOff>38100</xdr:colOff>
      <xdr:row>79</xdr:row>
      <xdr:rowOff>59672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5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50799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9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130550</xdr:rowOff>
    </xdr:from>
    <xdr:to>
      <xdr:col>67</xdr:col>
      <xdr:colOff>101600</xdr:colOff>
      <xdr:row>79</xdr:row>
      <xdr:rowOff>60700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51827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5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121869</xdr:rowOff>
    </xdr:from>
    <xdr:to>
      <xdr:col>85</xdr:col>
      <xdr:colOff>126364</xdr:colOff>
      <xdr:row>98</xdr:row>
      <xdr:rowOff>124749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23819"/>
          <a:ext cx="1269" cy="120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128576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124749</xdr:rowOff>
    </xdr:from>
    <xdr:to>
      <xdr:col>86</xdr:col>
      <xdr:colOff>25400</xdr:colOff>
      <xdr:row>98</xdr:row>
      <xdr:rowOff>124749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2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68546</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121869</xdr:rowOff>
    </xdr:from>
    <xdr:to>
      <xdr:col>86</xdr:col>
      <xdr:colOff>25400</xdr:colOff>
      <xdr:row>91</xdr:row>
      <xdr:rowOff>121869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2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12553</xdr:rowOff>
    </xdr:from>
    <xdr:to>
      <xdr:col>85</xdr:col>
      <xdr:colOff>127000</xdr:colOff>
      <xdr:row>98</xdr:row>
      <xdr:rowOff>9992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300303"/>
          <a:ext cx="838200" cy="5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158766</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275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8889</xdr:rowOff>
    </xdr:from>
    <xdr:to>
      <xdr:col>85</xdr:col>
      <xdr:colOff>177800</xdr:colOff>
      <xdr:row>95</xdr:row>
      <xdr:rowOff>110489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62342</xdr:rowOff>
    </xdr:from>
    <xdr:to>
      <xdr:col>81</xdr:col>
      <xdr:colOff>50800</xdr:colOff>
      <xdr:row>98</xdr:row>
      <xdr:rowOff>9992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92992"/>
          <a:ext cx="8890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118024</xdr:rowOff>
    </xdr:from>
    <xdr:to>
      <xdr:col>81</xdr:col>
      <xdr:colOff>101600</xdr:colOff>
      <xdr:row>97</xdr:row>
      <xdr:rowOff>48174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64701</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46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62342</xdr:rowOff>
    </xdr:from>
    <xdr:to>
      <xdr:col>76</xdr:col>
      <xdr:colOff>114300</xdr:colOff>
      <xdr:row>98</xdr:row>
      <xdr:rowOff>30018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92992"/>
          <a:ext cx="889000" cy="1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106593</xdr:rowOff>
    </xdr:from>
    <xdr:to>
      <xdr:col>76</xdr:col>
      <xdr:colOff>165100</xdr:colOff>
      <xdr:row>97</xdr:row>
      <xdr:rowOff>36743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53270</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26681</xdr:rowOff>
    </xdr:from>
    <xdr:to>
      <xdr:col>71</xdr:col>
      <xdr:colOff>177800</xdr:colOff>
      <xdr:row>98</xdr:row>
      <xdr:rowOff>30018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28781"/>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35577</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22743</xdr:rowOff>
    </xdr:from>
    <xdr:to>
      <xdr:col>67</xdr:col>
      <xdr:colOff>101600</xdr:colOff>
      <xdr:row>97</xdr:row>
      <xdr:rowOff>124343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140870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133203</xdr:rowOff>
    </xdr:from>
    <xdr:to>
      <xdr:col>85</xdr:col>
      <xdr:colOff>177800</xdr:colOff>
      <xdr:row>95</xdr:row>
      <xdr:rowOff>63353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2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156080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130642</xdr:rowOff>
    </xdr:from>
    <xdr:to>
      <xdr:col>81</xdr:col>
      <xdr:colOff>101600</xdr:colOff>
      <xdr:row>98</xdr:row>
      <xdr:rowOff>60792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51919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85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11542</xdr:rowOff>
    </xdr:from>
    <xdr:to>
      <xdr:col>76</xdr:col>
      <xdr:colOff>165100</xdr:colOff>
      <xdr:row>97</xdr:row>
      <xdr:rowOff>113142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4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104269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73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150668</xdr:rowOff>
    </xdr:from>
    <xdr:to>
      <xdr:col>72</xdr:col>
      <xdr:colOff>38100</xdr:colOff>
      <xdr:row>98</xdr:row>
      <xdr:rowOff>80818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71945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8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147331</xdr:rowOff>
    </xdr:from>
    <xdr:to>
      <xdr:col>67</xdr:col>
      <xdr:colOff>101600</xdr:colOff>
      <xdr:row>98</xdr:row>
      <xdr:rowOff>77481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68608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87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22461</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65961"/>
          <a:ext cx="1269" cy="161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140588</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22461</xdr:rowOff>
    </xdr:from>
    <xdr:to>
      <xdr:col>116</xdr:col>
      <xdr:colOff>152400</xdr:colOff>
      <xdr:row>30</xdr:row>
      <xdr:rowOff>22461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6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147211</xdr:rowOff>
    </xdr:from>
    <xdr:to>
      <xdr:col>116</xdr:col>
      <xdr:colOff>63500</xdr:colOff>
      <xdr:row>38</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490861"/>
          <a:ext cx="8382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49075</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21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26198</xdr:rowOff>
    </xdr:from>
    <xdr:to>
      <xdr:col>116</xdr:col>
      <xdr:colOff>114300</xdr:colOff>
      <xdr:row>37</xdr:row>
      <xdr:rowOff>127798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147211</xdr:rowOff>
    </xdr:from>
    <xdr:to>
      <xdr:col>111</xdr:col>
      <xdr:colOff>177800</xdr:colOff>
      <xdr:row>37</xdr:row>
      <xdr:rowOff>160274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49086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134293</xdr:rowOff>
    </xdr:from>
    <xdr:to>
      <xdr:col>112</xdr:col>
      <xdr:colOff>38100</xdr:colOff>
      <xdr:row>37</xdr:row>
      <xdr:rowOff>64443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0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80970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151457</xdr:rowOff>
    </xdr:from>
    <xdr:to>
      <xdr:col>107</xdr:col>
      <xdr:colOff>50800</xdr:colOff>
      <xdr:row>37</xdr:row>
      <xdr:rowOff>160274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495107"/>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85308</xdr:rowOff>
    </xdr:from>
    <xdr:to>
      <xdr:col>107</xdr:col>
      <xdr:colOff>101600</xdr:colOff>
      <xdr:row>37</xdr:row>
      <xdr:rowOff>15458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2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31985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03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107369</xdr:rowOff>
    </xdr:from>
    <xdr:to>
      <xdr:col>102</xdr:col>
      <xdr:colOff>114300</xdr:colOff>
      <xdr:row>37</xdr:row>
      <xdr:rowOff>151457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45101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29464</xdr:rowOff>
    </xdr:from>
    <xdr:to>
      <xdr:col>102</xdr:col>
      <xdr:colOff>165100</xdr:colOff>
      <xdr:row>37</xdr:row>
      <xdr:rowOff>131064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147591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8563</xdr:rowOff>
    </xdr:from>
    <xdr:to>
      <xdr:col>98</xdr:col>
      <xdr:colOff>38100</xdr:colOff>
      <xdr:row>37</xdr:row>
      <xdr:rowOff>110163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126690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48078</xdr:rowOff>
    </xdr:from>
    <xdr:to>
      <xdr:col>116</xdr:col>
      <xdr:colOff>114300</xdr:colOff>
      <xdr:row>38</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26505</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4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96411</xdr:rowOff>
    </xdr:from>
    <xdr:to>
      <xdr:col>112</xdr:col>
      <xdr:colOff>38100</xdr:colOff>
      <xdr:row>38</xdr:row>
      <xdr:rowOff>26561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17688</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53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109474</xdr:rowOff>
    </xdr:from>
    <xdr:to>
      <xdr:col>107</xdr:col>
      <xdr:colOff>101600</xdr:colOff>
      <xdr:row>38</xdr:row>
      <xdr:rowOff>39624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30751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100657</xdr:rowOff>
    </xdr:from>
    <xdr:to>
      <xdr:col>102</xdr:col>
      <xdr:colOff>165100</xdr:colOff>
      <xdr:row>38</xdr:row>
      <xdr:rowOff>30807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21934</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537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56569</xdr:rowOff>
    </xdr:from>
    <xdr:to>
      <xdr:col>98</xdr:col>
      <xdr:colOff>38100</xdr:colOff>
      <xdr:row>37</xdr:row>
      <xdr:rowOff>158169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149296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49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111011</xdr:rowOff>
    </xdr:from>
    <xdr:to>
      <xdr:col>116</xdr:col>
      <xdr:colOff>62864</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83511"/>
          <a:ext cx="1269" cy="128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57688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111011</xdr:rowOff>
    </xdr:from>
    <xdr:to>
      <xdr:col>116</xdr:col>
      <xdr:colOff>152400</xdr:colOff>
      <xdr:row>50</xdr:row>
      <xdr:rowOff>111011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8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116898</xdr:rowOff>
    </xdr:from>
    <xdr:to>
      <xdr:col>116</xdr:col>
      <xdr:colOff>63500</xdr:colOff>
      <xdr:row>55</xdr:row>
      <xdr:rowOff>119240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546648"/>
          <a:ext cx="8382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27722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2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49295</xdr:rowOff>
    </xdr:from>
    <xdr:to>
      <xdr:col>116</xdr:col>
      <xdr:colOff>114300</xdr:colOff>
      <xdr:row>56</xdr:row>
      <xdr:rowOff>150895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115868</xdr:rowOff>
    </xdr:from>
    <xdr:to>
      <xdr:col>111</xdr:col>
      <xdr:colOff>177800</xdr:colOff>
      <xdr:row>55</xdr:row>
      <xdr:rowOff>116898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545618"/>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117075</xdr:rowOff>
    </xdr:from>
    <xdr:to>
      <xdr:col>112</xdr:col>
      <xdr:colOff>38100</xdr:colOff>
      <xdr:row>56</xdr:row>
      <xdr:rowOff>47225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38352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115868</xdr:rowOff>
    </xdr:from>
    <xdr:to>
      <xdr:col>107</xdr:col>
      <xdr:colOff>50800</xdr:colOff>
      <xdr:row>55</xdr:row>
      <xdr:rowOff>115925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54561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49295</xdr:rowOff>
    </xdr:from>
    <xdr:to>
      <xdr:col>107</xdr:col>
      <xdr:colOff>101600</xdr:colOff>
      <xdr:row>56</xdr:row>
      <xdr:rowOff>150895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142022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113926</xdr:rowOff>
    </xdr:from>
    <xdr:to>
      <xdr:col>102</xdr:col>
      <xdr:colOff>114300</xdr:colOff>
      <xdr:row>55</xdr:row>
      <xdr:rowOff>115925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543676"/>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168681</xdr:rowOff>
    </xdr:from>
    <xdr:to>
      <xdr:col>102</xdr:col>
      <xdr:colOff>165100</xdr:colOff>
      <xdr:row>56</xdr:row>
      <xdr:rowOff>98831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89958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117818</xdr:rowOff>
    </xdr:from>
    <xdr:to>
      <xdr:col>98</xdr:col>
      <xdr:colOff>38100</xdr:colOff>
      <xdr:row>56</xdr:row>
      <xdr:rowOff>47968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39095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4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68440</xdr:rowOff>
    </xdr:from>
    <xdr:to>
      <xdr:col>116</xdr:col>
      <xdr:colOff>114300</xdr:colOff>
      <xdr:row>55</xdr:row>
      <xdr:rowOff>170040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4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91317</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34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66098</xdr:rowOff>
    </xdr:from>
    <xdr:to>
      <xdr:col>112</xdr:col>
      <xdr:colOff>38100</xdr:colOff>
      <xdr:row>55</xdr:row>
      <xdr:rowOff>167698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4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12775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2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65068</xdr:rowOff>
    </xdr:from>
    <xdr:to>
      <xdr:col>107</xdr:col>
      <xdr:colOff>101600</xdr:colOff>
      <xdr:row>55</xdr:row>
      <xdr:rowOff>166668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4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11745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27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65125</xdr:rowOff>
    </xdr:from>
    <xdr:to>
      <xdr:col>102</xdr:col>
      <xdr:colOff>165100</xdr:colOff>
      <xdr:row>55</xdr:row>
      <xdr:rowOff>166725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11802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2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63126</xdr:rowOff>
    </xdr:from>
    <xdr:to>
      <xdr:col>98</xdr:col>
      <xdr:colOff>38100</xdr:colOff>
      <xdr:row>55</xdr:row>
      <xdr:rowOff>164726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4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9803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2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65085</xdr:rowOff>
    </xdr:from>
    <xdr:to>
      <xdr:col>116</xdr:col>
      <xdr:colOff>62864</xdr:colOff>
      <xdr:row>76</xdr:row>
      <xdr:rowOff>167224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66585"/>
          <a:ext cx="1269" cy="11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171051</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167224</xdr:rowOff>
    </xdr:from>
    <xdr:to>
      <xdr:col>116</xdr:col>
      <xdr:colOff>152400</xdr:colOff>
      <xdr:row>76</xdr:row>
      <xdr:rowOff>167224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19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11762</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65085</xdr:rowOff>
    </xdr:from>
    <xdr:to>
      <xdr:col>116</xdr:col>
      <xdr:colOff>152400</xdr:colOff>
      <xdr:row>70</xdr:row>
      <xdr:rowOff>65085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6243</xdr:rowOff>
    </xdr:from>
    <xdr:to>
      <xdr:col>116</xdr:col>
      <xdr:colOff>63500</xdr:colOff>
      <xdr:row>74</xdr:row>
      <xdr:rowOff>17673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6935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3284</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347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151857</xdr:rowOff>
    </xdr:from>
    <xdr:to>
      <xdr:col>116</xdr:col>
      <xdr:colOff>114300</xdr:colOff>
      <xdr:row>73</xdr:row>
      <xdr:rowOff>82007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4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17673</xdr:rowOff>
    </xdr:from>
    <xdr:to>
      <xdr:col>111</xdr:col>
      <xdr:colOff>177800</xdr:colOff>
      <xdr:row>74</xdr:row>
      <xdr:rowOff>67508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04973"/>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159858</xdr:rowOff>
    </xdr:from>
    <xdr:to>
      <xdr:col>112</xdr:col>
      <xdr:colOff>38100</xdr:colOff>
      <xdr:row>73</xdr:row>
      <xdr:rowOff>90008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106535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67508</xdr:rowOff>
    </xdr:from>
    <xdr:to>
      <xdr:col>107</xdr:col>
      <xdr:colOff>50800</xdr:colOff>
      <xdr:row>74</xdr:row>
      <xdr:rowOff>128544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54808"/>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83551</xdr:rowOff>
    </xdr:from>
    <xdr:to>
      <xdr:col>107</xdr:col>
      <xdr:colOff>101600</xdr:colOff>
      <xdr:row>73</xdr:row>
      <xdr:rowOff>13701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30228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125526</xdr:rowOff>
    </xdr:from>
    <xdr:to>
      <xdr:col>102</xdr:col>
      <xdr:colOff>114300</xdr:colOff>
      <xdr:row>74</xdr:row>
      <xdr:rowOff>128544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81282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106593</xdr:rowOff>
    </xdr:from>
    <xdr:to>
      <xdr:col>102</xdr:col>
      <xdr:colOff>165100</xdr:colOff>
      <xdr:row>73</xdr:row>
      <xdr:rowOff>36743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53270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83596</xdr:rowOff>
    </xdr:from>
    <xdr:to>
      <xdr:col>98</xdr:col>
      <xdr:colOff>38100</xdr:colOff>
      <xdr:row>73</xdr:row>
      <xdr:rowOff>13746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30273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126893</xdr:rowOff>
    </xdr:from>
    <xdr:to>
      <xdr:col>116</xdr:col>
      <xdr:colOff>114300</xdr:colOff>
      <xdr:row>74</xdr:row>
      <xdr:rowOff>57043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105320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138323</xdr:rowOff>
    </xdr:from>
    <xdr:to>
      <xdr:col>112</xdr:col>
      <xdr:colOff>38100</xdr:colOff>
      <xdr:row>74</xdr:row>
      <xdr:rowOff>68473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6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59600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16708</xdr:rowOff>
    </xdr:from>
    <xdr:to>
      <xdr:col>107</xdr:col>
      <xdr:colOff>101600</xdr:colOff>
      <xdr:row>74</xdr:row>
      <xdr:rowOff>118308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109435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77744</xdr:rowOff>
    </xdr:from>
    <xdr:to>
      <xdr:col>102</xdr:col>
      <xdr:colOff>165100</xdr:colOff>
      <xdr:row>75</xdr:row>
      <xdr:rowOff>7894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170471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5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74726</xdr:rowOff>
    </xdr:from>
    <xdr:to>
      <xdr:col>98</xdr:col>
      <xdr:colOff>38100</xdr:colOff>
      <xdr:row>75</xdr:row>
      <xdr:rowOff>4876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167453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5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性質別経費において、扶助費が全体の３２．２％を占め、次いで、人件費が１６．８％、物件費が１５．１％となっています。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・扶助費については、子育て世帯への臨時特別給付金や住民税非課税世帯等臨時特別給付金により増となった。</a:t>
          </a:r>
        </a:p>
        <a:p>
          <a:r>
            <a:rPr kumimoji="1" lang="ja-JP" altLang="en-US" sz="1300">
              <a:latin typeface="ＭＳ Ｐゴシック" panose="020B0600070205080204" pitchFamily="50" charset="-128"/>
              <a:ea typeface="ＭＳ Ｐゴシック" panose="020B0600070205080204" pitchFamily="50" charset="-128"/>
            </a:rPr>
            <a:t>・人件費については、退職手当の減などに伴う職員給与費の減に伴い、減となった。</a:t>
          </a:r>
        </a:p>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・物件費については、新型コロナウイルス感染症対策事業費の増等を受け、増となった。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245,852
243,851
35.70
91,061,220
83,312,389
7,149,462
45,715,868
64,404,518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56424</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99924"/>
          <a:ext cx="127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3101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56424</xdr:rowOff>
    </xdr:from>
    <xdr:to>
      <xdr:col>24</xdr:col>
      <xdr:colOff>152400</xdr:colOff>
      <xdr:row>30</xdr:row>
      <xdr:rowOff>56424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120106</xdr:rowOff>
    </xdr:from>
    <xdr:to>
      <xdr:col>24</xdr:col>
      <xdr:colOff>63500</xdr:colOff>
      <xdr:row>39</xdr:row>
      <xdr:rowOff>92347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63756"/>
          <a:ext cx="8382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1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160746</xdr:rowOff>
    </xdr:from>
    <xdr:to>
      <xdr:col>24</xdr:col>
      <xdr:colOff>114300</xdr:colOff>
      <xdr:row>35</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74386</xdr:rowOff>
    </xdr:from>
    <xdr:to>
      <xdr:col>19</xdr:col>
      <xdr:colOff>177800</xdr:colOff>
      <xdr:row>39</xdr:row>
      <xdr:rowOff>92347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18036"/>
          <a:ext cx="8890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33383</xdr:rowOff>
    </xdr:from>
    <xdr:to>
      <xdr:col>20</xdr:col>
      <xdr:colOff>38100</xdr:colOff>
      <xdr:row>35</xdr:row>
      <xdr:rowOff>134983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151510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2540</xdr:rowOff>
    </xdr:from>
    <xdr:to>
      <xdr:col>15</xdr:col>
      <xdr:colOff>50800</xdr:colOff>
      <xdr:row>37</xdr:row>
      <xdr:rowOff>74386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4619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129722</xdr:rowOff>
    </xdr:from>
    <xdr:to>
      <xdr:col>15</xdr:col>
      <xdr:colOff>101600</xdr:colOff>
      <xdr:row>35</xdr:row>
      <xdr:rowOff>59872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76399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98878</xdr:rowOff>
    </xdr:from>
    <xdr:to>
      <xdr:col>10</xdr:col>
      <xdr:colOff>114300</xdr:colOff>
      <xdr:row>37</xdr:row>
      <xdr:rowOff>2540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7107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162378</xdr:rowOff>
    </xdr:from>
    <xdr:to>
      <xdr:col>10</xdr:col>
      <xdr:colOff>165100</xdr:colOff>
      <xdr:row>34</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160746</xdr:rowOff>
    </xdr:from>
    <xdr:to>
      <xdr:col>6</xdr:col>
      <xdr:colOff>38100</xdr:colOff>
      <xdr:row>34</xdr:row>
      <xdr:rowOff>90896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107423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69306</xdr:rowOff>
    </xdr:from>
    <xdr:to>
      <xdr:col>24</xdr:col>
      <xdr:colOff>114300</xdr:colOff>
      <xdr:row>37</xdr:row>
      <xdr:rowOff>170906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1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47733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41547</xdr:rowOff>
    </xdr:from>
    <xdr:to>
      <xdr:col>20</xdr:col>
      <xdr:colOff>38100</xdr:colOff>
      <xdr:row>39</xdr:row>
      <xdr:rowOff>143147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134274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82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23586</xdr:rowOff>
    </xdr:from>
    <xdr:to>
      <xdr:col>15</xdr:col>
      <xdr:colOff>101600</xdr:colOff>
      <xdr:row>37</xdr:row>
      <xdr:rowOff>125186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116313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5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123190</xdr:rowOff>
    </xdr:from>
    <xdr:to>
      <xdr:col>10</xdr:col>
      <xdr:colOff>165100</xdr:colOff>
      <xdr:row>37</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44467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48078</xdr:rowOff>
    </xdr:from>
    <xdr:to>
      <xdr:col>6</xdr:col>
      <xdr:colOff>38100</xdr:colOff>
      <xdr:row>36</xdr:row>
      <xdr:rowOff>149678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140805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134226</xdr:rowOff>
    </xdr:from>
    <xdr:to>
      <xdr:col>24</xdr:col>
      <xdr:colOff>62865</xdr:colOff>
      <xdr:row>59</xdr:row>
      <xdr:rowOff>51829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35426"/>
          <a:ext cx="1270" cy="43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55656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51829</xdr:rowOff>
    </xdr:from>
    <xdr:to>
      <xdr:col>24</xdr:col>
      <xdr:colOff>152400</xdr:colOff>
      <xdr:row>59</xdr:row>
      <xdr:rowOff>51829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6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80903</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63,431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134226</xdr:rowOff>
    </xdr:from>
    <xdr:to>
      <xdr:col>24</xdr:col>
      <xdr:colOff>152400</xdr:colOff>
      <xdr:row>56</xdr:row>
      <xdr:rowOff>134226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3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116725</xdr:rowOff>
    </xdr:from>
    <xdr:to>
      <xdr:col>24</xdr:col>
      <xdr:colOff>63500</xdr:colOff>
      <xdr:row>58</xdr:row>
      <xdr:rowOff>104928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60675"/>
          <a:ext cx="838200" cy="11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5872</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7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154445</xdr:rowOff>
    </xdr:from>
    <xdr:to>
      <xdr:col>24</xdr:col>
      <xdr:colOff>114300</xdr:colOff>
      <xdr:row>58</xdr:row>
      <xdr:rowOff>84595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116725</xdr:rowOff>
    </xdr:from>
    <xdr:to>
      <xdr:col>19</xdr:col>
      <xdr:colOff>177800</xdr:colOff>
      <xdr:row>58</xdr:row>
      <xdr:rowOff>144538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60675"/>
          <a:ext cx="889000" cy="122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150063</xdr:rowOff>
    </xdr:from>
    <xdr:to>
      <xdr:col>20</xdr:col>
      <xdr:colOff>38100</xdr:colOff>
      <xdr:row>51</xdr:row>
      <xdr:rowOff>80213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96740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157582</xdr:rowOff>
    </xdr:from>
    <xdr:to>
      <xdr:col>15</xdr:col>
      <xdr:colOff>50800</xdr:colOff>
      <xdr:row>58</xdr:row>
      <xdr:rowOff>144538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30232"/>
          <a:ext cx="889000" cy="15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47625</xdr:rowOff>
    </xdr:from>
    <xdr:to>
      <xdr:col>15</xdr:col>
      <xdr:colOff>101600</xdr:colOff>
      <xdr:row>58</xdr:row>
      <xdr:rowOff>149225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157582</xdr:rowOff>
    </xdr:from>
    <xdr:to>
      <xdr:col>10</xdr:col>
      <xdr:colOff>114300</xdr:colOff>
      <xdr:row>58</xdr:row>
      <xdr:rowOff>144602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30232"/>
          <a:ext cx="889000" cy="1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56350</xdr:rowOff>
    </xdr:from>
    <xdr:to>
      <xdr:col>10</xdr:col>
      <xdr:colOff>165100</xdr:colOff>
      <xdr:row>58</xdr:row>
      <xdr:rowOff>157950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149077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85713</xdr:rowOff>
    </xdr:from>
    <xdr:to>
      <xdr:col>6</xdr:col>
      <xdr:colOff>38100</xdr:colOff>
      <xdr:row>59</xdr:row>
      <xdr:rowOff>15863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2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32390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54128</xdr:rowOff>
    </xdr:from>
    <xdr:to>
      <xdr:col>24</xdr:col>
      <xdr:colOff>114300</xdr:colOff>
      <xdr:row>58</xdr:row>
      <xdr:rowOff>155728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140505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65925</xdr:rowOff>
    </xdr:from>
    <xdr:to>
      <xdr:col>20</xdr:col>
      <xdr:colOff>38100</xdr:colOff>
      <xdr:row>51</xdr:row>
      <xdr:rowOff>167525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158652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9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93738</xdr:rowOff>
    </xdr:from>
    <xdr:to>
      <xdr:col>15</xdr:col>
      <xdr:colOff>101600</xdr:colOff>
      <xdr:row>59</xdr:row>
      <xdr:rowOff>23888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15015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106782</xdr:rowOff>
    </xdr:from>
    <xdr:to>
      <xdr:col>10</xdr:col>
      <xdr:colOff>165100</xdr:colOff>
      <xdr:row>58</xdr:row>
      <xdr:rowOff>36932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53459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93802</xdr:rowOff>
    </xdr:from>
    <xdr:to>
      <xdr:col>6</xdr:col>
      <xdr:colOff>38100</xdr:colOff>
      <xdr:row>59</xdr:row>
      <xdr:rowOff>23952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15079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34430</xdr:rowOff>
    </xdr:from>
    <xdr:to>
      <xdr:col>24</xdr:col>
      <xdr:colOff>62865</xdr:colOff>
      <xdr:row>77</xdr:row>
      <xdr:rowOff>3480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7380"/>
          <a:ext cx="1270" cy="99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7307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3480</xdr:rowOff>
    </xdr:from>
    <xdr:to>
      <xdr:col>24</xdr:col>
      <xdr:colOff>152400</xdr:colOff>
      <xdr:row>77</xdr:row>
      <xdr:rowOff>3480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0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152557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8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34430</xdr:rowOff>
    </xdr:from>
    <xdr:to>
      <xdr:col>24</xdr:col>
      <xdr:colOff>152400</xdr:colOff>
      <xdr:row>71</xdr:row>
      <xdr:rowOff>34430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3480</xdr:rowOff>
    </xdr:from>
    <xdr:to>
      <xdr:col>24</xdr:col>
      <xdr:colOff>63500</xdr:colOff>
      <xdr:row>78</xdr:row>
      <xdr:rowOff>110630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05130"/>
          <a:ext cx="838200" cy="2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35755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2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12878</xdr:rowOff>
    </xdr:from>
    <xdr:to>
      <xdr:col>24</xdr:col>
      <xdr:colOff>114300</xdr:colOff>
      <xdr:row>75</xdr:row>
      <xdr:rowOff>114478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110630</xdr:rowOff>
    </xdr:from>
    <xdr:to>
      <xdr:col>19</xdr:col>
      <xdr:colOff>177800</xdr:colOff>
      <xdr:row>78</xdr:row>
      <xdr:rowOff>139878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483730"/>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145287</xdr:rowOff>
    </xdr:from>
    <xdr:to>
      <xdr:col>20</xdr:col>
      <xdr:colOff>38100</xdr:colOff>
      <xdr:row>77</xdr:row>
      <xdr:rowOff>75437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91965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139878</xdr:rowOff>
    </xdr:from>
    <xdr:to>
      <xdr:col>15</xdr:col>
      <xdr:colOff>50800</xdr:colOff>
      <xdr:row>79</xdr:row>
      <xdr:rowOff>16511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512978"/>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25158</xdr:rowOff>
    </xdr:from>
    <xdr:to>
      <xdr:col>15</xdr:col>
      <xdr:colOff>101600</xdr:colOff>
      <xdr:row>77</xdr:row>
      <xdr:rowOff>126758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143285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16511</xdr:rowOff>
    </xdr:from>
    <xdr:to>
      <xdr:col>10</xdr:col>
      <xdr:colOff>114300</xdr:colOff>
      <xdr:row>79</xdr:row>
      <xdr:rowOff>19762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61061"/>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57150</xdr:rowOff>
    </xdr:from>
    <xdr:to>
      <xdr:col>10</xdr:col>
      <xdr:colOff>165100</xdr:colOff>
      <xdr:row>77</xdr:row>
      <xdr:rowOff>158750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3827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1512</xdr:rowOff>
    </xdr:from>
    <xdr:to>
      <xdr:col>6</xdr:col>
      <xdr:colOff>38100</xdr:colOff>
      <xdr:row>77</xdr:row>
      <xdr:rowOff>103112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119639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124130</xdr:rowOff>
    </xdr:from>
    <xdr:to>
      <xdr:col>24</xdr:col>
      <xdr:colOff>114300</xdr:colOff>
      <xdr:row>77</xdr:row>
      <xdr:rowOff>54280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39057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6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59830</xdr:rowOff>
    </xdr:from>
    <xdr:to>
      <xdr:col>20</xdr:col>
      <xdr:colOff>38100</xdr:colOff>
      <xdr:row>78</xdr:row>
      <xdr:rowOff>161430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4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152557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5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89078</xdr:rowOff>
    </xdr:from>
    <xdr:to>
      <xdr:col>15</xdr:col>
      <xdr:colOff>101600</xdr:colOff>
      <xdr:row>79</xdr:row>
      <xdr:rowOff>19228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137161</xdr:rowOff>
    </xdr:from>
    <xdr:to>
      <xdr:col>10</xdr:col>
      <xdr:colOff>165100</xdr:colOff>
      <xdr:row>79</xdr:row>
      <xdr:rowOff>67311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58438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60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140412</xdr:rowOff>
    </xdr:from>
    <xdr:to>
      <xdr:col>6</xdr:col>
      <xdr:colOff>38100</xdr:colOff>
      <xdr:row>79</xdr:row>
      <xdr:rowOff>70562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61689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0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39894</xdr:rowOff>
    </xdr:from>
    <xdr:to>
      <xdr:col>24</xdr:col>
      <xdr:colOff>62865</xdr:colOff>
      <xdr:row>98</xdr:row>
      <xdr:rowOff>134488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13294"/>
          <a:ext cx="1270" cy="11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138315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134488</xdr:rowOff>
    </xdr:from>
    <xdr:to>
      <xdr:col>24</xdr:col>
      <xdr:colOff>152400</xdr:colOff>
      <xdr:row>98</xdr:row>
      <xdr:rowOff>134488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158021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39894</xdr:rowOff>
    </xdr:from>
    <xdr:to>
      <xdr:col>24</xdr:col>
      <xdr:colOff>152400</xdr:colOff>
      <xdr:row>92</xdr:row>
      <xdr:rowOff>39894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1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58410</xdr:rowOff>
    </xdr:from>
    <xdr:to>
      <xdr:col>24</xdr:col>
      <xdr:colOff>63500</xdr:colOff>
      <xdr:row>97</xdr:row>
      <xdr:rowOff>100290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74710"/>
          <a:ext cx="838200" cy="55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82454</xdr:rowOff>
    </xdr:from>
    <xdr:to>
      <xdr:col>24</xdr:col>
      <xdr:colOff>114300</xdr:colOff>
      <xdr:row>96</xdr:row>
      <xdr:rowOff>12604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127172</xdr:rowOff>
    </xdr:from>
    <xdr:to>
      <xdr:col>19</xdr:col>
      <xdr:colOff>177800</xdr:colOff>
      <xdr:row>97</xdr:row>
      <xdr:rowOff>100290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86372"/>
          <a:ext cx="889000" cy="14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63297</xdr:rowOff>
    </xdr:from>
    <xdr:to>
      <xdr:col>20</xdr:col>
      <xdr:colOff>38100</xdr:colOff>
      <xdr:row>97</xdr:row>
      <xdr:rowOff>164897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127172</xdr:rowOff>
    </xdr:from>
    <xdr:to>
      <xdr:col>15</xdr:col>
      <xdr:colOff>50800</xdr:colOff>
      <xdr:row>97</xdr:row>
      <xdr:rowOff>144821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86372"/>
          <a:ext cx="889000" cy="18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170190</xdr:rowOff>
    </xdr:from>
    <xdr:to>
      <xdr:col>15</xdr:col>
      <xdr:colOff>101600</xdr:colOff>
      <xdr:row>97</xdr:row>
      <xdr:rowOff>100340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91467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37973</xdr:rowOff>
    </xdr:from>
    <xdr:to>
      <xdr:col>10</xdr:col>
      <xdr:colOff>114300</xdr:colOff>
      <xdr:row>97</xdr:row>
      <xdr:rowOff>144821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97173"/>
          <a:ext cx="889000" cy="27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152817</xdr:rowOff>
    </xdr:from>
    <xdr:to>
      <xdr:col>10</xdr:col>
      <xdr:colOff>165100</xdr:colOff>
      <xdr:row>98</xdr:row>
      <xdr:rowOff>82967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74094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14010</xdr:rowOff>
    </xdr:from>
    <xdr:to>
      <xdr:col>6</xdr:col>
      <xdr:colOff>38100</xdr:colOff>
      <xdr:row>98</xdr:row>
      <xdr:rowOff>115610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106737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7610</xdr:rowOff>
    </xdr:from>
    <xdr:to>
      <xdr:col>24</xdr:col>
      <xdr:colOff>114300</xdr:colOff>
      <xdr:row>94</xdr:row>
      <xdr:rowOff>109210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2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30487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7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49490</xdr:rowOff>
    </xdr:from>
    <xdr:to>
      <xdr:col>20</xdr:col>
      <xdr:colOff>38100</xdr:colOff>
      <xdr:row>97</xdr:row>
      <xdr:rowOff>151090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167617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76372</xdr:rowOff>
    </xdr:from>
    <xdr:to>
      <xdr:col>15</xdr:col>
      <xdr:colOff>101600</xdr:colOff>
      <xdr:row>97</xdr:row>
      <xdr:rowOff>6522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23049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94021</xdr:rowOff>
    </xdr:from>
    <xdr:to>
      <xdr:col>10</xdr:col>
      <xdr:colOff>165100</xdr:colOff>
      <xdr:row>98</xdr:row>
      <xdr:rowOff>24171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40698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9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158623</xdr:rowOff>
    </xdr:from>
    <xdr:to>
      <xdr:col>6</xdr:col>
      <xdr:colOff>38100</xdr:colOff>
      <xdr:row>96</xdr:row>
      <xdr:rowOff>88773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105300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35850</xdr:rowOff>
    </xdr:from>
    <xdr:to>
      <xdr:col>54</xdr:col>
      <xdr:colOff>189865</xdr:colOff>
      <xdr:row>39</xdr:row>
      <xdr:rowOff>31278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0800"/>
          <a:ext cx="127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35105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31278</xdr:rowOff>
    </xdr:from>
    <xdr:to>
      <xdr:col>55</xdr:col>
      <xdr:colOff>88900</xdr:colOff>
      <xdr:row>39</xdr:row>
      <xdr:rowOff>31278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153977</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35850</xdr:rowOff>
    </xdr:from>
    <xdr:to>
      <xdr:col>55</xdr:col>
      <xdr:colOff>88900</xdr:colOff>
      <xdr:row>31</xdr:row>
      <xdr:rowOff>35850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97899</xdr:rowOff>
    </xdr:from>
    <xdr:to>
      <xdr:col>55</xdr:col>
      <xdr:colOff>0</xdr:colOff>
      <xdr:row>37</xdr:row>
      <xdr:rowOff>99858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41549"/>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79410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23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100983</xdr:rowOff>
    </xdr:from>
    <xdr:to>
      <xdr:col>55</xdr:col>
      <xdr:colOff>50800</xdr:colOff>
      <xdr:row>38</xdr:row>
      <xdr:rowOff>31133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27360</xdr:rowOff>
    </xdr:from>
    <xdr:to>
      <xdr:col>50</xdr:col>
      <xdr:colOff>114300</xdr:colOff>
      <xdr:row>37</xdr:row>
      <xdr:rowOff>99858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71010"/>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136253</xdr:rowOff>
    </xdr:from>
    <xdr:to>
      <xdr:col>50</xdr:col>
      <xdr:colOff>165100</xdr:colOff>
      <xdr:row>38</xdr:row>
      <xdr:rowOff>66403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57530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27360</xdr:rowOff>
    </xdr:from>
    <xdr:to>
      <xdr:col>45</xdr:col>
      <xdr:colOff>177800</xdr:colOff>
      <xdr:row>37</xdr:row>
      <xdr:rowOff>31931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37101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127762</xdr:rowOff>
    </xdr:from>
    <xdr:to>
      <xdr:col>46</xdr:col>
      <xdr:colOff>38100</xdr:colOff>
      <xdr:row>38</xdr:row>
      <xdr:rowOff>57912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49039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31931</xdr:rowOff>
    </xdr:from>
    <xdr:to>
      <xdr:col>41</xdr:col>
      <xdr:colOff>50800</xdr:colOff>
      <xdr:row>37</xdr:row>
      <xdr:rowOff>87449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755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95105</xdr:rowOff>
    </xdr:from>
    <xdr:to>
      <xdr:col>41</xdr:col>
      <xdr:colOff>101600</xdr:colOff>
      <xdr:row>38</xdr:row>
      <xdr:rowOff>25255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16382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3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165299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47099</xdr:rowOff>
    </xdr:from>
    <xdr:to>
      <xdr:col>55</xdr:col>
      <xdr:colOff>50800</xdr:colOff>
      <xdr:row>37</xdr:row>
      <xdr:rowOff>148699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69976</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4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49058</xdr:rowOff>
    </xdr:from>
    <xdr:to>
      <xdr:col>50</xdr:col>
      <xdr:colOff>165100</xdr:colOff>
      <xdr:row>37</xdr:row>
      <xdr:rowOff>150658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167185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148010</xdr:rowOff>
    </xdr:from>
    <xdr:to>
      <xdr:col>46</xdr:col>
      <xdr:colOff>38100</xdr:colOff>
      <xdr:row>37</xdr:row>
      <xdr:rowOff>78160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94687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152581</xdr:rowOff>
    </xdr:from>
    <xdr:to>
      <xdr:col>41</xdr:col>
      <xdr:colOff>101600</xdr:colOff>
      <xdr:row>37</xdr:row>
      <xdr:rowOff>82731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99258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36649</xdr:rowOff>
    </xdr:from>
    <xdr:to>
      <xdr:col>36</xdr:col>
      <xdr:colOff>165100</xdr:colOff>
      <xdr:row>37</xdr:row>
      <xdr:rowOff>138249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154776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5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165943</xdr:rowOff>
    </xdr:from>
    <xdr:to>
      <xdr:col>54</xdr:col>
      <xdr:colOff>189865</xdr:colOff>
      <xdr:row>58</xdr:row>
      <xdr:rowOff>126395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909893"/>
          <a:ext cx="1270" cy="116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130222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126395</xdr:rowOff>
    </xdr:from>
    <xdr:to>
      <xdr:col>55</xdr:col>
      <xdr:colOff>88900</xdr:colOff>
      <xdr:row>58</xdr:row>
      <xdr:rowOff>126395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112620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165943</xdr:rowOff>
    </xdr:from>
    <xdr:to>
      <xdr:col>55</xdr:col>
      <xdr:colOff>88900</xdr:colOff>
      <xdr:row>51</xdr:row>
      <xdr:rowOff>165943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9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82413</xdr:rowOff>
    </xdr:from>
    <xdr:to>
      <xdr:col>55</xdr:col>
      <xdr:colOff>0</xdr:colOff>
      <xdr:row>58</xdr:row>
      <xdr:rowOff>85842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2651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63908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41031</xdr:rowOff>
    </xdr:from>
    <xdr:to>
      <xdr:col>55</xdr:col>
      <xdr:colOff>50800</xdr:colOff>
      <xdr:row>57</xdr:row>
      <xdr:rowOff>142631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75647</xdr:rowOff>
    </xdr:from>
    <xdr:to>
      <xdr:col>50</xdr:col>
      <xdr:colOff>114300</xdr:colOff>
      <xdr:row>58</xdr:row>
      <xdr:rowOff>85842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19747"/>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29098</xdr:rowOff>
    </xdr:from>
    <xdr:to>
      <xdr:col>50</xdr:col>
      <xdr:colOff>165100</xdr:colOff>
      <xdr:row>57</xdr:row>
      <xdr:rowOff>130698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147225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75647</xdr:rowOff>
    </xdr:from>
    <xdr:to>
      <xdr:col>45</xdr:col>
      <xdr:colOff>177800</xdr:colOff>
      <xdr:row>58</xdr:row>
      <xdr:rowOff>79670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1974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32436</xdr:rowOff>
    </xdr:from>
    <xdr:to>
      <xdr:col>46</xdr:col>
      <xdr:colOff>38100</xdr:colOff>
      <xdr:row>57</xdr:row>
      <xdr:rowOff>134036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150563</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71989</xdr:rowOff>
    </xdr:from>
    <xdr:to>
      <xdr:col>41</xdr:col>
      <xdr:colOff>50800</xdr:colOff>
      <xdr:row>58</xdr:row>
      <xdr:rowOff>79670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16089"/>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23475</xdr:rowOff>
    </xdr:from>
    <xdr:to>
      <xdr:col>41</xdr:col>
      <xdr:colOff>101600</xdr:colOff>
      <xdr:row>57</xdr:row>
      <xdr:rowOff>125075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148962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31613</xdr:rowOff>
    </xdr:from>
    <xdr:to>
      <xdr:col>55</xdr:col>
      <xdr:colOff>50800</xdr:colOff>
      <xdr:row>58</xdr:row>
      <xdr:rowOff>133213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117990</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35042</xdr:rowOff>
    </xdr:from>
    <xdr:to>
      <xdr:col>50</xdr:col>
      <xdr:colOff>165100</xdr:colOff>
      <xdr:row>58</xdr:row>
      <xdr:rowOff>136642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127769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24847</xdr:rowOff>
    </xdr:from>
    <xdr:to>
      <xdr:col>46</xdr:col>
      <xdr:colOff>38100</xdr:colOff>
      <xdr:row>58</xdr:row>
      <xdr:rowOff>126447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117574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28870</xdr:rowOff>
    </xdr:from>
    <xdr:to>
      <xdr:col>41</xdr:col>
      <xdr:colOff>101600</xdr:colOff>
      <xdr:row>58</xdr:row>
      <xdr:rowOff>130470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121597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6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21189</xdr:rowOff>
    </xdr:from>
    <xdr:to>
      <xdr:col>36</xdr:col>
      <xdr:colOff>165100</xdr:colOff>
      <xdr:row>58</xdr:row>
      <xdr:rowOff>122789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113916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5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39345</xdr:rowOff>
    </xdr:from>
    <xdr:to>
      <xdr:col>54</xdr:col>
      <xdr:colOff>189865</xdr:colOff>
      <xdr:row>78</xdr:row>
      <xdr:rowOff>71616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2295"/>
          <a:ext cx="1270" cy="123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75443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71616</xdr:rowOff>
    </xdr:from>
    <xdr:to>
      <xdr:col>55</xdr:col>
      <xdr:colOff>88900</xdr:colOff>
      <xdr:row>78</xdr:row>
      <xdr:rowOff>71616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157472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39345</xdr:rowOff>
    </xdr:from>
    <xdr:to>
      <xdr:col>55</xdr:col>
      <xdr:colOff>88900</xdr:colOff>
      <xdr:row>71</xdr:row>
      <xdr:rowOff>39345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161074</xdr:rowOff>
    </xdr:from>
    <xdr:to>
      <xdr:col>55</xdr:col>
      <xdr:colOff>0</xdr:colOff>
      <xdr:row>77</xdr:row>
      <xdr:rowOff>17360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91274"/>
          <a:ext cx="838200" cy="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134638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9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111761</xdr:rowOff>
    </xdr:from>
    <xdr:to>
      <xdr:col>55</xdr:col>
      <xdr:colOff>50800</xdr:colOff>
      <xdr:row>77</xdr:row>
      <xdr:rowOff>41911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161074</xdr:rowOff>
    </xdr:from>
    <xdr:to>
      <xdr:col>50</xdr:col>
      <xdr:colOff>114300</xdr:colOff>
      <xdr:row>77</xdr:row>
      <xdr:rowOff>46013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91274"/>
          <a:ext cx="889000" cy="5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151612</xdr:rowOff>
    </xdr:from>
    <xdr:to>
      <xdr:col>50</xdr:col>
      <xdr:colOff>165100</xdr:colOff>
      <xdr:row>76</xdr:row>
      <xdr:rowOff>81762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98289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46013</xdr:rowOff>
    </xdr:from>
    <xdr:to>
      <xdr:col>45</xdr:col>
      <xdr:colOff>177800</xdr:colOff>
      <xdr:row>77</xdr:row>
      <xdr:rowOff>100991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4766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28473</xdr:rowOff>
    </xdr:from>
    <xdr:to>
      <xdr:col>46</xdr:col>
      <xdr:colOff>38100</xdr:colOff>
      <xdr:row>77</xdr:row>
      <xdr:rowOff>130073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121200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82626</xdr:rowOff>
    </xdr:from>
    <xdr:to>
      <xdr:col>41</xdr:col>
      <xdr:colOff>50800</xdr:colOff>
      <xdr:row>77</xdr:row>
      <xdr:rowOff>100991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84276"/>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47561</xdr:rowOff>
    </xdr:from>
    <xdr:to>
      <xdr:col>41</xdr:col>
      <xdr:colOff>101600</xdr:colOff>
      <xdr:row>77</xdr:row>
      <xdr:rowOff>149161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165688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18796</xdr:rowOff>
    </xdr:from>
    <xdr:to>
      <xdr:col>36</xdr:col>
      <xdr:colOff>165100</xdr:colOff>
      <xdr:row>77</xdr:row>
      <xdr:rowOff>120396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136923</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29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138010</xdr:rowOff>
    </xdr:from>
    <xdr:to>
      <xdr:col>55</xdr:col>
      <xdr:colOff>50800</xdr:colOff>
      <xdr:row>77</xdr:row>
      <xdr:rowOff>68160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116437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110274</xdr:rowOff>
    </xdr:from>
    <xdr:to>
      <xdr:col>50</xdr:col>
      <xdr:colOff>165100</xdr:colOff>
      <xdr:row>77</xdr:row>
      <xdr:rowOff>40424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31551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166663</xdr:rowOff>
    </xdr:from>
    <xdr:to>
      <xdr:col>46</xdr:col>
      <xdr:colOff>38100</xdr:colOff>
      <xdr:row>77</xdr:row>
      <xdr:rowOff>96813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113340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29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50191</xdr:rowOff>
    </xdr:from>
    <xdr:to>
      <xdr:col>41</xdr:col>
      <xdr:colOff>101600</xdr:colOff>
      <xdr:row>77</xdr:row>
      <xdr:rowOff>151791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142918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4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31826</xdr:rowOff>
    </xdr:from>
    <xdr:to>
      <xdr:col>36</xdr:col>
      <xdr:colOff>165100</xdr:colOff>
      <xdr:row>77</xdr:row>
      <xdr:rowOff>133426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124553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2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43269</xdr:rowOff>
    </xdr:from>
    <xdr:to>
      <xdr:col>54</xdr:col>
      <xdr:colOff>189865</xdr:colOff>
      <xdr:row>99</xdr:row>
      <xdr:rowOff>41269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73769"/>
          <a:ext cx="1270" cy="15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45096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41269</xdr:rowOff>
    </xdr:from>
    <xdr:to>
      <xdr:col>55</xdr:col>
      <xdr:colOff>88900</xdr:colOff>
      <xdr:row>99</xdr:row>
      <xdr:rowOff>41269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1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161396</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43269</xdr:rowOff>
    </xdr:from>
    <xdr:to>
      <xdr:col>55</xdr:col>
      <xdr:colOff>88900</xdr:colOff>
      <xdr:row>90</xdr:row>
      <xdr:rowOff>43269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36697</xdr:rowOff>
    </xdr:from>
    <xdr:to>
      <xdr:col>55</xdr:col>
      <xdr:colOff>0</xdr:colOff>
      <xdr:row>98</xdr:row>
      <xdr:rowOff>122135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38797"/>
          <a:ext cx="838200" cy="8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113720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01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90843</xdr:rowOff>
    </xdr:from>
    <xdr:to>
      <xdr:col>55</xdr:col>
      <xdr:colOff>50800</xdr:colOff>
      <xdr:row>97</xdr:row>
      <xdr:rowOff>20993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36697</xdr:rowOff>
    </xdr:from>
    <xdr:to>
      <xdr:col>50</xdr:col>
      <xdr:colOff>114300</xdr:colOff>
      <xdr:row>98</xdr:row>
      <xdr:rowOff>68568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38797"/>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121126</xdr:rowOff>
    </xdr:from>
    <xdr:to>
      <xdr:col>45</xdr:col>
      <xdr:colOff>177800</xdr:colOff>
      <xdr:row>98</xdr:row>
      <xdr:rowOff>68568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51776"/>
          <a:ext cx="889000" cy="1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83297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121126</xdr:rowOff>
    </xdr:from>
    <xdr:to>
      <xdr:col>41</xdr:col>
      <xdr:colOff>50800</xdr:colOff>
      <xdr:row>98</xdr:row>
      <xdr:rowOff>70186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51776"/>
          <a:ext cx="889000" cy="1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71335</xdr:rowOff>
    </xdr:from>
    <xdr:to>
      <xdr:col>55</xdr:col>
      <xdr:colOff>50800</xdr:colOff>
      <xdr:row>99</xdr:row>
      <xdr:rowOff>1485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157712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157347</xdr:rowOff>
    </xdr:from>
    <xdr:to>
      <xdr:col>50</xdr:col>
      <xdr:colOff>165100</xdr:colOff>
      <xdr:row>98</xdr:row>
      <xdr:rowOff>87497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78624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17768</xdr:rowOff>
    </xdr:from>
    <xdr:to>
      <xdr:col>46</xdr:col>
      <xdr:colOff>38100</xdr:colOff>
      <xdr:row>98</xdr:row>
      <xdr:rowOff>119368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110495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70326</xdr:rowOff>
    </xdr:from>
    <xdr:to>
      <xdr:col>41</xdr:col>
      <xdr:colOff>101600</xdr:colOff>
      <xdr:row>98</xdr:row>
      <xdr:rowOff>476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163053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19386</xdr:rowOff>
    </xdr:from>
    <xdr:to>
      <xdr:col>36</xdr:col>
      <xdr:colOff>165100</xdr:colOff>
      <xdr:row>98</xdr:row>
      <xdr:rowOff>120986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112113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1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133604</xdr:rowOff>
    </xdr:from>
    <xdr:to>
      <xdr:col>85</xdr:col>
      <xdr:colOff>126364</xdr:colOff>
      <xdr:row>38</xdr:row>
      <xdr:rowOff>133858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05654"/>
          <a:ext cx="1269" cy="154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133858</xdr:rowOff>
    </xdr:from>
    <xdr:to>
      <xdr:col>86</xdr:col>
      <xdr:colOff>25400</xdr:colOff>
      <xdr:row>38</xdr:row>
      <xdr:rowOff>133858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80281</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133604</xdr:rowOff>
    </xdr:from>
    <xdr:to>
      <xdr:col>86</xdr:col>
      <xdr:colOff>25400</xdr:colOff>
      <xdr:row>29</xdr:row>
      <xdr:rowOff>133604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0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135382</xdr:rowOff>
    </xdr:from>
    <xdr:to>
      <xdr:col>85</xdr:col>
      <xdr:colOff>127000</xdr:colOff>
      <xdr:row>37</xdr:row>
      <xdr:rowOff>154940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07582"/>
          <a:ext cx="838200" cy="19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84091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61214</xdr:rowOff>
    </xdr:from>
    <xdr:to>
      <xdr:col>85</xdr:col>
      <xdr:colOff>177800</xdr:colOff>
      <xdr:row>35</xdr:row>
      <xdr:rowOff>162814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135382</xdr:rowOff>
    </xdr:from>
    <xdr:to>
      <xdr:col>81</xdr:col>
      <xdr:colOff>50800</xdr:colOff>
      <xdr:row>37</xdr:row>
      <xdr:rowOff>65151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07582"/>
          <a:ext cx="889000" cy="10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23766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5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65151</xdr:rowOff>
    </xdr:from>
    <xdr:to>
      <xdr:col>76</xdr:col>
      <xdr:colOff>114300</xdr:colOff>
      <xdr:row>37</xdr:row>
      <xdr:rowOff>139065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08801"/>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87757</xdr:rowOff>
    </xdr:from>
    <xdr:to>
      <xdr:col>76</xdr:col>
      <xdr:colOff>165100</xdr:colOff>
      <xdr:row>36</xdr:row>
      <xdr:rowOff>17907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34434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13208</xdr:rowOff>
    </xdr:from>
    <xdr:to>
      <xdr:col>71</xdr:col>
      <xdr:colOff>177800</xdr:colOff>
      <xdr:row>37</xdr:row>
      <xdr:rowOff>139065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6858"/>
          <a:ext cx="889000" cy="1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25908</xdr:rowOff>
    </xdr:from>
    <xdr:to>
      <xdr:col>72</xdr:col>
      <xdr:colOff>38100</xdr:colOff>
      <xdr:row>36</xdr:row>
      <xdr:rowOff>127508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110871</xdr:rowOff>
    </xdr:from>
    <xdr:to>
      <xdr:col>67</xdr:col>
      <xdr:colOff>101600</xdr:colOff>
      <xdr:row>37</xdr:row>
      <xdr:rowOff>41021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57548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104140</xdr:rowOff>
    </xdr:from>
    <xdr:to>
      <xdr:col>85</xdr:col>
      <xdr:colOff>177800</xdr:colOff>
      <xdr:row>38</xdr:row>
      <xdr:rowOff>34290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82567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84582</xdr:rowOff>
    </xdr:from>
    <xdr:to>
      <xdr:col>81</xdr:col>
      <xdr:colOff>101600</xdr:colOff>
      <xdr:row>37</xdr:row>
      <xdr:rowOff>14732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14351</xdr:rowOff>
    </xdr:from>
    <xdr:to>
      <xdr:col>76</xdr:col>
      <xdr:colOff>165100</xdr:colOff>
      <xdr:row>37</xdr:row>
      <xdr:rowOff>115951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107078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88265</xdr:rowOff>
    </xdr:from>
    <xdr:to>
      <xdr:col>72</xdr:col>
      <xdr:colOff>38100</xdr:colOff>
      <xdr:row>38</xdr:row>
      <xdr:rowOff>18415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133858</xdr:rowOff>
    </xdr:from>
    <xdr:to>
      <xdr:col>67</xdr:col>
      <xdr:colOff>101600</xdr:colOff>
      <xdr:row>37</xdr:row>
      <xdr:rowOff>64008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55135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101524</xdr:rowOff>
    </xdr:from>
    <xdr:to>
      <xdr:col>85</xdr:col>
      <xdr:colOff>126364</xdr:colOff>
      <xdr:row>58</xdr:row>
      <xdr:rowOff>69291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845474"/>
          <a:ext cx="1269" cy="11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73118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69291</xdr:rowOff>
    </xdr:from>
    <xdr:to>
      <xdr:col>86</xdr:col>
      <xdr:colOff>25400</xdr:colOff>
      <xdr:row>58</xdr:row>
      <xdr:rowOff>69291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48201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6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101524</xdr:rowOff>
    </xdr:from>
    <xdr:to>
      <xdr:col>86</xdr:col>
      <xdr:colOff>25400</xdr:colOff>
      <xdr:row>51</xdr:row>
      <xdr:rowOff>101524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8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70434</xdr:rowOff>
    </xdr:from>
    <xdr:to>
      <xdr:col>85</xdr:col>
      <xdr:colOff>127000</xdr:colOff>
      <xdr:row>58</xdr:row>
      <xdr:rowOff>33767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43084"/>
          <a:ext cx="838200" cy="1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147713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3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124836</xdr:rowOff>
    </xdr:from>
    <xdr:to>
      <xdr:col>85</xdr:col>
      <xdr:colOff>177800</xdr:colOff>
      <xdr:row>55</xdr:row>
      <xdr:rowOff>54986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8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70434</xdr:rowOff>
    </xdr:from>
    <xdr:to>
      <xdr:col>81</xdr:col>
      <xdr:colOff>50800</xdr:colOff>
      <xdr:row>58</xdr:row>
      <xdr:rowOff>159588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4308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55342</xdr:rowOff>
    </xdr:from>
    <xdr:to>
      <xdr:col>81</xdr:col>
      <xdr:colOff>101600</xdr:colOff>
      <xdr:row>54</xdr:row>
      <xdr:rowOff>156942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2019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0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159588</xdr:rowOff>
    </xdr:from>
    <xdr:to>
      <xdr:col>76</xdr:col>
      <xdr:colOff>114300</xdr:colOff>
      <xdr:row>59</xdr:row>
      <xdr:rowOff>66365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103688"/>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11771</xdr:rowOff>
    </xdr:from>
    <xdr:to>
      <xdr:col>76</xdr:col>
      <xdr:colOff>165100</xdr:colOff>
      <xdr:row>55</xdr:row>
      <xdr:rowOff>113371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4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129898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122693</xdr:rowOff>
    </xdr:from>
    <xdr:to>
      <xdr:col>71</xdr:col>
      <xdr:colOff>177800</xdr:colOff>
      <xdr:row>59</xdr:row>
      <xdr:rowOff>66365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66793"/>
          <a:ext cx="889000" cy="1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128219</xdr:rowOff>
    </xdr:from>
    <xdr:to>
      <xdr:col>72</xdr:col>
      <xdr:colOff>38100</xdr:colOff>
      <xdr:row>56</xdr:row>
      <xdr:rowOff>58369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74896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124333</xdr:rowOff>
    </xdr:from>
    <xdr:to>
      <xdr:col>67</xdr:col>
      <xdr:colOff>101600</xdr:colOff>
      <xdr:row>56</xdr:row>
      <xdr:rowOff>54483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5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71010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3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154417</xdr:rowOff>
    </xdr:from>
    <xdr:to>
      <xdr:col>85</xdr:col>
      <xdr:colOff>177800</xdr:colOff>
      <xdr:row>58</xdr:row>
      <xdr:rowOff>84567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69344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4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19634</xdr:rowOff>
    </xdr:from>
    <xdr:to>
      <xdr:col>81</xdr:col>
      <xdr:colOff>101600</xdr:colOff>
      <xdr:row>57</xdr:row>
      <xdr:rowOff>121234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112361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108788</xdr:rowOff>
    </xdr:from>
    <xdr:to>
      <xdr:col>76</xdr:col>
      <xdr:colOff>165100</xdr:colOff>
      <xdr:row>59</xdr:row>
      <xdr:rowOff>38938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30065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15565</xdr:rowOff>
    </xdr:from>
    <xdr:to>
      <xdr:col>72</xdr:col>
      <xdr:colOff>38100</xdr:colOff>
      <xdr:row>59</xdr:row>
      <xdr:rowOff>117165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1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108292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22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71893</xdr:rowOff>
    </xdr:from>
    <xdr:to>
      <xdr:col>67</xdr:col>
      <xdr:colOff>101600</xdr:colOff>
      <xdr:row>59</xdr:row>
      <xdr:rowOff>2043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164620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0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155245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28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101922</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0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155245</xdr:rowOff>
    </xdr:from>
    <xdr:to>
      <xdr:col>86</xdr:col>
      <xdr:colOff>25400</xdr:colOff>
      <xdr:row>71</xdr:row>
      <xdr:rowOff>155245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2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138328</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1142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21480</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23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107011</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8011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104673</xdr:rowOff>
    </xdr:from>
    <xdr:to>
      <xdr:col>81</xdr:col>
      <xdr:colOff>101600</xdr:colOff>
      <xdr:row>78</xdr:row>
      <xdr:rowOff>34823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51350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107011</xdr:rowOff>
    </xdr:from>
    <xdr:to>
      <xdr:col>76</xdr:col>
      <xdr:colOff>114300</xdr:colOff>
      <xdr:row>78</xdr:row>
      <xdr:rowOff>138100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8011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113588</xdr:rowOff>
    </xdr:from>
    <xdr:to>
      <xdr:col>76</xdr:col>
      <xdr:colOff>165100</xdr:colOff>
      <xdr:row>78</xdr:row>
      <xdr:rowOff>43738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60265</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137871</xdr:rowOff>
    </xdr:from>
    <xdr:to>
      <xdr:col>71</xdr:col>
      <xdr:colOff>177800</xdr:colOff>
      <xdr:row>78</xdr:row>
      <xdr:rowOff>138100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09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101016</xdr:rowOff>
    </xdr:from>
    <xdr:to>
      <xdr:col>72</xdr:col>
      <xdr:colOff>38100</xdr:colOff>
      <xdr:row>78</xdr:row>
      <xdr:rowOff>31166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47693</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28550</xdr:rowOff>
    </xdr:from>
    <xdr:to>
      <xdr:col>67</xdr:col>
      <xdr:colOff>101600</xdr:colOff>
      <xdr:row>78</xdr:row>
      <xdr:rowOff>130150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146677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87528</xdr:rowOff>
    </xdr:from>
    <xdr:to>
      <xdr:col>85</xdr:col>
      <xdr:colOff>177800</xdr:colOff>
      <xdr:row>79</xdr:row>
      <xdr:rowOff>17678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2455</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5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56211</xdr:rowOff>
    </xdr:from>
    <xdr:to>
      <xdr:col>76</xdr:col>
      <xdr:colOff>165100</xdr:colOff>
      <xdr:row>78</xdr:row>
      <xdr:rowOff>157811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148938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52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87300</xdr:rowOff>
    </xdr:from>
    <xdr:to>
      <xdr:col>72</xdr:col>
      <xdr:colOff>38100</xdr:colOff>
      <xdr:row>79</xdr:row>
      <xdr:rowOff>17450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87071</xdr:rowOff>
    </xdr:from>
    <xdr:to>
      <xdr:col>67</xdr:col>
      <xdr:colOff>101600</xdr:colOff>
      <xdr:row>79</xdr:row>
      <xdr:rowOff>17221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8348</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2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15891</xdr:rowOff>
    </xdr:from>
    <xdr:to>
      <xdr:col>85</xdr:col>
      <xdr:colOff>126364</xdr:colOff>
      <xdr:row>99</xdr:row>
      <xdr:rowOff>4324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89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8151</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4324</xdr:rowOff>
    </xdr:from>
    <xdr:to>
      <xdr:col>86</xdr:col>
      <xdr:colOff>25400</xdr:colOff>
      <xdr:row>99</xdr:row>
      <xdr:rowOff>4324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134018</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15891</xdr:rowOff>
    </xdr:from>
    <xdr:to>
      <xdr:col>86</xdr:col>
      <xdr:colOff>25400</xdr:colOff>
      <xdr:row>92</xdr:row>
      <xdr:rowOff>15891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8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106736</xdr:rowOff>
    </xdr:from>
    <xdr:to>
      <xdr:col>85</xdr:col>
      <xdr:colOff>127000</xdr:colOff>
      <xdr:row>98</xdr:row>
      <xdr:rowOff>128384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908836"/>
          <a:ext cx="8382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53667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30790</xdr:rowOff>
    </xdr:from>
    <xdr:to>
      <xdr:col>85</xdr:col>
      <xdr:colOff>177800</xdr:colOff>
      <xdr:row>97</xdr:row>
      <xdr:rowOff>132390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128384</xdr:rowOff>
    </xdr:from>
    <xdr:to>
      <xdr:col>81</xdr:col>
      <xdr:colOff>50800</xdr:colOff>
      <xdr:row>99</xdr:row>
      <xdr:rowOff>916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930484"/>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47592</xdr:rowOff>
    </xdr:from>
    <xdr:to>
      <xdr:col>81</xdr:col>
      <xdr:colOff>101600</xdr:colOff>
      <xdr:row>97</xdr:row>
      <xdr:rowOff>149192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165719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916</xdr:rowOff>
    </xdr:from>
    <xdr:to>
      <xdr:col>76</xdr:col>
      <xdr:colOff>114300</xdr:colOff>
      <xdr:row>99</xdr:row>
      <xdr:rowOff>8872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97446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68326</xdr:rowOff>
    </xdr:from>
    <xdr:to>
      <xdr:col>76</xdr:col>
      <xdr:colOff>165100</xdr:colOff>
      <xdr:row>97</xdr:row>
      <xdr:rowOff>169926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8872</xdr:rowOff>
    </xdr:from>
    <xdr:to>
      <xdr:col>71</xdr:col>
      <xdr:colOff>177800</xdr:colOff>
      <xdr:row>99</xdr:row>
      <xdr:rowOff>9900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98242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39432</xdr:rowOff>
    </xdr:from>
    <xdr:to>
      <xdr:col>72</xdr:col>
      <xdr:colOff>38100</xdr:colOff>
      <xdr:row>97</xdr:row>
      <xdr:rowOff>141032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157559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171196</xdr:rowOff>
    </xdr:from>
    <xdr:to>
      <xdr:col>67</xdr:col>
      <xdr:colOff>101600</xdr:colOff>
      <xdr:row>97</xdr:row>
      <xdr:rowOff>101346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117873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55936</xdr:rowOff>
    </xdr:from>
    <xdr:to>
      <xdr:col>85</xdr:col>
      <xdr:colOff>177800</xdr:colOff>
      <xdr:row>98</xdr:row>
      <xdr:rowOff>157536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8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142313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7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77584</xdr:rowOff>
    </xdr:from>
    <xdr:to>
      <xdr:col>81</xdr:col>
      <xdr:colOff>101600</xdr:colOff>
      <xdr:row>99</xdr:row>
      <xdr:rowOff>7734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170311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9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121566</xdr:rowOff>
    </xdr:from>
    <xdr:to>
      <xdr:col>76</xdr:col>
      <xdr:colOff>165100</xdr:colOff>
      <xdr:row>99</xdr:row>
      <xdr:rowOff>51716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9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42843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0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129522</xdr:rowOff>
    </xdr:from>
    <xdr:to>
      <xdr:col>72</xdr:col>
      <xdr:colOff>38100</xdr:colOff>
      <xdr:row>99</xdr:row>
      <xdr:rowOff>59672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9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50799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0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130550</xdr:rowOff>
    </xdr:from>
    <xdr:to>
      <xdr:col>67</xdr:col>
      <xdr:colOff>101600</xdr:colOff>
      <xdr:row>99</xdr:row>
      <xdr:rowOff>60700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9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51827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702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36830</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51780"/>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154957</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2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36830</xdr:rowOff>
    </xdr:from>
    <xdr:to>
      <xdr:col>116</xdr:col>
      <xdr:colOff>152400</xdr:colOff>
      <xdr:row>31</xdr:row>
      <xdr:rowOff>36830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5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136270</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113393</xdr:rowOff>
    </xdr:from>
    <xdr:to>
      <xdr:col>116</xdr:col>
      <xdr:colOff>114300</xdr:colOff>
      <xdr:row>39</xdr:row>
      <xdr:rowOff>43543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93799</xdr:rowOff>
    </xdr:from>
    <xdr:to>
      <xdr:col>112</xdr:col>
      <xdr:colOff>38100</xdr:colOff>
      <xdr:row>39</xdr:row>
      <xdr:rowOff>23949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40476</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84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136253</xdr:rowOff>
    </xdr:from>
    <xdr:to>
      <xdr:col>107</xdr:col>
      <xdr:colOff>101600</xdr:colOff>
      <xdr:row>39</xdr:row>
      <xdr:rowOff>66403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82930</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2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128088</xdr:rowOff>
    </xdr:from>
    <xdr:to>
      <xdr:col>102</xdr:col>
      <xdr:colOff>165100</xdr:colOff>
      <xdr:row>39</xdr:row>
      <xdr:rowOff>58238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74766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418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62774</xdr:rowOff>
    </xdr:from>
    <xdr:to>
      <xdr:col>98</xdr:col>
      <xdr:colOff>38100</xdr:colOff>
      <xdr:row>38</xdr:row>
      <xdr:rowOff>164374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9451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目的別経費において、民生費が４４．３％を占め、次いで、衛生費が１３．８％、総務費が１１．４％となっている。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・民生費については、継続的な増要因である社会保障関係経費の全体的な増のほか、子育て世帯への臨時特別給付金、住民税非課税世帯等臨時特別給付金などの影響により増となった。</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・衛生費については、新型コロナウイルスワクチン接種事業費の影響などにより増となった。</a:t>
          </a:r>
        </a:p>
        <a:p>
          <a:r>
            <a:rPr kumimoji="1" lang="ja-JP" altLang="en-US" sz="1300">
              <a:latin typeface="ＭＳ Ｐゴシック" panose="020B0600070205080204" pitchFamily="50" charset="-128"/>
              <a:ea typeface="ＭＳ Ｐゴシック" panose="020B0600070205080204" pitchFamily="50" charset="-128"/>
            </a:rPr>
            <a:t>・総務費については、特別定額給付金給付事業の皆減などにより、大幅な減となった（目的別経費に占める割合：前年度比▲２１．１％）。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額は、コロナ禍によるイベントや事業の中止等に伴う支出の減や、新型コロナウイルス感染症対応地方創生臨時交付金などの国県支出金が加配となったことなどから前年度より約６７２百万円の増となり、実質収支額の標準財政規模に対する割合が前年度より０．５９ポイント増の１５．６４％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また、財政調整基金残高は、</a:t>
          </a:r>
          <a:r>
            <a:rPr kumimoji="1" lang="ja-JP" altLang="en-US" sz="1300">
              <a:solidFill>
                <a:sysClr val="windowText" lastClr="000000"/>
              </a:solidFill>
              <a:latin typeface="ＭＳ ゴシック" pitchFamily="49" charset="-128"/>
              <a:ea typeface="ＭＳ ゴシック" pitchFamily="49" charset="-128"/>
            </a:rPr>
            <a:t>３，０００百万円の増となり</a:t>
          </a:r>
          <a:r>
            <a:rPr kumimoji="1" lang="ja-JP" altLang="en-US" sz="1300">
              <a:latin typeface="ＭＳ ゴシック" pitchFamily="49" charset="-128"/>
              <a:ea typeface="ＭＳ ゴシック" pitchFamily="49" charset="-128"/>
            </a:rPr>
            <a:t>、財政調整基金残高の標準財政規模に対する割合が前年度より５．８５ポイント増の１８．０８％となった。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ける実質収支額は、一般会計がコロナ禍によるイベントや事業の中止等に伴う支出の減や、新型コロナウイルス感染症対応地方創生臨時交付金などの国県支出金が加配となったことなどから前年度より６７２百万円の増となったほか、介護保険事業特別会計が１３５百万円の増となり、資金剰余額は、前年度より病院事業会計が１，５０３百万円、公共下水道事業会計が１６１百万円の増となるなど、実質収支額及び資金剰余額の合計は２，５２８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標準財政規模については、２，６６７百万円の増となり、連結赤字比率は前年度の△２８．２３％から３．８８ポイント改善し、△３２．１１％となった。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91061220</v>
      </c>
      <c r="BO4" s="411"/>
      <c r="BP4" s="411"/>
      <c r="BQ4" s="411"/>
      <c r="BR4" s="411"/>
      <c r="BS4" s="411"/>
      <c r="BT4" s="411"/>
      <c r="BU4" s="412"/>
      <c r="BV4" s="410">
        <v>106190156</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15.6</v>
      </c>
      <c r="CU4" s="417"/>
      <c r="CV4" s="417"/>
      <c r="CW4" s="417"/>
      <c r="CX4" s="417"/>
      <c r="CY4" s="417"/>
      <c r="CZ4" s="417"/>
      <c r="DA4" s="418"/>
      <c r="DB4" s="416">
        <v>15</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83312389</v>
      </c>
      <c r="BO5" s="448"/>
      <c r="BP5" s="448"/>
      <c r="BQ5" s="448"/>
      <c r="BR5" s="448"/>
      <c r="BS5" s="448"/>
      <c r="BT5" s="448"/>
      <c r="BU5" s="449"/>
      <c r="BV5" s="447">
        <v>99447294</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95.9</v>
      </c>
      <c r="CU5" s="445"/>
      <c r="CV5" s="445"/>
      <c r="CW5" s="445"/>
      <c r="CX5" s="445"/>
      <c r="CY5" s="445"/>
      <c r="CZ5" s="445"/>
      <c r="DA5" s="446"/>
      <c r="DB5" s="444">
        <v>96.8</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7748831</v>
      </c>
      <c r="BO6" s="448"/>
      <c r="BP6" s="448"/>
      <c r="BQ6" s="448"/>
      <c r="BR6" s="448"/>
      <c r="BS6" s="448"/>
      <c r="BT6" s="448"/>
      <c r="BU6" s="449"/>
      <c r="BV6" s="447">
        <v>6742862</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97.2</v>
      </c>
      <c r="CU6" s="485"/>
      <c r="CV6" s="485"/>
      <c r="CW6" s="485"/>
      <c r="CX6" s="485"/>
      <c r="CY6" s="485"/>
      <c r="CZ6" s="485"/>
      <c r="DA6" s="486"/>
      <c r="DB6" s="484">
        <v>100.7</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599369</v>
      </c>
      <c r="BO7" s="448"/>
      <c r="BP7" s="448"/>
      <c r="BQ7" s="448"/>
      <c r="BR7" s="448"/>
      <c r="BS7" s="448"/>
      <c r="BT7" s="448"/>
      <c r="BU7" s="449"/>
      <c r="BV7" s="447">
        <v>265087</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45715868</v>
      </c>
      <c r="CU7" s="448"/>
      <c r="CV7" s="448"/>
      <c r="CW7" s="448"/>
      <c r="CX7" s="448"/>
      <c r="CY7" s="448"/>
      <c r="CZ7" s="448"/>
      <c r="DA7" s="449"/>
      <c r="DB7" s="447">
        <v>43048383</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7149462</v>
      </c>
      <c r="BO8" s="448"/>
      <c r="BP8" s="448"/>
      <c r="BQ8" s="448"/>
      <c r="BR8" s="448"/>
      <c r="BS8" s="448"/>
      <c r="BT8" s="448"/>
      <c r="BU8" s="449"/>
      <c r="BV8" s="447">
        <v>6477775</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0.94</v>
      </c>
      <c r="CU8" s="488"/>
      <c r="CV8" s="488"/>
      <c r="CW8" s="488"/>
      <c r="CX8" s="488"/>
      <c r="CY8" s="488"/>
      <c r="CZ8" s="488"/>
      <c r="DA8" s="489"/>
      <c r="DB8" s="487">
        <v>0.96</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242389</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671687</v>
      </c>
      <c r="BO9" s="448"/>
      <c r="BP9" s="448"/>
      <c r="BQ9" s="448"/>
      <c r="BR9" s="448"/>
      <c r="BS9" s="448"/>
      <c r="BT9" s="448"/>
      <c r="BU9" s="449"/>
      <c r="BV9" s="447">
        <v>3055605</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9.1999999999999993</v>
      </c>
      <c r="CU9" s="445"/>
      <c r="CV9" s="445"/>
      <c r="CW9" s="445"/>
      <c r="CX9" s="445"/>
      <c r="CY9" s="445"/>
      <c r="CZ9" s="445"/>
      <c r="DA9" s="446"/>
      <c r="DB9" s="444">
        <v>9.5</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239348</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94</v>
      </c>
      <c r="AV10" s="480"/>
      <c r="AW10" s="480"/>
      <c r="AX10" s="480"/>
      <c r="AY10" s="481" t="s">
        <v>121</v>
      </c>
      <c r="AZ10" s="482"/>
      <c r="BA10" s="482"/>
      <c r="BB10" s="482"/>
      <c r="BC10" s="482"/>
      <c r="BD10" s="482"/>
      <c r="BE10" s="482"/>
      <c r="BF10" s="482"/>
      <c r="BG10" s="482"/>
      <c r="BH10" s="482"/>
      <c r="BI10" s="482"/>
      <c r="BJ10" s="482"/>
      <c r="BK10" s="482"/>
      <c r="BL10" s="482"/>
      <c r="BM10" s="483"/>
      <c r="BN10" s="447">
        <v>3000180</v>
      </c>
      <c r="BO10" s="448"/>
      <c r="BP10" s="448"/>
      <c r="BQ10" s="448"/>
      <c r="BR10" s="448"/>
      <c r="BS10" s="448"/>
      <c r="BT10" s="448"/>
      <c r="BU10" s="449"/>
      <c r="BV10" s="447">
        <v>286</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116</v>
      </c>
      <c r="AV11" s="480"/>
      <c r="AW11" s="480"/>
      <c r="AX11" s="480"/>
      <c r="AY11" s="481" t="s">
        <v>126</v>
      </c>
      <c r="AZ11" s="482"/>
      <c r="BA11" s="482"/>
      <c r="BB11" s="482"/>
      <c r="BC11" s="482"/>
      <c r="BD11" s="482"/>
      <c r="BE11" s="482"/>
      <c r="BF11" s="482"/>
      <c r="BG11" s="482"/>
      <c r="BH11" s="482"/>
      <c r="BI11" s="482"/>
      <c r="BJ11" s="482"/>
      <c r="BK11" s="482"/>
      <c r="BL11" s="482"/>
      <c r="BM11" s="483"/>
      <c r="BN11" s="447">
        <v>6294</v>
      </c>
      <c r="BO11" s="448"/>
      <c r="BP11" s="448"/>
      <c r="BQ11" s="448"/>
      <c r="BR11" s="448"/>
      <c r="BS11" s="448"/>
      <c r="BT11" s="448"/>
      <c r="BU11" s="449"/>
      <c r="BV11" s="447">
        <v>172097</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245852</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128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137</v>
      </c>
      <c r="N13" s="539"/>
      <c r="O13" s="539"/>
      <c r="P13" s="539"/>
      <c r="Q13" s="540"/>
      <c r="R13" s="531">
        <v>243851</v>
      </c>
      <c r="S13" s="532"/>
      <c r="T13" s="532"/>
      <c r="U13" s="532"/>
      <c r="V13" s="533"/>
      <c r="W13" s="463" t="s">
        <v>138</v>
      </c>
      <c r="X13" s="464"/>
      <c r="Y13" s="464"/>
      <c r="Z13" s="464"/>
      <c r="AA13" s="464"/>
      <c r="AB13" s="454"/>
      <c r="AC13" s="498">
        <v>854</v>
      </c>
      <c r="AD13" s="499"/>
      <c r="AE13" s="499"/>
      <c r="AF13" s="499"/>
      <c r="AG13" s="541"/>
      <c r="AH13" s="498">
        <v>998</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3678161</v>
      </c>
      <c r="BO13" s="448"/>
      <c r="BP13" s="448"/>
      <c r="BQ13" s="448"/>
      <c r="BR13" s="448"/>
      <c r="BS13" s="448"/>
      <c r="BT13" s="448"/>
      <c r="BU13" s="449"/>
      <c r="BV13" s="447">
        <v>3227988</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1.9</v>
      </c>
      <c r="CU13" s="445"/>
      <c r="CV13" s="445"/>
      <c r="CW13" s="445"/>
      <c r="CX13" s="445"/>
      <c r="CY13" s="445"/>
      <c r="CZ13" s="445"/>
      <c r="DA13" s="446"/>
      <c r="DB13" s="444">
        <v>1.2</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143</v>
      </c>
      <c r="M14" s="529"/>
      <c r="N14" s="529"/>
      <c r="O14" s="529"/>
      <c r="P14" s="529"/>
      <c r="Q14" s="530"/>
      <c r="R14" s="531">
        <v>244475</v>
      </c>
      <c r="S14" s="532"/>
      <c r="T14" s="532"/>
      <c r="U14" s="532"/>
      <c r="V14" s="533"/>
      <c r="W14" s="437"/>
      <c r="X14" s="438"/>
      <c r="Y14" s="438"/>
      <c r="Z14" s="438"/>
      <c r="AA14" s="438"/>
      <c r="AB14" s="427"/>
      <c r="AC14" s="534">
        <v>0.8</v>
      </c>
      <c r="AD14" s="535"/>
      <c r="AE14" s="535"/>
      <c r="AF14" s="535"/>
      <c r="AG14" s="536"/>
      <c r="AH14" s="534">
        <v>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v>33.799999999999997</v>
      </c>
      <c r="CU14" s="546"/>
      <c r="CV14" s="546"/>
      <c r="CW14" s="546"/>
      <c r="CX14" s="546"/>
      <c r="CY14" s="546"/>
      <c r="CZ14" s="546"/>
      <c r="DA14" s="547"/>
      <c r="DB14" s="545">
        <v>48.2</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145</v>
      </c>
      <c r="N15" s="539"/>
      <c r="O15" s="539"/>
      <c r="P15" s="539"/>
      <c r="Q15" s="540"/>
      <c r="R15" s="531">
        <v>242525</v>
      </c>
      <c r="S15" s="532"/>
      <c r="T15" s="532"/>
      <c r="U15" s="532"/>
      <c r="V15" s="533"/>
      <c r="W15" s="463" t="s">
        <v>146</v>
      </c>
      <c r="X15" s="464"/>
      <c r="Y15" s="464"/>
      <c r="Z15" s="464"/>
      <c r="AA15" s="464"/>
      <c r="AB15" s="454"/>
      <c r="AC15" s="498">
        <v>21478</v>
      </c>
      <c r="AD15" s="499"/>
      <c r="AE15" s="499"/>
      <c r="AF15" s="499"/>
      <c r="AG15" s="541"/>
      <c r="AH15" s="498">
        <v>23903</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30101447</v>
      </c>
      <c r="BO15" s="411"/>
      <c r="BP15" s="411"/>
      <c r="BQ15" s="411"/>
      <c r="BR15" s="411"/>
      <c r="BS15" s="411"/>
      <c r="BT15" s="411"/>
      <c r="BU15" s="412"/>
      <c r="BV15" s="410">
        <v>30935908</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21.1</v>
      </c>
      <c r="AD16" s="535"/>
      <c r="AE16" s="535"/>
      <c r="AF16" s="535"/>
      <c r="AG16" s="536"/>
      <c r="AH16" s="534">
        <v>23.4</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33519034</v>
      </c>
      <c r="BO16" s="448"/>
      <c r="BP16" s="448"/>
      <c r="BQ16" s="448"/>
      <c r="BR16" s="448"/>
      <c r="BS16" s="448"/>
      <c r="BT16" s="448"/>
      <c r="BU16" s="449"/>
      <c r="BV16" s="447">
        <v>32504752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79522</v>
      </c>
      <c r="AD17" s="499"/>
      <c r="AE17" s="499"/>
      <c r="AF17" s="499"/>
      <c r="AG17" s="541"/>
      <c r="AH17" s="498">
        <v>77257</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38509395</v>
      </c>
      <c r="BO17" s="448"/>
      <c r="BP17" s="448"/>
      <c r="BQ17" s="448"/>
      <c r="BR17" s="448"/>
      <c r="BS17" s="448"/>
      <c r="BT17" s="448"/>
      <c r="BU17" s="449"/>
      <c r="BV17" s="447">
        <v>39648418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156</v>
      </c>
      <c r="C18" s="490"/>
      <c r="D18" s="490"/>
      <c r="E18" s="570"/>
      <c r="F18" s="570"/>
      <c r="G18" s="570"/>
      <c r="H18" s="570"/>
      <c r="I18" s="570"/>
      <c r="J18" s="570"/>
      <c r="K18" s="570"/>
      <c r="L18" s="571">
        <v>35.700000000000003</v>
      </c>
      <c r="M18" s="571"/>
      <c r="N18" s="571"/>
      <c r="O18" s="571"/>
      <c r="P18" s="571"/>
      <c r="Q18" s="571"/>
      <c r="R18" s="572"/>
      <c r="S18" s="572"/>
      <c r="T18" s="572"/>
      <c r="U18" s="572"/>
      <c r="V18" s="573"/>
      <c r="W18" s="465"/>
      <c r="X18" s="466"/>
      <c r="Y18" s="466"/>
      <c r="Z18" s="466"/>
      <c r="AA18" s="466"/>
      <c r="AB18" s="457"/>
      <c r="AC18" s="574">
        <v>78.099999999999994</v>
      </c>
      <c r="AD18" s="575"/>
      <c r="AE18" s="575"/>
      <c r="AF18" s="575"/>
      <c r="AG18" s="576"/>
      <c r="AH18" s="574">
        <v>75.599999999999994</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42727598</v>
      </c>
      <c r="BO18" s="448"/>
      <c r="BP18" s="448"/>
      <c r="BQ18" s="448"/>
      <c r="BR18" s="448"/>
      <c r="BS18" s="448"/>
      <c r="BT18" s="448"/>
      <c r="BU18" s="449"/>
      <c r="BV18" s="447">
        <v>41713305</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158</v>
      </c>
      <c r="C19" s="490"/>
      <c r="D19" s="490"/>
      <c r="E19" s="570"/>
      <c r="F19" s="570"/>
      <c r="G19" s="570"/>
      <c r="H19" s="570"/>
      <c r="I19" s="570"/>
      <c r="J19" s="570"/>
      <c r="K19" s="570"/>
      <c r="L19" s="578">
        <v>6790</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57208911</v>
      </c>
      <c r="BO19" s="448"/>
      <c r="BP19" s="448"/>
      <c r="BQ19" s="448"/>
      <c r="BR19" s="448"/>
      <c r="BS19" s="448"/>
      <c r="BT19" s="448"/>
      <c r="BU19" s="449"/>
      <c r="BV19" s="447">
        <v>53010886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160</v>
      </c>
      <c r="C20" s="490"/>
      <c r="D20" s="490"/>
      <c r="E20" s="570"/>
      <c r="F20" s="570"/>
      <c r="G20" s="570"/>
      <c r="H20" s="570"/>
      <c r="I20" s="570"/>
      <c r="J20" s="570"/>
      <c r="K20" s="570"/>
      <c r="L20" s="578">
        <v>102532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64404518</v>
      </c>
      <c r="BO22" s="411"/>
      <c r="BP22" s="411"/>
      <c r="BQ22" s="411"/>
      <c r="BR22" s="411"/>
      <c r="BS22" s="411"/>
      <c r="BT22" s="411"/>
      <c r="BU22" s="412"/>
      <c r="BV22" s="410">
        <v>66355544</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41161302</v>
      </c>
      <c r="BO23" s="448"/>
      <c r="BP23" s="448"/>
      <c r="BQ23" s="448"/>
      <c r="BR23" s="448"/>
      <c r="BS23" s="448"/>
      <c r="BT23" s="448"/>
      <c r="BU23" s="449"/>
      <c r="BV23" s="447">
        <v>43433539</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170</v>
      </c>
      <c r="F24" s="477"/>
      <c r="G24" s="477"/>
      <c r="H24" s="477"/>
      <c r="I24" s="477"/>
      <c r="J24" s="477"/>
      <c r="K24" s="478"/>
      <c r="L24" s="498">
        <v>1</v>
      </c>
      <c r="M24" s="499"/>
      <c r="N24" s="499"/>
      <c r="O24" s="499"/>
      <c r="P24" s="541"/>
      <c r="Q24" s="498">
        <v>8370</v>
      </c>
      <c r="R24" s="499"/>
      <c r="S24" s="499"/>
      <c r="T24" s="499"/>
      <c r="U24" s="499"/>
      <c r="V24" s="541"/>
      <c r="W24" s="593"/>
      <c r="X24" s="594"/>
      <c r="Y24" s="595"/>
      <c r="Z24" s="497" t="s">
        <v>171</v>
      </c>
      <c r="AA24" s="477"/>
      <c r="AB24" s="477"/>
      <c r="AC24" s="477"/>
      <c r="AD24" s="477"/>
      <c r="AE24" s="477"/>
      <c r="AF24" s="477"/>
      <c r="AG24" s="478"/>
      <c r="AH24" s="498">
        <v>1504</v>
      </c>
      <c r="AI24" s="499"/>
      <c r="AJ24" s="499"/>
      <c r="AK24" s="499"/>
      <c r="AL24" s="541"/>
      <c r="AM24" s="498">
        <v>4621792</v>
      </c>
      <c r="AN24" s="499"/>
      <c r="AO24" s="499"/>
      <c r="AP24" s="499"/>
      <c r="AQ24" s="499"/>
      <c r="AR24" s="541"/>
      <c r="AS24" s="498">
        <v>3073</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37981482</v>
      </c>
      <c r="BO24" s="448"/>
      <c r="BP24" s="448"/>
      <c r="BQ24" s="448"/>
      <c r="BR24" s="448"/>
      <c r="BS24" s="448"/>
      <c r="BT24" s="448"/>
      <c r="BU24" s="449"/>
      <c r="BV24" s="447">
        <v>38153903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173</v>
      </c>
      <c r="F25" s="477"/>
      <c r="G25" s="477"/>
      <c r="H25" s="477"/>
      <c r="I25" s="477"/>
      <c r="J25" s="477"/>
      <c r="K25" s="478"/>
      <c r="L25" s="498">
        <v>2</v>
      </c>
      <c r="M25" s="499"/>
      <c r="N25" s="499"/>
      <c r="O25" s="499"/>
      <c r="P25" s="541"/>
      <c r="Q25" s="498">
        <v>7096</v>
      </c>
      <c r="R25" s="499"/>
      <c r="S25" s="499"/>
      <c r="T25" s="499"/>
      <c r="U25" s="499"/>
      <c r="V25" s="541"/>
      <c r="W25" s="593"/>
      <c r="X25" s="594"/>
      <c r="Y25" s="595"/>
      <c r="Z25" s="497" t="s">
        <v>174</v>
      </c>
      <c r="AA25" s="477"/>
      <c r="AB25" s="477"/>
      <c r="AC25" s="477"/>
      <c r="AD25" s="477"/>
      <c r="AE25" s="477"/>
      <c r="AF25" s="477"/>
      <c r="AG25" s="478"/>
      <c r="AH25" s="498">
        <v>256</v>
      </c>
      <c r="AI25" s="499"/>
      <c r="AJ25" s="499"/>
      <c r="AK25" s="499"/>
      <c r="AL25" s="541"/>
      <c r="AM25" s="498">
        <v>807168</v>
      </c>
      <c r="AN25" s="499"/>
      <c r="AO25" s="499"/>
      <c r="AP25" s="499"/>
      <c r="AQ25" s="499"/>
      <c r="AR25" s="541"/>
      <c r="AS25" s="498">
        <v>3153</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23438609</v>
      </c>
      <c r="BO25" s="411"/>
      <c r="BP25" s="411"/>
      <c r="BQ25" s="411"/>
      <c r="BR25" s="411"/>
      <c r="BS25" s="411"/>
      <c r="BT25" s="411"/>
      <c r="BU25" s="412"/>
      <c r="BV25" s="410">
        <v>25869669</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176</v>
      </c>
      <c r="F26" s="477"/>
      <c r="G26" s="477"/>
      <c r="H26" s="477"/>
      <c r="I26" s="477"/>
      <c r="J26" s="477"/>
      <c r="K26" s="478"/>
      <c r="L26" s="498">
        <v>1</v>
      </c>
      <c r="M26" s="499"/>
      <c r="N26" s="499"/>
      <c r="O26" s="499"/>
      <c r="P26" s="541"/>
      <c r="Q26" s="498">
        <v>6574</v>
      </c>
      <c r="R26" s="499"/>
      <c r="S26" s="499"/>
      <c r="T26" s="499"/>
      <c r="U26" s="499"/>
      <c r="V26" s="541"/>
      <c r="W26" s="593"/>
      <c r="X26" s="594"/>
      <c r="Y26" s="595"/>
      <c r="Z26" s="497" t="s">
        <v>177</v>
      </c>
      <c r="AA26" s="599"/>
      <c r="AB26" s="599"/>
      <c r="AC26" s="599"/>
      <c r="AD26" s="599"/>
      <c r="AE26" s="599"/>
      <c r="AF26" s="599"/>
      <c r="AG26" s="600"/>
      <c r="AH26" s="498">
        <v>200</v>
      </c>
      <c r="AI26" s="499"/>
      <c r="AJ26" s="499"/>
      <c r="AK26" s="499"/>
      <c r="AL26" s="541"/>
      <c r="AM26" s="498">
        <v>611800</v>
      </c>
      <c r="AN26" s="499"/>
      <c r="AO26" s="499"/>
      <c r="AP26" s="499"/>
      <c r="AQ26" s="499"/>
      <c r="AR26" s="541"/>
      <c r="AS26" s="498">
        <v>3059</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t="s">
        <v>179</v>
      </c>
      <c r="BO26" s="448"/>
      <c r="BP26" s="448"/>
      <c r="BQ26" s="448"/>
      <c r="BR26" s="448"/>
      <c r="BS26" s="448"/>
      <c r="BT26" s="448"/>
      <c r="BU26" s="449"/>
      <c r="BV26" s="447" t="s">
        <v>179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180</v>
      </c>
      <c r="F27" s="477"/>
      <c r="G27" s="477"/>
      <c r="H27" s="477"/>
      <c r="I27" s="477"/>
      <c r="J27" s="477"/>
      <c r="K27" s="478"/>
      <c r="L27" s="498">
        <v>1</v>
      </c>
      <c r="M27" s="499"/>
      <c r="N27" s="499"/>
      <c r="O27" s="499"/>
      <c r="P27" s="541"/>
      <c r="Q27" s="498">
        <v>5600</v>
      </c>
      <c r="R27" s="499"/>
      <c r="S27" s="499"/>
      <c r="T27" s="499"/>
      <c r="U27" s="499"/>
      <c r="V27" s="541"/>
      <c r="W27" s="593"/>
      <c r="X27" s="594"/>
      <c r="Y27" s="595"/>
      <c r="Z27" s="497" t="s">
        <v>181</v>
      </c>
      <c r="AA27" s="477"/>
      <c r="AB27" s="477"/>
      <c r="AC27" s="477"/>
      <c r="AD27" s="477"/>
      <c r="AE27" s="477"/>
      <c r="AF27" s="477"/>
      <c r="AG27" s="478"/>
      <c r="AH27" s="498">
        <v>21</v>
      </c>
      <c r="AI27" s="499"/>
      <c r="AJ27" s="499"/>
      <c r="AK27" s="499"/>
      <c r="AL27" s="541"/>
      <c r="AM27" s="498">
        <v>75831</v>
      </c>
      <c r="AN27" s="499"/>
      <c r="AO27" s="499"/>
      <c r="AP27" s="499"/>
      <c r="AQ27" s="499"/>
      <c r="AR27" s="541"/>
      <c r="AS27" s="498">
        <v>3611</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t="s">
        <v>179</v>
      </c>
      <c r="BO27" s="567"/>
      <c r="BP27" s="567"/>
      <c r="BQ27" s="567"/>
      <c r="BR27" s="567"/>
      <c r="BS27" s="567"/>
      <c r="BT27" s="567"/>
      <c r="BU27" s="568"/>
      <c r="BV27" s="566" t="s">
        <v>183</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4840</v>
      </c>
      <c r="R28" s="499"/>
      <c r="S28" s="499"/>
      <c r="T28" s="499"/>
      <c r="U28" s="499"/>
      <c r="V28" s="541"/>
      <c r="W28" s="593"/>
      <c r="X28" s="594"/>
      <c r="Y28" s="595"/>
      <c r="Z28" s="497" t="s">
        <v>185</v>
      </c>
      <c r="AA28" s="477"/>
      <c r="AB28" s="477"/>
      <c r="AC28" s="477"/>
      <c r="AD28" s="477"/>
      <c r="AE28" s="477"/>
      <c r="AF28" s="477"/>
      <c r="AG28" s="478"/>
      <c r="AH28" s="498" t="s">
        <v>179</v>
      </c>
      <c r="AI28" s="499"/>
      <c r="AJ28" s="499"/>
      <c r="AK28" s="499"/>
      <c r="AL28" s="541"/>
      <c r="AM28" s="498" t="s">
        <v>128</v>
      </c>
      <c r="AN28" s="499"/>
      <c r="AO28" s="499"/>
      <c r="AP28" s="499"/>
      <c r="AQ28" s="499"/>
      <c r="AR28" s="541"/>
      <c r="AS28" s="498" t="s">
        <v>179</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8264411</v>
      </c>
      <c r="BO28" s="411"/>
      <c r="BP28" s="411"/>
      <c r="BQ28" s="411"/>
      <c r="BR28" s="411"/>
      <c r="BS28" s="411"/>
      <c r="BT28" s="411"/>
      <c r="BU28" s="412"/>
      <c r="BV28" s="410">
        <v>5264231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26</v>
      </c>
      <c r="M29" s="499"/>
      <c r="N29" s="499"/>
      <c r="O29" s="499"/>
      <c r="P29" s="541"/>
      <c r="Q29" s="498">
        <v>4530</v>
      </c>
      <c r="R29" s="499"/>
      <c r="S29" s="499"/>
      <c r="T29" s="499"/>
      <c r="U29" s="499"/>
      <c r="V29" s="541"/>
      <c r="W29" s="596"/>
      <c r="X29" s="597"/>
      <c r="Y29" s="598"/>
      <c r="Z29" s="497" t="s">
        <v>188</v>
      </c>
      <c r="AA29" s="477"/>
      <c r="AB29" s="477"/>
      <c r="AC29" s="477"/>
      <c r="AD29" s="477"/>
      <c r="AE29" s="477"/>
      <c r="AF29" s="477"/>
      <c r="AG29" s="478"/>
      <c r="AH29" s="498">
        <v>1525</v>
      </c>
      <c r="AI29" s="499"/>
      <c r="AJ29" s="499"/>
      <c r="AK29" s="499"/>
      <c r="AL29" s="541"/>
      <c r="AM29" s="498">
        <v>4697623</v>
      </c>
      <c r="AN29" s="499"/>
      <c r="AO29" s="499"/>
      <c r="AP29" s="499"/>
      <c r="AQ29" s="499"/>
      <c r="AR29" s="541"/>
      <c r="AS29" s="498">
        <v>3080</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t="s">
        <v>179</v>
      </c>
      <c r="BO29" s="448"/>
      <c r="BP29" s="448"/>
      <c r="BQ29" s="448"/>
      <c r="BR29" s="448"/>
      <c r="BS29" s="448"/>
      <c r="BT29" s="448"/>
      <c r="BU29" s="449"/>
      <c r="BV29" s="447" t="s">
        <v>179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99.4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2684473</v>
      </c>
      <c r="BO30" s="567"/>
      <c r="BP30" s="567"/>
      <c r="BQ30" s="567"/>
      <c r="BR30" s="567"/>
      <c r="BS30" s="567"/>
      <c r="BT30" s="567"/>
      <c r="BU30" s="568"/>
      <c r="BV30" s="566">
        <v>2807299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200</v>
      </c>
      <c r="X33" s="436"/>
      <c r="Y33" s="436"/>
      <c r="Z33" s="436"/>
      <c r="AA33" s="436"/>
      <c r="AB33" s="436"/>
      <c r="AC33" s="436"/>
      <c r="AD33" s="436"/>
      <c r="AE33" s="436"/>
      <c r="AF33" s="436"/>
      <c r="AG33" s="436"/>
      <c r="AH33" s="436"/>
      <c r="AI33" s="436"/>
      <c r="AJ33" s="436"/>
      <c r="AK33" s="436"/>
      <c r="AL33" s="203"/>
      <c r="AM33" s="471" t="s">
        <v>201</v>
      </c>
      <c r="AN33" s="471"/>
      <c r="AO33" s="436" t="s">
        <v>202</v>
      </c>
      <c r="AP33" s="436"/>
      <c r="AQ33" s="436"/>
      <c r="AR33" s="436"/>
      <c r="AS33" s="436"/>
      <c r="AT33" s="436"/>
      <c r="AU33" s="436"/>
      <c r="AV33" s="436"/>
      <c r="AW33" s="436"/>
      <c r="AX33" s="436"/>
      <c r="AY33" s="436"/>
      <c r="AZ33" s="436"/>
      <c r="BA33" s="436"/>
      <c r="BB33" s="436"/>
      <c r="BC33" s="436"/>
      <c r="BD33" s="204"/>
      <c r="BE33" s="436" t="s">
        <v>203</v>
      </c>
      <c r="BF33" s="436"/>
      <c r="BG33" s="436" t="s">
        <v>204</v>
      </c>
      <c r="BH33" s="436"/>
      <c r="BI33" s="436"/>
      <c r="BJ33" s="436"/>
      <c r="BK33" s="436"/>
      <c r="BL33" s="436"/>
      <c r="BM33" s="436"/>
      <c r="BN33" s="436"/>
      <c r="BO33" s="436"/>
      <c r="BP33" s="436"/>
      <c r="BQ33" s="436"/>
      <c r="BR33" s="436"/>
      <c r="BS33" s="436"/>
      <c r="BT33" s="436"/>
      <c r="BU33" s="436"/>
      <c r="BV33" s="204"/>
      <c r="BW33" s="471" t="s">
        <v>203</v>
      </c>
      <c r="BX33" s="471"/>
      <c r="BY33" s="436" t="s">
        <v>205</v>
      </c>
      <c r="BZ33" s="436"/>
      <c r="CA33" s="436"/>
      <c r="CB33" s="436"/>
      <c r="CC33" s="436"/>
      <c r="CD33" s="436"/>
      <c r="CE33" s="436"/>
      <c r="CF33" s="436"/>
      <c r="CG33" s="436"/>
      <c r="CH33" s="436"/>
      <c r="CI33" s="436"/>
      <c r="CJ33" s="436"/>
      <c r="CK33" s="436"/>
      <c r="CL33" s="436"/>
      <c r="CM33" s="436"/>
      <c r="CN33" s="203"/>
      <c r="CO33" s="471" t="s">
        <v>197</v>
      </c>
      <c r="CP33" s="471"/>
      <c r="CQ33" s="436" t="s">
        <v>206</v>
      </c>
      <c r="CR33" s="436"/>
      <c r="CS33" s="436"/>
      <c r="CT33" s="436"/>
      <c r="CU33" s="436"/>
      <c r="CV33" s="436"/>
      <c r="CW33" s="436"/>
      <c r="CX33" s="436"/>
      <c r="CY33" s="436"/>
      <c r="CZ33" s="436"/>
      <c r="DA33" s="436"/>
      <c r="DB33" s="436"/>
      <c r="DC33" s="436"/>
      <c r="DD33" s="436"/>
      <c r="DE33" s="436"/>
      <c r="DF33" s="203"/>
      <c r="DG33" s="636" t="s">
        <v>207</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公共下水道事業会計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神奈川県後期高齢者医療広域連合（一般会計）</v>
      </c>
      <c r="BZ34" s="638"/>
      <c r="CA34" s="638"/>
      <c r="CB34" s="638"/>
      <c r="CC34" s="638"/>
      <c r="CD34" s="638"/>
      <c r="CE34" s="638"/>
      <c r="CF34" s="638"/>
      <c r="CG34" s="638"/>
      <c r="CH34" s="638"/>
      <c r="CI34" s="638"/>
      <c r="CJ34" s="638"/>
      <c r="CK34" s="638"/>
      <c r="CL34" s="638"/>
      <c r="CM34" s="638"/>
      <c r="CN34" s="178"/>
      <c r="CO34" s="637">
        <f>IF(CQ34="","",MAX(C34:D43,U34:V43,AM34:AN43,BE34:BF43,BW34:BX43)+1)</f>
        <v>10</v>
      </c>
      <c r="CP34" s="637"/>
      <c r="CQ34" s="638" t="str">
        <f>IF('各会計、関係団体の財政状況及び健全化判断比率'!BS7="","",'各会計、関係団体の財政状況及び健全化判断比率'!BS7)</f>
        <v>茅ヶ崎市文化・スポーツ振興財団</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公共用地先行取得事業特別会計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後期高齢者医療事業特別会計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IF('各会計、関係団体の財政状況及び健全化判断比率'!B32="","",'各会計、関係団体の財政状況及び健全化判断比率'!B32)</f>
        <v>病院事業会計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神奈川県後期高齢者医療広域連合（後期高齢者医療特別会計）</v>
      </c>
      <c r="BZ35" s="638"/>
      <c r="CA35" s="638"/>
      <c r="CB35" s="638"/>
      <c r="CC35" s="638"/>
      <c r="CD35" s="638"/>
      <c r="CE35" s="638"/>
      <c r="CF35" s="638"/>
      <c r="CG35" s="638"/>
      <c r="CH35" s="638"/>
      <c r="CI35" s="638"/>
      <c r="CJ35" s="638"/>
      <c r="CK35" s="638"/>
      <c r="CL35" s="638"/>
      <c r="CM35" s="638"/>
      <c r="CN35" s="178"/>
      <c r="CO35" s="637">
        <f t="shared" ref="CO35:CO43" si="3">IF(CQ35="","",CO34+1)</f>
        <v>11</v>
      </c>
      <c r="CP35" s="637"/>
      <c r="CQ35" s="638" t="str">
        <f>IF('各会計、関係団体の財政状況及び健全化判断比率'!BS8="","",'各会計、関係団体の財政状況及び健全化判断比率'!BS8)</f>
        <v>茅ヶ崎市土地開発公社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介護保険事業特別会計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t="str">
        <f t="shared" si="2"/>
        <v/>
      </c>
      <c r="BX36" s="637"/>
      <c r="BY36" s="638" t="str">
        <f>IF('各会計、関係団体の財政状況及び健全化判断比率'!B70="","",'各会計、関係団体の財政状況及び健全化判断比率'!B70)</f>
        <v/>
      </c>
      <c r="BZ36" s="638"/>
      <c r="CA36" s="638"/>
      <c r="CB36" s="638"/>
      <c r="CC36" s="638"/>
      <c r="CD36" s="638"/>
      <c r="CE36" s="638"/>
      <c r="CF36" s="638"/>
      <c r="CG36" s="638"/>
      <c r="CH36" s="638"/>
      <c r="CI36" s="638"/>
      <c r="CJ36" s="638"/>
      <c r="CK36" s="638"/>
      <c r="CL36" s="638"/>
      <c r="CM36" s="638"/>
      <c r="CN36" s="178"/>
      <c r="CO36" s="637">
        <f t="shared" si="3"/>
        <v>12</v>
      </c>
      <c r="CP36" s="637"/>
      <c r="CQ36" s="638" t="str">
        <f>IF('各会計、関係団体の財政状況及び健全化判断比率'!BS9="","",'各会計、関係団体の財政状況及び健全化判断比率'!BS9)</f>
        <v>公益財団法人かながわ海岸美化財団</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t="str">
        <f t="shared" si="2"/>
        <v/>
      </c>
      <c r="BX37" s="637"/>
      <c r="BY37" s="638" t="str">
        <f>IF('各会計、関係団体の財政状況及び健全化判断比率'!B71="","",'各会計、関係団体の財政状況及び健全化判断比率'!B71)</f>
        <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640" t="s">
        <v>209</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210</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211</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212</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213</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214</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215</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601</v>
      </c>
    </row>
    <row r="54" spans="5:113" x14ac:dyDescent="0.2"/>
    <row r="55" spans="5:113" x14ac:dyDescent="0.2"/>
    <row r="56" spans="5:113" x14ac:dyDescent="0.2"/>
  </sheetData>
  <sheetProtection algorithmName="SHA-512" hashValue="nodvHId1vD92AJPFNPf65r5cYEOaBtC5hMRonIEtdBQf5O1OVQSahzINIu92gT/U7Rwv1+tzSFElXSwl9mcCmw==" saltValue="0D6dNbSTB/9WQtFm6mpT5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16" t="s">
        <v>573</v>
      </c>
      <c r="D34" s="1216"/>
      <c r="E34" s="1217"/>
      <c r="F34" s="32">
        <v>9.43</v>
      </c>
      <c r="G34" s="33">
        <v>10.8</v>
      </c>
      <c r="H34" s="33">
        <v>8.15</v>
      </c>
      <c r="I34" s="33">
        <v>15.04</v>
      </c>
      <c r="J34" s="34">
        <v>15.63</v>
      </c>
      <c r="K34" s="22"/>
      <c r="L34" s="22"/>
      <c r="M34" s="22"/>
      <c r="N34" s="22"/>
      <c r="O34" s="22"/>
      <c r="P34" s="22"/>
    </row>
    <row r="35" spans="1:16" ht="39" customHeight="1" x14ac:dyDescent="0.2">
      <c r="A35" s="22"/>
      <c r="B35" s="35"/>
      <c r="C35" s="1210" t="s">
        <v>574</v>
      </c>
      <c r="D35" s="1211"/>
      <c r="E35" s="1212"/>
      <c r="F35" s="36">
        <v>7.63</v>
      </c>
      <c r="G35" s="37">
        <v>6.07</v>
      </c>
      <c r="H35" s="37">
        <v>5.79</v>
      </c>
      <c r="I35" s="37">
        <v>6.16</v>
      </c>
      <c r="J35" s="38">
        <v>9.09</v>
      </c>
      <c r="K35" s="22"/>
      <c r="L35" s="22"/>
      <c r="M35" s="22"/>
      <c r="N35" s="22"/>
      <c r="O35" s="22"/>
      <c r="P35" s="22"/>
    </row>
    <row r="36" spans="1:16" ht="39" customHeight="1" x14ac:dyDescent="0.2">
      <c r="A36" s="22"/>
      <c r="B36" s="35"/>
      <c r="C36" s="1210" t="s">
        <v>575</v>
      </c>
      <c r="D36" s="1211"/>
      <c r="E36" s="1212"/>
      <c r="F36" s="36">
        <v>3.34</v>
      </c>
      <c r="G36" s="37">
        <v>4.09</v>
      </c>
      <c r="H36" s="37">
        <v>4.29</v>
      </c>
      <c r="I36" s="37">
        <v>4.75</v>
      </c>
      <c r="J36" s="38">
        <v>4.82</v>
      </c>
      <c r="K36" s="22"/>
      <c r="L36" s="22"/>
      <c r="M36" s="22"/>
      <c r="N36" s="22"/>
      <c r="O36" s="22"/>
      <c r="P36" s="22"/>
    </row>
    <row r="37" spans="1:16" ht="39" customHeight="1" x14ac:dyDescent="0.2">
      <c r="A37" s="22"/>
      <c r="B37" s="35"/>
      <c r="C37" s="1210" t="s">
        <v>576</v>
      </c>
      <c r="D37" s="1211"/>
      <c r="E37" s="1212"/>
      <c r="F37" s="36">
        <v>1.43</v>
      </c>
      <c r="G37" s="37">
        <v>0.91</v>
      </c>
      <c r="H37" s="37">
        <v>0.42</v>
      </c>
      <c r="I37" s="37">
        <v>1.27</v>
      </c>
      <c r="J37" s="38">
        <v>1.34</v>
      </c>
      <c r="K37" s="22"/>
      <c r="L37" s="22"/>
      <c r="M37" s="22"/>
      <c r="N37" s="22"/>
      <c r="O37" s="22"/>
      <c r="P37" s="22"/>
    </row>
    <row r="38" spans="1:16" ht="39" customHeight="1" x14ac:dyDescent="0.2">
      <c r="A38" s="22"/>
      <c r="B38" s="35"/>
      <c r="C38" s="1210" t="s">
        <v>577</v>
      </c>
      <c r="D38" s="1211"/>
      <c r="E38" s="1212"/>
      <c r="F38" s="36">
        <v>1.58</v>
      </c>
      <c r="G38" s="37">
        <v>1.43</v>
      </c>
      <c r="H38" s="37">
        <v>1.03</v>
      </c>
      <c r="I38" s="37">
        <v>0.96</v>
      </c>
      <c r="J38" s="38">
        <v>1.2</v>
      </c>
      <c r="K38" s="22"/>
      <c r="L38" s="22"/>
      <c r="M38" s="22"/>
      <c r="N38" s="22"/>
      <c r="O38" s="22"/>
      <c r="P38" s="22"/>
    </row>
    <row r="39" spans="1:16" ht="39" customHeight="1" x14ac:dyDescent="0.2">
      <c r="A39" s="22"/>
      <c r="B39" s="35"/>
      <c r="C39" s="1210" t="s">
        <v>578</v>
      </c>
      <c r="D39" s="1211"/>
      <c r="E39" s="1212"/>
      <c r="F39" s="36">
        <v>0.01</v>
      </c>
      <c r="G39" s="37">
        <v>0</v>
      </c>
      <c r="H39" s="37">
        <v>0</v>
      </c>
      <c r="I39" s="37">
        <v>0.02</v>
      </c>
      <c r="J39" s="38">
        <v>0</v>
      </c>
      <c r="K39" s="22"/>
      <c r="L39" s="22"/>
      <c r="M39" s="22"/>
      <c r="N39" s="22"/>
      <c r="O39" s="22"/>
      <c r="P39" s="22"/>
    </row>
    <row r="40" spans="1:16" ht="39" customHeight="1" x14ac:dyDescent="0.2">
      <c r="A40" s="22"/>
      <c r="B40" s="35"/>
      <c r="C40" s="1210" t="s">
        <v>579</v>
      </c>
      <c r="D40" s="1211"/>
      <c r="E40" s="1212"/>
      <c r="F40" s="36">
        <v>0</v>
      </c>
      <c r="G40" s="37">
        <v>0</v>
      </c>
      <c r="H40" s="37">
        <v>0</v>
      </c>
      <c r="I40" s="37">
        <v>0</v>
      </c>
      <c r="J40" s="38">
        <v>0</v>
      </c>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580</v>
      </c>
      <c r="D42" s="1211"/>
      <c r="E42" s="1212"/>
      <c r="F42" s="36" t="s">
        <v>540</v>
      </c>
      <c r="G42" s="37" t="s">
        <v>540</v>
      </c>
      <c r="H42" s="37" t="s">
        <v>540</v>
      </c>
      <c r="I42" s="37" t="s">
        <v>540</v>
      </c>
      <c r="J42" s="38" t="s">
        <v>540</v>
      </c>
      <c r="K42" s="22"/>
      <c r="L42" s="22"/>
      <c r="M42" s="22"/>
      <c r="N42" s="22"/>
      <c r="O42" s="22"/>
      <c r="P42" s="22"/>
    </row>
    <row r="43" spans="1:16" ht="39" customHeight="1" thickBot="1" x14ac:dyDescent="0.25">
      <c r="A43" s="22"/>
      <c r="B43" s="40"/>
      <c r="C43" s="1213" t="s">
        <v>581</v>
      </c>
      <c r="D43" s="1214"/>
      <c r="E43" s="1215"/>
      <c r="F43" s="41" t="s">
        <v>540</v>
      </c>
      <c r="G43" s="42" t="s">
        <v>540</v>
      </c>
      <c r="H43" s="42" t="s">
        <v>540</v>
      </c>
      <c r="I43" s="42" t="s">
        <v>540</v>
      </c>
      <c r="J43" s="43" t="s">
        <v>540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pAvpUd4SdIsk38v8xetnNKJzkby/ThtQ56VjnyDuH8htTa+CM+i8JYYH+EWoZLraHNVJYSxSz7hpCywmdLEFQ==" saltValue="DIo1zQ+7XVoTaSh6lpR0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4404</v>
      </c>
      <c r="L45" s="60">
        <v>4398</v>
      </c>
      <c r="M45" s="60">
        <v>4551</v>
      </c>
      <c r="N45" s="60">
        <v>4856</v>
      </c>
      <c r="O45" s="61">
        <v>5277</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540</v>
      </c>
      <c r="L46" s="64" t="s">
        <v>540</v>
      </c>
      <c r="M46" s="64" t="s">
        <v>540</v>
      </c>
      <c r="N46" s="64" t="s">
        <v>540</v>
      </c>
      <c r="O46" s="65" t="s">
        <v>540</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540</v>
      </c>
      <c r="L47" s="64" t="s">
        <v>540</v>
      </c>
      <c r="M47" s="64" t="s">
        <v>540</v>
      </c>
      <c r="N47" s="64" t="s">
        <v>540</v>
      </c>
      <c r="O47" s="65" t="s">
        <v>540</v>
      </c>
      <c r="P47" s="48"/>
      <c r="Q47" s="48"/>
      <c r="R47" s="48"/>
      <c r="S47" s="48"/>
      <c r="T47" s="48"/>
      <c r="U47" s="48"/>
    </row>
    <row r="48" spans="1:21" ht="30.75" customHeight="1" x14ac:dyDescent="0.2">
      <c r="A48" s="48"/>
      <c r="B48" s="1220"/>
      <c r="C48" s="1221"/>
      <c r="D48" s="62"/>
      <c r="E48" s="1226" t="s">
        <v>15</v>
      </c>
      <c r="F48" s="1226"/>
      <c r="G48" s="1226"/>
      <c r="H48" s="1226"/>
      <c r="I48" s="1226"/>
      <c r="J48" s="1227"/>
      <c r="K48" s="63">
        <v>1632</v>
      </c>
      <c r="L48" s="64">
        <v>1725</v>
      </c>
      <c r="M48" s="64">
        <v>1773</v>
      </c>
      <c r="N48" s="64">
        <v>1733</v>
      </c>
      <c r="O48" s="65">
        <v>1722</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540</v>
      </c>
      <c r="L49" s="64" t="s">
        <v>540</v>
      </c>
      <c r="M49" s="64" t="s">
        <v>540</v>
      </c>
      <c r="N49" s="64" t="s">
        <v>540</v>
      </c>
      <c r="O49" s="65" t="s">
        <v>540</v>
      </c>
      <c r="P49" s="48"/>
      <c r="Q49" s="48"/>
      <c r="R49" s="48"/>
      <c r="S49" s="48"/>
      <c r="T49" s="48"/>
      <c r="U49" s="48"/>
    </row>
    <row r="50" spans="1:21" ht="30.75" customHeight="1" x14ac:dyDescent="0.2">
      <c r="A50" s="48"/>
      <c r="B50" s="1220"/>
      <c r="C50" s="1221"/>
      <c r="D50" s="62"/>
      <c r="E50" s="1226" t="s">
        <v>17</v>
      </c>
      <c r="F50" s="1226"/>
      <c r="G50" s="1226"/>
      <c r="H50" s="1226"/>
      <c r="I50" s="1226"/>
      <c r="J50" s="1227"/>
      <c r="K50" s="63">
        <v>31</v>
      </c>
      <c r="L50" s="64">
        <v>77</v>
      </c>
      <c r="M50" s="64">
        <v>102</v>
      </c>
      <c r="N50" s="64">
        <v>102</v>
      </c>
      <c r="O50" s="65">
        <v>102</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540</v>
      </c>
      <c r="L51" s="64">
        <v>0</v>
      </c>
      <c r="M51" s="64">
        <v>0</v>
      </c>
      <c r="N51" s="64">
        <v>0</v>
      </c>
      <c r="O51" s="65">
        <v>0</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5948</v>
      </c>
      <c r="L52" s="64">
        <v>5993</v>
      </c>
      <c r="M52" s="64">
        <v>5864</v>
      </c>
      <c r="N52" s="64">
        <v>5993</v>
      </c>
      <c r="O52" s="65">
        <v>6057</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119</v>
      </c>
      <c r="L53" s="69">
        <v>207</v>
      </c>
      <c r="M53" s="69">
        <v>562</v>
      </c>
      <c r="N53" s="69">
        <v>698</v>
      </c>
      <c r="O53" s="70">
        <v>1044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5">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GFqEM9nFo/S+nYGMZSENQs2uMt8pYHWn0F5rYUmCSi3svqzWrZG8pwG9RBNmPXYICuOD3G3I3ejVmR3lWhATw==" saltValue="sPEMD1beySD+JzscteBz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567</v>
      </c>
      <c r="J40" s="100" t="s">
        <v>568</v>
      </c>
      <c r="K40" s="100" t="s">
        <v>569</v>
      </c>
      <c r="L40" s="100" t="s">
        <v>570</v>
      </c>
      <c r="M40" s="101" t="s">
        <v>571</v>
      </c>
    </row>
    <row r="41" spans="2:13" ht="27.75" customHeight="1" x14ac:dyDescent="0.2">
      <c r="B41" s="1244" t="s">
        <v>30</v>
      </c>
      <c r="C41" s="1245"/>
      <c r="D41" s="102"/>
      <c r="E41" s="1250" t="s">
        <v>31</v>
      </c>
      <c r="F41" s="1250"/>
      <c r="G41" s="1250"/>
      <c r="H41" s="1251"/>
      <c r="I41" s="351">
        <v>57717</v>
      </c>
      <c r="J41" s="352">
        <v>64485</v>
      </c>
      <c r="K41" s="352">
        <v>65763</v>
      </c>
      <c r="L41" s="352">
        <v>66381</v>
      </c>
      <c r="M41" s="353">
        <v>64418</v>
      </c>
    </row>
    <row r="42" spans="2:13" ht="27.75" customHeight="1" x14ac:dyDescent="0.2">
      <c r="B42" s="1246"/>
      <c r="C42" s="1247"/>
      <c r="D42" s="103"/>
      <c r="E42" s="1252" t="s">
        <v>32</v>
      </c>
      <c r="F42" s="1252"/>
      <c r="G42" s="1252"/>
      <c r="H42" s="1253"/>
      <c r="I42" s="354">
        <v>4478</v>
      </c>
      <c r="J42" s="355">
        <v>4379</v>
      </c>
      <c r="K42" s="355">
        <v>4279</v>
      </c>
      <c r="L42" s="355">
        <v>4179</v>
      </c>
      <c r="M42" s="356">
        <v>4078</v>
      </c>
    </row>
    <row r="43" spans="2:13" ht="27.75" customHeight="1" x14ac:dyDescent="0.2">
      <c r="B43" s="1246"/>
      <c r="C43" s="1247"/>
      <c r="D43" s="103"/>
      <c r="E43" s="1252" t="s">
        <v>33</v>
      </c>
      <c r="F43" s="1252"/>
      <c r="G43" s="1252"/>
      <c r="H43" s="1253"/>
      <c r="I43" s="354">
        <v>20361</v>
      </c>
      <c r="J43" s="355">
        <v>19968</v>
      </c>
      <c r="K43" s="355">
        <v>19522</v>
      </c>
      <c r="L43" s="355">
        <v>18965</v>
      </c>
      <c r="M43" s="356">
        <v>18097</v>
      </c>
    </row>
    <row r="44" spans="2:13" ht="27.75" customHeight="1" x14ac:dyDescent="0.2">
      <c r="B44" s="1246"/>
      <c r="C44" s="1247"/>
      <c r="D44" s="103"/>
      <c r="E44" s="1252" t="s">
        <v>34</v>
      </c>
      <c r="F44" s="1252"/>
      <c r="G44" s="1252"/>
      <c r="H44" s="1253"/>
      <c r="I44" s="354" t="s">
        <v>540</v>
      </c>
      <c r="J44" s="355" t="s">
        <v>540</v>
      </c>
      <c r="K44" s="355" t="s">
        <v>540</v>
      </c>
      <c r="L44" s="355" t="s">
        <v>540</v>
      </c>
      <c r="M44" s="356" t="s">
        <v>540</v>
      </c>
    </row>
    <row r="45" spans="2:13" ht="27.75" customHeight="1" x14ac:dyDescent="0.2">
      <c r="B45" s="1246"/>
      <c r="C45" s="1247"/>
      <c r="D45" s="103"/>
      <c r="E45" s="1252" t="s">
        <v>35</v>
      </c>
      <c r="F45" s="1252"/>
      <c r="G45" s="1252"/>
      <c r="H45" s="1253"/>
      <c r="I45" s="354">
        <v>9435</v>
      </c>
      <c r="J45" s="355">
        <v>9270</v>
      </c>
      <c r="K45" s="355">
        <v>8804</v>
      </c>
      <c r="L45" s="355">
        <v>8744</v>
      </c>
      <c r="M45" s="356">
        <v>8916</v>
      </c>
    </row>
    <row r="46" spans="2:13" ht="27.75" customHeight="1" x14ac:dyDescent="0.2">
      <c r="B46" s="1246"/>
      <c r="C46" s="1247"/>
      <c r="D46" s="104"/>
      <c r="E46" s="1252" t="s">
        <v>36</v>
      </c>
      <c r="F46" s="1252"/>
      <c r="G46" s="1252"/>
      <c r="H46" s="1253"/>
      <c r="I46" s="354" t="s">
        <v>540</v>
      </c>
      <c r="J46" s="355" t="s">
        <v>540</v>
      </c>
      <c r="K46" s="355" t="s">
        <v>540</v>
      </c>
      <c r="L46" s="355" t="s">
        <v>540</v>
      </c>
      <c r="M46" s="356" t="s">
        <v>540</v>
      </c>
    </row>
    <row r="47" spans="2:13" ht="27.75" customHeight="1" x14ac:dyDescent="0.2">
      <c r="B47" s="1246"/>
      <c r="C47" s="1247"/>
      <c r="D47" s="105"/>
      <c r="E47" s="1254" t="s">
        <v>37</v>
      </c>
      <c r="F47" s="1255"/>
      <c r="G47" s="1255"/>
      <c r="H47" s="1256"/>
      <c r="I47" s="354" t="s">
        <v>540</v>
      </c>
      <c r="J47" s="355" t="s">
        <v>540</v>
      </c>
      <c r="K47" s="355" t="s">
        <v>540</v>
      </c>
      <c r="L47" s="355" t="s">
        <v>540</v>
      </c>
      <c r="M47" s="356" t="s">
        <v>540</v>
      </c>
    </row>
    <row r="48" spans="2:13" ht="27.75" customHeight="1" x14ac:dyDescent="0.2">
      <c r="B48" s="1246"/>
      <c r="C48" s="1247"/>
      <c r="D48" s="103"/>
      <c r="E48" s="1252" t="s">
        <v>38</v>
      </c>
      <c r="F48" s="1252"/>
      <c r="G48" s="1252"/>
      <c r="H48" s="1253"/>
      <c r="I48" s="354" t="s">
        <v>540</v>
      </c>
      <c r="J48" s="355" t="s">
        <v>540</v>
      </c>
      <c r="K48" s="355" t="s">
        <v>540</v>
      </c>
      <c r="L48" s="355" t="s">
        <v>540</v>
      </c>
      <c r="M48" s="356" t="s">
        <v>540</v>
      </c>
    </row>
    <row r="49" spans="2:13" ht="27.75" customHeight="1" x14ac:dyDescent="0.2">
      <c r="B49" s="1248"/>
      <c r="C49" s="1249"/>
      <c r="D49" s="103"/>
      <c r="E49" s="1252" t="s">
        <v>39</v>
      </c>
      <c r="F49" s="1252"/>
      <c r="G49" s="1252"/>
      <c r="H49" s="1253"/>
      <c r="I49" s="354" t="s">
        <v>540</v>
      </c>
      <c r="J49" s="355" t="s">
        <v>540</v>
      </c>
      <c r="K49" s="355" t="s">
        <v>540</v>
      </c>
      <c r="L49" s="355" t="s">
        <v>540</v>
      </c>
      <c r="M49" s="356" t="s">
        <v>540</v>
      </c>
    </row>
    <row r="50" spans="2:13" ht="27.75" customHeight="1" x14ac:dyDescent="0.2">
      <c r="B50" s="1257" t="s">
        <v>40</v>
      </c>
      <c r="C50" s="1258"/>
      <c r="D50" s="106"/>
      <c r="E50" s="1252" t="s">
        <v>41</v>
      </c>
      <c r="F50" s="1252"/>
      <c r="G50" s="1252"/>
      <c r="H50" s="1253"/>
      <c r="I50" s="354">
        <v>7757</v>
      </c>
      <c r="J50" s="355">
        <v>8308</v>
      </c>
      <c r="K50" s="355">
        <v>9756</v>
      </c>
      <c r="L50" s="355">
        <v>10480</v>
      </c>
      <c r="M50" s="356">
        <v>13711</v>
      </c>
    </row>
    <row r="51" spans="2:13" ht="27.75" customHeight="1" x14ac:dyDescent="0.2">
      <c r="B51" s="1246"/>
      <c r="C51" s="1247"/>
      <c r="D51" s="103"/>
      <c r="E51" s="1252" t="s">
        <v>42</v>
      </c>
      <c r="F51" s="1252"/>
      <c r="G51" s="1252"/>
      <c r="H51" s="1253"/>
      <c r="I51" s="354">
        <v>20021</v>
      </c>
      <c r="J51" s="355">
        <v>20693</v>
      </c>
      <c r="K51" s="355">
        <v>20237</v>
      </c>
      <c r="L51" s="355">
        <v>20200</v>
      </c>
      <c r="M51" s="356">
        <v>19480</v>
      </c>
    </row>
    <row r="52" spans="2:13" ht="27.75" customHeight="1" x14ac:dyDescent="0.2">
      <c r="B52" s="1248"/>
      <c r="C52" s="1249"/>
      <c r="D52" s="103"/>
      <c r="E52" s="1252" t="s">
        <v>43</v>
      </c>
      <c r="F52" s="1252"/>
      <c r="G52" s="1252"/>
      <c r="H52" s="1253"/>
      <c r="I52" s="354">
        <v>51293</v>
      </c>
      <c r="J52" s="355">
        <v>50866</v>
      </c>
      <c r="K52" s="355">
        <v>50012</v>
      </c>
      <c r="L52" s="355">
        <v>48887</v>
      </c>
      <c r="M52" s="356">
        <v>48293</v>
      </c>
    </row>
    <row r="53" spans="2:13" ht="27.75" customHeight="1" thickBot="1" x14ac:dyDescent="0.25">
      <c r="B53" s="1259" t="s">
        <v>44</v>
      </c>
      <c r="C53" s="1260"/>
      <c r="D53" s="107"/>
      <c r="E53" s="1261" t="s">
        <v>45</v>
      </c>
      <c r="F53" s="1261"/>
      <c r="G53" s="1261"/>
      <c r="H53" s="1262"/>
      <c r="I53" s="357">
        <v>12920</v>
      </c>
      <c r="J53" s="358">
        <v>18237</v>
      </c>
      <c r="K53" s="358">
        <v>18364</v>
      </c>
      <c r="L53" s="358">
        <v>18701</v>
      </c>
      <c r="M53" s="359">
        <v>14025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yQW2uHTURwj4Wruz0mvSZGXuBeiV+X0T4GVTPmQaxpyyYL3C7Zy+eg7a4NKd6FNBdvTXjFJlmWRc7fzYhCricw==" saltValue="YOPM0Elp4jJ0K6Dl0JDf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569</v>
      </c>
      <c r="G54" s="116" t="s">
        <v>570</v>
      </c>
      <c r="H54" s="117" t="s">
        <v>571</v>
      </c>
    </row>
    <row r="55" spans="2:8" ht="52.5" customHeight="1" x14ac:dyDescent="0.2">
      <c r="B55" s="118"/>
      <c r="C55" s="1271" t="s">
        <v>48</v>
      </c>
      <c r="D55" s="1271"/>
      <c r="E55" s="1272"/>
      <c r="F55" s="119">
        <v>5264</v>
      </c>
      <c r="G55" s="119">
        <v>5264</v>
      </c>
      <c r="H55" s="120">
        <v>8264</v>
      </c>
    </row>
    <row r="56" spans="2:8" ht="52.5" customHeight="1" x14ac:dyDescent="0.2">
      <c r="B56" s="121"/>
      <c r="C56" s="1273" t="s">
        <v>49</v>
      </c>
      <c r="D56" s="1273"/>
      <c r="E56" s="1274"/>
      <c r="F56" s="122" t="s">
        <v>540</v>
      </c>
      <c r="G56" s="122" t="s">
        <v>540</v>
      </c>
      <c r="H56" s="123" t="s">
        <v>540</v>
      </c>
    </row>
    <row r="57" spans="2:8" ht="53.25" customHeight="1" x14ac:dyDescent="0.2">
      <c r="B57" s="121"/>
      <c r="C57" s="1275" t="s">
        <v>50</v>
      </c>
      <c r="D57" s="1275"/>
      <c r="E57" s="1276"/>
      <c r="F57" s="124">
        <v>2309</v>
      </c>
      <c r="G57" s="124">
        <v>2807</v>
      </c>
      <c r="H57" s="125">
        <v>2684</v>
      </c>
    </row>
    <row r="58" spans="2:8" ht="45.75" customHeight="1" x14ac:dyDescent="0.2">
      <c r="B58" s="126"/>
      <c r="C58" s="1263" t="s">
        <v>595</v>
      </c>
      <c r="D58" s="1264"/>
      <c r="E58" s="1265"/>
      <c r="F58" s="127">
        <v>1436</v>
      </c>
      <c r="G58" s="127">
        <v>1933</v>
      </c>
      <c r="H58" s="128">
        <v>1778</v>
      </c>
    </row>
    <row r="59" spans="2:8" ht="45.75" customHeight="1" x14ac:dyDescent="0.2">
      <c r="B59" s="126"/>
      <c r="C59" s="1263" t="s">
        <v>596</v>
      </c>
      <c r="D59" s="1264"/>
      <c r="E59" s="1265"/>
      <c r="F59" s="127">
        <v>394</v>
      </c>
      <c r="G59" s="127">
        <v>396</v>
      </c>
      <c r="H59" s="128">
        <v>386</v>
      </c>
    </row>
    <row r="60" spans="2:8" ht="45.75" customHeight="1" x14ac:dyDescent="0.2">
      <c r="B60" s="126"/>
      <c r="C60" s="1263" t="s">
        <v>597</v>
      </c>
      <c r="D60" s="1264"/>
      <c r="E60" s="1265"/>
      <c r="F60" s="127">
        <v>365</v>
      </c>
      <c r="G60" s="127">
        <v>302</v>
      </c>
      <c r="H60" s="128">
        <v>242</v>
      </c>
    </row>
    <row r="61" spans="2:8" ht="45.75" customHeight="1" x14ac:dyDescent="0.2">
      <c r="B61" s="126"/>
      <c r="C61" s="1263" t="s">
        <v>598</v>
      </c>
      <c r="D61" s="1264"/>
      <c r="E61" s="1265"/>
      <c r="F61" s="127">
        <v>42</v>
      </c>
      <c r="G61" s="127">
        <v>66</v>
      </c>
      <c r="H61" s="128">
        <v>111</v>
      </c>
    </row>
    <row r="62" spans="2:8" ht="45.75" customHeight="1" thickBot="1" x14ac:dyDescent="0.25">
      <c r="B62" s="129"/>
      <c r="C62" s="1266" t="s">
        <v>599</v>
      </c>
      <c r="D62" s="1267"/>
      <c r="E62" s="1268"/>
      <c r="F62" s="130" t="s">
        <v>600</v>
      </c>
      <c r="G62" s="130">
        <v>31</v>
      </c>
      <c r="H62" s="131">
        <v>56</v>
      </c>
    </row>
    <row r="63" spans="2:8" ht="52.5" customHeight="1" thickBot="1" x14ac:dyDescent="0.25">
      <c r="B63" s="132"/>
      <c r="C63" s="1269" t="s">
        <v>51</v>
      </c>
      <c r="D63" s="1269"/>
      <c r="E63" s="1270"/>
      <c r="F63" s="133">
        <v>7573</v>
      </c>
      <c r="G63" s="133">
        <v>8072</v>
      </c>
      <c r="H63" s="134">
        <v>10949</v>
      </c>
    </row>
    <row r="64" spans="2:8" ht="13.2" x14ac:dyDescent="0.2"/>
  </sheetData>
  <sheetProtection algorithmName="SHA-512" hashValue="ozAo+DYDvbSimj4fMKjM1+2Wlqaic3jrGX+LwAslBMBtCMPvb0XDV6KP6AFJ4NWT1PMOZtiaVdZPko8gpYFZQw==" saltValue="RTFfv9BC1DsqH9/coAjC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613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604</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567</v>
      </c>
      <c r="BQ50" s="1283"/>
      <c r="BR50" s="1283"/>
      <c r="BS50" s="1283"/>
      <c r="BT50" s="1283"/>
      <c r="BU50" s="1283"/>
      <c r="BV50" s="1283"/>
      <c r="BW50" s="1283"/>
      <c r="BX50" s="1283" t="s">
        <v>568</v>
      </c>
      <c r="BY50" s="1283"/>
      <c r="BZ50" s="1283"/>
      <c r="CA50" s="1283"/>
      <c r="CB50" s="1283"/>
      <c r="CC50" s="1283"/>
      <c r="CD50" s="1283"/>
      <c r="CE50" s="1283"/>
      <c r="CF50" s="1283" t="s">
        <v>569</v>
      </c>
      <c r="CG50" s="1283"/>
      <c r="CH50" s="1283"/>
      <c r="CI50" s="1283"/>
      <c r="CJ50" s="1283"/>
      <c r="CK50" s="1283"/>
      <c r="CL50" s="1283"/>
      <c r="CM50" s="1283"/>
      <c r="CN50" s="1283" t="s">
        <v>570</v>
      </c>
      <c r="CO50" s="1283"/>
      <c r="CP50" s="1283"/>
      <c r="CQ50" s="1283"/>
      <c r="CR50" s="1283"/>
      <c r="CS50" s="1283"/>
      <c r="CT50" s="1283"/>
      <c r="CU50" s="1283"/>
      <c r="CV50" s="1283" t="s">
        <v>571</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605</v>
      </c>
      <c r="AO51" s="1282"/>
      <c r="AP51" s="1282"/>
      <c r="AQ51" s="1282"/>
      <c r="AR51" s="1282"/>
      <c r="AS51" s="1282"/>
      <c r="AT51" s="1282"/>
      <c r="AU51" s="1282"/>
      <c r="AV51" s="1282"/>
      <c r="AW51" s="1282"/>
      <c r="AX51" s="1282"/>
      <c r="AY51" s="1282"/>
      <c r="AZ51" s="1282"/>
      <c r="BA51" s="1282"/>
      <c r="BB51" s="1282" t="s">
        <v>606</v>
      </c>
      <c r="BC51" s="1282"/>
      <c r="BD51" s="1282"/>
      <c r="BE51" s="1282"/>
      <c r="BF51" s="1282"/>
      <c r="BG51" s="1282"/>
      <c r="BH51" s="1282"/>
      <c r="BI51" s="1282"/>
      <c r="BJ51" s="1282"/>
      <c r="BK51" s="1282"/>
      <c r="BL51" s="1282"/>
      <c r="BM51" s="1282"/>
      <c r="BN51" s="1282"/>
      <c r="BO51" s="1282"/>
      <c r="BP51" s="1279">
        <v>34.700000000000003</v>
      </c>
      <c r="BQ51" s="1279"/>
      <c r="BR51" s="1279"/>
      <c r="BS51" s="1279"/>
      <c r="BT51" s="1279"/>
      <c r="BU51" s="1279"/>
      <c r="BV51" s="1279"/>
      <c r="BW51" s="1279"/>
      <c r="BX51" s="1279">
        <v>48.9</v>
      </c>
      <c r="BY51" s="1279"/>
      <c r="BZ51" s="1279"/>
      <c r="CA51" s="1279"/>
      <c r="CB51" s="1279"/>
      <c r="CC51" s="1279"/>
      <c r="CD51" s="1279"/>
      <c r="CE51" s="1279"/>
      <c r="CF51" s="1279">
        <v>48.7</v>
      </c>
      <c r="CG51" s="1279"/>
      <c r="CH51" s="1279"/>
      <c r="CI51" s="1279"/>
      <c r="CJ51" s="1279"/>
      <c r="CK51" s="1279"/>
      <c r="CL51" s="1279"/>
      <c r="CM51" s="1279"/>
      <c r="CN51" s="1279">
        <v>48.2</v>
      </c>
      <c r="CO51" s="1279"/>
      <c r="CP51" s="1279"/>
      <c r="CQ51" s="1279"/>
      <c r="CR51" s="1279"/>
      <c r="CS51" s="1279"/>
      <c r="CT51" s="1279"/>
      <c r="CU51" s="1279"/>
      <c r="CV51" s="1279">
        <v>33.799999999999997</v>
      </c>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607</v>
      </c>
      <c r="BC53" s="1282"/>
      <c r="BD53" s="1282"/>
      <c r="BE53" s="1282"/>
      <c r="BF53" s="1282"/>
      <c r="BG53" s="1282"/>
      <c r="BH53" s="1282"/>
      <c r="BI53" s="1282"/>
      <c r="BJ53" s="1282"/>
      <c r="BK53" s="1282"/>
      <c r="BL53" s="1282"/>
      <c r="BM53" s="1282"/>
      <c r="BN53" s="1282"/>
      <c r="BO53" s="1282"/>
      <c r="BP53" s="1279">
        <v>61.7</v>
      </c>
      <c r="BQ53" s="1279"/>
      <c r="BR53" s="1279"/>
      <c r="BS53" s="1279"/>
      <c r="BT53" s="1279"/>
      <c r="BU53" s="1279"/>
      <c r="BV53" s="1279"/>
      <c r="BW53" s="1279"/>
      <c r="BX53" s="1279">
        <v>60.2</v>
      </c>
      <c r="BY53" s="1279"/>
      <c r="BZ53" s="1279"/>
      <c r="CA53" s="1279"/>
      <c r="CB53" s="1279"/>
      <c r="CC53" s="1279"/>
      <c r="CD53" s="1279"/>
      <c r="CE53" s="1279"/>
      <c r="CF53" s="1279">
        <v>61.9</v>
      </c>
      <c r="CG53" s="1279"/>
      <c r="CH53" s="1279"/>
      <c r="CI53" s="1279"/>
      <c r="CJ53" s="1279"/>
      <c r="CK53" s="1279"/>
      <c r="CL53" s="1279"/>
      <c r="CM53" s="1279"/>
      <c r="CN53" s="1279">
        <v>62.9</v>
      </c>
      <c r="CO53" s="1279"/>
      <c r="CP53" s="1279"/>
      <c r="CQ53" s="1279"/>
      <c r="CR53" s="1279"/>
      <c r="CS53" s="1279"/>
      <c r="CT53" s="1279"/>
      <c r="CU53" s="1279"/>
      <c r="CV53" s="1279">
        <v>64.3</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609</v>
      </c>
      <c r="AO55" s="1283"/>
      <c r="AP55" s="1283"/>
      <c r="AQ55" s="1283"/>
      <c r="AR55" s="1283"/>
      <c r="AS55" s="1283"/>
      <c r="AT55" s="1283"/>
      <c r="AU55" s="1283"/>
      <c r="AV55" s="1283"/>
      <c r="AW55" s="1283"/>
      <c r="AX55" s="1283"/>
      <c r="AY55" s="1283"/>
      <c r="AZ55" s="1283"/>
      <c r="BA55" s="1283"/>
      <c r="BB55" s="1282" t="s">
        <v>606</v>
      </c>
      <c r="BC55" s="1282"/>
      <c r="BD55" s="1282"/>
      <c r="BE55" s="1282"/>
      <c r="BF55" s="1282"/>
      <c r="BG55" s="1282"/>
      <c r="BH55" s="1282"/>
      <c r="BI55" s="1282"/>
      <c r="BJ55" s="1282"/>
      <c r="BK55" s="1282"/>
      <c r="BL55" s="1282"/>
      <c r="BM55" s="1282"/>
      <c r="BN55" s="1282"/>
      <c r="BO55" s="1282"/>
      <c r="BP55" s="1279">
        <v>30</v>
      </c>
      <c r="BQ55" s="1279"/>
      <c r="BR55" s="1279"/>
      <c r="BS55" s="1279"/>
      <c r="BT55" s="1279"/>
      <c r="BU55" s="1279"/>
      <c r="BV55" s="1279"/>
      <c r="BW55" s="1279"/>
      <c r="BX55" s="1279">
        <v>23.1</v>
      </c>
      <c r="BY55" s="1279"/>
      <c r="BZ55" s="1279"/>
      <c r="CA55" s="1279"/>
      <c r="CB55" s="1279"/>
      <c r="CC55" s="1279"/>
      <c r="CD55" s="1279"/>
      <c r="CE55" s="1279"/>
      <c r="CF55" s="1279">
        <v>19</v>
      </c>
      <c r="CG55" s="1279"/>
      <c r="CH55" s="1279"/>
      <c r="CI55" s="1279"/>
      <c r="CJ55" s="1279"/>
      <c r="CK55" s="1279"/>
      <c r="CL55" s="1279"/>
      <c r="CM55" s="1279"/>
      <c r="CN55" s="1279">
        <v>18</v>
      </c>
      <c r="CO55" s="1279"/>
      <c r="CP55" s="1279"/>
      <c r="CQ55" s="1279"/>
      <c r="CR55" s="1279"/>
      <c r="CS55" s="1279"/>
      <c r="CT55" s="1279"/>
      <c r="CU55" s="1279"/>
      <c r="CV55" s="1279">
        <v>13.1</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607</v>
      </c>
      <c r="BC57" s="1282"/>
      <c r="BD57" s="1282"/>
      <c r="BE57" s="1282"/>
      <c r="BF57" s="1282"/>
      <c r="BG57" s="1282"/>
      <c r="BH57" s="1282"/>
      <c r="BI57" s="1282"/>
      <c r="BJ57" s="1282"/>
      <c r="BK57" s="1282"/>
      <c r="BL57" s="1282"/>
      <c r="BM57" s="1282"/>
      <c r="BN57" s="1282"/>
      <c r="BO57" s="1282"/>
      <c r="BP57" s="1279">
        <v>58.3</v>
      </c>
      <c r="BQ57" s="1279"/>
      <c r="BR57" s="1279"/>
      <c r="BS57" s="1279"/>
      <c r="BT57" s="1279"/>
      <c r="BU57" s="1279"/>
      <c r="BV57" s="1279"/>
      <c r="BW57" s="1279"/>
      <c r="BX57" s="1279">
        <v>60.4</v>
      </c>
      <c r="BY57" s="1279"/>
      <c r="BZ57" s="1279"/>
      <c r="CA57" s="1279"/>
      <c r="CB57" s="1279"/>
      <c r="CC57" s="1279"/>
      <c r="CD57" s="1279"/>
      <c r="CE57" s="1279"/>
      <c r="CF57" s="1279">
        <v>60.9</v>
      </c>
      <c r="CG57" s="1279"/>
      <c r="CH57" s="1279"/>
      <c r="CI57" s="1279"/>
      <c r="CJ57" s="1279"/>
      <c r="CK57" s="1279"/>
      <c r="CL57" s="1279"/>
      <c r="CM57" s="1279"/>
      <c r="CN57" s="1279">
        <v>61.9</v>
      </c>
      <c r="CO57" s="1279"/>
      <c r="CP57" s="1279"/>
      <c r="CQ57" s="1279"/>
      <c r="CR57" s="1279"/>
      <c r="CS57" s="1279"/>
      <c r="CT57" s="1279"/>
      <c r="CU57" s="1279"/>
      <c r="CV57" s="1279">
        <v>62.5</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610</v>
      </c>
    </row>
    <row r="64" spans="1:109" ht="13.2" x14ac:dyDescent="0.2">
      <c r="B64" s="376"/>
      <c r="G64" s="383"/>
      <c r="I64" s="396"/>
      <c r="J64" s="396"/>
      <c r="K64" s="396"/>
      <c r="L64" s="396"/>
      <c r="M64" s="396"/>
      <c r="N64" s="397"/>
      <c r="AM64" s="383"/>
      <c r="AN64" s="383" t="s">
        <v>603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614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604</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567</v>
      </c>
      <c r="BQ72" s="1283"/>
      <c r="BR72" s="1283"/>
      <c r="BS72" s="1283"/>
      <c r="BT72" s="1283"/>
      <c r="BU72" s="1283"/>
      <c r="BV72" s="1283"/>
      <c r="BW72" s="1283"/>
      <c r="BX72" s="1283" t="s">
        <v>568</v>
      </c>
      <c r="BY72" s="1283"/>
      <c r="BZ72" s="1283"/>
      <c r="CA72" s="1283"/>
      <c r="CB72" s="1283"/>
      <c r="CC72" s="1283"/>
      <c r="CD72" s="1283"/>
      <c r="CE72" s="1283"/>
      <c r="CF72" s="1283" t="s">
        <v>569</v>
      </c>
      <c r="CG72" s="1283"/>
      <c r="CH72" s="1283"/>
      <c r="CI72" s="1283"/>
      <c r="CJ72" s="1283"/>
      <c r="CK72" s="1283"/>
      <c r="CL72" s="1283"/>
      <c r="CM72" s="1283"/>
      <c r="CN72" s="1283" t="s">
        <v>570</v>
      </c>
      <c r="CO72" s="1283"/>
      <c r="CP72" s="1283"/>
      <c r="CQ72" s="1283"/>
      <c r="CR72" s="1283"/>
      <c r="CS72" s="1283"/>
      <c r="CT72" s="1283"/>
      <c r="CU72" s="1283"/>
      <c r="CV72" s="1283" t="s">
        <v>571</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605</v>
      </c>
      <c r="AO73" s="1282"/>
      <c r="AP73" s="1282"/>
      <c r="AQ73" s="1282"/>
      <c r="AR73" s="1282"/>
      <c r="AS73" s="1282"/>
      <c r="AT73" s="1282"/>
      <c r="AU73" s="1282"/>
      <c r="AV73" s="1282"/>
      <c r="AW73" s="1282"/>
      <c r="AX73" s="1282"/>
      <c r="AY73" s="1282"/>
      <c r="AZ73" s="1282"/>
      <c r="BA73" s="1282"/>
      <c r="BB73" s="1282" t="s">
        <v>606</v>
      </c>
      <c r="BC73" s="1282"/>
      <c r="BD73" s="1282"/>
      <c r="BE73" s="1282"/>
      <c r="BF73" s="1282"/>
      <c r="BG73" s="1282"/>
      <c r="BH73" s="1282"/>
      <c r="BI73" s="1282"/>
      <c r="BJ73" s="1282"/>
      <c r="BK73" s="1282"/>
      <c r="BL73" s="1282"/>
      <c r="BM73" s="1282"/>
      <c r="BN73" s="1282"/>
      <c r="BO73" s="1282"/>
      <c r="BP73" s="1279">
        <v>34.700000000000003</v>
      </c>
      <c r="BQ73" s="1279"/>
      <c r="BR73" s="1279"/>
      <c r="BS73" s="1279"/>
      <c r="BT73" s="1279"/>
      <c r="BU73" s="1279"/>
      <c r="BV73" s="1279"/>
      <c r="BW73" s="1279"/>
      <c r="BX73" s="1279">
        <v>48.9</v>
      </c>
      <c r="BY73" s="1279"/>
      <c r="BZ73" s="1279"/>
      <c r="CA73" s="1279"/>
      <c r="CB73" s="1279"/>
      <c r="CC73" s="1279"/>
      <c r="CD73" s="1279"/>
      <c r="CE73" s="1279"/>
      <c r="CF73" s="1279">
        <v>48.7</v>
      </c>
      <c r="CG73" s="1279"/>
      <c r="CH73" s="1279"/>
      <c r="CI73" s="1279"/>
      <c r="CJ73" s="1279"/>
      <c r="CK73" s="1279"/>
      <c r="CL73" s="1279"/>
      <c r="CM73" s="1279"/>
      <c r="CN73" s="1279">
        <v>48.2</v>
      </c>
      <c r="CO73" s="1279"/>
      <c r="CP73" s="1279"/>
      <c r="CQ73" s="1279"/>
      <c r="CR73" s="1279"/>
      <c r="CS73" s="1279"/>
      <c r="CT73" s="1279"/>
      <c r="CU73" s="1279"/>
      <c r="CV73" s="1279">
        <v>33.799999999999997</v>
      </c>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611</v>
      </c>
      <c r="BC75" s="1282"/>
      <c r="BD75" s="1282"/>
      <c r="BE75" s="1282"/>
      <c r="BF75" s="1282"/>
      <c r="BG75" s="1282"/>
      <c r="BH75" s="1282"/>
      <c r="BI75" s="1282"/>
      <c r="BJ75" s="1282"/>
      <c r="BK75" s="1282"/>
      <c r="BL75" s="1282"/>
      <c r="BM75" s="1282"/>
      <c r="BN75" s="1282"/>
      <c r="BO75" s="1282"/>
      <c r="BP75" s="1279">
        <v>0.5</v>
      </c>
      <c r="BQ75" s="1279"/>
      <c r="BR75" s="1279"/>
      <c r="BS75" s="1279"/>
      <c r="BT75" s="1279"/>
      <c r="BU75" s="1279"/>
      <c r="BV75" s="1279"/>
      <c r="BW75" s="1279"/>
      <c r="BX75" s="1279">
        <v>0.5</v>
      </c>
      <c r="BY75" s="1279"/>
      <c r="BZ75" s="1279"/>
      <c r="CA75" s="1279"/>
      <c r="CB75" s="1279"/>
      <c r="CC75" s="1279"/>
      <c r="CD75" s="1279"/>
      <c r="CE75" s="1279"/>
      <c r="CF75" s="1279">
        <v>0.7</v>
      </c>
      <c r="CG75" s="1279"/>
      <c r="CH75" s="1279"/>
      <c r="CI75" s="1279"/>
      <c r="CJ75" s="1279"/>
      <c r="CK75" s="1279"/>
      <c r="CL75" s="1279"/>
      <c r="CM75" s="1279"/>
      <c r="CN75" s="1279">
        <v>1.2</v>
      </c>
      <c r="CO75" s="1279"/>
      <c r="CP75" s="1279"/>
      <c r="CQ75" s="1279"/>
      <c r="CR75" s="1279"/>
      <c r="CS75" s="1279"/>
      <c r="CT75" s="1279"/>
      <c r="CU75" s="1279"/>
      <c r="CV75" s="1279">
        <v>1.9</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608</v>
      </c>
      <c r="AO77" s="1283"/>
      <c r="AP77" s="1283"/>
      <c r="AQ77" s="1283"/>
      <c r="AR77" s="1283"/>
      <c r="AS77" s="1283"/>
      <c r="AT77" s="1283"/>
      <c r="AU77" s="1283"/>
      <c r="AV77" s="1283"/>
      <c r="AW77" s="1283"/>
      <c r="AX77" s="1283"/>
      <c r="AY77" s="1283"/>
      <c r="AZ77" s="1283"/>
      <c r="BA77" s="1283"/>
      <c r="BB77" s="1282" t="s">
        <v>606</v>
      </c>
      <c r="BC77" s="1282"/>
      <c r="BD77" s="1282"/>
      <c r="BE77" s="1282"/>
      <c r="BF77" s="1282"/>
      <c r="BG77" s="1282"/>
      <c r="BH77" s="1282"/>
      <c r="BI77" s="1282"/>
      <c r="BJ77" s="1282"/>
      <c r="BK77" s="1282"/>
      <c r="BL77" s="1282"/>
      <c r="BM77" s="1282"/>
      <c r="BN77" s="1282"/>
      <c r="BO77" s="1282"/>
      <c r="BP77" s="1279">
        <v>30</v>
      </c>
      <c r="BQ77" s="1279"/>
      <c r="BR77" s="1279"/>
      <c r="BS77" s="1279"/>
      <c r="BT77" s="1279"/>
      <c r="BU77" s="1279"/>
      <c r="BV77" s="1279"/>
      <c r="BW77" s="1279"/>
      <c r="BX77" s="1279">
        <v>23.1</v>
      </c>
      <c r="BY77" s="1279"/>
      <c r="BZ77" s="1279"/>
      <c r="CA77" s="1279"/>
      <c r="CB77" s="1279"/>
      <c r="CC77" s="1279"/>
      <c r="CD77" s="1279"/>
      <c r="CE77" s="1279"/>
      <c r="CF77" s="1279">
        <v>19</v>
      </c>
      <c r="CG77" s="1279"/>
      <c r="CH77" s="1279"/>
      <c r="CI77" s="1279"/>
      <c r="CJ77" s="1279"/>
      <c r="CK77" s="1279"/>
      <c r="CL77" s="1279"/>
      <c r="CM77" s="1279"/>
      <c r="CN77" s="1279">
        <v>18</v>
      </c>
      <c r="CO77" s="1279"/>
      <c r="CP77" s="1279"/>
      <c r="CQ77" s="1279"/>
      <c r="CR77" s="1279"/>
      <c r="CS77" s="1279"/>
      <c r="CT77" s="1279"/>
      <c r="CU77" s="1279"/>
      <c r="CV77" s="1279">
        <v>13.1</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611</v>
      </c>
      <c r="BC79" s="1282"/>
      <c r="BD79" s="1282"/>
      <c r="BE79" s="1282"/>
      <c r="BF79" s="1282"/>
      <c r="BG79" s="1282"/>
      <c r="BH79" s="1282"/>
      <c r="BI79" s="1282"/>
      <c r="BJ79" s="1282"/>
      <c r="BK79" s="1282"/>
      <c r="BL79" s="1282"/>
      <c r="BM79" s="1282"/>
      <c r="BN79" s="1282"/>
      <c r="BO79" s="1282"/>
      <c r="BP79" s="1279">
        <v>5</v>
      </c>
      <c r="BQ79" s="1279"/>
      <c r="BR79" s="1279"/>
      <c r="BS79" s="1279"/>
      <c r="BT79" s="1279"/>
      <c r="BU79" s="1279"/>
      <c r="BV79" s="1279"/>
      <c r="BW79" s="1279"/>
      <c r="BX79" s="1279">
        <v>4.2</v>
      </c>
      <c r="BY79" s="1279"/>
      <c r="BZ79" s="1279"/>
      <c r="CA79" s="1279"/>
      <c r="CB79" s="1279"/>
      <c r="CC79" s="1279"/>
      <c r="CD79" s="1279"/>
      <c r="CE79" s="1279"/>
      <c r="CF79" s="1279">
        <v>3.6</v>
      </c>
      <c r="CG79" s="1279"/>
      <c r="CH79" s="1279"/>
      <c r="CI79" s="1279"/>
      <c r="CJ79" s="1279"/>
      <c r="CK79" s="1279"/>
      <c r="CL79" s="1279"/>
      <c r="CM79" s="1279"/>
      <c r="CN79" s="1279">
        <v>3.5</v>
      </c>
      <c r="CO79" s="1279"/>
      <c r="CP79" s="1279"/>
      <c r="CQ79" s="1279"/>
      <c r="CR79" s="1279"/>
      <c r="CS79" s="1279"/>
      <c r="CT79" s="1279"/>
      <c r="CU79" s="1279"/>
      <c r="CV79" s="1279">
        <v>3.6</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jxz8U9TAErwU//8hpDa8V8VHtL+9Si+Cyf5tYlinNHt2pw+u0u1akHthzgDgUl33/JY5Vi8RKelihyfXWHZj4Q==" saltValue="GSn8pjc8KLHgj07hVRzAJ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612</v>
      </c>
    </row>
  </sheetData>
  <sheetProtection algorithmName="SHA-512" hashValue="MJyguyCSk17V+zd8Fk8XnE0D8kEHCGidKT2GvZAnnk9YyY4qmlSgzZw31OlTkNlpIq5HiAjdL0jBlJSWzmocrA==" saltValue="IS4R92EHzrcbScskAUuG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514</v>
      </c>
    </row>
  </sheetData>
  <sheetProtection algorithmName="SHA-512" hashValue="UMWFC37qyc5xm8Ps8OmGHd/BzlikdZ+Wm6UOfHkfLWCpjlFulnZYlhl4E3M5AlsPiaV9dfYk9ukUj3zxCVK2zQ==" saltValue="WrotcerNmQ+dqTVtXlbp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564</v>
      </c>
      <c r="G2" s="148"/>
      <c r="H2" s="149"/>
    </row>
    <row r="3" spans="1:8" x14ac:dyDescent="0.2">
      <c r="A3" s="145" t="s">
        <v>557</v>
      </c>
      <c r="B3" s="150"/>
      <c r="C3" s="151"/>
      <c r="D3" s="152">
        <v>35157</v>
      </c>
      <c r="E3" s="153"/>
      <c r="F3" s="154">
        <v>45426</v>
      </c>
      <c r="G3" s="155"/>
      <c r="H3" s="156"/>
    </row>
    <row r="4" spans="1:8" x14ac:dyDescent="0.2">
      <c r="A4" s="157"/>
      <c r="B4" s="158"/>
      <c r="C4" s="159"/>
      <c r="D4" s="160">
        <v>15852</v>
      </c>
      <c r="E4" s="161"/>
      <c r="F4" s="162">
        <v>24508</v>
      </c>
      <c r="G4" s="163"/>
      <c r="H4" s="164"/>
    </row>
    <row r="5" spans="1:8" x14ac:dyDescent="0.2">
      <c r="A5" s="145" t="s">
        <v>559</v>
      </c>
      <c r="B5" s="150"/>
      <c r="C5" s="151"/>
      <c r="D5" s="152">
        <v>42875</v>
      </c>
      <c r="E5" s="153"/>
      <c r="F5" s="154">
        <v>45022</v>
      </c>
      <c r="G5" s="155"/>
      <c r="H5" s="156"/>
    </row>
    <row r="6" spans="1:8" x14ac:dyDescent="0.2">
      <c r="A6" s="157"/>
      <c r="B6" s="158"/>
      <c r="C6" s="159"/>
      <c r="D6" s="160">
        <v>36802</v>
      </c>
      <c r="E6" s="161"/>
      <c r="F6" s="162">
        <v>25247</v>
      </c>
      <c r="G6" s="163"/>
      <c r="H6" s="164"/>
    </row>
    <row r="7" spans="1:8" x14ac:dyDescent="0.2">
      <c r="A7" s="145" t="s">
        <v>560</v>
      </c>
      <c r="B7" s="150"/>
      <c r="C7" s="151"/>
      <c r="D7" s="152">
        <v>24288</v>
      </c>
      <c r="E7" s="153"/>
      <c r="F7" s="154">
        <v>46035</v>
      </c>
      <c r="G7" s="155"/>
      <c r="H7" s="156"/>
    </row>
    <row r="8" spans="1:8" x14ac:dyDescent="0.2">
      <c r="A8" s="157"/>
      <c r="B8" s="158"/>
      <c r="C8" s="159"/>
      <c r="D8" s="160">
        <v>13996</v>
      </c>
      <c r="E8" s="161"/>
      <c r="F8" s="162">
        <v>25158</v>
      </c>
      <c r="G8" s="163"/>
      <c r="H8" s="164"/>
    </row>
    <row r="9" spans="1:8" x14ac:dyDescent="0.2">
      <c r="A9" s="145" t="s">
        <v>561</v>
      </c>
      <c r="B9" s="150"/>
      <c r="C9" s="151"/>
      <c r="D9" s="152">
        <v>22936</v>
      </c>
      <c r="E9" s="153"/>
      <c r="F9" s="154">
        <v>43261</v>
      </c>
      <c r="G9" s="155"/>
      <c r="H9" s="156"/>
    </row>
    <row r="10" spans="1:8" x14ac:dyDescent="0.2">
      <c r="A10" s="157"/>
      <c r="B10" s="158"/>
      <c r="C10" s="159"/>
      <c r="D10" s="160">
        <v>14455</v>
      </c>
      <c r="E10" s="161"/>
      <c r="F10" s="162">
        <v>24721</v>
      </c>
      <c r="G10" s="163"/>
      <c r="H10" s="164"/>
    </row>
    <row r="11" spans="1:8" x14ac:dyDescent="0.2">
      <c r="A11" s="145" t="s">
        <v>562</v>
      </c>
      <c r="B11" s="150"/>
      <c r="C11" s="151"/>
      <c r="D11" s="152">
        <v>17963</v>
      </c>
      <c r="E11" s="153"/>
      <c r="F11" s="154">
        <v>40626</v>
      </c>
      <c r="G11" s="155"/>
      <c r="H11" s="156"/>
    </row>
    <row r="12" spans="1:8" x14ac:dyDescent="0.2">
      <c r="A12" s="157"/>
      <c r="B12" s="158"/>
      <c r="C12" s="165"/>
      <c r="D12" s="160">
        <v>12654</v>
      </c>
      <c r="E12" s="161"/>
      <c r="F12" s="162">
        <v>24279</v>
      </c>
      <c r="G12" s="163"/>
      <c r="H12" s="164"/>
    </row>
    <row r="13" spans="1:8" x14ac:dyDescent="0.2">
      <c r="A13" s="145"/>
      <c r="B13" s="150"/>
      <c r="C13" s="166"/>
      <c r="D13" s="167">
        <v>28644</v>
      </c>
      <c r="E13" s="168"/>
      <c r="F13" s="169">
        <v>44074</v>
      </c>
      <c r="G13" s="170"/>
      <c r="H13" s="156"/>
    </row>
    <row r="14" spans="1:8" x14ac:dyDescent="0.2">
      <c r="A14" s="157"/>
      <c r="B14" s="158"/>
      <c r="C14" s="159"/>
      <c r="D14" s="160">
        <v>18752</v>
      </c>
      <c r="E14" s="161"/>
      <c r="F14" s="162">
        <v>24783</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9.44</v>
      </c>
      <c r="C19" s="171">
        <f>ROUND(VALUE(SUBSTITUTE(実質収支比率等に係る経年分析!G$48,"▲","-")),2)</f>
        <v>10.8</v>
      </c>
      <c r="D19" s="171">
        <f>ROUND(VALUE(SUBSTITUTE(実質収支比率等に係る経年分析!H$48,"▲","-")),2)</f>
        <v>8.15</v>
      </c>
      <c r="E19" s="171">
        <f>ROUND(VALUE(SUBSTITUTE(実質収支比率等に係る経年分析!I$48,"▲","-")),2)</f>
        <v>15.05</v>
      </c>
      <c r="F19" s="171">
        <f>ROUND(VALUE(SUBSTITUTE(実質収支比率等に係る経年分析!J$48,"▲","-")),2)</f>
        <v>15.64</v>
      </c>
    </row>
    <row r="20" spans="1:11" x14ac:dyDescent="0.2">
      <c r="A20" s="171" t="s">
        <v>55</v>
      </c>
      <c r="B20" s="171">
        <f>ROUND(VALUE(SUBSTITUTE(実質収支比率等に係る経年分析!F$47,"▲","-")),2)</f>
        <v>10.38</v>
      </c>
      <c r="C20" s="171">
        <f>ROUND(VALUE(SUBSTITUTE(実質収支比率等に係る経年分析!G$47,"▲","-")),2)</f>
        <v>10.36</v>
      </c>
      <c r="D20" s="171">
        <f>ROUND(VALUE(SUBSTITUTE(実質収支比率等に係る経年分析!H$47,"▲","-")),2)</f>
        <v>12.54</v>
      </c>
      <c r="E20" s="171">
        <f>ROUND(VALUE(SUBSTITUTE(実質収支比率等に係る経年分析!I$47,"▲","-")),2)</f>
        <v>12.23</v>
      </c>
      <c r="F20" s="171">
        <f>ROUND(VALUE(SUBSTITUTE(実質収支比率等に係る経年分析!J$47,"▲","-")),2)</f>
        <v>18.079999999999998</v>
      </c>
    </row>
    <row r="21" spans="1:11" x14ac:dyDescent="0.2">
      <c r="A21" s="171" t="s">
        <v>56</v>
      </c>
      <c r="B21" s="171">
        <f>IF(ISNUMBER(VALUE(SUBSTITUTE(実質収支比率等に係る経年分析!F$49,"▲","-"))),ROUND(VALUE(SUBSTITUTE(実質収支比率等に係る経年分析!F$49,"▲","-")),2),NA())</f>
        <v>3.18</v>
      </c>
      <c r="C21" s="171">
        <f>IF(ISNUMBER(VALUE(SUBSTITUTE(実質収支比率等に係る経年分析!G$49,"▲","-"))),ROUND(VALUE(SUBSTITUTE(実質収支比率等に係る経年分析!G$49,"▲","-")),2),NA())</f>
        <v>1.58</v>
      </c>
      <c r="D21" s="171">
        <f>IF(ISNUMBER(VALUE(SUBSTITUTE(実質収支比率等に係る経年分析!H$49,"▲","-"))),ROUND(VALUE(SUBSTITUTE(実質収支比率等に係る経年分析!H$49,"▲","-")),2),NA())</f>
        <v>-0.3</v>
      </c>
      <c r="E21" s="171">
        <f>IF(ISNUMBER(VALUE(SUBSTITUTE(実質収支比率等に係る経年分析!I$49,"▲","-"))),ROUND(VALUE(SUBSTITUTE(実質収支比率等に係る経年分析!I$49,"▲","-")),2),NA())</f>
        <v>7.5</v>
      </c>
      <c r="F21" s="171">
        <f>IF(ISNUMBER(VALUE(SUBSTITUTE(実質収支比率等に係る経年分析!J$49,"▲","-"))),ROUND(VALUE(SUBSTITUTE(実質収支比率等に係る経年分析!J$49,"▲","-")),2),NA())</f>
        <v>8.0500000000000007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公共用地先行取得事業特別会計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1.34</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3.34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4.29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4.75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4.82</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7.63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5.79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9.09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15.63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5948</v>
      </c>
      <c r="E42" s="173"/>
      <c r="F42" s="173"/>
      <c r="G42" s="173">
        <f>'実質公債費比率（分子）の構造'!L$52</f>
        <v>5993</v>
      </c>
      <c r="H42" s="173"/>
      <c r="I42" s="173"/>
      <c r="J42" s="173">
        <f>'実質公債費比率（分子）の構造'!M$52</f>
        <v>5864</v>
      </c>
      <c r="K42" s="173"/>
      <c r="L42" s="173"/>
      <c r="M42" s="173">
        <f>'実質公債費比率（分子）の構造'!N$52</f>
        <v>5993</v>
      </c>
      <c r="N42" s="173"/>
      <c r="O42" s="173"/>
      <c r="P42" s="173">
        <f>'実質公債費比率（分子）の構造'!O$52</f>
        <v>6057</v>
      </c>
    </row>
    <row r="43" spans="1:16" x14ac:dyDescent="0.2">
      <c r="A43" s="173" t="s">
        <v>64</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31</v>
      </c>
      <c r="C44" s="173"/>
      <c r="D44" s="173"/>
      <c r="E44" s="173">
        <f>'実質公債費比率（分子）の構造'!L$50</f>
        <v>77</v>
      </c>
      <c r="F44" s="173"/>
      <c r="G44" s="173"/>
      <c r="H44" s="173">
        <f>'実質公債費比率（分子）の構造'!M$50</f>
        <v>102</v>
      </c>
      <c r="I44" s="173"/>
      <c r="J44" s="173"/>
      <c r="K44" s="173">
        <f>'実質公債費比率（分子）の構造'!N$50</f>
        <v>102</v>
      </c>
      <c r="L44" s="173"/>
      <c r="M44" s="173"/>
      <c r="N44" s="173">
        <f>'実質公債費比率（分子）の構造'!O$50</f>
        <v>102</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1632</v>
      </c>
      <c r="C46" s="173"/>
      <c r="D46" s="173"/>
      <c r="E46" s="173">
        <f>'実質公債費比率（分子）の構造'!L$48</f>
        <v>1725</v>
      </c>
      <c r="F46" s="173"/>
      <c r="G46" s="173"/>
      <c r="H46" s="173">
        <f>'実質公債費比率（分子）の構造'!M$48</f>
        <v>1773</v>
      </c>
      <c r="I46" s="173"/>
      <c r="J46" s="173"/>
      <c r="K46" s="173">
        <f>'実質公債費比率（分子）の構造'!N$48</f>
        <v>1733</v>
      </c>
      <c r="L46" s="173"/>
      <c r="M46" s="173"/>
      <c r="N46" s="173">
        <f>'実質公債費比率（分子）の構造'!O$48</f>
        <v>1722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4404</v>
      </c>
      <c r="C49" s="173"/>
      <c r="D49" s="173"/>
      <c r="E49" s="173">
        <f>'実質公債費比率（分子）の構造'!L$45</f>
        <v>4398</v>
      </c>
      <c r="F49" s="173"/>
      <c r="G49" s="173"/>
      <c r="H49" s="173">
        <f>'実質公債費比率（分子）の構造'!M$45</f>
        <v>4551</v>
      </c>
      <c r="I49" s="173"/>
      <c r="J49" s="173"/>
      <c r="K49" s="173">
        <f>'実質公債費比率（分子）の構造'!N$45</f>
        <v>4856</v>
      </c>
      <c r="L49" s="173"/>
      <c r="M49" s="173"/>
      <c r="N49" s="173">
        <f>'実質公債費比率（分子）の構造'!O$45</f>
        <v>5277</v>
      </c>
      <c r="O49" s="173"/>
      <c r="P49" s="173"/>
    </row>
    <row r="50" spans="1:16" x14ac:dyDescent="0.2">
      <c r="A50" s="173" t="s">
        <v>71</v>
      </c>
      <c r="B50" s="173" t="e">
        <f>NA()</f>
        <v>#N/A</v>
      </c>
      <c r="C50" s="173">
        <f>IF(ISNUMBER('実質公債費比率（分子）の構造'!K$53),'実質公債費比率（分子）の構造'!K$53,NA())</f>
        <v>119</v>
      </c>
      <c r="D50" s="173" t="e">
        <f>NA()</f>
        <v>#N/A</v>
      </c>
      <c r="E50" s="173" t="e">
        <f>NA()</f>
        <v>#N/A</v>
      </c>
      <c r="F50" s="173">
        <f>IF(ISNUMBER('実質公債費比率（分子）の構造'!L$53),'実質公債費比率（分子）の構造'!L$53,NA())</f>
        <v>207</v>
      </c>
      <c r="G50" s="173" t="e">
        <f>NA()</f>
        <v>#N/A</v>
      </c>
      <c r="H50" s="173" t="e">
        <f>NA()</f>
        <v>#N/A</v>
      </c>
      <c r="I50" s="173">
        <f>IF(ISNUMBER('実質公債費比率（分子）の構造'!M$53),'実質公債費比率（分子）の構造'!M$53,NA())</f>
        <v>562</v>
      </c>
      <c r="J50" s="173" t="e">
        <f>NA()</f>
        <v>#N/A</v>
      </c>
      <c r="K50" s="173" t="e">
        <f>NA()</f>
        <v>#N/A</v>
      </c>
      <c r="L50" s="173">
        <f>IF(ISNUMBER('実質公債費比率（分子）の構造'!N$53),'実質公債費比率（分子）の構造'!N$53,NA())</f>
        <v>698</v>
      </c>
      <c r="M50" s="173" t="e">
        <f>NA()</f>
        <v>#N/A</v>
      </c>
      <c r="N50" s="173" t="e">
        <f>NA()</f>
        <v>#N/A</v>
      </c>
      <c r="O50" s="173">
        <f>IF(ISNUMBER('実質公債費比率（分子）の構造'!O$53),'実質公債費比率（分子）の構造'!O$53,NA())</f>
        <v>1044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51293</v>
      </c>
      <c r="E56" s="172"/>
      <c r="F56" s="172"/>
      <c r="G56" s="172">
        <f>'将来負担比率（分子）の構造'!J$52</f>
        <v>50866</v>
      </c>
      <c r="H56" s="172"/>
      <c r="I56" s="172"/>
      <c r="J56" s="172">
        <f>'将来負担比率（分子）の構造'!K$52</f>
        <v>50012</v>
      </c>
      <c r="K56" s="172"/>
      <c r="L56" s="172"/>
      <c r="M56" s="172">
        <f>'将来負担比率（分子）の構造'!L$52</f>
        <v>48887</v>
      </c>
      <c r="N56" s="172"/>
      <c r="O56" s="172"/>
      <c r="P56" s="172">
        <f>'将来負担比率（分子）の構造'!M$52</f>
        <v>48293</v>
      </c>
    </row>
    <row r="57" spans="1:16" x14ac:dyDescent="0.2">
      <c r="A57" s="172" t="s">
        <v>42</v>
      </c>
      <c r="B57" s="172"/>
      <c r="C57" s="172"/>
      <c r="D57" s="172">
        <f>'将来負担比率（分子）の構造'!I$51</f>
        <v>20021</v>
      </c>
      <c r="E57" s="172"/>
      <c r="F57" s="172"/>
      <c r="G57" s="172">
        <f>'将来負担比率（分子）の構造'!J$51</f>
        <v>20693</v>
      </c>
      <c r="H57" s="172"/>
      <c r="I57" s="172"/>
      <c r="J57" s="172">
        <f>'将来負担比率（分子）の構造'!K$51</f>
        <v>20237</v>
      </c>
      <c r="K57" s="172"/>
      <c r="L57" s="172"/>
      <c r="M57" s="172">
        <f>'将来負担比率（分子）の構造'!L$51</f>
        <v>20200</v>
      </c>
      <c r="N57" s="172"/>
      <c r="O57" s="172"/>
      <c r="P57" s="172">
        <f>'将来負担比率（分子）の構造'!M$51</f>
        <v>19480</v>
      </c>
    </row>
    <row r="58" spans="1:16" x14ac:dyDescent="0.2">
      <c r="A58" s="172" t="s">
        <v>41</v>
      </c>
      <c r="B58" s="172"/>
      <c r="C58" s="172"/>
      <c r="D58" s="172">
        <f>'将来負担比率（分子）の構造'!I$50</f>
        <v>7757</v>
      </c>
      <c r="E58" s="172"/>
      <c r="F58" s="172"/>
      <c r="G58" s="172">
        <f>'将来負担比率（分子）の構造'!J$50</f>
        <v>8308</v>
      </c>
      <c r="H58" s="172"/>
      <c r="I58" s="172"/>
      <c r="J58" s="172">
        <f>'将来負担比率（分子）の構造'!K$50</f>
        <v>9756</v>
      </c>
      <c r="K58" s="172"/>
      <c r="L58" s="172"/>
      <c r="M58" s="172">
        <f>'将来負担比率（分子）の構造'!L$50</f>
        <v>10480</v>
      </c>
      <c r="N58" s="172"/>
      <c r="O58" s="172"/>
      <c r="P58" s="172">
        <f>'将来負担比率（分子）の構造'!M$50</f>
        <v>13711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9435</v>
      </c>
      <c r="C62" s="172"/>
      <c r="D62" s="172"/>
      <c r="E62" s="172">
        <f>'将来負担比率（分子）の構造'!J$45</f>
        <v>9270</v>
      </c>
      <c r="F62" s="172"/>
      <c r="G62" s="172"/>
      <c r="H62" s="172">
        <f>'将来負担比率（分子）の構造'!K$45</f>
        <v>8804</v>
      </c>
      <c r="I62" s="172"/>
      <c r="J62" s="172"/>
      <c r="K62" s="172">
        <f>'将来負担比率（分子）の構造'!L$45</f>
        <v>8744</v>
      </c>
      <c r="L62" s="172"/>
      <c r="M62" s="172"/>
      <c r="N62" s="172">
        <f>'将来負担比率（分子）の構造'!M$45</f>
        <v>8916</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20361</v>
      </c>
      <c r="C64" s="172"/>
      <c r="D64" s="172"/>
      <c r="E64" s="172">
        <f>'将来負担比率（分子）の構造'!J$43</f>
        <v>19968</v>
      </c>
      <c r="F64" s="172"/>
      <c r="G64" s="172"/>
      <c r="H64" s="172">
        <f>'将来負担比率（分子）の構造'!K$43</f>
        <v>19522</v>
      </c>
      <c r="I64" s="172"/>
      <c r="J64" s="172"/>
      <c r="K64" s="172">
        <f>'将来負担比率（分子）の構造'!L$43</f>
        <v>18965</v>
      </c>
      <c r="L64" s="172"/>
      <c r="M64" s="172"/>
      <c r="N64" s="172">
        <f>'将来負担比率（分子）の構造'!M$43</f>
        <v>18097</v>
      </c>
      <c r="O64" s="172"/>
      <c r="P64" s="172"/>
    </row>
    <row r="65" spans="1:16" x14ac:dyDescent="0.2">
      <c r="A65" s="172" t="s">
        <v>32</v>
      </c>
      <c r="B65" s="172">
        <f>'将来負担比率（分子）の構造'!I$42</f>
        <v>4478</v>
      </c>
      <c r="C65" s="172"/>
      <c r="D65" s="172"/>
      <c r="E65" s="172">
        <f>'将来負担比率（分子）の構造'!J$42</f>
        <v>4379</v>
      </c>
      <c r="F65" s="172"/>
      <c r="G65" s="172"/>
      <c r="H65" s="172">
        <f>'将来負担比率（分子）の構造'!K$42</f>
        <v>4279</v>
      </c>
      <c r="I65" s="172"/>
      <c r="J65" s="172"/>
      <c r="K65" s="172">
        <f>'将来負担比率（分子）の構造'!L$42</f>
        <v>4179</v>
      </c>
      <c r="L65" s="172"/>
      <c r="M65" s="172"/>
      <c r="N65" s="172">
        <f>'将来負担比率（分子）の構造'!M$42</f>
        <v>4078</v>
      </c>
      <c r="O65" s="172"/>
      <c r="P65" s="172"/>
    </row>
    <row r="66" spans="1:16" x14ac:dyDescent="0.2">
      <c r="A66" s="172" t="s">
        <v>31</v>
      </c>
      <c r="B66" s="172">
        <f>'将来負担比率（分子）の構造'!I$41</f>
        <v>57717</v>
      </c>
      <c r="C66" s="172"/>
      <c r="D66" s="172"/>
      <c r="E66" s="172">
        <f>'将来負担比率（分子）の構造'!J$41</f>
        <v>64485</v>
      </c>
      <c r="F66" s="172"/>
      <c r="G66" s="172"/>
      <c r="H66" s="172">
        <f>'将来負担比率（分子）の構造'!K$41</f>
        <v>65763</v>
      </c>
      <c r="I66" s="172"/>
      <c r="J66" s="172"/>
      <c r="K66" s="172">
        <f>'将来負担比率（分子）の構造'!L$41</f>
        <v>66381</v>
      </c>
      <c r="L66" s="172"/>
      <c r="M66" s="172"/>
      <c r="N66" s="172">
        <f>'将来負担比率（分子）の構造'!M$41</f>
        <v>64418</v>
      </c>
      <c r="O66" s="172"/>
      <c r="P66" s="172"/>
    </row>
    <row r="67" spans="1:16" x14ac:dyDescent="0.2">
      <c r="A67" s="172" t="s">
        <v>75</v>
      </c>
      <c r="B67" s="172" t="e">
        <f>NA()</f>
        <v>#N/A</v>
      </c>
      <c r="C67" s="172">
        <f>IF(ISNUMBER('将来負担比率（分子）の構造'!I$53), IF('将来負担比率（分子）の構造'!I$53 &lt; 0, 0, '将来負担比率（分子）の構造'!I$53), NA())</f>
        <v>12920</v>
      </c>
      <c r="D67" s="172" t="e">
        <f>NA()</f>
        <v>#N/A</v>
      </c>
      <c r="E67" s="172" t="e">
        <f>NA()</f>
        <v>#N/A</v>
      </c>
      <c r="F67" s="172">
        <f>IF(ISNUMBER('将来負担比率（分子）の構造'!J$53), IF('将来負担比率（分子）の構造'!J$53 &lt; 0, 0, '将来負担比率（分子）の構造'!J$53), NA())</f>
        <v>18237</v>
      </c>
      <c r="G67" s="172" t="e">
        <f>NA()</f>
        <v>#N/A</v>
      </c>
      <c r="H67" s="172" t="e">
        <f>NA()</f>
        <v>#N/A</v>
      </c>
      <c r="I67" s="172">
        <f>IF(ISNUMBER('将来負担比率（分子）の構造'!K$53), IF('将来負担比率（分子）の構造'!K$53 &lt; 0, 0, '将来負担比率（分子）の構造'!K$53), NA())</f>
        <v>18364</v>
      </c>
      <c r="J67" s="172" t="e">
        <f>NA()</f>
        <v>#N/A</v>
      </c>
      <c r="K67" s="172" t="e">
        <f>NA()</f>
        <v>#N/A</v>
      </c>
      <c r="L67" s="172">
        <f>IF(ISNUMBER('将来負担比率（分子）の構造'!L$53), IF('将来負担比率（分子）の構造'!L$53 &lt; 0, 0, '将来負担比率（分子）の構造'!L$53), NA())</f>
        <v>18701</v>
      </c>
      <c r="M67" s="172" t="e">
        <f>NA()</f>
        <v>#N/A</v>
      </c>
      <c r="N67" s="172" t="e">
        <f>NA()</f>
        <v>#N/A</v>
      </c>
      <c r="O67" s="172">
        <f>IF(ISNUMBER('将来負担比率（分子）の構造'!M$53), IF('将来負担比率（分子）の構造'!M$53 &lt; 0, 0, '将来負担比率（分子）の構造'!M$53), NA())</f>
        <v>14025</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5264</v>
      </c>
      <c r="C72" s="176">
        <f>基金残高に係る経年分析!G55</f>
        <v>5264</v>
      </c>
      <c r="D72" s="176">
        <f>基金残高に係る経年分析!H55</f>
        <v>8264</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2309</v>
      </c>
      <c r="C74" s="176">
        <f>基金残高に係る経年分析!G57</f>
        <v>2807</v>
      </c>
      <c r="D74" s="176">
        <f>基金残高に係る経年分析!H57</f>
        <v>2684</v>
      </c>
    </row>
  </sheetData>
  <sheetProtection algorithmName="SHA-512" hashValue="A0nja4uW9tWJMm6JpdTkUTokRuDd2Mcuz/t7jRyjqDwA6Td4kba0tpPdixJFD7BxFYMGBKzi6JChDhUcoMFWgA==" saltValue="gy/o7MbgIkcLsDFOIMam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216</v>
      </c>
      <c r="DI1" s="643"/>
      <c r="DJ1" s="643"/>
      <c r="DK1" s="643"/>
      <c r="DL1" s="643"/>
      <c r="DM1" s="643"/>
      <c r="DN1" s="644"/>
      <c r="DO1" s="212"/>
      <c r="DP1" s="642" t="s">
        <v>217</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219</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220</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221</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222</v>
      </c>
      <c r="S4" s="646"/>
      <c r="T4" s="646"/>
      <c r="U4" s="646"/>
      <c r="V4" s="646"/>
      <c r="W4" s="646"/>
      <c r="X4" s="646"/>
      <c r="Y4" s="647"/>
      <c r="Z4" s="645" t="s">
        <v>223</v>
      </c>
      <c r="AA4" s="646"/>
      <c r="AB4" s="646"/>
      <c r="AC4" s="647"/>
      <c r="AD4" s="645" t="s">
        <v>224</v>
      </c>
      <c r="AE4" s="646"/>
      <c r="AF4" s="646"/>
      <c r="AG4" s="646"/>
      <c r="AH4" s="646"/>
      <c r="AI4" s="646"/>
      <c r="AJ4" s="646"/>
      <c r="AK4" s="647"/>
      <c r="AL4" s="645" t="s">
        <v>223</v>
      </c>
      <c r="AM4" s="646"/>
      <c r="AN4" s="646"/>
      <c r="AO4" s="647"/>
      <c r="AP4" s="651" t="s">
        <v>225</v>
      </c>
      <c r="AQ4" s="651"/>
      <c r="AR4" s="651"/>
      <c r="AS4" s="651"/>
      <c r="AT4" s="651"/>
      <c r="AU4" s="651"/>
      <c r="AV4" s="651"/>
      <c r="AW4" s="651"/>
      <c r="AX4" s="651"/>
      <c r="AY4" s="651"/>
      <c r="AZ4" s="651"/>
      <c r="BA4" s="651"/>
      <c r="BB4" s="651"/>
      <c r="BC4" s="651"/>
      <c r="BD4" s="651"/>
      <c r="BE4" s="651"/>
      <c r="BF4" s="651"/>
      <c r="BG4" s="651" t="s">
        <v>226</v>
      </c>
      <c r="BH4" s="651"/>
      <c r="BI4" s="651"/>
      <c r="BJ4" s="651"/>
      <c r="BK4" s="651"/>
      <c r="BL4" s="651"/>
      <c r="BM4" s="651"/>
      <c r="BN4" s="651"/>
      <c r="BO4" s="651" t="s">
        <v>223</v>
      </c>
      <c r="BP4" s="651"/>
      <c r="BQ4" s="651"/>
      <c r="BR4" s="651"/>
      <c r="BS4" s="651" t="s">
        <v>227</v>
      </c>
      <c r="BT4" s="651"/>
      <c r="BU4" s="651"/>
      <c r="BV4" s="651"/>
      <c r="BW4" s="651"/>
      <c r="BX4" s="651"/>
      <c r="BY4" s="651"/>
      <c r="BZ4" s="651"/>
      <c r="CA4" s="651"/>
      <c r="CB4" s="651"/>
      <c r="CD4" s="648" t="s">
        <v>228</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229</v>
      </c>
      <c r="C5" s="653"/>
      <c r="D5" s="653"/>
      <c r="E5" s="653"/>
      <c r="F5" s="653"/>
      <c r="G5" s="653"/>
      <c r="H5" s="653"/>
      <c r="I5" s="653"/>
      <c r="J5" s="653"/>
      <c r="K5" s="653"/>
      <c r="L5" s="653"/>
      <c r="M5" s="653"/>
      <c r="N5" s="653"/>
      <c r="O5" s="653"/>
      <c r="P5" s="653"/>
      <c r="Q5" s="654"/>
      <c r="R5" s="655">
        <v>36779348</v>
      </c>
      <c r="S5" s="656"/>
      <c r="T5" s="656"/>
      <c r="U5" s="656"/>
      <c r="V5" s="656"/>
      <c r="W5" s="656"/>
      <c r="X5" s="656"/>
      <c r="Y5" s="657"/>
      <c r="Z5" s="658">
        <v>40.4</v>
      </c>
      <c r="AA5" s="658"/>
      <c r="AB5" s="658"/>
      <c r="AC5" s="658"/>
      <c r="AD5" s="659">
        <v>33396028</v>
      </c>
      <c r="AE5" s="659"/>
      <c r="AF5" s="659"/>
      <c r="AG5" s="659"/>
      <c r="AH5" s="659"/>
      <c r="AI5" s="659"/>
      <c r="AJ5" s="659"/>
      <c r="AK5" s="659"/>
      <c r="AL5" s="660">
        <v>76</v>
      </c>
      <c r="AM5" s="661"/>
      <c r="AN5" s="661"/>
      <c r="AO5" s="662"/>
      <c r="AP5" s="652" t="s">
        <v>230</v>
      </c>
      <c r="AQ5" s="653"/>
      <c r="AR5" s="653"/>
      <c r="AS5" s="653"/>
      <c r="AT5" s="653"/>
      <c r="AU5" s="653"/>
      <c r="AV5" s="653"/>
      <c r="AW5" s="653"/>
      <c r="AX5" s="653"/>
      <c r="AY5" s="653"/>
      <c r="AZ5" s="653"/>
      <c r="BA5" s="653"/>
      <c r="BB5" s="653"/>
      <c r="BC5" s="653"/>
      <c r="BD5" s="653"/>
      <c r="BE5" s="653"/>
      <c r="BF5" s="654"/>
      <c r="BG5" s="666">
        <v>33396028</v>
      </c>
      <c r="BH5" s="667"/>
      <c r="BI5" s="667"/>
      <c r="BJ5" s="667"/>
      <c r="BK5" s="667"/>
      <c r="BL5" s="667"/>
      <c r="BM5" s="667"/>
      <c r="BN5" s="668"/>
      <c r="BO5" s="669">
        <v>90.8</v>
      </c>
      <c r="BP5" s="669"/>
      <c r="BQ5" s="669"/>
      <c r="BR5" s="669"/>
      <c r="BS5" s="670">
        <v>89117</v>
      </c>
      <c r="BT5" s="670"/>
      <c r="BU5" s="670"/>
      <c r="BV5" s="670"/>
      <c r="BW5" s="670"/>
      <c r="BX5" s="670"/>
      <c r="BY5" s="670"/>
      <c r="BZ5" s="670"/>
      <c r="CA5" s="670"/>
      <c r="CB5" s="674"/>
      <c r="CD5" s="648" t="s">
        <v>225</v>
      </c>
      <c r="CE5" s="649"/>
      <c r="CF5" s="649"/>
      <c r="CG5" s="649"/>
      <c r="CH5" s="649"/>
      <c r="CI5" s="649"/>
      <c r="CJ5" s="649"/>
      <c r="CK5" s="649"/>
      <c r="CL5" s="649"/>
      <c r="CM5" s="649"/>
      <c r="CN5" s="649"/>
      <c r="CO5" s="649"/>
      <c r="CP5" s="649"/>
      <c r="CQ5" s="650"/>
      <c r="CR5" s="648" t="s">
        <v>231</v>
      </c>
      <c r="CS5" s="649"/>
      <c r="CT5" s="649"/>
      <c r="CU5" s="649"/>
      <c r="CV5" s="649"/>
      <c r="CW5" s="649"/>
      <c r="CX5" s="649"/>
      <c r="CY5" s="650"/>
      <c r="CZ5" s="648" t="s">
        <v>223</v>
      </c>
      <c r="DA5" s="649"/>
      <c r="DB5" s="649"/>
      <c r="DC5" s="650"/>
      <c r="DD5" s="648" t="s">
        <v>232</v>
      </c>
      <c r="DE5" s="649"/>
      <c r="DF5" s="649"/>
      <c r="DG5" s="649"/>
      <c r="DH5" s="649"/>
      <c r="DI5" s="649"/>
      <c r="DJ5" s="649"/>
      <c r="DK5" s="649"/>
      <c r="DL5" s="649"/>
      <c r="DM5" s="649"/>
      <c r="DN5" s="649"/>
      <c r="DO5" s="649"/>
      <c r="DP5" s="650"/>
      <c r="DQ5" s="648" t="s">
        <v>233</v>
      </c>
      <c r="DR5" s="649"/>
      <c r="DS5" s="649"/>
      <c r="DT5" s="649"/>
      <c r="DU5" s="649"/>
      <c r="DV5" s="649"/>
      <c r="DW5" s="649"/>
      <c r="DX5" s="649"/>
      <c r="DY5" s="649"/>
      <c r="DZ5" s="649"/>
      <c r="EA5" s="649"/>
      <c r="EB5" s="649"/>
      <c r="EC5" s="650"/>
    </row>
    <row r="6" spans="2:143" ht="11.25" customHeight="1" x14ac:dyDescent="0.2">
      <c r="B6" s="663" t="s">
        <v>234</v>
      </c>
      <c r="C6" s="664"/>
      <c r="D6" s="664"/>
      <c r="E6" s="664"/>
      <c r="F6" s="664"/>
      <c r="G6" s="664"/>
      <c r="H6" s="664"/>
      <c r="I6" s="664"/>
      <c r="J6" s="664"/>
      <c r="K6" s="664"/>
      <c r="L6" s="664"/>
      <c r="M6" s="664"/>
      <c r="N6" s="664"/>
      <c r="O6" s="664"/>
      <c r="P6" s="664"/>
      <c r="Q6" s="665"/>
      <c r="R6" s="666">
        <v>390836</v>
      </c>
      <c r="S6" s="667"/>
      <c r="T6" s="667"/>
      <c r="U6" s="667"/>
      <c r="V6" s="667"/>
      <c r="W6" s="667"/>
      <c r="X6" s="667"/>
      <c r="Y6" s="668"/>
      <c r="Z6" s="669">
        <v>0.4</v>
      </c>
      <c r="AA6" s="669"/>
      <c r="AB6" s="669"/>
      <c r="AC6" s="669"/>
      <c r="AD6" s="670">
        <v>390836</v>
      </c>
      <c r="AE6" s="670"/>
      <c r="AF6" s="670"/>
      <c r="AG6" s="670"/>
      <c r="AH6" s="670"/>
      <c r="AI6" s="670"/>
      <c r="AJ6" s="670"/>
      <c r="AK6" s="670"/>
      <c r="AL6" s="671">
        <v>0.9</v>
      </c>
      <c r="AM6" s="672"/>
      <c r="AN6" s="672"/>
      <c r="AO6" s="673"/>
      <c r="AP6" s="663" t="s">
        <v>235</v>
      </c>
      <c r="AQ6" s="664"/>
      <c r="AR6" s="664"/>
      <c r="AS6" s="664"/>
      <c r="AT6" s="664"/>
      <c r="AU6" s="664"/>
      <c r="AV6" s="664"/>
      <c r="AW6" s="664"/>
      <c r="AX6" s="664"/>
      <c r="AY6" s="664"/>
      <c r="AZ6" s="664"/>
      <c r="BA6" s="664"/>
      <c r="BB6" s="664"/>
      <c r="BC6" s="664"/>
      <c r="BD6" s="664"/>
      <c r="BE6" s="664"/>
      <c r="BF6" s="665"/>
      <c r="BG6" s="666">
        <v>33396028</v>
      </c>
      <c r="BH6" s="667"/>
      <c r="BI6" s="667"/>
      <c r="BJ6" s="667"/>
      <c r="BK6" s="667"/>
      <c r="BL6" s="667"/>
      <c r="BM6" s="667"/>
      <c r="BN6" s="668"/>
      <c r="BO6" s="669">
        <v>90.8</v>
      </c>
      <c r="BP6" s="669"/>
      <c r="BQ6" s="669"/>
      <c r="BR6" s="669"/>
      <c r="BS6" s="670">
        <v>89117</v>
      </c>
      <c r="BT6" s="670"/>
      <c r="BU6" s="670"/>
      <c r="BV6" s="670"/>
      <c r="BW6" s="670"/>
      <c r="BX6" s="670"/>
      <c r="BY6" s="670"/>
      <c r="BZ6" s="670"/>
      <c r="CA6" s="670"/>
      <c r="CB6" s="674"/>
      <c r="CD6" s="677" t="s">
        <v>236</v>
      </c>
      <c r="CE6" s="678"/>
      <c r="CF6" s="678"/>
      <c r="CG6" s="678"/>
      <c r="CH6" s="678"/>
      <c r="CI6" s="678"/>
      <c r="CJ6" s="678"/>
      <c r="CK6" s="678"/>
      <c r="CL6" s="678"/>
      <c r="CM6" s="678"/>
      <c r="CN6" s="678"/>
      <c r="CO6" s="678"/>
      <c r="CP6" s="678"/>
      <c r="CQ6" s="679"/>
      <c r="CR6" s="666">
        <v>392632</v>
      </c>
      <c r="CS6" s="667"/>
      <c r="CT6" s="667"/>
      <c r="CU6" s="667"/>
      <c r="CV6" s="667"/>
      <c r="CW6" s="667"/>
      <c r="CX6" s="667"/>
      <c r="CY6" s="668"/>
      <c r="CZ6" s="660">
        <v>0.5</v>
      </c>
      <c r="DA6" s="661"/>
      <c r="DB6" s="661"/>
      <c r="DC6" s="680"/>
      <c r="DD6" s="675" t="s">
        <v>128</v>
      </c>
      <c r="DE6" s="667"/>
      <c r="DF6" s="667"/>
      <c r="DG6" s="667"/>
      <c r="DH6" s="667"/>
      <c r="DI6" s="667"/>
      <c r="DJ6" s="667"/>
      <c r="DK6" s="667"/>
      <c r="DL6" s="667"/>
      <c r="DM6" s="667"/>
      <c r="DN6" s="667"/>
      <c r="DO6" s="667"/>
      <c r="DP6" s="668"/>
      <c r="DQ6" s="675">
        <v>392620</v>
      </c>
      <c r="DR6" s="667"/>
      <c r="DS6" s="667"/>
      <c r="DT6" s="667"/>
      <c r="DU6" s="667"/>
      <c r="DV6" s="667"/>
      <c r="DW6" s="667"/>
      <c r="DX6" s="667"/>
      <c r="DY6" s="667"/>
      <c r="DZ6" s="667"/>
      <c r="EA6" s="667"/>
      <c r="EB6" s="667"/>
      <c r="EC6" s="676"/>
    </row>
    <row r="7" spans="2:143" ht="11.25" customHeight="1" x14ac:dyDescent="0.2">
      <c r="B7" s="663" t="s">
        <v>237</v>
      </c>
      <c r="C7" s="664"/>
      <c r="D7" s="664"/>
      <c r="E7" s="664"/>
      <c r="F7" s="664"/>
      <c r="G7" s="664"/>
      <c r="H7" s="664"/>
      <c r="I7" s="664"/>
      <c r="J7" s="664"/>
      <c r="K7" s="664"/>
      <c r="L7" s="664"/>
      <c r="M7" s="664"/>
      <c r="N7" s="664"/>
      <c r="O7" s="664"/>
      <c r="P7" s="664"/>
      <c r="Q7" s="665"/>
      <c r="R7" s="666">
        <v>20057</v>
      </c>
      <c r="S7" s="667"/>
      <c r="T7" s="667"/>
      <c r="U7" s="667"/>
      <c r="V7" s="667"/>
      <c r="W7" s="667"/>
      <c r="X7" s="667"/>
      <c r="Y7" s="668"/>
      <c r="Z7" s="669">
        <v>0</v>
      </c>
      <c r="AA7" s="669"/>
      <c r="AB7" s="669"/>
      <c r="AC7" s="669"/>
      <c r="AD7" s="670">
        <v>20057</v>
      </c>
      <c r="AE7" s="670"/>
      <c r="AF7" s="670"/>
      <c r="AG7" s="670"/>
      <c r="AH7" s="670"/>
      <c r="AI7" s="670"/>
      <c r="AJ7" s="670"/>
      <c r="AK7" s="670"/>
      <c r="AL7" s="671">
        <v>0</v>
      </c>
      <c r="AM7" s="672"/>
      <c r="AN7" s="672"/>
      <c r="AO7" s="673"/>
      <c r="AP7" s="663" t="s">
        <v>238</v>
      </c>
      <c r="AQ7" s="664"/>
      <c r="AR7" s="664"/>
      <c r="AS7" s="664"/>
      <c r="AT7" s="664"/>
      <c r="AU7" s="664"/>
      <c r="AV7" s="664"/>
      <c r="AW7" s="664"/>
      <c r="AX7" s="664"/>
      <c r="AY7" s="664"/>
      <c r="AZ7" s="664"/>
      <c r="BA7" s="664"/>
      <c r="BB7" s="664"/>
      <c r="BC7" s="664"/>
      <c r="BD7" s="664"/>
      <c r="BE7" s="664"/>
      <c r="BF7" s="665"/>
      <c r="BG7" s="666">
        <v>17944582</v>
      </c>
      <c r="BH7" s="667"/>
      <c r="BI7" s="667"/>
      <c r="BJ7" s="667"/>
      <c r="BK7" s="667"/>
      <c r="BL7" s="667"/>
      <c r="BM7" s="667"/>
      <c r="BN7" s="668"/>
      <c r="BO7" s="669">
        <v>48.8</v>
      </c>
      <c r="BP7" s="669"/>
      <c r="BQ7" s="669"/>
      <c r="BR7" s="669"/>
      <c r="BS7" s="670">
        <v>89117</v>
      </c>
      <c r="BT7" s="670"/>
      <c r="BU7" s="670"/>
      <c r="BV7" s="670"/>
      <c r="BW7" s="670"/>
      <c r="BX7" s="670"/>
      <c r="BY7" s="670"/>
      <c r="BZ7" s="670"/>
      <c r="CA7" s="670"/>
      <c r="CB7" s="674"/>
      <c r="CD7" s="681" t="s">
        <v>239</v>
      </c>
      <c r="CE7" s="682"/>
      <c r="CF7" s="682"/>
      <c r="CG7" s="682"/>
      <c r="CH7" s="682"/>
      <c r="CI7" s="682"/>
      <c r="CJ7" s="682"/>
      <c r="CK7" s="682"/>
      <c r="CL7" s="682"/>
      <c r="CM7" s="682"/>
      <c r="CN7" s="682"/>
      <c r="CO7" s="682"/>
      <c r="CP7" s="682"/>
      <c r="CQ7" s="683"/>
      <c r="CR7" s="666">
        <v>9523843</v>
      </c>
      <c r="CS7" s="667"/>
      <c r="CT7" s="667"/>
      <c r="CU7" s="667"/>
      <c r="CV7" s="667"/>
      <c r="CW7" s="667"/>
      <c r="CX7" s="667"/>
      <c r="CY7" s="668"/>
      <c r="CZ7" s="669">
        <v>11.4</v>
      </c>
      <c r="DA7" s="669"/>
      <c r="DB7" s="669"/>
      <c r="DC7" s="669"/>
      <c r="DD7" s="675">
        <v>105839</v>
      </c>
      <c r="DE7" s="667"/>
      <c r="DF7" s="667"/>
      <c r="DG7" s="667"/>
      <c r="DH7" s="667"/>
      <c r="DI7" s="667"/>
      <c r="DJ7" s="667"/>
      <c r="DK7" s="667"/>
      <c r="DL7" s="667"/>
      <c r="DM7" s="667"/>
      <c r="DN7" s="667"/>
      <c r="DO7" s="667"/>
      <c r="DP7" s="668"/>
      <c r="DQ7" s="675">
        <v>8421439</v>
      </c>
      <c r="DR7" s="667"/>
      <c r="DS7" s="667"/>
      <c r="DT7" s="667"/>
      <c r="DU7" s="667"/>
      <c r="DV7" s="667"/>
      <c r="DW7" s="667"/>
      <c r="DX7" s="667"/>
      <c r="DY7" s="667"/>
      <c r="DZ7" s="667"/>
      <c r="EA7" s="667"/>
      <c r="EB7" s="667"/>
      <c r="EC7" s="676"/>
    </row>
    <row r="8" spans="2:143" ht="11.25" customHeight="1" x14ac:dyDescent="0.2">
      <c r="B8" s="663" t="s">
        <v>240</v>
      </c>
      <c r="C8" s="664"/>
      <c r="D8" s="664"/>
      <c r="E8" s="664"/>
      <c r="F8" s="664"/>
      <c r="G8" s="664"/>
      <c r="H8" s="664"/>
      <c r="I8" s="664"/>
      <c r="J8" s="664"/>
      <c r="K8" s="664"/>
      <c r="L8" s="664"/>
      <c r="M8" s="664"/>
      <c r="N8" s="664"/>
      <c r="O8" s="664"/>
      <c r="P8" s="664"/>
      <c r="Q8" s="665"/>
      <c r="R8" s="666">
        <v>299321</v>
      </c>
      <c r="S8" s="667"/>
      <c r="T8" s="667"/>
      <c r="U8" s="667"/>
      <c r="V8" s="667"/>
      <c r="W8" s="667"/>
      <c r="X8" s="667"/>
      <c r="Y8" s="668"/>
      <c r="Z8" s="669">
        <v>0.3</v>
      </c>
      <c r="AA8" s="669"/>
      <c r="AB8" s="669"/>
      <c r="AC8" s="669"/>
      <c r="AD8" s="670">
        <v>299321</v>
      </c>
      <c r="AE8" s="670"/>
      <c r="AF8" s="670"/>
      <c r="AG8" s="670"/>
      <c r="AH8" s="670"/>
      <c r="AI8" s="670"/>
      <c r="AJ8" s="670"/>
      <c r="AK8" s="670"/>
      <c r="AL8" s="671">
        <v>0.7</v>
      </c>
      <c r="AM8" s="672"/>
      <c r="AN8" s="672"/>
      <c r="AO8" s="673"/>
      <c r="AP8" s="663" t="s">
        <v>241</v>
      </c>
      <c r="AQ8" s="664"/>
      <c r="AR8" s="664"/>
      <c r="AS8" s="664"/>
      <c r="AT8" s="664"/>
      <c r="AU8" s="664"/>
      <c r="AV8" s="664"/>
      <c r="AW8" s="664"/>
      <c r="AX8" s="664"/>
      <c r="AY8" s="664"/>
      <c r="AZ8" s="664"/>
      <c r="BA8" s="664"/>
      <c r="BB8" s="664"/>
      <c r="BC8" s="664"/>
      <c r="BD8" s="664"/>
      <c r="BE8" s="664"/>
      <c r="BF8" s="665"/>
      <c r="BG8" s="666">
        <v>432279</v>
      </c>
      <c r="BH8" s="667"/>
      <c r="BI8" s="667"/>
      <c r="BJ8" s="667"/>
      <c r="BK8" s="667"/>
      <c r="BL8" s="667"/>
      <c r="BM8" s="667"/>
      <c r="BN8" s="668"/>
      <c r="BO8" s="669">
        <v>1.2</v>
      </c>
      <c r="BP8" s="669"/>
      <c r="BQ8" s="669"/>
      <c r="BR8" s="669"/>
      <c r="BS8" s="670" t="s">
        <v>128</v>
      </c>
      <c r="BT8" s="670"/>
      <c r="BU8" s="670"/>
      <c r="BV8" s="670"/>
      <c r="BW8" s="670"/>
      <c r="BX8" s="670"/>
      <c r="BY8" s="670"/>
      <c r="BZ8" s="670"/>
      <c r="CA8" s="670"/>
      <c r="CB8" s="674"/>
      <c r="CD8" s="681" t="s">
        <v>242</v>
      </c>
      <c r="CE8" s="682"/>
      <c r="CF8" s="682"/>
      <c r="CG8" s="682"/>
      <c r="CH8" s="682"/>
      <c r="CI8" s="682"/>
      <c r="CJ8" s="682"/>
      <c r="CK8" s="682"/>
      <c r="CL8" s="682"/>
      <c r="CM8" s="682"/>
      <c r="CN8" s="682"/>
      <c r="CO8" s="682"/>
      <c r="CP8" s="682"/>
      <c r="CQ8" s="683"/>
      <c r="CR8" s="666">
        <v>36933395</v>
      </c>
      <c r="CS8" s="667"/>
      <c r="CT8" s="667"/>
      <c r="CU8" s="667"/>
      <c r="CV8" s="667"/>
      <c r="CW8" s="667"/>
      <c r="CX8" s="667"/>
      <c r="CY8" s="668"/>
      <c r="CZ8" s="669">
        <v>44.3</v>
      </c>
      <c r="DA8" s="669"/>
      <c r="DB8" s="669"/>
      <c r="DC8" s="669"/>
      <c r="DD8" s="675">
        <v>36832</v>
      </c>
      <c r="DE8" s="667"/>
      <c r="DF8" s="667"/>
      <c r="DG8" s="667"/>
      <c r="DH8" s="667"/>
      <c r="DI8" s="667"/>
      <c r="DJ8" s="667"/>
      <c r="DK8" s="667"/>
      <c r="DL8" s="667"/>
      <c r="DM8" s="667"/>
      <c r="DN8" s="667"/>
      <c r="DO8" s="667"/>
      <c r="DP8" s="668"/>
      <c r="DQ8" s="675">
        <v>16059976</v>
      </c>
      <c r="DR8" s="667"/>
      <c r="DS8" s="667"/>
      <c r="DT8" s="667"/>
      <c r="DU8" s="667"/>
      <c r="DV8" s="667"/>
      <c r="DW8" s="667"/>
      <c r="DX8" s="667"/>
      <c r="DY8" s="667"/>
      <c r="DZ8" s="667"/>
      <c r="EA8" s="667"/>
      <c r="EB8" s="667"/>
      <c r="EC8" s="676"/>
    </row>
    <row r="9" spans="2:143" ht="11.25" customHeight="1" x14ac:dyDescent="0.2">
      <c r="B9" s="663" t="s">
        <v>243</v>
      </c>
      <c r="C9" s="664"/>
      <c r="D9" s="664"/>
      <c r="E9" s="664"/>
      <c r="F9" s="664"/>
      <c r="G9" s="664"/>
      <c r="H9" s="664"/>
      <c r="I9" s="664"/>
      <c r="J9" s="664"/>
      <c r="K9" s="664"/>
      <c r="L9" s="664"/>
      <c r="M9" s="664"/>
      <c r="N9" s="664"/>
      <c r="O9" s="664"/>
      <c r="P9" s="664"/>
      <c r="Q9" s="665"/>
      <c r="R9" s="666">
        <v>381391</v>
      </c>
      <c r="S9" s="667"/>
      <c r="T9" s="667"/>
      <c r="U9" s="667"/>
      <c r="V9" s="667"/>
      <c r="W9" s="667"/>
      <c r="X9" s="667"/>
      <c r="Y9" s="668"/>
      <c r="Z9" s="669">
        <v>0.4</v>
      </c>
      <c r="AA9" s="669"/>
      <c r="AB9" s="669"/>
      <c r="AC9" s="669"/>
      <c r="AD9" s="670">
        <v>381391</v>
      </c>
      <c r="AE9" s="670"/>
      <c r="AF9" s="670"/>
      <c r="AG9" s="670"/>
      <c r="AH9" s="670"/>
      <c r="AI9" s="670"/>
      <c r="AJ9" s="670"/>
      <c r="AK9" s="670"/>
      <c r="AL9" s="671">
        <v>0.9</v>
      </c>
      <c r="AM9" s="672"/>
      <c r="AN9" s="672"/>
      <c r="AO9" s="673"/>
      <c r="AP9" s="663" t="s">
        <v>244</v>
      </c>
      <c r="AQ9" s="664"/>
      <c r="AR9" s="664"/>
      <c r="AS9" s="664"/>
      <c r="AT9" s="664"/>
      <c r="AU9" s="664"/>
      <c r="AV9" s="664"/>
      <c r="AW9" s="664"/>
      <c r="AX9" s="664"/>
      <c r="AY9" s="664"/>
      <c r="AZ9" s="664"/>
      <c r="BA9" s="664"/>
      <c r="BB9" s="664"/>
      <c r="BC9" s="664"/>
      <c r="BD9" s="664"/>
      <c r="BE9" s="664"/>
      <c r="BF9" s="665"/>
      <c r="BG9" s="666">
        <v>16369286</v>
      </c>
      <c r="BH9" s="667"/>
      <c r="BI9" s="667"/>
      <c r="BJ9" s="667"/>
      <c r="BK9" s="667"/>
      <c r="BL9" s="667"/>
      <c r="BM9" s="667"/>
      <c r="BN9" s="668"/>
      <c r="BO9" s="669">
        <v>44.5</v>
      </c>
      <c r="BP9" s="669"/>
      <c r="BQ9" s="669"/>
      <c r="BR9" s="669"/>
      <c r="BS9" s="670" t="s">
        <v>128</v>
      </c>
      <c r="BT9" s="670"/>
      <c r="BU9" s="670"/>
      <c r="BV9" s="670"/>
      <c r="BW9" s="670"/>
      <c r="BX9" s="670"/>
      <c r="BY9" s="670"/>
      <c r="BZ9" s="670"/>
      <c r="CA9" s="670"/>
      <c r="CB9" s="674"/>
      <c r="CD9" s="681" t="s">
        <v>245</v>
      </c>
      <c r="CE9" s="682"/>
      <c r="CF9" s="682"/>
      <c r="CG9" s="682"/>
      <c r="CH9" s="682"/>
      <c r="CI9" s="682"/>
      <c r="CJ9" s="682"/>
      <c r="CK9" s="682"/>
      <c r="CL9" s="682"/>
      <c r="CM9" s="682"/>
      <c r="CN9" s="682"/>
      <c r="CO9" s="682"/>
      <c r="CP9" s="682"/>
      <c r="CQ9" s="683"/>
      <c r="CR9" s="666">
        <v>11500522</v>
      </c>
      <c r="CS9" s="667"/>
      <c r="CT9" s="667"/>
      <c r="CU9" s="667"/>
      <c r="CV9" s="667"/>
      <c r="CW9" s="667"/>
      <c r="CX9" s="667"/>
      <c r="CY9" s="668"/>
      <c r="CZ9" s="669">
        <v>13.8</v>
      </c>
      <c r="DA9" s="669"/>
      <c r="DB9" s="669"/>
      <c r="DC9" s="669"/>
      <c r="DD9" s="675">
        <v>429804</v>
      </c>
      <c r="DE9" s="667"/>
      <c r="DF9" s="667"/>
      <c r="DG9" s="667"/>
      <c r="DH9" s="667"/>
      <c r="DI9" s="667"/>
      <c r="DJ9" s="667"/>
      <c r="DK9" s="667"/>
      <c r="DL9" s="667"/>
      <c r="DM9" s="667"/>
      <c r="DN9" s="667"/>
      <c r="DO9" s="667"/>
      <c r="DP9" s="668"/>
      <c r="DQ9" s="675">
        <v>6676429</v>
      </c>
      <c r="DR9" s="667"/>
      <c r="DS9" s="667"/>
      <c r="DT9" s="667"/>
      <c r="DU9" s="667"/>
      <c r="DV9" s="667"/>
      <c r="DW9" s="667"/>
      <c r="DX9" s="667"/>
      <c r="DY9" s="667"/>
      <c r="DZ9" s="667"/>
      <c r="EA9" s="667"/>
      <c r="EB9" s="667"/>
      <c r="EC9" s="676"/>
    </row>
    <row r="10" spans="2:143" ht="11.25" customHeight="1" x14ac:dyDescent="0.2">
      <c r="B10" s="663" t="s">
        <v>246</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247</v>
      </c>
      <c r="AQ10" s="664"/>
      <c r="AR10" s="664"/>
      <c r="AS10" s="664"/>
      <c r="AT10" s="664"/>
      <c r="AU10" s="664"/>
      <c r="AV10" s="664"/>
      <c r="AW10" s="664"/>
      <c r="AX10" s="664"/>
      <c r="AY10" s="664"/>
      <c r="AZ10" s="664"/>
      <c r="BA10" s="664"/>
      <c r="BB10" s="664"/>
      <c r="BC10" s="664"/>
      <c r="BD10" s="664"/>
      <c r="BE10" s="664"/>
      <c r="BF10" s="665"/>
      <c r="BG10" s="666">
        <v>436932</v>
      </c>
      <c r="BH10" s="667"/>
      <c r="BI10" s="667"/>
      <c r="BJ10" s="667"/>
      <c r="BK10" s="667"/>
      <c r="BL10" s="667"/>
      <c r="BM10" s="667"/>
      <c r="BN10" s="668"/>
      <c r="BO10" s="669">
        <v>1.2</v>
      </c>
      <c r="BP10" s="669"/>
      <c r="BQ10" s="669"/>
      <c r="BR10" s="669"/>
      <c r="BS10" s="670" t="s">
        <v>128</v>
      </c>
      <c r="BT10" s="670"/>
      <c r="BU10" s="670"/>
      <c r="BV10" s="670"/>
      <c r="BW10" s="670"/>
      <c r="BX10" s="670"/>
      <c r="BY10" s="670"/>
      <c r="BZ10" s="670"/>
      <c r="CA10" s="670"/>
      <c r="CB10" s="674"/>
      <c r="CD10" s="681" t="s">
        <v>248</v>
      </c>
      <c r="CE10" s="682"/>
      <c r="CF10" s="682"/>
      <c r="CG10" s="682"/>
      <c r="CH10" s="682"/>
      <c r="CI10" s="682"/>
      <c r="CJ10" s="682"/>
      <c r="CK10" s="682"/>
      <c r="CL10" s="682"/>
      <c r="CM10" s="682"/>
      <c r="CN10" s="682"/>
      <c r="CO10" s="682"/>
      <c r="CP10" s="682"/>
      <c r="CQ10" s="683"/>
      <c r="CR10" s="666">
        <v>258822</v>
      </c>
      <c r="CS10" s="667"/>
      <c r="CT10" s="667"/>
      <c r="CU10" s="667"/>
      <c r="CV10" s="667"/>
      <c r="CW10" s="667"/>
      <c r="CX10" s="667"/>
      <c r="CY10" s="668"/>
      <c r="CZ10" s="669">
        <v>0.3</v>
      </c>
      <c r="DA10" s="669"/>
      <c r="DB10" s="669"/>
      <c r="DC10" s="669"/>
      <c r="DD10" s="675" t="s">
        <v>128</v>
      </c>
      <c r="DE10" s="667"/>
      <c r="DF10" s="667"/>
      <c r="DG10" s="667"/>
      <c r="DH10" s="667"/>
      <c r="DI10" s="667"/>
      <c r="DJ10" s="667"/>
      <c r="DK10" s="667"/>
      <c r="DL10" s="667"/>
      <c r="DM10" s="667"/>
      <c r="DN10" s="667"/>
      <c r="DO10" s="667"/>
      <c r="DP10" s="668"/>
      <c r="DQ10" s="675">
        <v>150530</v>
      </c>
      <c r="DR10" s="667"/>
      <c r="DS10" s="667"/>
      <c r="DT10" s="667"/>
      <c r="DU10" s="667"/>
      <c r="DV10" s="667"/>
      <c r="DW10" s="667"/>
      <c r="DX10" s="667"/>
      <c r="DY10" s="667"/>
      <c r="DZ10" s="667"/>
      <c r="EA10" s="667"/>
      <c r="EB10" s="667"/>
      <c r="EC10" s="676"/>
    </row>
    <row r="11" spans="2:143" ht="11.25" customHeight="1" x14ac:dyDescent="0.2">
      <c r="B11" s="663" t="s">
        <v>249</v>
      </c>
      <c r="C11" s="664"/>
      <c r="D11" s="664"/>
      <c r="E11" s="664"/>
      <c r="F11" s="664"/>
      <c r="G11" s="664"/>
      <c r="H11" s="664"/>
      <c r="I11" s="664"/>
      <c r="J11" s="664"/>
      <c r="K11" s="664"/>
      <c r="L11" s="664"/>
      <c r="M11" s="664"/>
      <c r="N11" s="664"/>
      <c r="O11" s="664"/>
      <c r="P11" s="664"/>
      <c r="Q11" s="665"/>
      <c r="R11" s="666">
        <v>4937819</v>
      </c>
      <c r="S11" s="667"/>
      <c r="T11" s="667"/>
      <c r="U11" s="667"/>
      <c r="V11" s="667"/>
      <c r="W11" s="667"/>
      <c r="X11" s="667"/>
      <c r="Y11" s="668"/>
      <c r="Z11" s="671">
        <v>5.4</v>
      </c>
      <c r="AA11" s="672"/>
      <c r="AB11" s="672"/>
      <c r="AC11" s="684"/>
      <c r="AD11" s="675">
        <v>4937819</v>
      </c>
      <c r="AE11" s="667"/>
      <c r="AF11" s="667"/>
      <c r="AG11" s="667"/>
      <c r="AH11" s="667"/>
      <c r="AI11" s="667"/>
      <c r="AJ11" s="667"/>
      <c r="AK11" s="668"/>
      <c r="AL11" s="671">
        <v>11.2</v>
      </c>
      <c r="AM11" s="672"/>
      <c r="AN11" s="672"/>
      <c r="AO11" s="673"/>
      <c r="AP11" s="663" t="s">
        <v>250</v>
      </c>
      <c r="AQ11" s="664"/>
      <c r="AR11" s="664"/>
      <c r="AS11" s="664"/>
      <c r="AT11" s="664"/>
      <c r="AU11" s="664"/>
      <c r="AV11" s="664"/>
      <c r="AW11" s="664"/>
      <c r="AX11" s="664"/>
      <c r="AY11" s="664"/>
      <c r="AZ11" s="664"/>
      <c r="BA11" s="664"/>
      <c r="BB11" s="664"/>
      <c r="BC11" s="664"/>
      <c r="BD11" s="664"/>
      <c r="BE11" s="664"/>
      <c r="BF11" s="665"/>
      <c r="BG11" s="666">
        <v>706085</v>
      </c>
      <c r="BH11" s="667"/>
      <c r="BI11" s="667"/>
      <c r="BJ11" s="667"/>
      <c r="BK11" s="667"/>
      <c r="BL11" s="667"/>
      <c r="BM11" s="667"/>
      <c r="BN11" s="668"/>
      <c r="BO11" s="669">
        <v>1.9</v>
      </c>
      <c r="BP11" s="669"/>
      <c r="BQ11" s="669"/>
      <c r="BR11" s="669"/>
      <c r="BS11" s="670">
        <v>89117</v>
      </c>
      <c r="BT11" s="670"/>
      <c r="BU11" s="670"/>
      <c r="BV11" s="670"/>
      <c r="BW11" s="670"/>
      <c r="BX11" s="670"/>
      <c r="BY11" s="670"/>
      <c r="BZ11" s="670"/>
      <c r="CA11" s="670"/>
      <c r="CB11" s="674"/>
      <c r="CD11" s="681" t="s">
        <v>251</v>
      </c>
      <c r="CE11" s="682"/>
      <c r="CF11" s="682"/>
      <c r="CG11" s="682"/>
      <c r="CH11" s="682"/>
      <c r="CI11" s="682"/>
      <c r="CJ11" s="682"/>
      <c r="CK11" s="682"/>
      <c r="CL11" s="682"/>
      <c r="CM11" s="682"/>
      <c r="CN11" s="682"/>
      <c r="CO11" s="682"/>
      <c r="CP11" s="682"/>
      <c r="CQ11" s="683"/>
      <c r="CR11" s="666">
        <v>307947</v>
      </c>
      <c r="CS11" s="667"/>
      <c r="CT11" s="667"/>
      <c r="CU11" s="667"/>
      <c r="CV11" s="667"/>
      <c r="CW11" s="667"/>
      <c r="CX11" s="667"/>
      <c r="CY11" s="668"/>
      <c r="CZ11" s="669">
        <v>0.4</v>
      </c>
      <c r="DA11" s="669"/>
      <c r="DB11" s="669"/>
      <c r="DC11" s="669"/>
      <c r="DD11" s="675">
        <v>130509</v>
      </c>
      <c r="DE11" s="667"/>
      <c r="DF11" s="667"/>
      <c r="DG11" s="667"/>
      <c r="DH11" s="667"/>
      <c r="DI11" s="667"/>
      <c r="DJ11" s="667"/>
      <c r="DK11" s="667"/>
      <c r="DL11" s="667"/>
      <c r="DM11" s="667"/>
      <c r="DN11" s="667"/>
      <c r="DO11" s="667"/>
      <c r="DP11" s="668"/>
      <c r="DQ11" s="675">
        <v>176064</v>
      </c>
      <c r="DR11" s="667"/>
      <c r="DS11" s="667"/>
      <c r="DT11" s="667"/>
      <c r="DU11" s="667"/>
      <c r="DV11" s="667"/>
      <c r="DW11" s="667"/>
      <c r="DX11" s="667"/>
      <c r="DY11" s="667"/>
      <c r="DZ11" s="667"/>
      <c r="EA11" s="667"/>
      <c r="EB11" s="667"/>
      <c r="EC11" s="676"/>
    </row>
    <row r="12" spans="2:143" ht="11.25" customHeight="1" x14ac:dyDescent="0.2">
      <c r="B12" s="663" t="s">
        <v>252</v>
      </c>
      <c r="C12" s="664"/>
      <c r="D12" s="664"/>
      <c r="E12" s="664"/>
      <c r="F12" s="664"/>
      <c r="G12" s="664"/>
      <c r="H12" s="664"/>
      <c r="I12" s="664"/>
      <c r="J12" s="664"/>
      <c r="K12" s="664"/>
      <c r="L12" s="664"/>
      <c r="M12" s="664"/>
      <c r="N12" s="664"/>
      <c r="O12" s="664"/>
      <c r="P12" s="664"/>
      <c r="Q12" s="665"/>
      <c r="R12" s="666">
        <v>47633</v>
      </c>
      <c r="S12" s="667"/>
      <c r="T12" s="667"/>
      <c r="U12" s="667"/>
      <c r="V12" s="667"/>
      <c r="W12" s="667"/>
      <c r="X12" s="667"/>
      <c r="Y12" s="668"/>
      <c r="Z12" s="669">
        <v>0.1</v>
      </c>
      <c r="AA12" s="669"/>
      <c r="AB12" s="669"/>
      <c r="AC12" s="669"/>
      <c r="AD12" s="670">
        <v>47633</v>
      </c>
      <c r="AE12" s="670"/>
      <c r="AF12" s="670"/>
      <c r="AG12" s="670"/>
      <c r="AH12" s="670"/>
      <c r="AI12" s="670"/>
      <c r="AJ12" s="670"/>
      <c r="AK12" s="670"/>
      <c r="AL12" s="671">
        <v>0.1</v>
      </c>
      <c r="AM12" s="672"/>
      <c r="AN12" s="672"/>
      <c r="AO12" s="673"/>
      <c r="AP12" s="663" t="s">
        <v>253</v>
      </c>
      <c r="AQ12" s="664"/>
      <c r="AR12" s="664"/>
      <c r="AS12" s="664"/>
      <c r="AT12" s="664"/>
      <c r="AU12" s="664"/>
      <c r="AV12" s="664"/>
      <c r="AW12" s="664"/>
      <c r="AX12" s="664"/>
      <c r="AY12" s="664"/>
      <c r="AZ12" s="664"/>
      <c r="BA12" s="664"/>
      <c r="BB12" s="664"/>
      <c r="BC12" s="664"/>
      <c r="BD12" s="664"/>
      <c r="BE12" s="664"/>
      <c r="BF12" s="665"/>
      <c r="BG12" s="666">
        <v>14004339</v>
      </c>
      <c r="BH12" s="667"/>
      <c r="BI12" s="667"/>
      <c r="BJ12" s="667"/>
      <c r="BK12" s="667"/>
      <c r="BL12" s="667"/>
      <c r="BM12" s="667"/>
      <c r="BN12" s="668"/>
      <c r="BO12" s="669">
        <v>38.1</v>
      </c>
      <c r="BP12" s="669"/>
      <c r="BQ12" s="669"/>
      <c r="BR12" s="669"/>
      <c r="BS12" s="670" t="s">
        <v>128</v>
      </c>
      <c r="BT12" s="670"/>
      <c r="BU12" s="670"/>
      <c r="BV12" s="670"/>
      <c r="BW12" s="670"/>
      <c r="BX12" s="670"/>
      <c r="BY12" s="670"/>
      <c r="BZ12" s="670"/>
      <c r="CA12" s="670"/>
      <c r="CB12" s="674"/>
      <c r="CD12" s="681" t="s">
        <v>254</v>
      </c>
      <c r="CE12" s="682"/>
      <c r="CF12" s="682"/>
      <c r="CG12" s="682"/>
      <c r="CH12" s="682"/>
      <c r="CI12" s="682"/>
      <c r="CJ12" s="682"/>
      <c r="CK12" s="682"/>
      <c r="CL12" s="682"/>
      <c r="CM12" s="682"/>
      <c r="CN12" s="682"/>
      <c r="CO12" s="682"/>
      <c r="CP12" s="682"/>
      <c r="CQ12" s="683"/>
      <c r="CR12" s="666">
        <v>2387406</v>
      </c>
      <c r="CS12" s="667"/>
      <c r="CT12" s="667"/>
      <c r="CU12" s="667"/>
      <c r="CV12" s="667"/>
      <c r="CW12" s="667"/>
      <c r="CX12" s="667"/>
      <c r="CY12" s="668"/>
      <c r="CZ12" s="669">
        <v>2.9</v>
      </c>
      <c r="DA12" s="669"/>
      <c r="DB12" s="669"/>
      <c r="DC12" s="669"/>
      <c r="DD12" s="675">
        <v>168522</v>
      </c>
      <c r="DE12" s="667"/>
      <c r="DF12" s="667"/>
      <c r="DG12" s="667"/>
      <c r="DH12" s="667"/>
      <c r="DI12" s="667"/>
      <c r="DJ12" s="667"/>
      <c r="DK12" s="667"/>
      <c r="DL12" s="667"/>
      <c r="DM12" s="667"/>
      <c r="DN12" s="667"/>
      <c r="DO12" s="667"/>
      <c r="DP12" s="668"/>
      <c r="DQ12" s="675">
        <v>996700</v>
      </c>
      <c r="DR12" s="667"/>
      <c r="DS12" s="667"/>
      <c r="DT12" s="667"/>
      <c r="DU12" s="667"/>
      <c r="DV12" s="667"/>
      <c r="DW12" s="667"/>
      <c r="DX12" s="667"/>
      <c r="DY12" s="667"/>
      <c r="DZ12" s="667"/>
      <c r="EA12" s="667"/>
      <c r="EB12" s="667"/>
      <c r="EC12" s="676"/>
    </row>
    <row r="13" spans="2:143" ht="11.25" customHeight="1" x14ac:dyDescent="0.2">
      <c r="B13" s="663" t="s">
        <v>255</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256</v>
      </c>
      <c r="AQ13" s="664"/>
      <c r="AR13" s="664"/>
      <c r="AS13" s="664"/>
      <c r="AT13" s="664"/>
      <c r="AU13" s="664"/>
      <c r="AV13" s="664"/>
      <c r="AW13" s="664"/>
      <c r="AX13" s="664"/>
      <c r="AY13" s="664"/>
      <c r="AZ13" s="664"/>
      <c r="BA13" s="664"/>
      <c r="BB13" s="664"/>
      <c r="BC13" s="664"/>
      <c r="BD13" s="664"/>
      <c r="BE13" s="664"/>
      <c r="BF13" s="665"/>
      <c r="BG13" s="666">
        <v>13915910</v>
      </c>
      <c r="BH13" s="667"/>
      <c r="BI13" s="667"/>
      <c r="BJ13" s="667"/>
      <c r="BK13" s="667"/>
      <c r="BL13" s="667"/>
      <c r="BM13" s="667"/>
      <c r="BN13" s="668"/>
      <c r="BO13" s="669">
        <v>37.799999999999997</v>
      </c>
      <c r="BP13" s="669"/>
      <c r="BQ13" s="669"/>
      <c r="BR13" s="669"/>
      <c r="BS13" s="670" t="s">
        <v>128</v>
      </c>
      <c r="BT13" s="670"/>
      <c r="BU13" s="670"/>
      <c r="BV13" s="670"/>
      <c r="BW13" s="670"/>
      <c r="BX13" s="670"/>
      <c r="BY13" s="670"/>
      <c r="BZ13" s="670"/>
      <c r="CA13" s="670"/>
      <c r="CB13" s="674"/>
      <c r="CD13" s="681" t="s">
        <v>257</v>
      </c>
      <c r="CE13" s="682"/>
      <c r="CF13" s="682"/>
      <c r="CG13" s="682"/>
      <c r="CH13" s="682"/>
      <c r="CI13" s="682"/>
      <c r="CJ13" s="682"/>
      <c r="CK13" s="682"/>
      <c r="CL13" s="682"/>
      <c r="CM13" s="682"/>
      <c r="CN13" s="682"/>
      <c r="CO13" s="682"/>
      <c r="CP13" s="682"/>
      <c r="CQ13" s="683"/>
      <c r="CR13" s="666">
        <v>6127148</v>
      </c>
      <c r="CS13" s="667"/>
      <c r="CT13" s="667"/>
      <c r="CU13" s="667"/>
      <c r="CV13" s="667"/>
      <c r="CW13" s="667"/>
      <c r="CX13" s="667"/>
      <c r="CY13" s="668"/>
      <c r="CZ13" s="669">
        <v>7.4</v>
      </c>
      <c r="DA13" s="669"/>
      <c r="DB13" s="669"/>
      <c r="DC13" s="669"/>
      <c r="DD13" s="675">
        <v>1592758</v>
      </c>
      <c r="DE13" s="667"/>
      <c r="DF13" s="667"/>
      <c r="DG13" s="667"/>
      <c r="DH13" s="667"/>
      <c r="DI13" s="667"/>
      <c r="DJ13" s="667"/>
      <c r="DK13" s="667"/>
      <c r="DL13" s="667"/>
      <c r="DM13" s="667"/>
      <c r="DN13" s="667"/>
      <c r="DO13" s="667"/>
      <c r="DP13" s="668"/>
      <c r="DQ13" s="675">
        <v>3993837</v>
      </c>
      <c r="DR13" s="667"/>
      <c r="DS13" s="667"/>
      <c r="DT13" s="667"/>
      <c r="DU13" s="667"/>
      <c r="DV13" s="667"/>
      <c r="DW13" s="667"/>
      <c r="DX13" s="667"/>
      <c r="DY13" s="667"/>
      <c r="DZ13" s="667"/>
      <c r="EA13" s="667"/>
      <c r="EB13" s="667"/>
      <c r="EC13" s="676"/>
    </row>
    <row r="14" spans="2:143" ht="11.25" customHeight="1" x14ac:dyDescent="0.2">
      <c r="B14" s="663" t="s">
        <v>258</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259</v>
      </c>
      <c r="AQ14" s="664"/>
      <c r="AR14" s="664"/>
      <c r="AS14" s="664"/>
      <c r="AT14" s="664"/>
      <c r="AU14" s="664"/>
      <c r="AV14" s="664"/>
      <c r="AW14" s="664"/>
      <c r="AX14" s="664"/>
      <c r="AY14" s="664"/>
      <c r="AZ14" s="664"/>
      <c r="BA14" s="664"/>
      <c r="BB14" s="664"/>
      <c r="BC14" s="664"/>
      <c r="BD14" s="664"/>
      <c r="BE14" s="664"/>
      <c r="BF14" s="665"/>
      <c r="BG14" s="666">
        <v>325906</v>
      </c>
      <c r="BH14" s="667"/>
      <c r="BI14" s="667"/>
      <c r="BJ14" s="667"/>
      <c r="BK14" s="667"/>
      <c r="BL14" s="667"/>
      <c r="BM14" s="667"/>
      <c r="BN14" s="668"/>
      <c r="BO14" s="669">
        <v>0.9</v>
      </c>
      <c r="BP14" s="669"/>
      <c r="BQ14" s="669"/>
      <c r="BR14" s="669"/>
      <c r="BS14" s="670" t="s">
        <v>128</v>
      </c>
      <c r="BT14" s="670"/>
      <c r="BU14" s="670"/>
      <c r="BV14" s="670"/>
      <c r="BW14" s="670"/>
      <c r="BX14" s="670"/>
      <c r="BY14" s="670"/>
      <c r="BZ14" s="670"/>
      <c r="CA14" s="670"/>
      <c r="CB14" s="674"/>
      <c r="CD14" s="681" t="s">
        <v>260</v>
      </c>
      <c r="CE14" s="682"/>
      <c r="CF14" s="682"/>
      <c r="CG14" s="682"/>
      <c r="CH14" s="682"/>
      <c r="CI14" s="682"/>
      <c r="CJ14" s="682"/>
      <c r="CK14" s="682"/>
      <c r="CL14" s="682"/>
      <c r="CM14" s="682"/>
      <c r="CN14" s="682"/>
      <c r="CO14" s="682"/>
      <c r="CP14" s="682"/>
      <c r="CQ14" s="683"/>
      <c r="CR14" s="666">
        <v>2662462</v>
      </c>
      <c r="CS14" s="667"/>
      <c r="CT14" s="667"/>
      <c r="CU14" s="667"/>
      <c r="CV14" s="667"/>
      <c r="CW14" s="667"/>
      <c r="CX14" s="667"/>
      <c r="CY14" s="668"/>
      <c r="CZ14" s="669">
        <v>3.2</v>
      </c>
      <c r="DA14" s="669"/>
      <c r="DB14" s="669"/>
      <c r="DC14" s="669"/>
      <c r="DD14" s="675">
        <v>73565</v>
      </c>
      <c r="DE14" s="667"/>
      <c r="DF14" s="667"/>
      <c r="DG14" s="667"/>
      <c r="DH14" s="667"/>
      <c r="DI14" s="667"/>
      <c r="DJ14" s="667"/>
      <c r="DK14" s="667"/>
      <c r="DL14" s="667"/>
      <c r="DM14" s="667"/>
      <c r="DN14" s="667"/>
      <c r="DO14" s="667"/>
      <c r="DP14" s="668"/>
      <c r="DQ14" s="675">
        <v>2490794</v>
      </c>
      <c r="DR14" s="667"/>
      <c r="DS14" s="667"/>
      <c r="DT14" s="667"/>
      <c r="DU14" s="667"/>
      <c r="DV14" s="667"/>
      <c r="DW14" s="667"/>
      <c r="DX14" s="667"/>
      <c r="DY14" s="667"/>
      <c r="DZ14" s="667"/>
      <c r="EA14" s="667"/>
      <c r="EB14" s="667"/>
      <c r="EC14" s="676"/>
    </row>
    <row r="15" spans="2:143" ht="11.25" customHeight="1" x14ac:dyDescent="0.2">
      <c r="B15" s="663" t="s">
        <v>261</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262</v>
      </c>
      <c r="AQ15" s="664"/>
      <c r="AR15" s="664"/>
      <c r="AS15" s="664"/>
      <c r="AT15" s="664"/>
      <c r="AU15" s="664"/>
      <c r="AV15" s="664"/>
      <c r="AW15" s="664"/>
      <c r="AX15" s="664"/>
      <c r="AY15" s="664"/>
      <c r="AZ15" s="664"/>
      <c r="BA15" s="664"/>
      <c r="BB15" s="664"/>
      <c r="BC15" s="664"/>
      <c r="BD15" s="664"/>
      <c r="BE15" s="664"/>
      <c r="BF15" s="665"/>
      <c r="BG15" s="666">
        <v>1121201</v>
      </c>
      <c r="BH15" s="667"/>
      <c r="BI15" s="667"/>
      <c r="BJ15" s="667"/>
      <c r="BK15" s="667"/>
      <c r="BL15" s="667"/>
      <c r="BM15" s="667"/>
      <c r="BN15" s="668"/>
      <c r="BO15" s="669">
        <v>3</v>
      </c>
      <c r="BP15" s="669"/>
      <c r="BQ15" s="669"/>
      <c r="BR15" s="669"/>
      <c r="BS15" s="670" t="s">
        <v>128</v>
      </c>
      <c r="BT15" s="670"/>
      <c r="BU15" s="670"/>
      <c r="BV15" s="670"/>
      <c r="BW15" s="670"/>
      <c r="BX15" s="670"/>
      <c r="BY15" s="670"/>
      <c r="BZ15" s="670"/>
      <c r="CA15" s="670"/>
      <c r="CB15" s="674"/>
      <c r="CD15" s="681" t="s">
        <v>263</v>
      </c>
      <c r="CE15" s="682"/>
      <c r="CF15" s="682"/>
      <c r="CG15" s="682"/>
      <c r="CH15" s="682"/>
      <c r="CI15" s="682"/>
      <c r="CJ15" s="682"/>
      <c r="CK15" s="682"/>
      <c r="CL15" s="682"/>
      <c r="CM15" s="682"/>
      <c r="CN15" s="682"/>
      <c r="CO15" s="682"/>
      <c r="CP15" s="682"/>
      <c r="CQ15" s="683"/>
      <c r="CR15" s="666">
        <v>7945152</v>
      </c>
      <c r="CS15" s="667"/>
      <c r="CT15" s="667"/>
      <c r="CU15" s="667"/>
      <c r="CV15" s="667"/>
      <c r="CW15" s="667"/>
      <c r="CX15" s="667"/>
      <c r="CY15" s="668"/>
      <c r="CZ15" s="669">
        <v>9.5</v>
      </c>
      <c r="DA15" s="669"/>
      <c r="DB15" s="669"/>
      <c r="DC15" s="669"/>
      <c r="DD15" s="675">
        <v>1878302</v>
      </c>
      <c r="DE15" s="667"/>
      <c r="DF15" s="667"/>
      <c r="DG15" s="667"/>
      <c r="DH15" s="667"/>
      <c r="DI15" s="667"/>
      <c r="DJ15" s="667"/>
      <c r="DK15" s="667"/>
      <c r="DL15" s="667"/>
      <c r="DM15" s="667"/>
      <c r="DN15" s="667"/>
      <c r="DO15" s="667"/>
      <c r="DP15" s="668"/>
      <c r="DQ15" s="675">
        <v>5236598</v>
      </c>
      <c r="DR15" s="667"/>
      <c r="DS15" s="667"/>
      <c r="DT15" s="667"/>
      <c r="DU15" s="667"/>
      <c r="DV15" s="667"/>
      <c r="DW15" s="667"/>
      <c r="DX15" s="667"/>
      <c r="DY15" s="667"/>
      <c r="DZ15" s="667"/>
      <c r="EA15" s="667"/>
      <c r="EB15" s="667"/>
      <c r="EC15" s="676"/>
    </row>
    <row r="16" spans="2:143" ht="11.25" customHeight="1" x14ac:dyDescent="0.2">
      <c r="B16" s="663" t="s">
        <v>264</v>
      </c>
      <c r="C16" s="664"/>
      <c r="D16" s="664"/>
      <c r="E16" s="664"/>
      <c r="F16" s="664"/>
      <c r="G16" s="664"/>
      <c r="H16" s="664"/>
      <c r="I16" s="664"/>
      <c r="J16" s="664"/>
      <c r="K16" s="664"/>
      <c r="L16" s="664"/>
      <c r="M16" s="664"/>
      <c r="N16" s="664"/>
      <c r="O16" s="664"/>
      <c r="P16" s="664"/>
      <c r="Q16" s="665"/>
      <c r="R16" s="666">
        <v>71652</v>
      </c>
      <c r="S16" s="667"/>
      <c r="T16" s="667"/>
      <c r="U16" s="667"/>
      <c r="V16" s="667"/>
      <c r="W16" s="667"/>
      <c r="X16" s="667"/>
      <c r="Y16" s="668"/>
      <c r="Z16" s="669">
        <v>0.1</v>
      </c>
      <c r="AA16" s="669"/>
      <c r="AB16" s="669"/>
      <c r="AC16" s="669"/>
      <c r="AD16" s="670">
        <v>71652</v>
      </c>
      <c r="AE16" s="670"/>
      <c r="AF16" s="670"/>
      <c r="AG16" s="670"/>
      <c r="AH16" s="670"/>
      <c r="AI16" s="670"/>
      <c r="AJ16" s="670"/>
      <c r="AK16" s="670"/>
      <c r="AL16" s="671">
        <v>0.2</v>
      </c>
      <c r="AM16" s="672"/>
      <c r="AN16" s="672"/>
      <c r="AO16" s="673"/>
      <c r="AP16" s="663" t="s">
        <v>265</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266</v>
      </c>
      <c r="CE16" s="682"/>
      <c r="CF16" s="682"/>
      <c r="CG16" s="682"/>
      <c r="CH16" s="682"/>
      <c r="CI16" s="682"/>
      <c r="CJ16" s="682"/>
      <c r="CK16" s="682"/>
      <c r="CL16" s="682"/>
      <c r="CM16" s="682"/>
      <c r="CN16" s="682"/>
      <c r="CO16" s="682"/>
      <c r="CP16" s="682"/>
      <c r="CQ16" s="683"/>
      <c r="CR16" s="666">
        <v>1552</v>
      </c>
      <c r="CS16" s="667"/>
      <c r="CT16" s="667"/>
      <c r="CU16" s="667"/>
      <c r="CV16" s="667"/>
      <c r="CW16" s="667"/>
      <c r="CX16" s="667"/>
      <c r="CY16" s="668"/>
      <c r="CZ16" s="669">
        <v>0</v>
      </c>
      <c r="DA16" s="669"/>
      <c r="DB16" s="669"/>
      <c r="DC16" s="669"/>
      <c r="DD16" s="675" t="s">
        <v>128</v>
      </c>
      <c r="DE16" s="667"/>
      <c r="DF16" s="667"/>
      <c r="DG16" s="667"/>
      <c r="DH16" s="667"/>
      <c r="DI16" s="667"/>
      <c r="DJ16" s="667"/>
      <c r="DK16" s="667"/>
      <c r="DL16" s="667"/>
      <c r="DM16" s="667"/>
      <c r="DN16" s="667"/>
      <c r="DO16" s="667"/>
      <c r="DP16" s="668"/>
      <c r="DQ16" s="675">
        <v>1552</v>
      </c>
      <c r="DR16" s="667"/>
      <c r="DS16" s="667"/>
      <c r="DT16" s="667"/>
      <c r="DU16" s="667"/>
      <c r="DV16" s="667"/>
      <c r="DW16" s="667"/>
      <c r="DX16" s="667"/>
      <c r="DY16" s="667"/>
      <c r="DZ16" s="667"/>
      <c r="EA16" s="667"/>
      <c r="EB16" s="667"/>
      <c r="EC16" s="676"/>
    </row>
    <row r="17" spans="2:133" ht="11.25" customHeight="1" x14ac:dyDescent="0.2">
      <c r="B17" s="663" t="s">
        <v>267</v>
      </c>
      <c r="C17" s="664"/>
      <c r="D17" s="664"/>
      <c r="E17" s="664"/>
      <c r="F17" s="664"/>
      <c r="G17" s="664"/>
      <c r="H17" s="664"/>
      <c r="I17" s="664"/>
      <c r="J17" s="664"/>
      <c r="K17" s="664"/>
      <c r="L17" s="664"/>
      <c r="M17" s="664"/>
      <c r="N17" s="664"/>
      <c r="O17" s="664"/>
      <c r="P17" s="664"/>
      <c r="Q17" s="665"/>
      <c r="R17" s="666">
        <v>249109</v>
      </c>
      <c r="S17" s="667"/>
      <c r="T17" s="667"/>
      <c r="U17" s="667"/>
      <c r="V17" s="667"/>
      <c r="W17" s="667"/>
      <c r="X17" s="667"/>
      <c r="Y17" s="668"/>
      <c r="Z17" s="669">
        <v>0.3</v>
      </c>
      <c r="AA17" s="669"/>
      <c r="AB17" s="669"/>
      <c r="AC17" s="669"/>
      <c r="AD17" s="670">
        <v>249109</v>
      </c>
      <c r="AE17" s="670"/>
      <c r="AF17" s="670"/>
      <c r="AG17" s="670"/>
      <c r="AH17" s="670"/>
      <c r="AI17" s="670"/>
      <c r="AJ17" s="670"/>
      <c r="AK17" s="670"/>
      <c r="AL17" s="671">
        <v>0.6</v>
      </c>
      <c r="AM17" s="672"/>
      <c r="AN17" s="672"/>
      <c r="AO17" s="673"/>
      <c r="AP17" s="663" t="s">
        <v>268</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269</v>
      </c>
      <c r="CE17" s="682"/>
      <c r="CF17" s="682"/>
      <c r="CG17" s="682"/>
      <c r="CH17" s="682"/>
      <c r="CI17" s="682"/>
      <c r="CJ17" s="682"/>
      <c r="CK17" s="682"/>
      <c r="CL17" s="682"/>
      <c r="CM17" s="682"/>
      <c r="CN17" s="682"/>
      <c r="CO17" s="682"/>
      <c r="CP17" s="682"/>
      <c r="CQ17" s="683"/>
      <c r="CR17" s="666">
        <v>5271508</v>
      </c>
      <c r="CS17" s="667"/>
      <c r="CT17" s="667"/>
      <c r="CU17" s="667"/>
      <c r="CV17" s="667"/>
      <c r="CW17" s="667"/>
      <c r="CX17" s="667"/>
      <c r="CY17" s="668"/>
      <c r="CZ17" s="669">
        <v>6.3</v>
      </c>
      <c r="DA17" s="669"/>
      <c r="DB17" s="669"/>
      <c r="DC17" s="669"/>
      <c r="DD17" s="675" t="s">
        <v>128</v>
      </c>
      <c r="DE17" s="667"/>
      <c r="DF17" s="667"/>
      <c r="DG17" s="667"/>
      <c r="DH17" s="667"/>
      <c r="DI17" s="667"/>
      <c r="DJ17" s="667"/>
      <c r="DK17" s="667"/>
      <c r="DL17" s="667"/>
      <c r="DM17" s="667"/>
      <c r="DN17" s="667"/>
      <c r="DO17" s="667"/>
      <c r="DP17" s="668"/>
      <c r="DQ17" s="675">
        <v>5271508</v>
      </c>
      <c r="DR17" s="667"/>
      <c r="DS17" s="667"/>
      <c r="DT17" s="667"/>
      <c r="DU17" s="667"/>
      <c r="DV17" s="667"/>
      <c r="DW17" s="667"/>
      <c r="DX17" s="667"/>
      <c r="DY17" s="667"/>
      <c r="DZ17" s="667"/>
      <c r="EA17" s="667"/>
      <c r="EB17" s="667"/>
      <c r="EC17" s="676"/>
    </row>
    <row r="18" spans="2:133" ht="11.25" customHeight="1" x14ac:dyDescent="0.2">
      <c r="B18" s="663" t="s">
        <v>270</v>
      </c>
      <c r="C18" s="664"/>
      <c r="D18" s="664"/>
      <c r="E18" s="664"/>
      <c r="F18" s="664"/>
      <c r="G18" s="664"/>
      <c r="H18" s="664"/>
      <c r="I18" s="664"/>
      <c r="J18" s="664"/>
      <c r="K18" s="664"/>
      <c r="L18" s="664"/>
      <c r="M18" s="664"/>
      <c r="N18" s="664"/>
      <c r="O18" s="664"/>
      <c r="P18" s="664"/>
      <c r="Q18" s="665"/>
      <c r="R18" s="666">
        <v>468114</v>
      </c>
      <c r="S18" s="667"/>
      <c r="T18" s="667"/>
      <c r="U18" s="667"/>
      <c r="V18" s="667"/>
      <c r="W18" s="667"/>
      <c r="X18" s="667"/>
      <c r="Y18" s="668"/>
      <c r="Z18" s="669">
        <v>0.5</v>
      </c>
      <c r="AA18" s="669"/>
      <c r="AB18" s="669"/>
      <c r="AC18" s="669"/>
      <c r="AD18" s="670">
        <v>452395</v>
      </c>
      <c r="AE18" s="670"/>
      <c r="AF18" s="670"/>
      <c r="AG18" s="670"/>
      <c r="AH18" s="670"/>
      <c r="AI18" s="670"/>
      <c r="AJ18" s="670"/>
      <c r="AK18" s="670"/>
      <c r="AL18" s="671">
        <v>1</v>
      </c>
      <c r="AM18" s="672"/>
      <c r="AN18" s="672"/>
      <c r="AO18" s="673"/>
      <c r="AP18" s="663" t="s">
        <v>271</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272</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273</v>
      </c>
      <c r="C19" s="664"/>
      <c r="D19" s="664"/>
      <c r="E19" s="664"/>
      <c r="F19" s="664"/>
      <c r="G19" s="664"/>
      <c r="H19" s="664"/>
      <c r="I19" s="664"/>
      <c r="J19" s="664"/>
      <c r="K19" s="664"/>
      <c r="L19" s="664"/>
      <c r="M19" s="664"/>
      <c r="N19" s="664"/>
      <c r="O19" s="664"/>
      <c r="P19" s="664"/>
      <c r="Q19" s="665"/>
      <c r="R19" s="666">
        <v>293168</v>
      </c>
      <c r="S19" s="667"/>
      <c r="T19" s="667"/>
      <c r="U19" s="667"/>
      <c r="V19" s="667"/>
      <c r="W19" s="667"/>
      <c r="X19" s="667"/>
      <c r="Y19" s="668"/>
      <c r="Z19" s="669">
        <v>0.3</v>
      </c>
      <c r="AA19" s="669"/>
      <c r="AB19" s="669"/>
      <c r="AC19" s="669"/>
      <c r="AD19" s="670">
        <v>293168</v>
      </c>
      <c r="AE19" s="670"/>
      <c r="AF19" s="670"/>
      <c r="AG19" s="670"/>
      <c r="AH19" s="670"/>
      <c r="AI19" s="670"/>
      <c r="AJ19" s="670"/>
      <c r="AK19" s="670"/>
      <c r="AL19" s="671">
        <v>0.7</v>
      </c>
      <c r="AM19" s="672"/>
      <c r="AN19" s="672"/>
      <c r="AO19" s="673"/>
      <c r="AP19" s="663" t="s">
        <v>274</v>
      </c>
      <c r="AQ19" s="664"/>
      <c r="AR19" s="664"/>
      <c r="AS19" s="664"/>
      <c r="AT19" s="664"/>
      <c r="AU19" s="664"/>
      <c r="AV19" s="664"/>
      <c r="AW19" s="664"/>
      <c r="AX19" s="664"/>
      <c r="AY19" s="664"/>
      <c r="AZ19" s="664"/>
      <c r="BA19" s="664"/>
      <c r="BB19" s="664"/>
      <c r="BC19" s="664"/>
      <c r="BD19" s="664"/>
      <c r="BE19" s="664"/>
      <c r="BF19" s="665"/>
      <c r="BG19" s="666">
        <v>3383320</v>
      </c>
      <c r="BH19" s="667"/>
      <c r="BI19" s="667"/>
      <c r="BJ19" s="667"/>
      <c r="BK19" s="667"/>
      <c r="BL19" s="667"/>
      <c r="BM19" s="667"/>
      <c r="BN19" s="668"/>
      <c r="BO19" s="669">
        <v>9.1999999999999993</v>
      </c>
      <c r="BP19" s="669"/>
      <c r="BQ19" s="669"/>
      <c r="BR19" s="669"/>
      <c r="BS19" s="670" t="s">
        <v>128</v>
      </c>
      <c r="BT19" s="670"/>
      <c r="BU19" s="670"/>
      <c r="BV19" s="670"/>
      <c r="BW19" s="670"/>
      <c r="BX19" s="670"/>
      <c r="BY19" s="670"/>
      <c r="BZ19" s="670"/>
      <c r="CA19" s="670"/>
      <c r="CB19" s="674"/>
      <c r="CD19" s="681" t="s">
        <v>275</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276</v>
      </c>
      <c r="C20" s="664"/>
      <c r="D20" s="664"/>
      <c r="E20" s="664"/>
      <c r="F20" s="664"/>
      <c r="G20" s="664"/>
      <c r="H20" s="664"/>
      <c r="I20" s="664"/>
      <c r="J20" s="664"/>
      <c r="K20" s="664"/>
      <c r="L20" s="664"/>
      <c r="M20" s="664"/>
      <c r="N20" s="664"/>
      <c r="O20" s="664"/>
      <c r="P20" s="664"/>
      <c r="Q20" s="665"/>
      <c r="R20" s="666">
        <v>22548</v>
      </c>
      <c r="S20" s="667"/>
      <c r="T20" s="667"/>
      <c r="U20" s="667"/>
      <c r="V20" s="667"/>
      <c r="W20" s="667"/>
      <c r="X20" s="667"/>
      <c r="Y20" s="668"/>
      <c r="Z20" s="669">
        <v>0</v>
      </c>
      <c r="AA20" s="669"/>
      <c r="AB20" s="669"/>
      <c r="AC20" s="669"/>
      <c r="AD20" s="670">
        <v>22548</v>
      </c>
      <c r="AE20" s="670"/>
      <c r="AF20" s="670"/>
      <c r="AG20" s="670"/>
      <c r="AH20" s="670"/>
      <c r="AI20" s="670"/>
      <c r="AJ20" s="670"/>
      <c r="AK20" s="670"/>
      <c r="AL20" s="671">
        <v>0.1</v>
      </c>
      <c r="AM20" s="672"/>
      <c r="AN20" s="672"/>
      <c r="AO20" s="673"/>
      <c r="AP20" s="663" t="s">
        <v>277</v>
      </c>
      <c r="AQ20" s="664"/>
      <c r="AR20" s="664"/>
      <c r="AS20" s="664"/>
      <c r="AT20" s="664"/>
      <c r="AU20" s="664"/>
      <c r="AV20" s="664"/>
      <c r="AW20" s="664"/>
      <c r="AX20" s="664"/>
      <c r="AY20" s="664"/>
      <c r="AZ20" s="664"/>
      <c r="BA20" s="664"/>
      <c r="BB20" s="664"/>
      <c r="BC20" s="664"/>
      <c r="BD20" s="664"/>
      <c r="BE20" s="664"/>
      <c r="BF20" s="665"/>
      <c r="BG20" s="666">
        <v>3383320</v>
      </c>
      <c r="BH20" s="667"/>
      <c r="BI20" s="667"/>
      <c r="BJ20" s="667"/>
      <c r="BK20" s="667"/>
      <c r="BL20" s="667"/>
      <c r="BM20" s="667"/>
      <c r="BN20" s="668"/>
      <c r="BO20" s="669">
        <v>9.1999999999999993</v>
      </c>
      <c r="BP20" s="669"/>
      <c r="BQ20" s="669"/>
      <c r="BR20" s="669"/>
      <c r="BS20" s="670" t="s">
        <v>128</v>
      </c>
      <c r="BT20" s="670"/>
      <c r="BU20" s="670"/>
      <c r="BV20" s="670"/>
      <c r="BW20" s="670"/>
      <c r="BX20" s="670"/>
      <c r="BY20" s="670"/>
      <c r="BZ20" s="670"/>
      <c r="CA20" s="670"/>
      <c r="CB20" s="674"/>
      <c r="CD20" s="681" t="s">
        <v>278</v>
      </c>
      <c r="CE20" s="682"/>
      <c r="CF20" s="682"/>
      <c r="CG20" s="682"/>
      <c r="CH20" s="682"/>
      <c r="CI20" s="682"/>
      <c r="CJ20" s="682"/>
      <c r="CK20" s="682"/>
      <c r="CL20" s="682"/>
      <c r="CM20" s="682"/>
      <c r="CN20" s="682"/>
      <c r="CO20" s="682"/>
      <c r="CP20" s="682"/>
      <c r="CQ20" s="683"/>
      <c r="CR20" s="666">
        <v>83312389</v>
      </c>
      <c r="CS20" s="667"/>
      <c r="CT20" s="667"/>
      <c r="CU20" s="667"/>
      <c r="CV20" s="667"/>
      <c r="CW20" s="667"/>
      <c r="CX20" s="667"/>
      <c r="CY20" s="668"/>
      <c r="CZ20" s="669">
        <v>100</v>
      </c>
      <c r="DA20" s="669"/>
      <c r="DB20" s="669"/>
      <c r="DC20" s="669"/>
      <c r="DD20" s="675">
        <v>4416131</v>
      </c>
      <c r="DE20" s="667"/>
      <c r="DF20" s="667"/>
      <c r="DG20" s="667"/>
      <c r="DH20" s="667"/>
      <c r="DI20" s="667"/>
      <c r="DJ20" s="667"/>
      <c r="DK20" s="667"/>
      <c r="DL20" s="667"/>
      <c r="DM20" s="667"/>
      <c r="DN20" s="667"/>
      <c r="DO20" s="667"/>
      <c r="DP20" s="668"/>
      <c r="DQ20" s="675">
        <v>49868047</v>
      </c>
      <c r="DR20" s="667"/>
      <c r="DS20" s="667"/>
      <c r="DT20" s="667"/>
      <c r="DU20" s="667"/>
      <c r="DV20" s="667"/>
      <c r="DW20" s="667"/>
      <c r="DX20" s="667"/>
      <c r="DY20" s="667"/>
      <c r="DZ20" s="667"/>
      <c r="EA20" s="667"/>
      <c r="EB20" s="667"/>
      <c r="EC20" s="676"/>
    </row>
    <row r="21" spans="2:133" ht="11.25" customHeight="1" x14ac:dyDescent="0.2">
      <c r="B21" s="663" t="s">
        <v>279</v>
      </c>
      <c r="C21" s="664"/>
      <c r="D21" s="664"/>
      <c r="E21" s="664"/>
      <c r="F21" s="664"/>
      <c r="G21" s="664"/>
      <c r="H21" s="664"/>
      <c r="I21" s="664"/>
      <c r="J21" s="664"/>
      <c r="K21" s="664"/>
      <c r="L21" s="664"/>
      <c r="M21" s="664"/>
      <c r="N21" s="664"/>
      <c r="O21" s="664"/>
      <c r="P21" s="664"/>
      <c r="Q21" s="665"/>
      <c r="R21" s="666">
        <v>7021</v>
      </c>
      <c r="S21" s="667"/>
      <c r="T21" s="667"/>
      <c r="U21" s="667"/>
      <c r="V21" s="667"/>
      <c r="W21" s="667"/>
      <c r="X21" s="667"/>
      <c r="Y21" s="668"/>
      <c r="Z21" s="669">
        <v>0</v>
      </c>
      <c r="AA21" s="669"/>
      <c r="AB21" s="669"/>
      <c r="AC21" s="669"/>
      <c r="AD21" s="670">
        <v>7021</v>
      </c>
      <c r="AE21" s="670"/>
      <c r="AF21" s="670"/>
      <c r="AG21" s="670"/>
      <c r="AH21" s="670"/>
      <c r="AI21" s="670"/>
      <c r="AJ21" s="670"/>
      <c r="AK21" s="670"/>
      <c r="AL21" s="671">
        <v>0</v>
      </c>
      <c r="AM21" s="672"/>
      <c r="AN21" s="672"/>
      <c r="AO21" s="673"/>
      <c r="AP21" s="685" t="s">
        <v>280</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3"/>
      <c r="CE21" s="694"/>
      <c r="CF21" s="694"/>
      <c r="CG21" s="694"/>
      <c r="CH21" s="694"/>
      <c r="CI21" s="694"/>
      <c r="CJ21" s="694"/>
      <c r="CK21" s="694"/>
      <c r="CL21" s="694"/>
      <c r="CM21" s="694"/>
      <c r="CN21" s="694"/>
      <c r="CO21" s="694"/>
      <c r="CP21" s="694"/>
      <c r="CQ21" s="695"/>
      <c r="CR21" s="696"/>
      <c r="CS21" s="689"/>
      <c r="CT21" s="689"/>
      <c r="CU21" s="689"/>
      <c r="CV21" s="689"/>
      <c r="CW21" s="689"/>
      <c r="CX21" s="689"/>
      <c r="CY21" s="697"/>
      <c r="CZ21" s="698"/>
      <c r="DA21" s="698"/>
      <c r="DB21" s="698"/>
      <c r="DC21" s="698"/>
      <c r="DD21" s="688"/>
      <c r="DE21" s="689"/>
      <c r="DF21" s="689"/>
      <c r="DG21" s="689"/>
      <c r="DH21" s="689"/>
      <c r="DI21" s="689"/>
      <c r="DJ21" s="689"/>
      <c r="DK21" s="689"/>
      <c r="DL21" s="689"/>
      <c r="DM21" s="689"/>
      <c r="DN21" s="689"/>
      <c r="DO21" s="689"/>
      <c r="DP21" s="697"/>
      <c r="DQ21" s="688"/>
      <c r="DR21" s="689"/>
      <c r="DS21" s="689"/>
      <c r="DT21" s="689"/>
      <c r="DU21" s="689"/>
      <c r="DV21" s="689"/>
      <c r="DW21" s="689"/>
      <c r="DX21" s="689"/>
      <c r="DY21" s="689"/>
      <c r="DZ21" s="689"/>
      <c r="EA21" s="689"/>
      <c r="EB21" s="689"/>
      <c r="EC21" s="690"/>
    </row>
    <row r="22" spans="2:133" ht="11.25" customHeight="1" x14ac:dyDescent="0.2">
      <c r="B22" s="702" t="s">
        <v>281</v>
      </c>
      <c r="C22" s="703"/>
      <c r="D22" s="703"/>
      <c r="E22" s="703"/>
      <c r="F22" s="703"/>
      <c r="G22" s="703"/>
      <c r="H22" s="703"/>
      <c r="I22" s="703"/>
      <c r="J22" s="703"/>
      <c r="K22" s="703"/>
      <c r="L22" s="703"/>
      <c r="M22" s="703"/>
      <c r="N22" s="703"/>
      <c r="O22" s="703"/>
      <c r="P22" s="703"/>
      <c r="Q22" s="704"/>
      <c r="R22" s="666">
        <v>145377</v>
      </c>
      <c r="S22" s="667"/>
      <c r="T22" s="667"/>
      <c r="U22" s="667"/>
      <c r="V22" s="667"/>
      <c r="W22" s="667"/>
      <c r="X22" s="667"/>
      <c r="Y22" s="668"/>
      <c r="Z22" s="669">
        <v>0.2</v>
      </c>
      <c r="AA22" s="669"/>
      <c r="AB22" s="669"/>
      <c r="AC22" s="669"/>
      <c r="AD22" s="670">
        <v>129658</v>
      </c>
      <c r="AE22" s="670"/>
      <c r="AF22" s="670"/>
      <c r="AG22" s="670"/>
      <c r="AH22" s="670"/>
      <c r="AI22" s="670"/>
      <c r="AJ22" s="670"/>
      <c r="AK22" s="670"/>
      <c r="AL22" s="671">
        <v>0.30000001192092896</v>
      </c>
      <c r="AM22" s="672"/>
      <c r="AN22" s="672"/>
      <c r="AO22" s="673"/>
      <c r="AP22" s="685" t="s">
        <v>282</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283</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284</v>
      </c>
      <c r="C23" s="664"/>
      <c r="D23" s="664"/>
      <c r="E23" s="664"/>
      <c r="F23" s="664"/>
      <c r="G23" s="664"/>
      <c r="H23" s="664"/>
      <c r="I23" s="664"/>
      <c r="J23" s="664"/>
      <c r="K23" s="664"/>
      <c r="L23" s="664"/>
      <c r="M23" s="664"/>
      <c r="N23" s="664"/>
      <c r="O23" s="664"/>
      <c r="P23" s="664"/>
      <c r="Q23" s="665"/>
      <c r="R23" s="666">
        <v>3693794</v>
      </c>
      <c r="S23" s="667"/>
      <c r="T23" s="667"/>
      <c r="U23" s="667"/>
      <c r="V23" s="667"/>
      <c r="W23" s="667"/>
      <c r="X23" s="667"/>
      <c r="Y23" s="668"/>
      <c r="Z23" s="669">
        <v>4.0999999999999996</v>
      </c>
      <c r="AA23" s="669"/>
      <c r="AB23" s="669"/>
      <c r="AC23" s="669"/>
      <c r="AD23" s="670">
        <v>3428220</v>
      </c>
      <c r="AE23" s="670"/>
      <c r="AF23" s="670"/>
      <c r="AG23" s="670"/>
      <c r="AH23" s="670"/>
      <c r="AI23" s="670"/>
      <c r="AJ23" s="670"/>
      <c r="AK23" s="670"/>
      <c r="AL23" s="671">
        <v>7.8</v>
      </c>
      <c r="AM23" s="672"/>
      <c r="AN23" s="672"/>
      <c r="AO23" s="673"/>
      <c r="AP23" s="685" t="s">
        <v>285</v>
      </c>
      <c r="AQ23" s="686"/>
      <c r="AR23" s="686"/>
      <c r="AS23" s="686"/>
      <c r="AT23" s="686"/>
      <c r="AU23" s="686"/>
      <c r="AV23" s="686"/>
      <c r="AW23" s="686"/>
      <c r="AX23" s="686"/>
      <c r="AY23" s="686"/>
      <c r="AZ23" s="686"/>
      <c r="BA23" s="686"/>
      <c r="BB23" s="686"/>
      <c r="BC23" s="686"/>
      <c r="BD23" s="686"/>
      <c r="BE23" s="686"/>
      <c r="BF23" s="687"/>
      <c r="BG23" s="666">
        <v>3383320</v>
      </c>
      <c r="BH23" s="667"/>
      <c r="BI23" s="667"/>
      <c r="BJ23" s="667"/>
      <c r="BK23" s="667"/>
      <c r="BL23" s="667"/>
      <c r="BM23" s="667"/>
      <c r="BN23" s="668"/>
      <c r="BO23" s="669">
        <v>9.1999999999999993</v>
      </c>
      <c r="BP23" s="669"/>
      <c r="BQ23" s="669"/>
      <c r="BR23" s="669"/>
      <c r="BS23" s="670" t="s">
        <v>128</v>
      </c>
      <c r="BT23" s="670"/>
      <c r="BU23" s="670"/>
      <c r="BV23" s="670"/>
      <c r="BW23" s="670"/>
      <c r="BX23" s="670"/>
      <c r="BY23" s="670"/>
      <c r="BZ23" s="670"/>
      <c r="CA23" s="670"/>
      <c r="CB23" s="674"/>
      <c r="CD23" s="648" t="s">
        <v>225</v>
      </c>
      <c r="CE23" s="649"/>
      <c r="CF23" s="649"/>
      <c r="CG23" s="649"/>
      <c r="CH23" s="649"/>
      <c r="CI23" s="649"/>
      <c r="CJ23" s="649"/>
      <c r="CK23" s="649"/>
      <c r="CL23" s="649"/>
      <c r="CM23" s="649"/>
      <c r="CN23" s="649"/>
      <c r="CO23" s="649"/>
      <c r="CP23" s="649"/>
      <c r="CQ23" s="650"/>
      <c r="CR23" s="648" t="s">
        <v>286</v>
      </c>
      <c r="CS23" s="649"/>
      <c r="CT23" s="649"/>
      <c r="CU23" s="649"/>
      <c r="CV23" s="649"/>
      <c r="CW23" s="649"/>
      <c r="CX23" s="649"/>
      <c r="CY23" s="650"/>
      <c r="CZ23" s="648" t="s">
        <v>287</v>
      </c>
      <c r="DA23" s="649"/>
      <c r="DB23" s="649"/>
      <c r="DC23" s="650"/>
      <c r="DD23" s="648" t="s">
        <v>288</v>
      </c>
      <c r="DE23" s="649"/>
      <c r="DF23" s="649"/>
      <c r="DG23" s="649"/>
      <c r="DH23" s="649"/>
      <c r="DI23" s="649"/>
      <c r="DJ23" s="649"/>
      <c r="DK23" s="650"/>
      <c r="DL23" s="699" t="s">
        <v>289</v>
      </c>
      <c r="DM23" s="700"/>
      <c r="DN23" s="700"/>
      <c r="DO23" s="700"/>
      <c r="DP23" s="700"/>
      <c r="DQ23" s="700"/>
      <c r="DR23" s="700"/>
      <c r="DS23" s="700"/>
      <c r="DT23" s="700"/>
      <c r="DU23" s="700"/>
      <c r="DV23" s="701"/>
      <c r="DW23" s="648" t="s">
        <v>290</v>
      </c>
      <c r="DX23" s="649"/>
      <c r="DY23" s="649"/>
      <c r="DZ23" s="649"/>
      <c r="EA23" s="649"/>
      <c r="EB23" s="649"/>
      <c r="EC23" s="650"/>
    </row>
    <row r="24" spans="2:133" ht="11.25" customHeight="1" x14ac:dyDescent="0.2">
      <c r="B24" s="663" t="s">
        <v>291</v>
      </c>
      <c r="C24" s="664"/>
      <c r="D24" s="664"/>
      <c r="E24" s="664"/>
      <c r="F24" s="664"/>
      <c r="G24" s="664"/>
      <c r="H24" s="664"/>
      <c r="I24" s="664"/>
      <c r="J24" s="664"/>
      <c r="K24" s="664"/>
      <c r="L24" s="664"/>
      <c r="M24" s="664"/>
      <c r="N24" s="664"/>
      <c r="O24" s="664"/>
      <c r="P24" s="664"/>
      <c r="Q24" s="665"/>
      <c r="R24" s="666">
        <v>3428220</v>
      </c>
      <c r="S24" s="667"/>
      <c r="T24" s="667"/>
      <c r="U24" s="667"/>
      <c r="V24" s="667"/>
      <c r="W24" s="667"/>
      <c r="X24" s="667"/>
      <c r="Y24" s="668"/>
      <c r="Z24" s="669">
        <v>3.8</v>
      </c>
      <c r="AA24" s="669"/>
      <c r="AB24" s="669"/>
      <c r="AC24" s="669"/>
      <c r="AD24" s="670">
        <v>3428220</v>
      </c>
      <c r="AE24" s="670"/>
      <c r="AF24" s="670"/>
      <c r="AG24" s="670"/>
      <c r="AH24" s="670"/>
      <c r="AI24" s="670"/>
      <c r="AJ24" s="670"/>
      <c r="AK24" s="670"/>
      <c r="AL24" s="671">
        <v>7.8</v>
      </c>
      <c r="AM24" s="672"/>
      <c r="AN24" s="672"/>
      <c r="AO24" s="673"/>
      <c r="AP24" s="685" t="s">
        <v>292</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293</v>
      </c>
      <c r="CE24" s="678"/>
      <c r="CF24" s="678"/>
      <c r="CG24" s="678"/>
      <c r="CH24" s="678"/>
      <c r="CI24" s="678"/>
      <c r="CJ24" s="678"/>
      <c r="CK24" s="678"/>
      <c r="CL24" s="678"/>
      <c r="CM24" s="678"/>
      <c r="CN24" s="678"/>
      <c r="CO24" s="678"/>
      <c r="CP24" s="678"/>
      <c r="CQ24" s="679"/>
      <c r="CR24" s="655">
        <v>46138880</v>
      </c>
      <c r="CS24" s="656"/>
      <c r="CT24" s="656"/>
      <c r="CU24" s="656"/>
      <c r="CV24" s="656"/>
      <c r="CW24" s="656"/>
      <c r="CX24" s="656"/>
      <c r="CY24" s="657"/>
      <c r="CZ24" s="660">
        <v>55.4</v>
      </c>
      <c r="DA24" s="661"/>
      <c r="DB24" s="661"/>
      <c r="DC24" s="680"/>
      <c r="DD24" s="705">
        <v>25419200</v>
      </c>
      <c r="DE24" s="656"/>
      <c r="DF24" s="656"/>
      <c r="DG24" s="656"/>
      <c r="DH24" s="656"/>
      <c r="DI24" s="656"/>
      <c r="DJ24" s="656"/>
      <c r="DK24" s="657"/>
      <c r="DL24" s="705">
        <v>24790648</v>
      </c>
      <c r="DM24" s="656"/>
      <c r="DN24" s="656"/>
      <c r="DO24" s="656"/>
      <c r="DP24" s="656"/>
      <c r="DQ24" s="656"/>
      <c r="DR24" s="656"/>
      <c r="DS24" s="656"/>
      <c r="DT24" s="656"/>
      <c r="DU24" s="656"/>
      <c r="DV24" s="657"/>
      <c r="DW24" s="660">
        <v>55.6</v>
      </c>
      <c r="DX24" s="661"/>
      <c r="DY24" s="661"/>
      <c r="DZ24" s="661"/>
      <c r="EA24" s="661"/>
      <c r="EB24" s="661"/>
      <c r="EC24" s="662"/>
    </row>
    <row r="25" spans="2:133" ht="11.25" customHeight="1" x14ac:dyDescent="0.2">
      <c r="B25" s="663" t="s">
        <v>294</v>
      </c>
      <c r="C25" s="664"/>
      <c r="D25" s="664"/>
      <c r="E25" s="664"/>
      <c r="F25" s="664"/>
      <c r="G25" s="664"/>
      <c r="H25" s="664"/>
      <c r="I25" s="664"/>
      <c r="J25" s="664"/>
      <c r="K25" s="664"/>
      <c r="L25" s="664"/>
      <c r="M25" s="664"/>
      <c r="N25" s="664"/>
      <c r="O25" s="664"/>
      <c r="P25" s="664"/>
      <c r="Q25" s="665"/>
      <c r="R25" s="666">
        <v>265574</v>
      </c>
      <c r="S25" s="667"/>
      <c r="T25" s="667"/>
      <c r="U25" s="667"/>
      <c r="V25" s="667"/>
      <c r="W25" s="667"/>
      <c r="X25" s="667"/>
      <c r="Y25" s="668"/>
      <c r="Z25" s="669">
        <v>0.3</v>
      </c>
      <c r="AA25" s="669"/>
      <c r="AB25" s="669"/>
      <c r="AC25" s="669"/>
      <c r="AD25" s="670" t="s">
        <v>128</v>
      </c>
      <c r="AE25" s="670"/>
      <c r="AF25" s="670"/>
      <c r="AG25" s="670"/>
      <c r="AH25" s="670"/>
      <c r="AI25" s="670"/>
      <c r="AJ25" s="670"/>
      <c r="AK25" s="670"/>
      <c r="AL25" s="671" t="s">
        <v>128</v>
      </c>
      <c r="AM25" s="672"/>
      <c r="AN25" s="672"/>
      <c r="AO25" s="673"/>
      <c r="AP25" s="685" t="s">
        <v>295</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296</v>
      </c>
      <c r="CE25" s="682"/>
      <c r="CF25" s="682"/>
      <c r="CG25" s="682"/>
      <c r="CH25" s="682"/>
      <c r="CI25" s="682"/>
      <c r="CJ25" s="682"/>
      <c r="CK25" s="682"/>
      <c r="CL25" s="682"/>
      <c r="CM25" s="682"/>
      <c r="CN25" s="682"/>
      <c r="CO25" s="682"/>
      <c r="CP25" s="682"/>
      <c r="CQ25" s="683"/>
      <c r="CR25" s="666">
        <v>14014991</v>
      </c>
      <c r="CS25" s="691"/>
      <c r="CT25" s="691"/>
      <c r="CU25" s="691"/>
      <c r="CV25" s="691"/>
      <c r="CW25" s="691"/>
      <c r="CX25" s="691"/>
      <c r="CY25" s="692"/>
      <c r="CZ25" s="671">
        <v>16.8</v>
      </c>
      <c r="DA25" s="706"/>
      <c r="DB25" s="706"/>
      <c r="DC25" s="708"/>
      <c r="DD25" s="675">
        <v>13163682</v>
      </c>
      <c r="DE25" s="691"/>
      <c r="DF25" s="691"/>
      <c r="DG25" s="691"/>
      <c r="DH25" s="691"/>
      <c r="DI25" s="691"/>
      <c r="DJ25" s="691"/>
      <c r="DK25" s="692"/>
      <c r="DL25" s="675">
        <v>13104315</v>
      </c>
      <c r="DM25" s="691"/>
      <c r="DN25" s="691"/>
      <c r="DO25" s="691"/>
      <c r="DP25" s="691"/>
      <c r="DQ25" s="691"/>
      <c r="DR25" s="691"/>
      <c r="DS25" s="691"/>
      <c r="DT25" s="691"/>
      <c r="DU25" s="691"/>
      <c r="DV25" s="692"/>
      <c r="DW25" s="671">
        <v>29.4</v>
      </c>
      <c r="DX25" s="706"/>
      <c r="DY25" s="706"/>
      <c r="DZ25" s="706"/>
      <c r="EA25" s="706"/>
      <c r="EB25" s="706"/>
      <c r="EC25" s="707"/>
    </row>
    <row r="26" spans="2:133" ht="11.25" customHeight="1" x14ac:dyDescent="0.2">
      <c r="B26" s="663" t="s">
        <v>297</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298</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299</v>
      </c>
      <c r="CE26" s="682"/>
      <c r="CF26" s="682"/>
      <c r="CG26" s="682"/>
      <c r="CH26" s="682"/>
      <c r="CI26" s="682"/>
      <c r="CJ26" s="682"/>
      <c r="CK26" s="682"/>
      <c r="CL26" s="682"/>
      <c r="CM26" s="682"/>
      <c r="CN26" s="682"/>
      <c r="CO26" s="682"/>
      <c r="CP26" s="682"/>
      <c r="CQ26" s="683"/>
      <c r="CR26" s="666">
        <v>10102306</v>
      </c>
      <c r="CS26" s="667"/>
      <c r="CT26" s="667"/>
      <c r="CU26" s="667"/>
      <c r="CV26" s="667"/>
      <c r="CW26" s="667"/>
      <c r="CX26" s="667"/>
      <c r="CY26" s="668"/>
      <c r="CZ26" s="671">
        <v>12.1</v>
      </c>
      <c r="DA26" s="706"/>
      <c r="DB26" s="706"/>
      <c r="DC26" s="708"/>
      <c r="DD26" s="675">
        <v>9411143</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6"/>
      <c r="DY26" s="706"/>
      <c r="DZ26" s="706"/>
      <c r="EA26" s="706"/>
      <c r="EB26" s="706"/>
      <c r="EC26" s="707"/>
    </row>
    <row r="27" spans="2:133" ht="11.25" customHeight="1" x14ac:dyDescent="0.2">
      <c r="B27" s="663" t="s">
        <v>300</v>
      </c>
      <c r="C27" s="664"/>
      <c r="D27" s="664"/>
      <c r="E27" s="664"/>
      <c r="F27" s="664"/>
      <c r="G27" s="664"/>
      <c r="H27" s="664"/>
      <c r="I27" s="664"/>
      <c r="J27" s="664"/>
      <c r="K27" s="664"/>
      <c r="L27" s="664"/>
      <c r="M27" s="664"/>
      <c r="N27" s="664"/>
      <c r="O27" s="664"/>
      <c r="P27" s="664"/>
      <c r="Q27" s="665"/>
      <c r="R27" s="666">
        <v>47339074</v>
      </c>
      <c r="S27" s="667"/>
      <c r="T27" s="667"/>
      <c r="U27" s="667"/>
      <c r="V27" s="667"/>
      <c r="W27" s="667"/>
      <c r="X27" s="667"/>
      <c r="Y27" s="668"/>
      <c r="Z27" s="669">
        <v>52</v>
      </c>
      <c r="AA27" s="669"/>
      <c r="AB27" s="669"/>
      <c r="AC27" s="669"/>
      <c r="AD27" s="670">
        <v>43674461</v>
      </c>
      <c r="AE27" s="670"/>
      <c r="AF27" s="670"/>
      <c r="AG27" s="670"/>
      <c r="AH27" s="670"/>
      <c r="AI27" s="670"/>
      <c r="AJ27" s="670"/>
      <c r="AK27" s="670"/>
      <c r="AL27" s="671">
        <v>99.400001525878906</v>
      </c>
      <c r="AM27" s="672"/>
      <c r="AN27" s="672"/>
      <c r="AO27" s="673"/>
      <c r="AP27" s="663" t="s">
        <v>301</v>
      </c>
      <c r="AQ27" s="664"/>
      <c r="AR27" s="664"/>
      <c r="AS27" s="664"/>
      <c r="AT27" s="664"/>
      <c r="AU27" s="664"/>
      <c r="AV27" s="664"/>
      <c r="AW27" s="664"/>
      <c r="AX27" s="664"/>
      <c r="AY27" s="664"/>
      <c r="AZ27" s="664"/>
      <c r="BA27" s="664"/>
      <c r="BB27" s="664"/>
      <c r="BC27" s="664"/>
      <c r="BD27" s="664"/>
      <c r="BE27" s="664"/>
      <c r="BF27" s="665"/>
      <c r="BG27" s="666">
        <v>36779348</v>
      </c>
      <c r="BH27" s="667"/>
      <c r="BI27" s="667"/>
      <c r="BJ27" s="667"/>
      <c r="BK27" s="667"/>
      <c r="BL27" s="667"/>
      <c r="BM27" s="667"/>
      <c r="BN27" s="668"/>
      <c r="BO27" s="669">
        <v>100</v>
      </c>
      <c r="BP27" s="669"/>
      <c r="BQ27" s="669"/>
      <c r="BR27" s="669"/>
      <c r="BS27" s="670">
        <v>89117</v>
      </c>
      <c r="BT27" s="670"/>
      <c r="BU27" s="670"/>
      <c r="BV27" s="670"/>
      <c r="BW27" s="670"/>
      <c r="BX27" s="670"/>
      <c r="BY27" s="670"/>
      <c r="BZ27" s="670"/>
      <c r="CA27" s="670"/>
      <c r="CB27" s="674"/>
      <c r="CD27" s="681" t="s">
        <v>302</v>
      </c>
      <c r="CE27" s="682"/>
      <c r="CF27" s="682"/>
      <c r="CG27" s="682"/>
      <c r="CH27" s="682"/>
      <c r="CI27" s="682"/>
      <c r="CJ27" s="682"/>
      <c r="CK27" s="682"/>
      <c r="CL27" s="682"/>
      <c r="CM27" s="682"/>
      <c r="CN27" s="682"/>
      <c r="CO27" s="682"/>
      <c r="CP27" s="682"/>
      <c r="CQ27" s="683"/>
      <c r="CR27" s="666">
        <v>26852381</v>
      </c>
      <c r="CS27" s="691"/>
      <c r="CT27" s="691"/>
      <c r="CU27" s="691"/>
      <c r="CV27" s="691"/>
      <c r="CW27" s="691"/>
      <c r="CX27" s="691"/>
      <c r="CY27" s="692"/>
      <c r="CZ27" s="671">
        <v>32.200000000000003</v>
      </c>
      <c r="DA27" s="706"/>
      <c r="DB27" s="706"/>
      <c r="DC27" s="708"/>
      <c r="DD27" s="675">
        <v>6984010</v>
      </c>
      <c r="DE27" s="691"/>
      <c r="DF27" s="691"/>
      <c r="DG27" s="691"/>
      <c r="DH27" s="691"/>
      <c r="DI27" s="691"/>
      <c r="DJ27" s="691"/>
      <c r="DK27" s="692"/>
      <c r="DL27" s="675">
        <v>6421119</v>
      </c>
      <c r="DM27" s="691"/>
      <c r="DN27" s="691"/>
      <c r="DO27" s="691"/>
      <c r="DP27" s="691"/>
      <c r="DQ27" s="691"/>
      <c r="DR27" s="691"/>
      <c r="DS27" s="691"/>
      <c r="DT27" s="691"/>
      <c r="DU27" s="691"/>
      <c r="DV27" s="692"/>
      <c r="DW27" s="671">
        <v>14.4</v>
      </c>
      <c r="DX27" s="706"/>
      <c r="DY27" s="706"/>
      <c r="DZ27" s="706"/>
      <c r="EA27" s="706"/>
      <c r="EB27" s="706"/>
      <c r="EC27" s="707"/>
    </row>
    <row r="28" spans="2:133" ht="11.25" customHeight="1" x14ac:dyDescent="0.2">
      <c r="B28" s="663" t="s">
        <v>303</v>
      </c>
      <c r="C28" s="664"/>
      <c r="D28" s="664"/>
      <c r="E28" s="664"/>
      <c r="F28" s="664"/>
      <c r="G28" s="664"/>
      <c r="H28" s="664"/>
      <c r="I28" s="664"/>
      <c r="J28" s="664"/>
      <c r="K28" s="664"/>
      <c r="L28" s="664"/>
      <c r="M28" s="664"/>
      <c r="N28" s="664"/>
      <c r="O28" s="664"/>
      <c r="P28" s="664"/>
      <c r="Q28" s="665"/>
      <c r="R28" s="666">
        <v>24302</v>
      </c>
      <c r="S28" s="667"/>
      <c r="T28" s="667"/>
      <c r="U28" s="667"/>
      <c r="V28" s="667"/>
      <c r="W28" s="667"/>
      <c r="X28" s="667"/>
      <c r="Y28" s="668"/>
      <c r="Z28" s="669">
        <v>0</v>
      </c>
      <c r="AA28" s="669"/>
      <c r="AB28" s="669"/>
      <c r="AC28" s="669"/>
      <c r="AD28" s="670">
        <v>24302</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304</v>
      </c>
      <c r="CE28" s="682"/>
      <c r="CF28" s="682"/>
      <c r="CG28" s="682"/>
      <c r="CH28" s="682"/>
      <c r="CI28" s="682"/>
      <c r="CJ28" s="682"/>
      <c r="CK28" s="682"/>
      <c r="CL28" s="682"/>
      <c r="CM28" s="682"/>
      <c r="CN28" s="682"/>
      <c r="CO28" s="682"/>
      <c r="CP28" s="682"/>
      <c r="CQ28" s="683"/>
      <c r="CR28" s="666">
        <v>5271508</v>
      </c>
      <c r="CS28" s="667"/>
      <c r="CT28" s="667"/>
      <c r="CU28" s="667"/>
      <c r="CV28" s="667"/>
      <c r="CW28" s="667"/>
      <c r="CX28" s="667"/>
      <c r="CY28" s="668"/>
      <c r="CZ28" s="671">
        <v>6.3</v>
      </c>
      <c r="DA28" s="706"/>
      <c r="DB28" s="706"/>
      <c r="DC28" s="708"/>
      <c r="DD28" s="675">
        <v>5271508</v>
      </c>
      <c r="DE28" s="667"/>
      <c r="DF28" s="667"/>
      <c r="DG28" s="667"/>
      <c r="DH28" s="667"/>
      <c r="DI28" s="667"/>
      <c r="DJ28" s="667"/>
      <c r="DK28" s="668"/>
      <c r="DL28" s="675">
        <v>5265214</v>
      </c>
      <c r="DM28" s="667"/>
      <c r="DN28" s="667"/>
      <c r="DO28" s="667"/>
      <c r="DP28" s="667"/>
      <c r="DQ28" s="667"/>
      <c r="DR28" s="667"/>
      <c r="DS28" s="667"/>
      <c r="DT28" s="667"/>
      <c r="DU28" s="667"/>
      <c r="DV28" s="668"/>
      <c r="DW28" s="671">
        <v>11.8</v>
      </c>
      <c r="DX28" s="706"/>
      <c r="DY28" s="706"/>
      <c r="DZ28" s="706"/>
      <c r="EA28" s="706"/>
      <c r="EB28" s="706"/>
      <c r="EC28" s="707"/>
    </row>
    <row r="29" spans="2:133" ht="11.25" customHeight="1" x14ac:dyDescent="0.2">
      <c r="B29" s="663" t="s">
        <v>305</v>
      </c>
      <c r="C29" s="664"/>
      <c r="D29" s="664"/>
      <c r="E29" s="664"/>
      <c r="F29" s="664"/>
      <c r="G29" s="664"/>
      <c r="H29" s="664"/>
      <c r="I29" s="664"/>
      <c r="J29" s="664"/>
      <c r="K29" s="664"/>
      <c r="L29" s="664"/>
      <c r="M29" s="664"/>
      <c r="N29" s="664"/>
      <c r="O29" s="664"/>
      <c r="P29" s="664"/>
      <c r="Q29" s="665"/>
      <c r="R29" s="666">
        <v>751524</v>
      </c>
      <c r="S29" s="667"/>
      <c r="T29" s="667"/>
      <c r="U29" s="667"/>
      <c r="V29" s="667"/>
      <c r="W29" s="667"/>
      <c r="X29" s="667"/>
      <c r="Y29" s="668"/>
      <c r="Z29" s="669">
        <v>0.8</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307</v>
      </c>
      <c r="CE29" s="716"/>
      <c r="CF29" s="681" t="s">
        <v>70</v>
      </c>
      <c r="CG29" s="682"/>
      <c r="CH29" s="682"/>
      <c r="CI29" s="682"/>
      <c r="CJ29" s="682"/>
      <c r="CK29" s="682"/>
      <c r="CL29" s="682"/>
      <c r="CM29" s="682"/>
      <c r="CN29" s="682"/>
      <c r="CO29" s="682"/>
      <c r="CP29" s="682"/>
      <c r="CQ29" s="683"/>
      <c r="CR29" s="666">
        <v>5271416</v>
      </c>
      <c r="CS29" s="691"/>
      <c r="CT29" s="691"/>
      <c r="CU29" s="691"/>
      <c r="CV29" s="691"/>
      <c r="CW29" s="691"/>
      <c r="CX29" s="691"/>
      <c r="CY29" s="692"/>
      <c r="CZ29" s="671">
        <v>6.3</v>
      </c>
      <c r="DA29" s="706"/>
      <c r="DB29" s="706"/>
      <c r="DC29" s="708"/>
      <c r="DD29" s="675">
        <v>5271416</v>
      </c>
      <c r="DE29" s="691"/>
      <c r="DF29" s="691"/>
      <c r="DG29" s="691"/>
      <c r="DH29" s="691"/>
      <c r="DI29" s="691"/>
      <c r="DJ29" s="691"/>
      <c r="DK29" s="692"/>
      <c r="DL29" s="675">
        <v>5265122</v>
      </c>
      <c r="DM29" s="691"/>
      <c r="DN29" s="691"/>
      <c r="DO29" s="691"/>
      <c r="DP29" s="691"/>
      <c r="DQ29" s="691"/>
      <c r="DR29" s="691"/>
      <c r="DS29" s="691"/>
      <c r="DT29" s="691"/>
      <c r="DU29" s="691"/>
      <c r="DV29" s="692"/>
      <c r="DW29" s="671">
        <v>11.8</v>
      </c>
      <c r="DX29" s="706"/>
      <c r="DY29" s="706"/>
      <c r="DZ29" s="706"/>
      <c r="EA29" s="706"/>
      <c r="EB29" s="706"/>
      <c r="EC29" s="707"/>
    </row>
    <row r="30" spans="2:133" ht="11.25" customHeight="1" x14ac:dyDescent="0.2">
      <c r="B30" s="663" t="s">
        <v>308</v>
      </c>
      <c r="C30" s="664"/>
      <c r="D30" s="664"/>
      <c r="E30" s="664"/>
      <c r="F30" s="664"/>
      <c r="G30" s="664"/>
      <c r="H30" s="664"/>
      <c r="I30" s="664"/>
      <c r="J30" s="664"/>
      <c r="K30" s="664"/>
      <c r="L30" s="664"/>
      <c r="M30" s="664"/>
      <c r="N30" s="664"/>
      <c r="O30" s="664"/>
      <c r="P30" s="664"/>
      <c r="Q30" s="665"/>
      <c r="R30" s="666">
        <v>457296</v>
      </c>
      <c r="S30" s="667"/>
      <c r="T30" s="667"/>
      <c r="U30" s="667"/>
      <c r="V30" s="667"/>
      <c r="W30" s="667"/>
      <c r="X30" s="667"/>
      <c r="Y30" s="668"/>
      <c r="Z30" s="669">
        <v>0.5</v>
      </c>
      <c r="AA30" s="669"/>
      <c r="AB30" s="669"/>
      <c r="AC30" s="669"/>
      <c r="AD30" s="670">
        <v>187036</v>
      </c>
      <c r="AE30" s="670"/>
      <c r="AF30" s="670"/>
      <c r="AG30" s="670"/>
      <c r="AH30" s="670"/>
      <c r="AI30" s="670"/>
      <c r="AJ30" s="670"/>
      <c r="AK30" s="670"/>
      <c r="AL30" s="671">
        <v>0.4</v>
      </c>
      <c r="AM30" s="672"/>
      <c r="AN30" s="672"/>
      <c r="AO30" s="673"/>
      <c r="AP30" s="645" t="s">
        <v>225</v>
      </c>
      <c r="AQ30" s="646"/>
      <c r="AR30" s="646"/>
      <c r="AS30" s="646"/>
      <c r="AT30" s="646"/>
      <c r="AU30" s="646"/>
      <c r="AV30" s="646"/>
      <c r="AW30" s="646"/>
      <c r="AX30" s="646"/>
      <c r="AY30" s="646"/>
      <c r="AZ30" s="646"/>
      <c r="BA30" s="646"/>
      <c r="BB30" s="646"/>
      <c r="BC30" s="646"/>
      <c r="BD30" s="646"/>
      <c r="BE30" s="646"/>
      <c r="BF30" s="647"/>
      <c r="BG30" s="645" t="s">
        <v>309</v>
      </c>
      <c r="BH30" s="713"/>
      <c r="BI30" s="713"/>
      <c r="BJ30" s="713"/>
      <c r="BK30" s="713"/>
      <c r="BL30" s="713"/>
      <c r="BM30" s="713"/>
      <c r="BN30" s="713"/>
      <c r="BO30" s="713"/>
      <c r="BP30" s="713"/>
      <c r="BQ30" s="714"/>
      <c r="BR30" s="645" t="s">
        <v>310</v>
      </c>
      <c r="BS30" s="713"/>
      <c r="BT30" s="713"/>
      <c r="BU30" s="713"/>
      <c r="BV30" s="713"/>
      <c r="BW30" s="713"/>
      <c r="BX30" s="713"/>
      <c r="BY30" s="713"/>
      <c r="BZ30" s="713"/>
      <c r="CA30" s="713"/>
      <c r="CB30" s="714"/>
      <c r="CD30" s="717"/>
      <c r="CE30" s="718"/>
      <c r="CF30" s="681" t="s">
        <v>311</v>
      </c>
      <c r="CG30" s="682"/>
      <c r="CH30" s="682"/>
      <c r="CI30" s="682"/>
      <c r="CJ30" s="682"/>
      <c r="CK30" s="682"/>
      <c r="CL30" s="682"/>
      <c r="CM30" s="682"/>
      <c r="CN30" s="682"/>
      <c r="CO30" s="682"/>
      <c r="CP30" s="682"/>
      <c r="CQ30" s="683"/>
      <c r="CR30" s="666">
        <v>5007053</v>
      </c>
      <c r="CS30" s="667"/>
      <c r="CT30" s="667"/>
      <c r="CU30" s="667"/>
      <c r="CV30" s="667"/>
      <c r="CW30" s="667"/>
      <c r="CX30" s="667"/>
      <c r="CY30" s="668"/>
      <c r="CZ30" s="671">
        <v>6</v>
      </c>
      <c r="DA30" s="706"/>
      <c r="DB30" s="706"/>
      <c r="DC30" s="708"/>
      <c r="DD30" s="675">
        <v>5007053</v>
      </c>
      <c r="DE30" s="667"/>
      <c r="DF30" s="667"/>
      <c r="DG30" s="667"/>
      <c r="DH30" s="667"/>
      <c r="DI30" s="667"/>
      <c r="DJ30" s="667"/>
      <c r="DK30" s="668"/>
      <c r="DL30" s="675">
        <v>5000766</v>
      </c>
      <c r="DM30" s="667"/>
      <c r="DN30" s="667"/>
      <c r="DO30" s="667"/>
      <c r="DP30" s="667"/>
      <c r="DQ30" s="667"/>
      <c r="DR30" s="667"/>
      <c r="DS30" s="667"/>
      <c r="DT30" s="667"/>
      <c r="DU30" s="667"/>
      <c r="DV30" s="668"/>
      <c r="DW30" s="671">
        <v>11.2</v>
      </c>
      <c r="DX30" s="706"/>
      <c r="DY30" s="706"/>
      <c r="DZ30" s="706"/>
      <c r="EA30" s="706"/>
      <c r="EB30" s="706"/>
      <c r="EC30" s="707"/>
    </row>
    <row r="31" spans="2:133" ht="11.25" customHeight="1" x14ac:dyDescent="0.2">
      <c r="B31" s="663" t="s">
        <v>312</v>
      </c>
      <c r="C31" s="664"/>
      <c r="D31" s="664"/>
      <c r="E31" s="664"/>
      <c r="F31" s="664"/>
      <c r="G31" s="664"/>
      <c r="H31" s="664"/>
      <c r="I31" s="664"/>
      <c r="J31" s="664"/>
      <c r="K31" s="664"/>
      <c r="L31" s="664"/>
      <c r="M31" s="664"/>
      <c r="N31" s="664"/>
      <c r="O31" s="664"/>
      <c r="P31" s="664"/>
      <c r="Q31" s="665"/>
      <c r="R31" s="666">
        <v>689271</v>
      </c>
      <c r="S31" s="667"/>
      <c r="T31" s="667"/>
      <c r="U31" s="667"/>
      <c r="V31" s="667"/>
      <c r="W31" s="667"/>
      <c r="X31" s="667"/>
      <c r="Y31" s="668"/>
      <c r="Z31" s="669">
        <v>0.8</v>
      </c>
      <c r="AA31" s="669"/>
      <c r="AB31" s="669"/>
      <c r="AC31" s="669"/>
      <c r="AD31" s="670" t="s">
        <v>128</v>
      </c>
      <c r="AE31" s="670"/>
      <c r="AF31" s="670"/>
      <c r="AG31" s="670"/>
      <c r="AH31" s="670"/>
      <c r="AI31" s="670"/>
      <c r="AJ31" s="670"/>
      <c r="AK31" s="670"/>
      <c r="AL31" s="671" t="s">
        <v>128</v>
      </c>
      <c r="AM31" s="672"/>
      <c r="AN31" s="672"/>
      <c r="AO31" s="673"/>
      <c r="AP31" s="726" t="s">
        <v>313</v>
      </c>
      <c r="AQ31" s="727"/>
      <c r="AR31" s="727"/>
      <c r="AS31" s="727"/>
      <c r="AT31" s="732" t="s">
        <v>314</v>
      </c>
      <c r="AU31" s="366"/>
      <c r="AV31" s="366"/>
      <c r="AW31" s="366"/>
      <c r="AX31" s="652" t="s">
        <v>188</v>
      </c>
      <c r="AY31" s="653"/>
      <c r="AZ31" s="653"/>
      <c r="BA31" s="653"/>
      <c r="BB31" s="653"/>
      <c r="BC31" s="653"/>
      <c r="BD31" s="653"/>
      <c r="BE31" s="653"/>
      <c r="BF31" s="654"/>
      <c r="BG31" s="725">
        <v>99.4</v>
      </c>
      <c r="BH31" s="721"/>
      <c r="BI31" s="721"/>
      <c r="BJ31" s="721"/>
      <c r="BK31" s="721"/>
      <c r="BL31" s="721"/>
      <c r="BM31" s="661">
        <v>98.6</v>
      </c>
      <c r="BN31" s="721"/>
      <c r="BO31" s="721"/>
      <c r="BP31" s="721"/>
      <c r="BQ31" s="722"/>
      <c r="BR31" s="725">
        <v>99.2</v>
      </c>
      <c r="BS31" s="721"/>
      <c r="BT31" s="721"/>
      <c r="BU31" s="721"/>
      <c r="BV31" s="721"/>
      <c r="BW31" s="721"/>
      <c r="BX31" s="661">
        <v>98.3</v>
      </c>
      <c r="BY31" s="721"/>
      <c r="BZ31" s="721"/>
      <c r="CA31" s="721"/>
      <c r="CB31" s="722"/>
      <c r="CD31" s="717"/>
      <c r="CE31" s="718"/>
      <c r="CF31" s="681" t="s">
        <v>315</v>
      </c>
      <c r="CG31" s="682"/>
      <c r="CH31" s="682"/>
      <c r="CI31" s="682"/>
      <c r="CJ31" s="682"/>
      <c r="CK31" s="682"/>
      <c r="CL31" s="682"/>
      <c r="CM31" s="682"/>
      <c r="CN31" s="682"/>
      <c r="CO31" s="682"/>
      <c r="CP31" s="682"/>
      <c r="CQ31" s="683"/>
      <c r="CR31" s="666">
        <v>264363</v>
      </c>
      <c r="CS31" s="691"/>
      <c r="CT31" s="691"/>
      <c r="CU31" s="691"/>
      <c r="CV31" s="691"/>
      <c r="CW31" s="691"/>
      <c r="CX31" s="691"/>
      <c r="CY31" s="692"/>
      <c r="CZ31" s="671">
        <v>0.3</v>
      </c>
      <c r="DA31" s="706"/>
      <c r="DB31" s="706"/>
      <c r="DC31" s="708"/>
      <c r="DD31" s="675">
        <v>264363</v>
      </c>
      <c r="DE31" s="691"/>
      <c r="DF31" s="691"/>
      <c r="DG31" s="691"/>
      <c r="DH31" s="691"/>
      <c r="DI31" s="691"/>
      <c r="DJ31" s="691"/>
      <c r="DK31" s="692"/>
      <c r="DL31" s="675">
        <v>264356</v>
      </c>
      <c r="DM31" s="691"/>
      <c r="DN31" s="691"/>
      <c r="DO31" s="691"/>
      <c r="DP31" s="691"/>
      <c r="DQ31" s="691"/>
      <c r="DR31" s="691"/>
      <c r="DS31" s="691"/>
      <c r="DT31" s="691"/>
      <c r="DU31" s="691"/>
      <c r="DV31" s="692"/>
      <c r="DW31" s="671">
        <v>0.6</v>
      </c>
      <c r="DX31" s="706"/>
      <c r="DY31" s="706"/>
      <c r="DZ31" s="706"/>
      <c r="EA31" s="706"/>
      <c r="EB31" s="706"/>
      <c r="EC31" s="707"/>
    </row>
    <row r="32" spans="2:133" ht="11.25" customHeight="1" x14ac:dyDescent="0.2">
      <c r="B32" s="663" t="s">
        <v>316</v>
      </c>
      <c r="C32" s="664"/>
      <c r="D32" s="664"/>
      <c r="E32" s="664"/>
      <c r="F32" s="664"/>
      <c r="G32" s="664"/>
      <c r="H32" s="664"/>
      <c r="I32" s="664"/>
      <c r="J32" s="664"/>
      <c r="K32" s="664"/>
      <c r="L32" s="664"/>
      <c r="M32" s="664"/>
      <c r="N32" s="664"/>
      <c r="O32" s="664"/>
      <c r="P32" s="664"/>
      <c r="Q32" s="665"/>
      <c r="R32" s="666">
        <v>22420284</v>
      </c>
      <c r="S32" s="667"/>
      <c r="T32" s="667"/>
      <c r="U32" s="667"/>
      <c r="V32" s="667"/>
      <c r="W32" s="667"/>
      <c r="X32" s="667"/>
      <c r="Y32" s="668"/>
      <c r="Z32" s="669">
        <v>24.6</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317</v>
      </c>
      <c r="AV32" s="362"/>
      <c r="AW32" s="362"/>
      <c r="AX32" s="663" t="s">
        <v>318</v>
      </c>
      <c r="AY32" s="664"/>
      <c r="AZ32" s="664"/>
      <c r="BA32" s="664"/>
      <c r="BB32" s="664"/>
      <c r="BC32" s="664"/>
      <c r="BD32" s="664"/>
      <c r="BE32" s="664"/>
      <c r="BF32" s="665"/>
      <c r="BG32" s="735">
        <v>99.3</v>
      </c>
      <c r="BH32" s="691"/>
      <c r="BI32" s="691"/>
      <c r="BJ32" s="691"/>
      <c r="BK32" s="691"/>
      <c r="BL32" s="691"/>
      <c r="BM32" s="672">
        <v>97.9</v>
      </c>
      <c r="BN32" s="723"/>
      <c r="BO32" s="723"/>
      <c r="BP32" s="723"/>
      <c r="BQ32" s="724"/>
      <c r="BR32" s="735">
        <v>99.1</v>
      </c>
      <c r="BS32" s="691"/>
      <c r="BT32" s="691"/>
      <c r="BU32" s="691"/>
      <c r="BV32" s="691"/>
      <c r="BW32" s="691"/>
      <c r="BX32" s="672">
        <v>97.6</v>
      </c>
      <c r="BY32" s="723"/>
      <c r="BZ32" s="723"/>
      <c r="CA32" s="723"/>
      <c r="CB32" s="724"/>
      <c r="CD32" s="719"/>
      <c r="CE32" s="720"/>
      <c r="CF32" s="681" t="s">
        <v>319</v>
      </c>
      <c r="CG32" s="682"/>
      <c r="CH32" s="682"/>
      <c r="CI32" s="682"/>
      <c r="CJ32" s="682"/>
      <c r="CK32" s="682"/>
      <c r="CL32" s="682"/>
      <c r="CM32" s="682"/>
      <c r="CN32" s="682"/>
      <c r="CO32" s="682"/>
      <c r="CP32" s="682"/>
      <c r="CQ32" s="683"/>
      <c r="CR32" s="666">
        <v>92</v>
      </c>
      <c r="CS32" s="667"/>
      <c r="CT32" s="667"/>
      <c r="CU32" s="667"/>
      <c r="CV32" s="667"/>
      <c r="CW32" s="667"/>
      <c r="CX32" s="667"/>
      <c r="CY32" s="668"/>
      <c r="CZ32" s="671">
        <v>0</v>
      </c>
      <c r="DA32" s="706"/>
      <c r="DB32" s="706"/>
      <c r="DC32" s="708"/>
      <c r="DD32" s="675">
        <v>92</v>
      </c>
      <c r="DE32" s="667"/>
      <c r="DF32" s="667"/>
      <c r="DG32" s="667"/>
      <c r="DH32" s="667"/>
      <c r="DI32" s="667"/>
      <c r="DJ32" s="667"/>
      <c r="DK32" s="668"/>
      <c r="DL32" s="675">
        <v>92</v>
      </c>
      <c r="DM32" s="667"/>
      <c r="DN32" s="667"/>
      <c r="DO32" s="667"/>
      <c r="DP32" s="667"/>
      <c r="DQ32" s="667"/>
      <c r="DR32" s="667"/>
      <c r="DS32" s="667"/>
      <c r="DT32" s="667"/>
      <c r="DU32" s="667"/>
      <c r="DV32" s="668"/>
      <c r="DW32" s="671">
        <v>0</v>
      </c>
      <c r="DX32" s="706"/>
      <c r="DY32" s="706"/>
      <c r="DZ32" s="706"/>
      <c r="EA32" s="706"/>
      <c r="EB32" s="706"/>
      <c r="EC32" s="707"/>
    </row>
    <row r="33" spans="2:133" ht="11.25" customHeight="1" x14ac:dyDescent="0.2">
      <c r="B33" s="702" t="s">
        <v>320</v>
      </c>
      <c r="C33" s="703"/>
      <c r="D33" s="703"/>
      <c r="E33" s="703"/>
      <c r="F33" s="703"/>
      <c r="G33" s="703"/>
      <c r="H33" s="703"/>
      <c r="I33" s="703"/>
      <c r="J33" s="703"/>
      <c r="K33" s="703"/>
      <c r="L33" s="703"/>
      <c r="M33" s="703"/>
      <c r="N33" s="703"/>
      <c r="O33" s="703"/>
      <c r="P33" s="703"/>
      <c r="Q33" s="704"/>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0"/>
      <c r="AV33" s="360"/>
      <c r="AW33" s="360"/>
      <c r="AX33" s="710" t="s">
        <v>321</v>
      </c>
      <c r="AY33" s="711"/>
      <c r="AZ33" s="711"/>
      <c r="BA33" s="711"/>
      <c r="BB33" s="711"/>
      <c r="BC33" s="711"/>
      <c r="BD33" s="711"/>
      <c r="BE33" s="711"/>
      <c r="BF33" s="712"/>
      <c r="BG33" s="736">
        <v>99.5</v>
      </c>
      <c r="BH33" s="737"/>
      <c r="BI33" s="737"/>
      <c r="BJ33" s="737"/>
      <c r="BK33" s="737"/>
      <c r="BL33" s="737"/>
      <c r="BM33" s="738">
        <v>99.4</v>
      </c>
      <c r="BN33" s="737"/>
      <c r="BO33" s="737"/>
      <c r="BP33" s="737"/>
      <c r="BQ33" s="739"/>
      <c r="BR33" s="736">
        <v>99.3</v>
      </c>
      <c r="BS33" s="737"/>
      <c r="BT33" s="737"/>
      <c r="BU33" s="737"/>
      <c r="BV33" s="737"/>
      <c r="BW33" s="737"/>
      <c r="BX33" s="738">
        <v>99</v>
      </c>
      <c r="BY33" s="737"/>
      <c r="BZ33" s="737"/>
      <c r="CA33" s="737"/>
      <c r="CB33" s="739"/>
      <c r="CD33" s="681" t="s">
        <v>322</v>
      </c>
      <c r="CE33" s="682"/>
      <c r="CF33" s="682"/>
      <c r="CG33" s="682"/>
      <c r="CH33" s="682"/>
      <c r="CI33" s="682"/>
      <c r="CJ33" s="682"/>
      <c r="CK33" s="682"/>
      <c r="CL33" s="682"/>
      <c r="CM33" s="682"/>
      <c r="CN33" s="682"/>
      <c r="CO33" s="682"/>
      <c r="CP33" s="682"/>
      <c r="CQ33" s="683"/>
      <c r="CR33" s="666">
        <v>32755826</v>
      </c>
      <c r="CS33" s="691"/>
      <c r="CT33" s="691"/>
      <c r="CU33" s="691"/>
      <c r="CV33" s="691"/>
      <c r="CW33" s="691"/>
      <c r="CX33" s="691"/>
      <c r="CY33" s="692"/>
      <c r="CZ33" s="671">
        <v>39.299999999999997</v>
      </c>
      <c r="DA33" s="706"/>
      <c r="DB33" s="706"/>
      <c r="DC33" s="708"/>
      <c r="DD33" s="675">
        <v>23601419</v>
      </c>
      <c r="DE33" s="691"/>
      <c r="DF33" s="691"/>
      <c r="DG33" s="691"/>
      <c r="DH33" s="691"/>
      <c r="DI33" s="691"/>
      <c r="DJ33" s="691"/>
      <c r="DK33" s="692"/>
      <c r="DL33" s="675">
        <v>17936950</v>
      </c>
      <c r="DM33" s="691"/>
      <c r="DN33" s="691"/>
      <c r="DO33" s="691"/>
      <c r="DP33" s="691"/>
      <c r="DQ33" s="691"/>
      <c r="DR33" s="691"/>
      <c r="DS33" s="691"/>
      <c r="DT33" s="691"/>
      <c r="DU33" s="691"/>
      <c r="DV33" s="692"/>
      <c r="DW33" s="671">
        <v>40.299999999999997</v>
      </c>
      <c r="DX33" s="706"/>
      <c r="DY33" s="706"/>
      <c r="DZ33" s="706"/>
      <c r="EA33" s="706"/>
      <c r="EB33" s="706"/>
      <c r="EC33" s="707"/>
    </row>
    <row r="34" spans="2:133" ht="11.25" customHeight="1" x14ac:dyDescent="0.2">
      <c r="B34" s="663" t="s">
        <v>323</v>
      </c>
      <c r="C34" s="664"/>
      <c r="D34" s="664"/>
      <c r="E34" s="664"/>
      <c r="F34" s="664"/>
      <c r="G34" s="664"/>
      <c r="H34" s="664"/>
      <c r="I34" s="664"/>
      <c r="J34" s="664"/>
      <c r="K34" s="664"/>
      <c r="L34" s="664"/>
      <c r="M34" s="664"/>
      <c r="N34" s="664"/>
      <c r="O34" s="664"/>
      <c r="P34" s="664"/>
      <c r="Q34" s="665"/>
      <c r="R34" s="666">
        <v>6060270</v>
      </c>
      <c r="S34" s="667"/>
      <c r="T34" s="667"/>
      <c r="U34" s="667"/>
      <c r="V34" s="667"/>
      <c r="W34" s="667"/>
      <c r="X34" s="667"/>
      <c r="Y34" s="668"/>
      <c r="Z34" s="669">
        <v>6.7</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324</v>
      </c>
      <c r="CE34" s="682"/>
      <c r="CF34" s="682"/>
      <c r="CG34" s="682"/>
      <c r="CH34" s="682"/>
      <c r="CI34" s="682"/>
      <c r="CJ34" s="682"/>
      <c r="CK34" s="682"/>
      <c r="CL34" s="682"/>
      <c r="CM34" s="682"/>
      <c r="CN34" s="682"/>
      <c r="CO34" s="682"/>
      <c r="CP34" s="682"/>
      <c r="CQ34" s="683"/>
      <c r="CR34" s="666">
        <v>12571290</v>
      </c>
      <c r="CS34" s="667"/>
      <c r="CT34" s="667"/>
      <c r="CU34" s="667"/>
      <c r="CV34" s="667"/>
      <c r="CW34" s="667"/>
      <c r="CX34" s="667"/>
      <c r="CY34" s="668"/>
      <c r="CZ34" s="671">
        <v>15.1</v>
      </c>
      <c r="DA34" s="706"/>
      <c r="DB34" s="706"/>
      <c r="DC34" s="708"/>
      <c r="DD34" s="675">
        <v>8145058</v>
      </c>
      <c r="DE34" s="667"/>
      <c r="DF34" s="667"/>
      <c r="DG34" s="667"/>
      <c r="DH34" s="667"/>
      <c r="DI34" s="667"/>
      <c r="DJ34" s="667"/>
      <c r="DK34" s="668"/>
      <c r="DL34" s="675">
        <v>7230578</v>
      </c>
      <c r="DM34" s="667"/>
      <c r="DN34" s="667"/>
      <c r="DO34" s="667"/>
      <c r="DP34" s="667"/>
      <c r="DQ34" s="667"/>
      <c r="DR34" s="667"/>
      <c r="DS34" s="667"/>
      <c r="DT34" s="667"/>
      <c r="DU34" s="667"/>
      <c r="DV34" s="668"/>
      <c r="DW34" s="671">
        <v>16.2</v>
      </c>
      <c r="DX34" s="706"/>
      <c r="DY34" s="706"/>
      <c r="DZ34" s="706"/>
      <c r="EA34" s="706"/>
      <c r="EB34" s="706"/>
      <c r="EC34" s="707"/>
    </row>
    <row r="35" spans="2:133" ht="11.25" customHeight="1" x14ac:dyDescent="0.2">
      <c r="B35" s="663" t="s">
        <v>325</v>
      </c>
      <c r="C35" s="664"/>
      <c r="D35" s="664"/>
      <c r="E35" s="664"/>
      <c r="F35" s="664"/>
      <c r="G35" s="664"/>
      <c r="H35" s="664"/>
      <c r="I35" s="664"/>
      <c r="J35" s="664"/>
      <c r="K35" s="664"/>
      <c r="L35" s="664"/>
      <c r="M35" s="664"/>
      <c r="N35" s="664"/>
      <c r="O35" s="664"/>
      <c r="P35" s="664"/>
      <c r="Q35" s="665"/>
      <c r="R35" s="666">
        <v>183228</v>
      </c>
      <c r="S35" s="667"/>
      <c r="T35" s="667"/>
      <c r="U35" s="667"/>
      <c r="V35" s="667"/>
      <c r="W35" s="667"/>
      <c r="X35" s="667"/>
      <c r="Y35" s="668"/>
      <c r="Z35" s="669">
        <v>0.2</v>
      </c>
      <c r="AA35" s="669"/>
      <c r="AB35" s="669"/>
      <c r="AC35" s="669"/>
      <c r="AD35" s="670">
        <v>62220</v>
      </c>
      <c r="AE35" s="670"/>
      <c r="AF35" s="670"/>
      <c r="AG35" s="670"/>
      <c r="AH35" s="670"/>
      <c r="AI35" s="670"/>
      <c r="AJ35" s="670"/>
      <c r="AK35" s="670"/>
      <c r="AL35" s="671">
        <v>0.1</v>
      </c>
      <c r="AM35" s="672"/>
      <c r="AN35" s="672"/>
      <c r="AO35" s="673"/>
      <c r="AP35" s="218"/>
      <c r="AQ35" s="645" t="s">
        <v>326</v>
      </c>
      <c r="AR35" s="646"/>
      <c r="AS35" s="646"/>
      <c r="AT35" s="646"/>
      <c r="AU35" s="646"/>
      <c r="AV35" s="646"/>
      <c r="AW35" s="646"/>
      <c r="AX35" s="646"/>
      <c r="AY35" s="646"/>
      <c r="AZ35" s="646"/>
      <c r="BA35" s="646"/>
      <c r="BB35" s="646"/>
      <c r="BC35" s="646"/>
      <c r="BD35" s="646"/>
      <c r="BE35" s="646"/>
      <c r="BF35" s="647"/>
      <c r="BG35" s="645" t="s">
        <v>327</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328</v>
      </c>
      <c r="CE35" s="682"/>
      <c r="CF35" s="682"/>
      <c r="CG35" s="682"/>
      <c r="CH35" s="682"/>
      <c r="CI35" s="682"/>
      <c r="CJ35" s="682"/>
      <c r="CK35" s="682"/>
      <c r="CL35" s="682"/>
      <c r="CM35" s="682"/>
      <c r="CN35" s="682"/>
      <c r="CO35" s="682"/>
      <c r="CP35" s="682"/>
      <c r="CQ35" s="683"/>
      <c r="CR35" s="666">
        <v>340310</v>
      </c>
      <c r="CS35" s="691"/>
      <c r="CT35" s="691"/>
      <c r="CU35" s="691"/>
      <c r="CV35" s="691"/>
      <c r="CW35" s="691"/>
      <c r="CX35" s="691"/>
      <c r="CY35" s="692"/>
      <c r="CZ35" s="671">
        <v>0.4</v>
      </c>
      <c r="DA35" s="706"/>
      <c r="DB35" s="706"/>
      <c r="DC35" s="708"/>
      <c r="DD35" s="675">
        <v>274416</v>
      </c>
      <c r="DE35" s="691"/>
      <c r="DF35" s="691"/>
      <c r="DG35" s="691"/>
      <c r="DH35" s="691"/>
      <c r="DI35" s="691"/>
      <c r="DJ35" s="691"/>
      <c r="DK35" s="692"/>
      <c r="DL35" s="675">
        <v>259118</v>
      </c>
      <c r="DM35" s="691"/>
      <c r="DN35" s="691"/>
      <c r="DO35" s="691"/>
      <c r="DP35" s="691"/>
      <c r="DQ35" s="691"/>
      <c r="DR35" s="691"/>
      <c r="DS35" s="691"/>
      <c r="DT35" s="691"/>
      <c r="DU35" s="691"/>
      <c r="DV35" s="692"/>
      <c r="DW35" s="671">
        <v>0.6</v>
      </c>
      <c r="DX35" s="706"/>
      <c r="DY35" s="706"/>
      <c r="DZ35" s="706"/>
      <c r="EA35" s="706"/>
      <c r="EB35" s="706"/>
      <c r="EC35" s="707"/>
    </row>
    <row r="36" spans="2:133" ht="11.25" customHeight="1" x14ac:dyDescent="0.2">
      <c r="B36" s="663" t="s">
        <v>329</v>
      </c>
      <c r="C36" s="664"/>
      <c r="D36" s="664"/>
      <c r="E36" s="664"/>
      <c r="F36" s="664"/>
      <c r="G36" s="664"/>
      <c r="H36" s="664"/>
      <c r="I36" s="664"/>
      <c r="J36" s="664"/>
      <c r="K36" s="664"/>
      <c r="L36" s="664"/>
      <c r="M36" s="664"/>
      <c r="N36" s="664"/>
      <c r="O36" s="664"/>
      <c r="P36" s="664"/>
      <c r="Q36" s="665"/>
      <c r="R36" s="666">
        <v>167502</v>
      </c>
      <c r="S36" s="667"/>
      <c r="T36" s="667"/>
      <c r="U36" s="667"/>
      <c r="V36" s="667"/>
      <c r="W36" s="667"/>
      <c r="X36" s="667"/>
      <c r="Y36" s="668"/>
      <c r="Z36" s="669">
        <v>0.2</v>
      </c>
      <c r="AA36" s="669"/>
      <c r="AB36" s="669"/>
      <c r="AC36" s="669"/>
      <c r="AD36" s="670" t="s">
        <v>128</v>
      </c>
      <c r="AE36" s="670"/>
      <c r="AF36" s="670"/>
      <c r="AG36" s="670"/>
      <c r="AH36" s="670"/>
      <c r="AI36" s="670"/>
      <c r="AJ36" s="670"/>
      <c r="AK36" s="670"/>
      <c r="AL36" s="671" t="s">
        <v>128</v>
      </c>
      <c r="AM36" s="672"/>
      <c r="AN36" s="672"/>
      <c r="AO36" s="673"/>
      <c r="AP36" s="218"/>
      <c r="AQ36" s="740" t="s">
        <v>330</v>
      </c>
      <c r="AR36" s="741"/>
      <c r="AS36" s="741"/>
      <c r="AT36" s="741"/>
      <c r="AU36" s="741"/>
      <c r="AV36" s="741"/>
      <c r="AW36" s="741"/>
      <c r="AX36" s="741"/>
      <c r="AY36" s="742"/>
      <c r="AZ36" s="655">
        <v>10322368</v>
      </c>
      <c r="BA36" s="656"/>
      <c r="BB36" s="656"/>
      <c r="BC36" s="656"/>
      <c r="BD36" s="656"/>
      <c r="BE36" s="656"/>
      <c r="BF36" s="743"/>
      <c r="BG36" s="677" t="s">
        <v>331</v>
      </c>
      <c r="BH36" s="678"/>
      <c r="BI36" s="678"/>
      <c r="BJ36" s="678"/>
      <c r="BK36" s="678"/>
      <c r="BL36" s="678"/>
      <c r="BM36" s="678"/>
      <c r="BN36" s="678"/>
      <c r="BO36" s="678"/>
      <c r="BP36" s="678"/>
      <c r="BQ36" s="678"/>
      <c r="BR36" s="678"/>
      <c r="BS36" s="678"/>
      <c r="BT36" s="678"/>
      <c r="BU36" s="679"/>
      <c r="BV36" s="655">
        <v>615424</v>
      </c>
      <c r="BW36" s="656"/>
      <c r="BX36" s="656"/>
      <c r="BY36" s="656"/>
      <c r="BZ36" s="656"/>
      <c r="CA36" s="656"/>
      <c r="CB36" s="743"/>
      <c r="CD36" s="681" t="s">
        <v>332</v>
      </c>
      <c r="CE36" s="682"/>
      <c r="CF36" s="682"/>
      <c r="CG36" s="682"/>
      <c r="CH36" s="682"/>
      <c r="CI36" s="682"/>
      <c r="CJ36" s="682"/>
      <c r="CK36" s="682"/>
      <c r="CL36" s="682"/>
      <c r="CM36" s="682"/>
      <c r="CN36" s="682"/>
      <c r="CO36" s="682"/>
      <c r="CP36" s="682"/>
      <c r="CQ36" s="683"/>
      <c r="CR36" s="666">
        <v>7592669</v>
      </c>
      <c r="CS36" s="667"/>
      <c r="CT36" s="667"/>
      <c r="CU36" s="667"/>
      <c r="CV36" s="667"/>
      <c r="CW36" s="667"/>
      <c r="CX36" s="667"/>
      <c r="CY36" s="668"/>
      <c r="CZ36" s="671">
        <v>9.1</v>
      </c>
      <c r="DA36" s="706"/>
      <c r="DB36" s="706"/>
      <c r="DC36" s="708"/>
      <c r="DD36" s="675">
        <v>6357812</v>
      </c>
      <c r="DE36" s="667"/>
      <c r="DF36" s="667"/>
      <c r="DG36" s="667"/>
      <c r="DH36" s="667"/>
      <c r="DI36" s="667"/>
      <c r="DJ36" s="667"/>
      <c r="DK36" s="668"/>
      <c r="DL36" s="675">
        <v>5220073</v>
      </c>
      <c r="DM36" s="667"/>
      <c r="DN36" s="667"/>
      <c r="DO36" s="667"/>
      <c r="DP36" s="667"/>
      <c r="DQ36" s="667"/>
      <c r="DR36" s="667"/>
      <c r="DS36" s="667"/>
      <c r="DT36" s="667"/>
      <c r="DU36" s="667"/>
      <c r="DV36" s="668"/>
      <c r="DW36" s="671">
        <v>11.7</v>
      </c>
      <c r="DX36" s="706"/>
      <c r="DY36" s="706"/>
      <c r="DZ36" s="706"/>
      <c r="EA36" s="706"/>
      <c r="EB36" s="706"/>
      <c r="EC36" s="707"/>
    </row>
    <row r="37" spans="2:133" ht="11.25" customHeight="1" x14ac:dyDescent="0.2">
      <c r="B37" s="663" t="s">
        <v>333</v>
      </c>
      <c r="C37" s="664"/>
      <c r="D37" s="664"/>
      <c r="E37" s="664"/>
      <c r="F37" s="664"/>
      <c r="G37" s="664"/>
      <c r="H37" s="664"/>
      <c r="I37" s="664"/>
      <c r="J37" s="664"/>
      <c r="K37" s="664"/>
      <c r="L37" s="664"/>
      <c r="M37" s="664"/>
      <c r="N37" s="664"/>
      <c r="O37" s="664"/>
      <c r="P37" s="664"/>
      <c r="Q37" s="665"/>
      <c r="R37" s="666">
        <v>572259</v>
      </c>
      <c r="S37" s="667"/>
      <c r="T37" s="667"/>
      <c r="U37" s="667"/>
      <c r="V37" s="667"/>
      <c r="W37" s="667"/>
      <c r="X37" s="667"/>
      <c r="Y37" s="668"/>
      <c r="Z37" s="669">
        <v>0.6</v>
      </c>
      <c r="AA37" s="669"/>
      <c r="AB37" s="669"/>
      <c r="AC37" s="669"/>
      <c r="AD37" s="670" t="s">
        <v>128</v>
      </c>
      <c r="AE37" s="670"/>
      <c r="AF37" s="670"/>
      <c r="AG37" s="670"/>
      <c r="AH37" s="670"/>
      <c r="AI37" s="670"/>
      <c r="AJ37" s="670"/>
      <c r="AK37" s="670"/>
      <c r="AL37" s="671" t="s">
        <v>128</v>
      </c>
      <c r="AM37" s="672"/>
      <c r="AN37" s="672"/>
      <c r="AO37" s="673"/>
      <c r="AQ37" s="744" t="s">
        <v>334</v>
      </c>
      <c r="AR37" s="745"/>
      <c r="AS37" s="745"/>
      <c r="AT37" s="745"/>
      <c r="AU37" s="745"/>
      <c r="AV37" s="745"/>
      <c r="AW37" s="745"/>
      <c r="AX37" s="745"/>
      <c r="AY37" s="746"/>
      <c r="AZ37" s="666">
        <v>1931628</v>
      </c>
      <c r="BA37" s="667"/>
      <c r="BB37" s="667"/>
      <c r="BC37" s="667"/>
      <c r="BD37" s="691"/>
      <c r="BE37" s="691"/>
      <c r="BF37" s="724"/>
      <c r="BG37" s="681" t="s">
        <v>335</v>
      </c>
      <c r="BH37" s="682"/>
      <c r="BI37" s="682"/>
      <c r="BJ37" s="682"/>
      <c r="BK37" s="682"/>
      <c r="BL37" s="682"/>
      <c r="BM37" s="682"/>
      <c r="BN37" s="682"/>
      <c r="BO37" s="682"/>
      <c r="BP37" s="682"/>
      <c r="BQ37" s="682"/>
      <c r="BR37" s="682"/>
      <c r="BS37" s="682"/>
      <c r="BT37" s="682"/>
      <c r="BU37" s="683"/>
      <c r="BV37" s="666">
        <v>559721</v>
      </c>
      <c r="BW37" s="667"/>
      <c r="BX37" s="667"/>
      <c r="BY37" s="667"/>
      <c r="BZ37" s="667"/>
      <c r="CA37" s="667"/>
      <c r="CB37" s="676"/>
      <c r="CD37" s="681" t="s">
        <v>336</v>
      </c>
      <c r="CE37" s="682"/>
      <c r="CF37" s="682"/>
      <c r="CG37" s="682"/>
      <c r="CH37" s="682"/>
      <c r="CI37" s="682"/>
      <c r="CJ37" s="682"/>
      <c r="CK37" s="682"/>
      <c r="CL37" s="682"/>
      <c r="CM37" s="682"/>
      <c r="CN37" s="682"/>
      <c r="CO37" s="682"/>
      <c r="CP37" s="682"/>
      <c r="CQ37" s="683"/>
      <c r="CR37" s="666">
        <v>14622</v>
      </c>
      <c r="CS37" s="691"/>
      <c r="CT37" s="691"/>
      <c r="CU37" s="691"/>
      <c r="CV37" s="691"/>
      <c r="CW37" s="691"/>
      <c r="CX37" s="691"/>
      <c r="CY37" s="692"/>
      <c r="CZ37" s="671">
        <v>0</v>
      </c>
      <c r="DA37" s="706"/>
      <c r="DB37" s="706"/>
      <c r="DC37" s="708"/>
      <c r="DD37" s="675">
        <v>14622</v>
      </c>
      <c r="DE37" s="691"/>
      <c r="DF37" s="691"/>
      <c r="DG37" s="691"/>
      <c r="DH37" s="691"/>
      <c r="DI37" s="691"/>
      <c r="DJ37" s="691"/>
      <c r="DK37" s="692"/>
      <c r="DL37" s="675">
        <v>14622</v>
      </c>
      <c r="DM37" s="691"/>
      <c r="DN37" s="691"/>
      <c r="DO37" s="691"/>
      <c r="DP37" s="691"/>
      <c r="DQ37" s="691"/>
      <c r="DR37" s="691"/>
      <c r="DS37" s="691"/>
      <c r="DT37" s="691"/>
      <c r="DU37" s="691"/>
      <c r="DV37" s="692"/>
      <c r="DW37" s="671">
        <v>0</v>
      </c>
      <c r="DX37" s="706"/>
      <c r="DY37" s="706"/>
      <c r="DZ37" s="706"/>
      <c r="EA37" s="706"/>
      <c r="EB37" s="706"/>
      <c r="EC37" s="707"/>
    </row>
    <row r="38" spans="2:133" ht="11.25" customHeight="1" x14ac:dyDescent="0.2">
      <c r="B38" s="663" t="s">
        <v>337</v>
      </c>
      <c r="C38" s="664"/>
      <c r="D38" s="664"/>
      <c r="E38" s="664"/>
      <c r="F38" s="664"/>
      <c r="G38" s="664"/>
      <c r="H38" s="664"/>
      <c r="I38" s="664"/>
      <c r="J38" s="664"/>
      <c r="K38" s="664"/>
      <c r="L38" s="664"/>
      <c r="M38" s="664"/>
      <c r="N38" s="664"/>
      <c r="O38" s="664"/>
      <c r="P38" s="664"/>
      <c r="Q38" s="665"/>
      <c r="R38" s="666">
        <v>6742862</v>
      </c>
      <c r="S38" s="667"/>
      <c r="T38" s="667"/>
      <c r="U38" s="667"/>
      <c r="V38" s="667"/>
      <c r="W38" s="667"/>
      <c r="X38" s="667"/>
      <c r="Y38" s="668"/>
      <c r="Z38" s="669">
        <v>7.4</v>
      </c>
      <c r="AA38" s="669"/>
      <c r="AB38" s="669"/>
      <c r="AC38" s="669"/>
      <c r="AD38" s="670" t="s">
        <v>128</v>
      </c>
      <c r="AE38" s="670"/>
      <c r="AF38" s="670"/>
      <c r="AG38" s="670"/>
      <c r="AH38" s="670"/>
      <c r="AI38" s="670"/>
      <c r="AJ38" s="670"/>
      <c r="AK38" s="670"/>
      <c r="AL38" s="671" t="s">
        <v>128</v>
      </c>
      <c r="AM38" s="672"/>
      <c r="AN38" s="672"/>
      <c r="AO38" s="673"/>
      <c r="AQ38" s="744" t="s">
        <v>338</v>
      </c>
      <c r="AR38" s="745"/>
      <c r="AS38" s="745"/>
      <c r="AT38" s="745"/>
      <c r="AU38" s="745"/>
      <c r="AV38" s="745"/>
      <c r="AW38" s="745"/>
      <c r="AX38" s="745"/>
      <c r="AY38" s="746"/>
      <c r="AZ38" s="666">
        <v>1526799</v>
      </c>
      <c r="BA38" s="667"/>
      <c r="BB38" s="667"/>
      <c r="BC38" s="667"/>
      <c r="BD38" s="691"/>
      <c r="BE38" s="691"/>
      <c r="BF38" s="724"/>
      <c r="BG38" s="681" t="s">
        <v>339</v>
      </c>
      <c r="BH38" s="682"/>
      <c r="BI38" s="682"/>
      <c r="BJ38" s="682"/>
      <c r="BK38" s="682"/>
      <c r="BL38" s="682"/>
      <c r="BM38" s="682"/>
      <c r="BN38" s="682"/>
      <c r="BO38" s="682"/>
      <c r="BP38" s="682"/>
      <c r="BQ38" s="682"/>
      <c r="BR38" s="682"/>
      <c r="BS38" s="682"/>
      <c r="BT38" s="682"/>
      <c r="BU38" s="683"/>
      <c r="BV38" s="666">
        <v>31509</v>
      </c>
      <c r="BW38" s="667"/>
      <c r="BX38" s="667"/>
      <c r="BY38" s="667"/>
      <c r="BZ38" s="667"/>
      <c r="CA38" s="667"/>
      <c r="CB38" s="676"/>
      <c r="CD38" s="681" t="s">
        <v>340</v>
      </c>
      <c r="CE38" s="682"/>
      <c r="CF38" s="682"/>
      <c r="CG38" s="682"/>
      <c r="CH38" s="682"/>
      <c r="CI38" s="682"/>
      <c r="CJ38" s="682"/>
      <c r="CK38" s="682"/>
      <c r="CL38" s="682"/>
      <c r="CM38" s="682"/>
      <c r="CN38" s="682"/>
      <c r="CO38" s="682"/>
      <c r="CP38" s="682"/>
      <c r="CQ38" s="683"/>
      <c r="CR38" s="666">
        <v>6863941</v>
      </c>
      <c r="CS38" s="667"/>
      <c r="CT38" s="667"/>
      <c r="CU38" s="667"/>
      <c r="CV38" s="667"/>
      <c r="CW38" s="667"/>
      <c r="CX38" s="667"/>
      <c r="CY38" s="668"/>
      <c r="CZ38" s="671">
        <v>8.1999999999999993</v>
      </c>
      <c r="DA38" s="706"/>
      <c r="DB38" s="706"/>
      <c r="DC38" s="708"/>
      <c r="DD38" s="675">
        <v>5607607</v>
      </c>
      <c r="DE38" s="667"/>
      <c r="DF38" s="667"/>
      <c r="DG38" s="667"/>
      <c r="DH38" s="667"/>
      <c r="DI38" s="667"/>
      <c r="DJ38" s="667"/>
      <c r="DK38" s="668"/>
      <c r="DL38" s="675">
        <v>5227181</v>
      </c>
      <c r="DM38" s="667"/>
      <c r="DN38" s="667"/>
      <c r="DO38" s="667"/>
      <c r="DP38" s="667"/>
      <c r="DQ38" s="667"/>
      <c r="DR38" s="667"/>
      <c r="DS38" s="667"/>
      <c r="DT38" s="667"/>
      <c r="DU38" s="667"/>
      <c r="DV38" s="668"/>
      <c r="DW38" s="671">
        <v>11.7</v>
      </c>
      <c r="DX38" s="706"/>
      <c r="DY38" s="706"/>
      <c r="DZ38" s="706"/>
      <c r="EA38" s="706"/>
      <c r="EB38" s="706"/>
      <c r="EC38" s="707"/>
    </row>
    <row r="39" spans="2:133" ht="11.25" customHeight="1" x14ac:dyDescent="0.2">
      <c r="B39" s="663" t="s">
        <v>341</v>
      </c>
      <c r="C39" s="664"/>
      <c r="D39" s="664"/>
      <c r="E39" s="664"/>
      <c r="F39" s="664"/>
      <c r="G39" s="664"/>
      <c r="H39" s="664"/>
      <c r="I39" s="664"/>
      <c r="J39" s="664"/>
      <c r="K39" s="664"/>
      <c r="L39" s="664"/>
      <c r="M39" s="664"/>
      <c r="N39" s="664"/>
      <c r="O39" s="664"/>
      <c r="P39" s="664"/>
      <c r="Q39" s="665"/>
      <c r="R39" s="666">
        <v>2597321</v>
      </c>
      <c r="S39" s="667"/>
      <c r="T39" s="667"/>
      <c r="U39" s="667"/>
      <c r="V39" s="667"/>
      <c r="W39" s="667"/>
      <c r="X39" s="667"/>
      <c r="Y39" s="668"/>
      <c r="Z39" s="669">
        <v>2.9</v>
      </c>
      <c r="AA39" s="669"/>
      <c r="AB39" s="669"/>
      <c r="AC39" s="669"/>
      <c r="AD39" s="670">
        <v>9</v>
      </c>
      <c r="AE39" s="670"/>
      <c r="AF39" s="670"/>
      <c r="AG39" s="670"/>
      <c r="AH39" s="670"/>
      <c r="AI39" s="670"/>
      <c r="AJ39" s="670"/>
      <c r="AK39" s="670"/>
      <c r="AL39" s="671">
        <v>0</v>
      </c>
      <c r="AM39" s="672"/>
      <c r="AN39" s="672"/>
      <c r="AO39" s="673"/>
      <c r="AQ39" s="744" t="s">
        <v>342</v>
      </c>
      <c r="AR39" s="745"/>
      <c r="AS39" s="745"/>
      <c r="AT39" s="745"/>
      <c r="AU39" s="745"/>
      <c r="AV39" s="745"/>
      <c r="AW39" s="745"/>
      <c r="AX39" s="745"/>
      <c r="AY39" s="746"/>
      <c r="AZ39" s="666">
        <v>18651</v>
      </c>
      <c r="BA39" s="667"/>
      <c r="BB39" s="667"/>
      <c r="BC39" s="667"/>
      <c r="BD39" s="691"/>
      <c r="BE39" s="691"/>
      <c r="BF39" s="724"/>
      <c r="BG39" s="681" t="s">
        <v>343</v>
      </c>
      <c r="BH39" s="682"/>
      <c r="BI39" s="682"/>
      <c r="BJ39" s="682"/>
      <c r="BK39" s="682"/>
      <c r="BL39" s="682"/>
      <c r="BM39" s="682"/>
      <c r="BN39" s="682"/>
      <c r="BO39" s="682"/>
      <c r="BP39" s="682"/>
      <c r="BQ39" s="682"/>
      <c r="BR39" s="682"/>
      <c r="BS39" s="682"/>
      <c r="BT39" s="682"/>
      <c r="BU39" s="683"/>
      <c r="BV39" s="666">
        <v>47962</v>
      </c>
      <c r="BW39" s="667"/>
      <c r="BX39" s="667"/>
      <c r="BY39" s="667"/>
      <c r="BZ39" s="667"/>
      <c r="CA39" s="667"/>
      <c r="CB39" s="676"/>
      <c r="CD39" s="681" t="s">
        <v>344</v>
      </c>
      <c r="CE39" s="682"/>
      <c r="CF39" s="682"/>
      <c r="CG39" s="682"/>
      <c r="CH39" s="682"/>
      <c r="CI39" s="682"/>
      <c r="CJ39" s="682"/>
      <c r="CK39" s="682"/>
      <c r="CL39" s="682"/>
      <c r="CM39" s="682"/>
      <c r="CN39" s="682"/>
      <c r="CO39" s="682"/>
      <c r="CP39" s="682"/>
      <c r="CQ39" s="683"/>
      <c r="CR39" s="666">
        <v>3449613</v>
      </c>
      <c r="CS39" s="691"/>
      <c r="CT39" s="691"/>
      <c r="CU39" s="691"/>
      <c r="CV39" s="691"/>
      <c r="CW39" s="691"/>
      <c r="CX39" s="691"/>
      <c r="CY39" s="692"/>
      <c r="CZ39" s="671">
        <v>4.0999999999999996</v>
      </c>
      <c r="DA39" s="706"/>
      <c r="DB39" s="706"/>
      <c r="DC39" s="708"/>
      <c r="DD39" s="675">
        <v>3087470</v>
      </c>
      <c r="DE39" s="691"/>
      <c r="DF39" s="691"/>
      <c r="DG39" s="691"/>
      <c r="DH39" s="691"/>
      <c r="DI39" s="691"/>
      <c r="DJ39" s="691"/>
      <c r="DK39" s="692"/>
      <c r="DL39" s="675" t="s">
        <v>128</v>
      </c>
      <c r="DM39" s="691"/>
      <c r="DN39" s="691"/>
      <c r="DO39" s="691"/>
      <c r="DP39" s="691"/>
      <c r="DQ39" s="691"/>
      <c r="DR39" s="691"/>
      <c r="DS39" s="691"/>
      <c r="DT39" s="691"/>
      <c r="DU39" s="691"/>
      <c r="DV39" s="692"/>
      <c r="DW39" s="671" t="s">
        <v>128</v>
      </c>
      <c r="DX39" s="706"/>
      <c r="DY39" s="706"/>
      <c r="DZ39" s="706"/>
      <c r="EA39" s="706"/>
      <c r="EB39" s="706"/>
      <c r="EC39" s="707"/>
    </row>
    <row r="40" spans="2:133" ht="11.25" customHeight="1" x14ac:dyDescent="0.2">
      <c r="B40" s="663" t="s">
        <v>345</v>
      </c>
      <c r="C40" s="664"/>
      <c r="D40" s="664"/>
      <c r="E40" s="664"/>
      <c r="F40" s="664"/>
      <c r="G40" s="664"/>
      <c r="H40" s="664"/>
      <c r="I40" s="664"/>
      <c r="J40" s="664"/>
      <c r="K40" s="664"/>
      <c r="L40" s="664"/>
      <c r="M40" s="664"/>
      <c r="N40" s="664"/>
      <c r="O40" s="664"/>
      <c r="P40" s="664"/>
      <c r="Q40" s="665"/>
      <c r="R40" s="666">
        <v>3056027</v>
      </c>
      <c r="S40" s="667"/>
      <c r="T40" s="667"/>
      <c r="U40" s="667"/>
      <c r="V40" s="667"/>
      <c r="W40" s="667"/>
      <c r="X40" s="667"/>
      <c r="Y40" s="668"/>
      <c r="Z40" s="669">
        <v>3.4</v>
      </c>
      <c r="AA40" s="669"/>
      <c r="AB40" s="669"/>
      <c r="AC40" s="669"/>
      <c r="AD40" s="670" t="s">
        <v>128</v>
      </c>
      <c r="AE40" s="670"/>
      <c r="AF40" s="670"/>
      <c r="AG40" s="670"/>
      <c r="AH40" s="670"/>
      <c r="AI40" s="670"/>
      <c r="AJ40" s="670"/>
      <c r="AK40" s="670"/>
      <c r="AL40" s="671" t="s">
        <v>128</v>
      </c>
      <c r="AM40" s="672"/>
      <c r="AN40" s="672"/>
      <c r="AO40" s="673"/>
      <c r="AQ40" s="744" t="s">
        <v>346</v>
      </c>
      <c r="AR40" s="745"/>
      <c r="AS40" s="745"/>
      <c r="AT40" s="745"/>
      <c r="AU40" s="745"/>
      <c r="AV40" s="745"/>
      <c r="AW40" s="745"/>
      <c r="AX40" s="745"/>
      <c r="AY40" s="746"/>
      <c r="AZ40" s="666" t="s">
        <v>128</v>
      </c>
      <c r="BA40" s="667"/>
      <c r="BB40" s="667"/>
      <c r="BC40" s="667"/>
      <c r="BD40" s="691"/>
      <c r="BE40" s="691"/>
      <c r="BF40" s="724"/>
      <c r="BG40" s="747" t="s">
        <v>347</v>
      </c>
      <c r="BH40" s="748"/>
      <c r="BI40" s="748"/>
      <c r="BJ40" s="748"/>
      <c r="BK40" s="748"/>
      <c r="BL40" s="364"/>
      <c r="BM40" s="682" t="s">
        <v>348</v>
      </c>
      <c r="BN40" s="682"/>
      <c r="BO40" s="682"/>
      <c r="BP40" s="682"/>
      <c r="BQ40" s="682"/>
      <c r="BR40" s="682"/>
      <c r="BS40" s="682"/>
      <c r="BT40" s="682"/>
      <c r="BU40" s="683"/>
      <c r="BV40" s="666">
        <v>108</v>
      </c>
      <c r="BW40" s="667"/>
      <c r="BX40" s="667"/>
      <c r="BY40" s="667"/>
      <c r="BZ40" s="667"/>
      <c r="CA40" s="667"/>
      <c r="CB40" s="676"/>
      <c r="CD40" s="681" t="s">
        <v>349</v>
      </c>
      <c r="CE40" s="682"/>
      <c r="CF40" s="682"/>
      <c r="CG40" s="682"/>
      <c r="CH40" s="682"/>
      <c r="CI40" s="682"/>
      <c r="CJ40" s="682"/>
      <c r="CK40" s="682"/>
      <c r="CL40" s="682"/>
      <c r="CM40" s="682"/>
      <c r="CN40" s="682"/>
      <c r="CO40" s="682"/>
      <c r="CP40" s="682"/>
      <c r="CQ40" s="683"/>
      <c r="CR40" s="666">
        <v>1938003</v>
      </c>
      <c r="CS40" s="667"/>
      <c r="CT40" s="667"/>
      <c r="CU40" s="667"/>
      <c r="CV40" s="667"/>
      <c r="CW40" s="667"/>
      <c r="CX40" s="667"/>
      <c r="CY40" s="668"/>
      <c r="CZ40" s="671">
        <v>2.2999999999999998</v>
      </c>
      <c r="DA40" s="706"/>
      <c r="DB40" s="706"/>
      <c r="DC40" s="708"/>
      <c r="DD40" s="675">
        <v>129056</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6"/>
      <c r="DY40" s="706"/>
      <c r="DZ40" s="706"/>
      <c r="EA40" s="706"/>
      <c r="EB40" s="706"/>
      <c r="EC40" s="707"/>
    </row>
    <row r="41" spans="2:133" ht="11.25" customHeight="1" x14ac:dyDescent="0.2">
      <c r="B41" s="663" t="s">
        <v>350</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351</v>
      </c>
      <c r="AR41" s="745"/>
      <c r="AS41" s="745"/>
      <c r="AT41" s="745"/>
      <c r="AU41" s="745"/>
      <c r="AV41" s="745"/>
      <c r="AW41" s="745"/>
      <c r="AX41" s="745"/>
      <c r="AY41" s="746"/>
      <c r="AZ41" s="666">
        <v>1654030</v>
      </c>
      <c r="BA41" s="667"/>
      <c r="BB41" s="667"/>
      <c r="BC41" s="667"/>
      <c r="BD41" s="691"/>
      <c r="BE41" s="691"/>
      <c r="BF41" s="724"/>
      <c r="BG41" s="747"/>
      <c r="BH41" s="748"/>
      <c r="BI41" s="748"/>
      <c r="BJ41" s="748"/>
      <c r="BK41" s="748"/>
      <c r="BL41" s="364"/>
      <c r="BM41" s="682" t="s">
        <v>352</v>
      </c>
      <c r="BN41" s="682"/>
      <c r="BO41" s="682"/>
      <c r="BP41" s="682"/>
      <c r="BQ41" s="682"/>
      <c r="BR41" s="682"/>
      <c r="BS41" s="682"/>
      <c r="BT41" s="682"/>
      <c r="BU41" s="683"/>
      <c r="BV41" s="666" t="s">
        <v>128</v>
      </c>
      <c r="BW41" s="667"/>
      <c r="BX41" s="667"/>
      <c r="BY41" s="667"/>
      <c r="BZ41" s="667"/>
      <c r="CA41" s="667"/>
      <c r="CB41" s="676"/>
      <c r="CD41" s="681" t="s">
        <v>353</v>
      </c>
      <c r="CE41" s="682"/>
      <c r="CF41" s="682"/>
      <c r="CG41" s="682"/>
      <c r="CH41" s="682"/>
      <c r="CI41" s="682"/>
      <c r="CJ41" s="682"/>
      <c r="CK41" s="682"/>
      <c r="CL41" s="682"/>
      <c r="CM41" s="682"/>
      <c r="CN41" s="682"/>
      <c r="CO41" s="682"/>
      <c r="CP41" s="682"/>
      <c r="CQ41" s="683"/>
      <c r="CR41" s="666" t="s">
        <v>128</v>
      </c>
      <c r="CS41" s="691"/>
      <c r="CT41" s="691"/>
      <c r="CU41" s="691"/>
      <c r="CV41" s="691"/>
      <c r="CW41" s="691"/>
      <c r="CX41" s="691"/>
      <c r="CY41" s="692"/>
      <c r="CZ41" s="671" t="s">
        <v>128</v>
      </c>
      <c r="DA41" s="706"/>
      <c r="DB41" s="706"/>
      <c r="DC41" s="708"/>
      <c r="DD41" s="675" t="s">
        <v>128</v>
      </c>
      <c r="DE41" s="691"/>
      <c r="DF41" s="691"/>
      <c r="DG41" s="691"/>
      <c r="DH41" s="691"/>
      <c r="DI41" s="691"/>
      <c r="DJ41" s="691"/>
      <c r="DK41" s="692"/>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354</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355</v>
      </c>
      <c r="AR42" s="752"/>
      <c r="AS42" s="752"/>
      <c r="AT42" s="752"/>
      <c r="AU42" s="752"/>
      <c r="AV42" s="752"/>
      <c r="AW42" s="752"/>
      <c r="AX42" s="752"/>
      <c r="AY42" s="753"/>
      <c r="AZ42" s="760">
        <v>5191260</v>
      </c>
      <c r="BA42" s="761"/>
      <c r="BB42" s="761"/>
      <c r="BC42" s="761"/>
      <c r="BD42" s="737"/>
      <c r="BE42" s="737"/>
      <c r="BF42" s="739"/>
      <c r="BG42" s="749"/>
      <c r="BH42" s="750"/>
      <c r="BI42" s="750"/>
      <c r="BJ42" s="750"/>
      <c r="BK42" s="750"/>
      <c r="BL42" s="365"/>
      <c r="BM42" s="694" t="s">
        <v>356</v>
      </c>
      <c r="BN42" s="694"/>
      <c r="BO42" s="694"/>
      <c r="BP42" s="694"/>
      <c r="BQ42" s="694"/>
      <c r="BR42" s="694"/>
      <c r="BS42" s="694"/>
      <c r="BT42" s="694"/>
      <c r="BU42" s="695"/>
      <c r="BV42" s="760">
        <v>312</v>
      </c>
      <c r="BW42" s="761"/>
      <c r="BX42" s="761"/>
      <c r="BY42" s="761"/>
      <c r="BZ42" s="761"/>
      <c r="CA42" s="761"/>
      <c r="CB42" s="773"/>
      <c r="CD42" s="663" t="s">
        <v>357</v>
      </c>
      <c r="CE42" s="664"/>
      <c r="CF42" s="664"/>
      <c r="CG42" s="664"/>
      <c r="CH42" s="664"/>
      <c r="CI42" s="664"/>
      <c r="CJ42" s="664"/>
      <c r="CK42" s="664"/>
      <c r="CL42" s="664"/>
      <c r="CM42" s="664"/>
      <c r="CN42" s="664"/>
      <c r="CO42" s="664"/>
      <c r="CP42" s="664"/>
      <c r="CQ42" s="665"/>
      <c r="CR42" s="666">
        <v>4417683</v>
      </c>
      <c r="CS42" s="691"/>
      <c r="CT42" s="691"/>
      <c r="CU42" s="691"/>
      <c r="CV42" s="691"/>
      <c r="CW42" s="691"/>
      <c r="CX42" s="691"/>
      <c r="CY42" s="692"/>
      <c r="CZ42" s="671">
        <v>5.3</v>
      </c>
      <c r="DA42" s="706"/>
      <c r="DB42" s="706"/>
      <c r="DC42" s="708"/>
      <c r="DD42" s="675">
        <v>847428</v>
      </c>
      <c r="DE42" s="691"/>
      <c r="DF42" s="691"/>
      <c r="DG42" s="691"/>
      <c r="DH42" s="691"/>
      <c r="DI42" s="691"/>
      <c r="DJ42" s="691"/>
      <c r="DK42" s="692"/>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358</v>
      </c>
      <c r="C43" s="664"/>
      <c r="D43" s="664"/>
      <c r="E43" s="664"/>
      <c r="F43" s="664"/>
      <c r="G43" s="664"/>
      <c r="H43" s="664"/>
      <c r="I43" s="664"/>
      <c r="J43" s="664"/>
      <c r="K43" s="664"/>
      <c r="L43" s="664"/>
      <c r="M43" s="664"/>
      <c r="N43" s="664"/>
      <c r="O43" s="664"/>
      <c r="P43" s="664"/>
      <c r="Q43" s="665"/>
      <c r="R43" s="666">
        <v>610627</v>
      </c>
      <c r="S43" s="667"/>
      <c r="T43" s="667"/>
      <c r="U43" s="667"/>
      <c r="V43" s="667"/>
      <c r="W43" s="667"/>
      <c r="X43" s="667"/>
      <c r="Y43" s="668"/>
      <c r="Z43" s="669">
        <v>0.7</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359</v>
      </c>
      <c r="CE43" s="664"/>
      <c r="CF43" s="664"/>
      <c r="CG43" s="664"/>
      <c r="CH43" s="664"/>
      <c r="CI43" s="664"/>
      <c r="CJ43" s="664"/>
      <c r="CK43" s="664"/>
      <c r="CL43" s="664"/>
      <c r="CM43" s="664"/>
      <c r="CN43" s="664"/>
      <c r="CO43" s="664"/>
      <c r="CP43" s="664"/>
      <c r="CQ43" s="665"/>
      <c r="CR43" s="666">
        <v>123987</v>
      </c>
      <c r="CS43" s="691"/>
      <c r="CT43" s="691"/>
      <c r="CU43" s="691"/>
      <c r="CV43" s="691"/>
      <c r="CW43" s="691"/>
      <c r="CX43" s="691"/>
      <c r="CY43" s="692"/>
      <c r="CZ43" s="671">
        <v>0.1</v>
      </c>
      <c r="DA43" s="706"/>
      <c r="DB43" s="706"/>
      <c r="DC43" s="708"/>
      <c r="DD43" s="675">
        <v>123987</v>
      </c>
      <c r="DE43" s="691"/>
      <c r="DF43" s="691"/>
      <c r="DG43" s="691"/>
      <c r="DH43" s="691"/>
      <c r="DI43" s="691"/>
      <c r="DJ43" s="691"/>
      <c r="DK43" s="692"/>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360</v>
      </c>
      <c r="C44" s="711"/>
      <c r="D44" s="711"/>
      <c r="E44" s="711"/>
      <c r="F44" s="711"/>
      <c r="G44" s="711"/>
      <c r="H44" s="711"/>
      <c r="I44" s="711"/>
      <c r="J44" s="711"/>
      <c r="K44" s="711"/>
      <c r="L44" s="711"/>
      <c r="M44" s="711"/>
      <c r="N44" s="711"/>
      <c r="O44" s="711"/>
      <c r="P44" s="711"/>
      <c r="Q44" s="712"/>
      <c r="R44" s="760">
        <v>91061220</v>
      </c>
      <c r="S44" s="761"/>
      <c r="T44" s="761"/>
      <c r="U44" s="761"/>
      <c r="V44" s="761"/>
      <c r="W44" s="761"/>
      <c r="X44" s="761"/>
      <c r="Y44" s="762"/>
      <c r="Z44" s="763">
        <v>100</v>
      </c>
      <c r="AA44" s="763"/>
      <c r="AB44" s="763"/>
      <c r="AC44" s="763"/>
      <c r="AD44" s="764">
        <v>43948028</v>
      </c>
      <c r="AE44" s="764"/>
      <c r="AF44" s="764"/>
      <c r="AG44" s="764"/>
      <c r="AH44" s="764"/>
      <c r="AI44" s="764"/>
      <c r="AJ44" s="764"/>
      <c r="AK44" s="764"/>
      <c r="AL44" s="765">
        <v>100</v>
      </c>
      <c r="AM44" s="738"/>
      <c r="AN44" s="738"/>
      <c r="AO44" s="766"/>
      <c r="CD44" s="767" t="s">
        <v>307</v>
      </c>
      <c r="CE44" s="768"/>
      <c r="CF44" s="663" t="s">
        <v>361</v>
      </c>
      <c r="CG44" s="664"/>
      <c r="CH44" s="664"/>
      <c r="CI44" s="664"/>
      <c r="CJ44" s="664"/>
      <c r="CK44" s="664"/>
      <c r="CL44" s="664"/>
      <c r="CM44" s="664"/>
      <c r="CN44" s="664"/>
      <c r="CO44" s="664"/>
      <c r="CP44" s="664"/>
      <c r="CQ44" s="665"/>
      <c r="CR44" s="666">
        <v>4416131</v>
      </c>
      <c r="CS44" s="667"/>
      <c r="CT44" s="667"/>
      <c r="CU44" s="667"/>
      <c r="CV44" s="667"/>
      <c r="CW44" s="667"/>
      <c r="CX44" s="667"/>
      <c r="CY44" s="668"/>
      <c r="CZ44" s="671">
        <v>5.3</v>
      </c>
      <c r="DA44" s="672"/>
      <c r="DB44" s="672"/>
      <c r="DC44" s="684"/>
      <c r="DD44" s="675">
        <v>845876</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362</v>
      </c>
      <c r="CG45" s="664"/>
      <c r="CH45" s="664"/>
      <c r="CI45" s="664"/>
      <c r="CJ45" s="664"/>
      <c r="CK45" s="664"/>
      <c r="CL45" s="664"/>
      <c r="CM45" s="664"/>
      <c r="CN45" s="664"/>
      <c r="CO45" s="664"/>
      <c r="CP45" s="664"/>
      <c r="CQ45" s="665"/>
      <c r="CR45" s="666">
        <v>1305233</v>
      </c>
      <c r="CS45" s="691"/>
      <c r="CT45" s="691"/>
      <c r="CU45" s="691"/>
      <c r="CV45" s="691"/>
      <c r="CW45" s="691"/>
      <c r="CX45" s="691"/>
      <c r="CY45" s="692"/>
      <c r="CZ45" s="671">
        <v>1.6</v>
      </c>
      <c r="DA45" s="706"/>
      <c r="DB45" s="706"/>
      <c r="DC45" s="708"/>
      <c r="DD45" s="675">
        <v>88842</v>
      </c>
      <c r="DE45" s="691"/>
      <c r="DF45" s="691"/>
      <c r="DG45" s="691"/>
      <c r="DH45" s="691"/>
      <c r="DI45" s="691"/>
      <c r="DJ45" s="691"/>
      <c r="DK45" s="692"/>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364</v>
      </c>
      <c r="CG46" s="664"/>
      <c r="CH46" s="664"/>
      <c r="CI46" s="664"/>
      <c r="CJ46" s="664"/>
      <c r="CK46" s="664"/>
      <c r="CL46" s="664"/>
      <c r="CM46" s="664"/>
      <c r="CN46" s="664"/>
      <c r="CO46" s="664"/>
      <c r="CP46" s="664"/>
      <c r="CQ46" s="665"/>
      <c r="CR46" s="666">
        <v>3110898</v>
      </c>
      <c r="CS46" s="667"/>
      <c r="CT46" s="667"/>
      <c r="CU46" s="667"/>
      <c r="CV46" s="667"/>
      <c r="CW46" s="667"/>
      <c r="CX46" s="667"/>
      <c r="CY46" s="668"/>
      <c r="CZ46" s="671">
        <v>3.7</v>
      </c>
      <c r="DA46" s="672"/>
      <c r="DB46" s="672"/>
      <c r="DC46" s="684"/>
      <c r="DD46" s="675">
        <v>757034</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365</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366</v>
      </c>
      <c r="CG47" s="664"/>
      <c r="CH47" s="664"/>
      <c r="CI47" s="664"/>
      <c r="CJ47" s="664"/>
      <c r="CK47" s="664"/>
      <c r="CL47" s="664"/>
      <c r="CM47" s="664"/>
      <c r="CN47" s="664"/>
      <c r="CO47" s="664"/>
      <c r="CP47" s="664"/>
      <c r="CQ47" s="665"/>
      <c r="CR47" s="666">
        <v>1552</v>
      </c>
      <c r="CS47" s="691"/>
      <c r="CT47" s="691"/>
      <c r="CU47" s="691"/>
      <c r="CV47" s="691"/>
      <c r="CW47" s="691"/>
      <c r="CX47" s="691"/>
      <c r="CY47" s="692"/>
      <c r="CZ47" s="671">
        <v>0</v>
      </c>
      <c r="DA47" s="706"/>
      <c r="DB47" s="706"/>
      <c r="DC47" s="708"/>
      <c r="DD47" s="675">
        <v>1552</v>
      </c>
      <c r="DE47" s="691"/>
      <c r="DF47" s="691"/>
      <c r="DG47" s="691"/>
      <c r="DH47" s="691"/>
      <c r="DI47" s="691"/>
      <c r="DJ47" s="691"/>
      <c r="DK47" s="692"/>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367</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368</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369</v>
      </c>
      <c r="CE49" s="711"/>
      <c r="CF49" s="711"/>
      <c r="CG49" s="711"/>
      <c r="CH49" s="711"/>
      <c r="CI49" s="711"/>
      <c r="CJ49" s="711"/>
      <c r="CK49" s="711"/>
      <c r="CL49" s="711"/>
      <c r="CM49" s="711"/>
      <c r="CN49" s="711"/>
      <c r="CO49" s="711"/>
      <c r="CP49" s="711"/>
      <c r="CQ49" s="712"/>
      <c r="CR49" s="760">
        <v>83312389</v>
      </c>
      <c r="CS49" s="737"/>
      <c r="CT49" s="737"/>
      <c r="CU49" s="737"/>
      <c r="CV49" s="737"/>
      <c r="CW49" s="737"/>
      <c r="CX49" s="737"/>
      <c r="CY49" s="774"/>
      <c r="CZ49" s="765">
        <v>100</v>
      </c>
      <c r="DA49" s="775"/>
      <c r="DB49" s="775"/>
      <c r="DC49" s="776"/>
      <c r="DD49" s="777">
        <v>49868047</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kXTLXvyj8sN5NYZx4wBcLuyisHDxoRL8yreL8XrjpM6xCLOSJFZDtTG69ikNZWL1Xlmszx+2i8s6yr4I4tE0gg==" saltValue="0zDNpr9qISEpYThD7OuPd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370</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371</v>
      </c>
      <c r="DK2" s="788"/>
      <c r="DL2" s="788"/>
      <c r="DM2" s="788"/>
      <c r="DN2" s="788"/>
      <c r="DO2" s="789"/>
      <c r="DP2" s="224"/>
      <c r="DQ2" s="787" t="s">
        <v>372</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373</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374</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375</v>
      </c>
      <c r="B5" s="793"/>
      <c r="C5" s="793"/>
      <c r="D5" s="793"/>
      <c r="E5" s="793"/>
      <c r="F5" s="793"/>
      <c r="G5" s="793"/>
      <c r="H5" s="793"/>
      <c r="I5" s="793"/>
      <c r="J5" s="793"/>
      <c r="K5" s="793"/>
      <c r="L5" s="793"/>
      <c r="M5" s="793"/>
      <c r="N5" s="793"/>
      <c r="O5" s="793"/>
      <c r="P5" s="794"/>
      <c r="Q5" s="798" t="s">
        <v>376</v>
      </c>
      <c r="R5" s="799"/>
      <c r="S5" s="799"/>
      <c r="T5" s="799"/>
      <c r="U5" s="800"/>
      <c r="V5" s="798" t="s">
        <v>377</v>
      </c>
      <c r="W5" s="799"/>
      <c r="X5" s="799"/>
      <c r="Y5" s="799"/>
      <c r="Z5" s="800"/>
      <c r="AA5" s="798" t="s">
        <v>378</v>
      </c>
      <c r="AB5" s="799"/>
      <c r="AC5" s="799"/>
      <c r="AD5" s="799"/>
      <c r="AE5" s="799"/>
      <c r="AF5" s="804" t="s">
        <v>379</v>
      </c>
      <c r="AG5" s="799"/>
      <c r="AH5" s="799"/>
      <c r="AI5" s="799"/>
      <c r="AJ5" s="805"/>
      <c r="AK5" s="799" t="s">
        <v>380</v>
      </c>
      <c r="AL5" s="799"/>
      <c r="AM5" s="799"/>
      <c r="AN5" s="799"/>
      <c r="AO5" s="800"/>
      <c r="AP5" s="798" t="s">
        <v>381</v>
      </c>
      <c r="AQ5" s="799"/>
      <c r="AR5" s="799"/>
      <c r="AS5" s="799"/>
      <c r="AT5" s="800"/>
      <c r="AU5" s="798" t="s">
        <v>382</v>
      </c>
      <c r="AV5" s="799"/>
      <c r="AW5" s="799"/>
      <c r="AX5" s="799"/>
      <c r="AY5" s="805"/>
      <c r="AZ5" s="228"/>
      <c r="BA5" s="228"/>
      <c r="BB5" s="228"/>
      <c r="BC5" s="228"/>
      <c r="BD5" s="228"/>
      <c r="BE5" s="229"/>
      <c r="BF5" s="229"/>
      <c r="BG5" s="229"/>
      <c r="BH5" s="229"/>
      <c r="BI5" s="229"/>
      <c r="BJ5" s="229"/>
      <c r="BK5" s="229"/>
      <c r="BL5" s="229"/>
      <c r="BM5" s="229"/>
      <c r="BN5" s="229"/>
      <c r="BO5" s="229"/>
      <c r="BP5" s="229"/>
      <c r="BQ5" s="792" t="s">
        <v>383</v>
      </c>
      <c r="BR5" s="793"/>
      <c r="BS5" s="793"/>
      <c r="BT5" s="793"/>
      <c r="BU5" s="793"/>
      <c r="BV5" s="793"/>
      <c r="BW5" s="793"/>
      <c r="BX5" s="793"/>
      <c r="BY5" s="793"/>
      <c r="BZ5" s="793"/>
      <c r="CA5" s="793"/>
      <c r="CB5" s="793"/>
      <c r="CC5" s="793"/>
      <c r="CD5" s="793"/>
      <c r="CE5" s="793"/>
      <c r="CF5" s="793"/>
      <c r="CG5" s="794"/>
      <c r="CH5" s="798" t="s">
        <v>384</v>
      </c>
      <c r="CI5" s="799"/>
      <c r="CJ5" s="799"/>
      <c r="CK5" s="799"/>
      <c r="CL5" s="800"/>
      <c r="CM5" s="798" t="s">
        <v>385</v>
      </c>
      <c r="CN5" s="799"/>
      <c r="CO5" s="799"/>
      <c r="CP5" s="799"/>
      <c r="CQ5" s="800"/>
      <c r="CR5" s="798" t="s">
        <v>386</v>
      </c>
      <c r="CS5" s="799"/>
      <c r="CT5" s="799"/>
      <c r="CU5" s="799"/>
      <c r="CV5" s="800"/>
      <c r="CW5" s="798" t="s">
        <v>387</v>
      </c>
      <c r="CX5" s="799"/>
      <c r="CY5" s="799"/>
      <c r="CZ5" s="799"/>
      <c r="DA5" s="800"/>
      <c r="DB5" s="798" t="s">
        <v>388</v>
      </c>
      <c r="DC5" s="799"/>
      <c r="DD5" s="799"/>
      <c r="DE5" s="799"/>
      <c r="DF5" s="800"/>
      <c r="DG5" s="828" t="s">
        <v>389</v>
      </c>
      <c r="DH5" s="829"/>
      <c r="DI5" s="829"/>
      <c r="DJ5" s="829"/>
      <c r="DK5" s="830"/>
      <c r="DL5" s="828" t="s">
        <v>390</v>
      </c>
      <c r="DM5" s="829"/>
      <c r="DN5" s="829"/>
      <c r="DO5" s="829"/>
      <c r="DP5" s="830"/>
      <c r="DQ5" s="798" t="s">
        <v>391</v>
      </c>
      <c r="DR5" s="799"/>
      <c r="DS5" s="799"/>
      <c r="DT5" s="799"/>
      <c r="DU5" s="800"/>
      <c r="DV5" s="798" t="s">
        <v>382</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392</v>
      </c>
      <c r="C7" s="815"/>
      <c r="D7" s="815"/>
      <c r="E7" s="815"/>
      <c r="F7" s="815"/>
      <c r="G7" s="815"/>
      <c r="H7" s="815"/>
      <c r="I7" s="815"/>
      <c r="J7" s="815"/>
      <c r="K7" s="815"/>
      <c r="L7" s="815"/>
      <c r="M7" s="815"/>
      <c r="N7" s="815"/>
      <c r="O7" s="815"/>
      <c r="P7" s="816"/>
      <c r="Q7" s="817">
        <v>91197</v>
      </c>
      <c r="R7" s="818"/>
      <c r="S7" s="818"/>
      <c r="T7" s="818"/>
      <c r="U7" s="818"/>
      <c r="V7" s="818">
        <v>83448</v>
      </c>
      <c r="W7" s="818"/>
      <c r="X7" s="818"/>
      <c r="Y7" s="818"/>
      <c r="Z7" s="818"/>
      <c r="AA7" s="818">
        <v>7749</v>
      </c>
      <c r="AB7" s="818"/>
      <c r="AC7" s="818"/>
      <c r="AD7" s="818"/>
      <c r="AE7" s="819"/>
      <c r="AF7" s="820">
        <v>7149</v>
      </c>
      <c r="AG7" s="821"/>
      <c r="AH7" s="821"/>
      <c r="AI7" s="821"/>
      <c r="AJ7" s="822"/>
      <c r="AK7" s="823">
        <v>572</v>
      </c>
      <c r="AL7" s="824"/>
      <c r="AM7" s="824"/>
      <c r="AN7" s="824"/>
      <c r="AO7" s="824"/>
      <c r="AP7" s="824">
        <v>64169</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591</v>
      </c>
      <c r="BT7" s="812"/>
      <c r="BU7" s="812"/>
      <c r="BV7" s="812"/>
      <c r="BW7" s="812"/>
      <c r="BX7" s="812"/>
      <c r="BY7" s="812"/>
      <c r="BZ7" s="812"/>
      <c r="CA7" s="812"/>
      <c r="CB7" s="812"/>
      <c r="CC7" s="812"/>
      <c r="CD7" s="812"/>
      <c r="CE7" s="812"/>
      <c r="CF7" s="812"/>
      <c r="CG7" s="827"/>
      <c r="CH7" s="808">
        <v>1</v>
      </c>
      <c r="CI7" s="809"/>
      <c r="CJ7" s="809"/>
      <c r="CK7" s="809"/>
      <c r="CL7" s="810"/>
      <c r="CM7" s="808">
        <v>424</v>
      </c>
      <c r="CN7" s="809"/>
      <c r="CO7" s="809"/>
      <c r="CP7" s="809"/>
      <c r="CQ7" s="810"/>
      <c r="CR7" s="808">
        <v>300</v>
      </c>
      <c r="CS7" s="809"/>
      <c r="CT7" s="809"/>
      <c r="CU7" s="809"/>
      <c r="CV7" s="810"/>
      <c r="CW7" s="808" t="s">
        <v>540</v>
      </c>
      <c r="CX7" s="809"/>
      <c r="CY7" s="809"/>
      <c r="CZ7" s="809"/>
      <c r="DA7" s="810"/>
      <c r="DB7" s="808" t="s">
        <v>540</v>
      </c>
      <c r="DC7" s="809"/>
      <c r="DD7" s="809"/>
      <c r="DE7" s="809"/>
      <c r="DF7" s="810"/>
      <c r="DG7" s="808" t="s">
        <v>540</v>
      </c>
      <c r="DH7" s="809"/>
      <c r="DI7" s="809"/>
      <c r="DJ7" s="809"/>
      <c r="DK7" s="810"/>
      <c r="DL7" s="808" t="s">
        <v>540</v>
      </c>
      <c r="DM7" s="809"/>
      <c r="DN7" s="809"/>
      <c r="DO7" s="809"/>
      <c r="DP7" s="810"/>
      <c r="DQ7" s="808" t="s">
        <v>540</v>
      </c>
      <c r="DR7" s="809"/>
      <c r="DS7" s="809"/>
      <c r="DT7" s="809"/>
      <c r="DU7" s="810"/>
      <c r="DV7" s="811"/>
      <c r="DW7" s="812"/>
      <c r="DX7" s="812"/>
      <c r="DY7" s="812"/>
      <c r="DZ7" s="813"/>
      <c r="EA7" s="230"/>
    </row>
    <row r="8" spans="1:131" s="231" customFormat="1" ht="26.25" customHeight="1" x14ac:dyDescent="0.2">
      <c r="A8" s="234">
        <v>2</v>
      </c>
      <c r="B8" s="845" t="s">
        <v>393</v>
      </c>
      <c r="C8" s="846"/>
      <c r="D8" s="846"/>
      <c r="E8" s="846"/>
      <c r="F8" s="846"/>
      <c r="G8" s="846"/>
      <c r="H8" s="846"/>
      <c r="I8" s="846"/>
      <c r="J8" s="846"/>
      <c r="K8" s="846"/>
      <c r="L8" s="846"/>
      <c r="M8" s="846"/>
      <c r="N8" s="846"/>
      <c r="O8" s="846"/>
      <c r="P8" s="847"/>
      <c r="Q8" s="848">
        <v>77</v>
      </c>
      <c r="R8" s="849"/>
      <c r="S8" s="849"/>
      <c r="T8" s="849"/>
      <c r="U8" s="849"/>
      <c r="V8" s="849">
        <v>77</v>
      </c>
      <c r="W8" s="849"/>
      <c r="X8" s="849"/>
      <c r="Y8" s="849"/>
      <c r="Z8" s="849"/>
      <c r="AA8" s="849">
        <v>0</v>
      </c>
      <c r="AB8" s="849"/>
      <c r="AC8" s="849"/>
      <c r="AD8" s="849"/>
      <c r="AE8" s="850"/>
      <c r="AF8" s="851" t="s">
        <v>306</v>
      </c>
      <c r="AG8" s="852"/>
      <c r="AH8" s="852"/>
      <c r="AI8" s="852"/>
      <c r="AJ8" s="853"/>
      <c r="AK8" s="834">
        <v>68</v>
      </c>
      <c r="AL8" s="835"/>
      <c r="AM8" s="835"/>
      <c r="AN8" s="835"/>
      <c r="AO8" s="835"/>
      <c r="AP8" s="835">
        <v>249</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592</v>
      </c>
      <c r="BT8" s="839"/>
      <c r="BU8" s="839"/>
      <c r="BV8" s="839"/>
      <c r="BW8" s="839"/>
      <c r="BX8" s="839"/>
      <c r="BY8" s="839"/>
      <c r="BZ8" s="839"/>
      <c r="CA8" s="839"/>
      <c r="CB8" s="839"/>
      <c r="CC8" s="839"/>
      <c r="CD8" s="839"/>
      <c r="CE8" s="839"/>
      <c r="CF8" s="839"/>
      <c r="CG8" s="840"/>
      <c r="CH8" s="841">
        <v>26</v>
      </c>
      <c r="CI8" s="842"/>
      <c r="CJ8" s="842"/>
      <c r="CK8" s="842"/>
      <c r="CL8" s="843"/>
      <c r="CM8" s="841">
        <v>721</v>
      </c>
      <c r="CN8" s="842"/>
      <c r="CO8" s="842"/>
      <c r="CP8" s="842"/>
      <c r="CQ8" s="843"/>
      <c r="CR8" s="841">
        <v>5</v>
      </c>
      <c r="CS8" s="842"/>
      <c r="CT8" s="842"/>
      <c r="CU8" s="842"/>
      <c r="CV8" s="843"/>
      <c r="CW8" s="841" t="s">
        <v>540</v>
      </c>
      <c r="CX8" s="842"/>
      <c r="CY8" s="842"/>
      <c r="CZ8" s="842"/>
      <c r="DA8" s="843"/>
      <c r="DB8" s="841">
        <v>500</v>
      </c>
      <c r="DC8" s="842"/>
      <c r="DD8" s="842"/>
      <c r="DE8" s="842"/>
      <c r="DF8" s="843"/>
      <c r="DG8" s="841" t="s">
        <v>540</v>
      </c>
      <c r="DH8" s="842"/>
      <c r="DI8" s="842"/>
      <c r="DJ8" s="842"/>
      <c r="DK8" s="843"/>
      <c r="DL8" s="841">
        <v>3400</v>
      </c>
      <c r="DM8" s="842"/>
      <c r="DN8" s="842"/>
      <c r="DO8" s="842"/>
      <c r="DP8" s="843"/>
      <c r="DQ8" s="841" t="s">
        <v>540</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593</v>
      </c>
      <c r="BT9" s="839"/>
      <c r="BU9" s="839"/>
      <c r="BV9" s="839"/>
      <c r="BW9" s="839"/>
      <c r="BX9" s="839"/>
      <c r="BY9" s="839"/>
      <c r="BZ9" s="839"/>
      <c r="CA9" s="839"/>
      <c r="CB9" s="839"/>
      <c r="CC9" s="839"/>
      <c r="CD9" s="839"/>
      <c r="CE9" s="839"/>
      <c r="CF9" s="839"/>
      <c r="CG9" s="840"/>
      <c r="CH9" s="841">
        <v>6</v>
      </c>
      <c r="CI9" s="842"/>
      <c r="CJ9" s="842"/>
      <c r="CK9" s="842"/>
      <c r="CL9" s="843"/>
      <c r="CM9" s="841">
        <v>1865</v>
      </c>
      <c r="CN9" s="842"/>
      <c r="CO9" s="842"/>
      <c r="CP9" s="842"/>
      <c r="CQ9" s="843"/>
      <c r="CR9" s="841">
        <v>26</v>
      </c>
      <c r="CS9" s="842"/>
      <c r="CT9" s="842"/>
      <c r="CU9" s="842"/>
      <c r="CV9" s="843"/>
      <c r="CW9" s="841" t="s">
        <v>540</v>
      </c>
      <c r="CX9" s="842"/>
      <c r="CY9" s="842"/>
      <c r="CZ9" s="842"/>
      <c r="DA9" s="843"/>
      <c r="DB9" s="841" t="s">
        <v>540</v>
      </c>
      <c r="DC9" s="842"/>
      <c r="DD9" s="842"/>
      <c r="DE9" s="842"/>
      <c r="DF9" s="843"/>
      <c r="DG9" s="841" t="s">
        <v>540</v>
      </c>
      <c r="DH9" s="842"/>
      <c r="DI9" s="842"/>
      <c r="DJ9" s="842"/>
      <c r="DK9" s="843"/>
      <c r="DL9" s="841" t="s">
        <v>540</v>
      </c>
      <c r="DM9" s="842"/>
      <c r="DN9" s="842"/>
      <c r="DO9" s="842"/>
      <c r="DP9" s="843"/>
      <c r="DQ9" s="841" t="s">
        <v>540</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394</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395</v>
      </c>
      <c r="B23" s="854" t="s">
        <v>396</v>
      </c>
      <c r="C23" s="855"/>
      <c r="D23" s="855"/>
      <c r="E23" s="855"/>
      <c r="F23" s="855"/>
      <c r="G23" s="855"/>
      <c r="H23" s="855"/>
      <c r="I23" s="855"/>
      <c r="J23" s="855"/>
      <c r="K23" s="855"/>
      <c r="L23" s="855"/>
      <c r="M23" s="855"/>
      <c r="N23" s="855"/>
      <c r="O23" s="855"/>
      <c r="P23" s="856"/>
      <c r="Q23" s="857">
        <v>91199</v>
      </c>
      <c r="R23" s="858"/>
      <c r="S23" s="858"/>
      <c r="T23" s="858"/>
      <c r="U23" s="858"/>
      <c r="V23" s="858">
        <v>83450</v>
      </c>
      <c r="W23" s="858"/>
      <c r="X23" s="858"/>
      <c r="Y23" s="858"/>
      <c r="Z23" s="858"/>
      <c r="AA23" s="858">
        <v>7749</v>
      </c>
      <c r="AB23" s="858"/>
      <c r="AC23" s="858"/>
      <c r="AD23" s="858"/>
      <c r="AE23" s="859"/>
      <c r="AF23" s="860">
        <v>7149</v>
      </c>
      <c r="AG23" s="858"/>
      <c r="AH23" s="858"/>
      <c r="AI23" s="858"/>
      <c r="AJ23" s="861"/>
      <c r="AK23" s="862"/>
      <c r="AL23" s="863"/>
      <c r="AM23" s="863"/>
      <c r="AN23" s="863"/>
      <c r="AO23" s="863"/>
      <c r="AP23" s="858">
        <v>64418</v>
      </c>
      <c r="AQ23" s="858"/>
      <c r="AR23" s="858"/>
      <c r="AS23" s="858"/>
      <c r="AT23" s="858"/>
      <c r="AU23" s="874"/>
      <c r="AV23" s="874"/>
      <c r="AW23" s="874"/>
      <c r="AX23" s="874"/>
      <c r="AY23" s="875"/>
      <c r="AZ23" s="876" t="s">
        <v>397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398</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399</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375</v>
      </c>
      <c r="B26" s="793"/>
      <c r="C26" s="793"/>
      <c r="D26" s="793"/>
      <c r="E26" s="793"/>
      <c r="F26" s="793"/>
      <c r="G26" s="793"/>
      <c r="H26" s="793"/>
      <c r="I26" s="793"/>
      <c r="J26" s="793"/>
      <c r="K26" s="793"/>
      <c r="L26" s="793"/>
      <c r="M26" s="793"/>
      <c r="N26" s="793"/>
      <c r="O26" s="793"/>
      <c r="P26" s="794"/>
      <c r="Q26" s="798" t="s">
        <v>400</v>
      </c>
      <c r="R26" s="799"/>
      <c r="S26" s="799"/>
      <c r="T26" s="799"/>
      <c r="U26" s="800"/>
      <c r="V26" s="798" t="s">
        <v>401</v>
      </c>
      <c r="W26" s="799"/>
      <c r="X26" s="799"/>
      <c r="Y26" s="799"/>
      <c r="Z26" s="800"/>
      <c r="AA26" s="798" t="s">
        <v>402</v>
      </c>
      <c r="AB26" s="799"/>
      <c r="AC26" s="799"/>
      <c r="AD26" s="799"/>
      <c r="AE26" s="799"/>
      <c r="AF26" s="879" t="s">
        <v>403</v>
      </c>
      <c r="AG26" s="880"/>
      <c r="AH26" s="880"/>
      <c r="AI26" s="880"/>
      <c r="AJ26" s="881"/>
      <c r="AK26" s="799" t="s">
        <v>404</v>
      </c>
      <c r="AL26" s="799"/>
      <c r="AM26" s="799"/>
      <c r="AN26" s="799"/>
      <c r="AO26" s="800"/>
      <c r="AP26" s="798" t="s">
        <v>405</v>
      </c>
      <c r="AQ26" s="799"/>
      <c r="AR26" s="799"/>
      <c r="AS26" s="799"/>
      <c r="AT26" s="800"/>
      <c r="AU26" s="798" t="s">
        <v>406</v>
      </c>
      <c r="AV26" s="799"/>
      <c r="AW26" s="799"/>
      <c r="AX26" s="799"/>
      <c r="AY26" s="800"/>
      <c r="AZ26" s="798" t="s">
        <v>407</v>
      </c>
      <c r="BA26" s="799"/>
      <c r="BB26" s="799"/>
      <c r="BC26" s="799"/>
      <c r="BD26" s="800"/>
      <c r="BE26" s="798" t="s">
        <v>382</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408</v>
      </c>
      <c r="C28" s="815"/>
      <c r="D28" s="815"/>
      <c r="E28" s="815"/>
      <c r="F28" s="815"/>
      <c r="G28" s="815"/>
      <c r="H28" s="815"/>
      <c r="I28" s="815"/>
      <c r="J28" s="815"/>
      <c r="K28" s="815"/>
      <c r="L28" s="815"/>
      <c r="M28" s="815"/>
      <c r="N28" s="815"/>
      <c r="O28" s="815"/>
      <c r="P28" s="816"/>
      <c r="Q28" s="887">
        <v>22801</v>
      </c>
      <c r="R28" s="888"/>
      <c r="S28" s="888"/>
      <c r="T28" s="888"/>
      <c r="U28" s="888"/>
      <c r="V28" s="888">
        <v>22186</v>
      </c>
      <c r="W28" s="888"/>
      <c r="X28" s="888"/>
      <c r="Y28" s="888"/>
      <c r="Z28" s="888"/>
      <c r="AA28" s="888">
        <v>615</v>
      </c>
      <c r="AB28" s="888"/>
      <c r="AC28" s="888"/>
      <c r="AD28" s="888"/>
      <c r="AE28" s="889"/>
      <c r="AF28" s="890">
        <v>615</v>
      </c>
      <c r="AG28" s="888"/>
      <c r="AH28" s="888"/>
      <c r="AI28" s="888"/>
      <c r="AJ28" s="891"/>
      <c r="AK28" s="892">
        <v>1802</v>
      </c>
      <c r="AL28" s="893"/>
      <c r="AM28" s="893"/>
      <c r="AN28" s="893"/>
      <c r="AO28" s="893"/>
      <c r="AP28" s="893"/>
      <c r="AQ28" s="893"/>
      <c r="AR28" s="893"/>
      <c r="AS28" s="893"/>
      <c r="AT28" s="893"/>
      <c r="AU28" s="893"/>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483</v>
      </c>
      <c r="C29" s="846"/>
      <c r="D29" s="846"/>
      <c r="E29" s="846"/>
      <c r="F29" s="846"/>
      <c r="G29" s="846"/>
      <c r="H29" s="846"/>
      <c r="I29" s="846"/>
      <c r="J29" s="846"/>
      <c r="K29" s="846"/>
      <c r="L29" s="846"/>
      <c r="M29" s="846"/>
      <c r="N29" s="846"/>
      <c r="O29" s="846"/>
      <c r="P29" s="847"/>
      <c r="Q29" s="848">
        <v>3918</v>
      </c>
      <c r="R29" s="849"/>
      <c r="S29" s="849"/>
      <c r="T29" s="849"/>
      <c r="U29" s="849"/>
      <c r="V29" s="849">
        <v>3916</v>
      </c>
      <c r="W29" s="849"/>
      <c r="X29" s="849"/>
      <c r="Y29" s="849"/>
      <c r="Z29" s="849"/>
      <c r="AA29" s="849">
        <v>2</v>
      </c>
      <c r="AB29" s="849"/>
      <c r="AC29" s="849"/>
      <c r="AD29" s="849"/>
      <c r="AE29" s="850"/>
      <c r="AF29" s="851">
        <v>2</v>
      </c>
      <c r="AG29" s="852"/>
      <c r="AH29" s="852"/>
      <c r="AI29" s="852"/>
      <c r="AJ29" s="853"/>
      <c r="AK29" s="899">
        <v>500</v>
      </c>
      <c r="AL29" s="895"/>
      <c r="AM29" s="895"/>
      <c r="AN29" s="895"/>
      <c r="AO29" s="895"/>
      <c r="AP29" s="895"/>
      <c r="AQ29" s="895"/>
      <c r="AR29" s="895"/>
      <c r="AS29" s="895"/>
      <c r="AT29" s="895"/>
      <c r="AU29" s="895"/>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409</v>
      </c>
      <c r="C30" s="846"/>
      <c r="D30" s="846"/>
      <c r="E30" s="846"/>
      <c r="F30" s="846"/>
      <c r="G30" s="846"/>
      <c r="H30" s="846"/>
      <c r="I30" s="846"/>
      <c r="J30" s="846"/>
      <c r="K30" s="846"/>
      <c r="L30" s="846"/>
      <c r="M30" s="846"/>
      <c r="N30" s="846"/>
      <c r="O30" s="846"/>
      <c r="P30" s="847"/>
      <c r="Q30" s="848">
        <v>17574</v>
      </c>
      <c r="R30" s="849"/>
      <c r="S30" s="849"/>
      <c r="T30" s="849"/>
      <c r="U30" s="849"/>
      <c r="V30" s="849">
        <v>17023</v>
      </c>
      <c r="W30" s="849"/>
      <c r="X30" s="849"/>
      <c r="Y30" s="849"/>
      <c r="Z30" s="849"/>
      <c r="AA30" s="849">
        <v>551</v>
      </c>
      <c r="AB30" s="849"/>
      <c r="AC30" s="849"/>
      <c r="AD30" s="849"/>
      <c r="AE30" s="850"/>
      <c r="AF30" s="851">
        <v>551</v>
      </c>
      <c r="AG30" s="852"/>
      <c r="AH30" s="852"/>
      <c r="AI30" s="852"/>
      <c r="AJ30" s="853"/>
      <c r="AK30" s="899">
        <v>2969</v>
      </c>
      <c r="AL30" s="895"/>
      <c r="AM30" s="895"/>
      <c r="AN30" s="895"/>
      <c r="AO30" s="895"/>
      <c r="AP30" s="895"/>
      <c r="AQ30" s="895"/>
      <c r="AR30" s="895"/>
      <c r="AS30" s="895"/>
      <c r="AT30" s="895"/>
      <c r="AU30" s="895"/>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410</v>
      </c>
      <c r="C31" s="846"/>
      <c r="D31" s="846"/>
      <c r="E31" s="846"/>
      <c r="F31" s="846"/>
      <c r="G31" s="846"/>
      <c r="H31" s="846"/>
      <c r="I31" s="846"/>
      <c r="J31" s="846"/>
      <c r="K31" s="846"/>
      <c r="L31" s="846"/>
      <c r="M31" s="846"/>
      <c r="N31" s="846"/>
      <c r="O31" s="846"/>
      <c r="P31" s="847"/>
      <c r="Q31" s="848">
        <v>5442</v>
      </c>
      <c r="R31" s="849"/>
      <c r="S31" s="849"/>
      <c r="T31" s="849"/>
      <c r="U31" s="849"/>
      <c r="V31" s="849">
        <v>4866</v>
      </c>
      <c r="W31" s="849"/>
      <c r="X31" s="849"/>
      <c r="Y31" s="849"/>
      <c r="Z31" s="849"/>
      <c r="AA31" s="849">
        <v>576</v>
      </c>
      <c r="AB31" s="849"/>
      <c r="AC31" s="849"/>
      <c r="AD31" s="849"/>
      <c r="AE31" s="850"/>
      <c r="AF31" s="851">
        <v>2207</v>
      </c>
      <c r="AG31" s="852"/>
      <c r="AH31" s="852"/>
      <c r="AI31" s="852"/>
      <c r="AJ31" s="853"/>
      <c r="AK31" s="899">
        <v>1932</v>
      </c>
      <c r="AL31" s="895"/>
      <c r="AM31" s="895"/>
      <c r="AN31" s="895"/>
      <c r="AO31" s="895"/>
      <c r="AP31" s="895">
        <v>26979</v>
      </c>
      <c r="AQ31" s="895"/>
      <c r="AR31" s="895"/>
      <c r="AS31" s="895"/>
      <c r="AT31" s="895"/>
      <c r="AU31" s="895">
        <v>12680</v>
      </c>
      <c r="AV31" s="895"/>
      <c r="AW31" s="895"/>
      <c r="AX31" s="895"/>
      <c r="AY31" s="895"/>
      <c r="AZ31" s="896" t="s">
        <v>590</v>
      </c>
      <c r="BA31" s="896"/>
      <c r="BB31" s="896"/>
      <c r="BC31" s="896"/>
      <c r="BD31" s="896"/>
      <c r="BE31" s="897" t="s">
        <v>411</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412</v>
      </c>
      <c r="C32" s="846"/>
      <c r="D32" s="846"/>
      <c r="E32" s="846"/>
      <c r="F32" s="846"/>
      <c r="G32" s="846"/>
      <c r="H32" s="846"/>
      <c r="I32" s="846"/>
      <c r="J32" s="846"/>
      <c r="K32" s="846"/>
      <c r="L32" s="846"/>
      <c r="M32" s="846"/>
      <c r="N32" s="846"/>
      <c r="O32" s="846"/>
      <c r="P32" s="847"/>
      <c r="Q32" s="848">
        <v>13397</v>
      </c>
      <c r="R32" s="849"/>
      <c r="S32" s="849"/>
      <c r="T32" s="849"/>
      <c r="U32" s="849"/>
      <c r="V32" s="849">
        <v>12366</v>
      </c>
      <c r="W32" s="849"/>
      <c r="X32" s="849"/>
      <c r="Y32" s="849"/>
      <c r="Z32" s="849"/>
      <c r="AA32" s="849">
        <v>1030</v>
      </c>
      <c r="AB32" s="849"/>
      <c r="AC32" s="849"/>
      <c r="AD32" s="849"/>
      <c r="AE32" s="850"/>
      <c r="AF32" s="851">
        <v>4157</v>
      </c>
      <c r="AG32" s="852"/>
      <c r="AH32" s="852"/>
      <c r="AI32" s="852"/>
      <c r="AJ32" s="853"/>
      <c r="AK32" s="899">
        <v>1527</v>
      </c>
      <c r="AL32" s="895"/>
      <c r="AM32" s="895"/>
      <c r="AN32" s="895"/>
      <c r="AO32" s="895"/>
      <c r="AP32" s="895">
        <v>8233</v>
      </c>
      <c r="AQ32" s="895"/>
      <c r="AR32" s="895"/>
      <c r="AS32" s="895"/>
      <c r="AT32" s="895"/>
      <c r="AU32" s="895">
        <v>5417</v>
      </c>
      <c r="AV32" s="895"/>
      <c r="AW32" s="895"/>
      <c r="AX32" s="895"/>
      <c r="AY32" s="895"/>
      <c r="AZ32" s="896" t="s">
        <v>590</v>
      </c>
      <c r="BA32" s="896"/>
      <c r="BB32" s="896"/>
      <c r="BC32" s="896"/>
      <c r="BD32" s="896"/>
      <c r="BE32" s="897" t="s">
        <v>413</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414</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395</v>
      </c>
      <c r="B63" s="854" t="s">
        <v>415</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7533</v>
      </c>
      <c r="AG63" s="909"/>
      <c r="AH63" s="909"/>
      <c r="AI63" s="909"/>
      <c r="AJ63" s="910"/>
      <c r="AK63" s="911"/>
      <c r="AL63" s="906"/>
      <c r="AM63" s="906"/>
      <c r="AN63" s="906"/>
      <c r="AO63" s="906"/>
      <c r="AP63" s="909">
        <v>35212</v>
      </c>
      <c r="AQ63" s="909"/>
      <c r="AR63" s="909"/>
      <c r="AS63" s="909"/>
      <c r="AT63" s="909"/>
      <c r="AU63" s="909">
        <v>18097</v>
      </c>
      <c r="AV63" s="909"/>
      <c r="AW63" s="909"/>
      <c r="AX63" s="909"/>
      <c r="AY63" s="909"/>
      <c r="AZ63" s="913"/>
      <c r="BA63" s="913"/>
      <c r="BB63" s="913"/>
      <c r="BC63" s="913"/>
      <c r="BD63" s="913"/>
      <c r="BE63" s="914"/>
      <c r="BF63" s="914"/>
      <c r="BG63" s="914"/>
      <c r="BH63" s="914"/>
      <c r="BI63" s="915"/>
      <c r="BJ63" s="916" t="s">
        <v>416</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418</v>
      </c>
      <c r="B66" s="793"/>
      <c r="C66" s="793"/>
      <c r="D66" s="793"/>
      <c r="E66" s="793"/>
      <c r="F66" s="793"/>
      <c r="G66" s="793"/>
      <c r="H66" s="793"/>
      <c r="I66" s="793"/>
      <c r="J66" s="793"/>
      <c r="K66" s="793"/>
      <c r="L66" s="793"/>
      <c r="M66" s="793"/>
      <c r="N66" s="793"/>
      <c r="O66" s="793"/>
      <c r="P66" s="794"/>
      <c r="Q66" s="798" t="s">
        <v>419</v>
      </c>
      <c r="R66" s="799"/>
      <c r="S66" s="799"/>
      <c r="T66" s="799"/>
      <c r="U66" s="800"/>
      <c r="V66" s="798" t="s">
        <v>420</v>
      </c>
      <c r="W66" s="799"/>
      <c r="X66" s="799"/>
      <c r="Y66" s="799"/>
      <c r="Z66" s="800"/>
      <c r="AA66" s="798" t="s">
        <v>421</v>
      </c>
      <c r="AB66" s="799"/>
      <c r="AC66" s="799"/>
      <c r="AD66" s="799"/>
      <c r="AE66" s="800"/>
      <c r="AF66" s="919" t="s">
        <v>422</v>
      </c>
      <c r="AG66" s="880"/>
      <c r="AH66" s="880"/>
      <c r="AI66" s="880"/>
      <c r="AJ66" s="920"/>
      <c r="AK66" s="798" t="s">
        <v>423</v>
      </c>
      <c r="AL66" s="793"/>
      <c r="AM66" s="793"/>
      <c r="AN66" s="793"/>
      <c r="AO66" s="794"/>
      <c r="AP66" s="798" t="s">
        <v>424</v>
      </c>
      <c r="AQ66" s="799"/>
      <c r="AR66" s="799"/>
      <c r="AS66" s="799"/>
      <c r="AT66" s="800"/>
      <c r="AU66" s="798" t="s">
        <v>425</v>
      </c>
      <c r="AV66" s="799"/>
      <c r="AW66" s="799"/>
      <c r="AX66" s="799"/>
      <c r="AY66" s="800"/>
      <c r="AZ66" s="798" t="s">
        <v>382</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588</v>
      </c>
      <c r="C68" s="935"/>
      <c r="D68" s="935"/>
      <c r="E68" s="935"/>
      <c r="F68" s="935"/>
      <c r="G68" s="935"/>
      <c r="H68" s="935"/>
      <c r="I68" s="935"/>
      <c r="J68" s="935"/>
      <c r="K68" s="935"/>
      <c r="L68" s="935"/>
      <c r="M68" s="935"/>
      <c r="N68" s="935"/>
      <c r="O68" s="935"/>
      <c r="P68" s="936"/>
      <c r="Q68" s="937">
        <v>4336</v>
      </c>
      <c r="R68" s="931"/>
      <c r="S68" s="931"/>
      <c r="T68" s="931"/>
      <c r="U68" s="931"/>
      <c r="V68" s="931">
        <v>3735</v>
      </c>
      <c r="W68" s="931"/>
      <c r="X68" s="931"/>
      <c r="Y68" s="931"/>
      <c r="Z68" s="931"/>
      <c r="AA68" s="931">
        <v>602</v>
      </c>
      <c r="AB68" s="931"/>
      <c r="AC68" s="931"/>
      <c r="AD68" s="931"/>
      <c r="AE68" s="931"/>
      <c r="AF68" s="931">
        <v>602</v>
      </c>
      <c r="AG68" s="931"/>
      <c r="AH68" s="931"/>
      <c r="AI68" s="931"/>
      <c r="AJ68" s="931"/>
      <c r="AK68" s="931" t="s">
        <v>590</v>
      </c>
      <c r="AL68" s="931"/>
      <c r="AM68" s="931"/>
      <c r="AN68" s="931"/>
      <c r="AO68" s="931"/>
      <c r="AP68" s="931"/>
      <c r="AQ68" s="931"/>
      <c r="AR68" s="931"/>
      <c r="AS68" s="931"/>
      <c r="AT68" s="931"/>
      <c r="AU68" s="931"/>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589</v>
      </c>
      <c r="C69" s="939"/>
      <c r="D69" s="939"/>
      <c r="E69" s="939"/>
      <c r="F69" s="939"/>
      <c r="G69" s="939"/>
      <c r="H69" s="939"/>
      <c r="I69" s="939"/>
      <c r="J69" s="939"/>
      <c r="K69" s="939"/>
      <c r="L69" s="939"/>
      <c r="M69" s="939"/>
      <c r="N69" s="939"/>
      <c r="O69" s="939"/>
      <c r="P69" s="940"/>
      <c r="Q69" s="941">
        <v>1008372</v>
      </c>
      <c r="R69" s="895"/>
      <c r="S69" s="895"/>
      <c r="T69" s="895"/>
      <c r="U69" s="895"/>
      <c r="V69" s="895">
        <v>987256</v>
      </c>
      <c r="W69" s="895"/>
      <c r="X69" s="895"/>
      <c r="Y69" s="895"/>
      <c r="Z69" s="895"/>
      <c r="AA69" s="895">
        <v>21116</v>
      </c>
      <c r="AB69" s="895"/>
      <c r="AC69" s="895"/>
      <c r="AD69" s="895"/>
      <c r="AE69" s="895"/>
      <c r="AF69" s="895">
        <v>21116</v>
      </c>
      <c r="AG69" s="895"/>
      <c r="AH69" s="895"/>
      <c r="AI69" s="895"/>
      <c r="AJ69" s="895"/>
      <c r="AK69" s="895">
        <v>4210</v>
      </c>
      <c r="AL69" s="895"/>
      <c r="AM69" s="895"/>
      <c r="AN69" s="895"/>
      <c r="AO69" s="895"/>
      <c r="AP69" s="895"/>
      <c r="AQ69" s="895"/>
      <c r="AR69" s="895"/>
      <c r="AS69" s="895"/>
      <c r="AT69" s="895"/>
      <c r="AU69" s="895"/>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c r="C70" s="939"/>
      <c r="D70" s="939"/>
      <c r="E70" s="939"/>
      <c r="F70" s="939"/>
      <c r="G70" s="939"/>
      <c r="H70" s="939"/>
      <c r="I70" s="939"/>
      <c r="J70" s="939"/>
      <c r="K70" s="939"/>
      <c r="L70" s="939"/>
      <c r="M70" s="939"/>
      <c r="N70" s="939"/>
      <c r="O70" s="939"/>
      <c r="P70" s="940"/>
      <c r="Q70" s="941"/>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c r="C71" s="939"/>
      <c r="D71" s="939"/>
      <c r="E71" s="939"/>
      <c r="F71" s="939"/>
      <c r="G71" s="939"/>
      <c r="H71" s="939"/>
      <c r="I71" s="939"/>
      <c r="J71" s="939"/>
      <c r="K71" s="939"/>
      <c r="L71" s="939"/>
      <c r="M71" s="939"/>
      <c r="N71" s="939"/>
      <c r="O71" s="939"/>
      <c r="P71" s="940"/>
      <c r="Q71" s="941"/>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395</v>
      </c>
      <c r="B88" s="854" t="s">
        <v>426</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21718</v>
      </c>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54" t="s">
        <v>427</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331</v>
      </c>
      <c r="CS102" s="917"/>
      <c r="CT102" s="917"/>
      <c r="CU102" s="917"/>
      <c r="CV102" s="956"/>
      <c r="CW102" s="955" t="s">
        <v>594</v>
      </c>
      <c r="CX102" s="917"/>
      <c r="CY102" s="917"/>
      <c r="CZ102" s="917"/>
      <c r="DA102" s="956"/>
      <c r="DB102" s="955">
        <v>500</v>
      </c>
      <c r="DC102" s="917"/>
      <c r="DD102" s="917"/>
      <c r="DE102" s="917"/>
      <c r="DF102" s="956"/>
      <c r="DG102" s="955" t="s">
        <v>594</v>
      </c>
      <c r="DH102" s="917"/>
      <c r="DI102" s="917"/>
      <c r="DJ102" s="917"/>
      <c r="DK102" s="956"/>
      <c r="DL102" s="955">
        <v>3400</v>
      </c>
      <c r="DM102" s="917"/>
      <c r="DN102" s="917"/>
      <c r="DO102" s="917"/>
      <c r="DP102" s="956"/>
      <c r="DQ102" s="955" t="s">
        <v>594</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432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434</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435</v>
      </c>
      <c r="AB109" s="958"/>
      <c r="AC109" s="958"/>
      <c r="AD109" s="958"/>
      <c r="AE109" s="959"/>
      <c r="AF109" s="957" t="s">
        <v>436</v>
      </c>
      <c r="AG109" s="958"/>
      <c r="AH109" s="958"/>
      <c r="AI109" s="958"/>
      <c r="AJ109" s="959"/>
      <c r="AK109" s="957" t="s">
        <v>309</v>
      </c>
      <c r="AL109" s="958"/>
      <c r="AM109" s="958"/>
      <c r="AN109" s="958"/>
      <c r="AO109" s="959"/>
      <c r="AP109" s="957" t="s">
        <v>437</v>
      </c>
      <c r="AQ109" s="958"/>
      <c r="AR109" s="958"/>
      <c r="AS109" s="958"/>
      <c r="AT109" s="960"/>
      <c r="AU109" s="977" t="s">
        <v>434</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435</v>
      </c>
      <c r="BR109" s="958"/>
      <c r="BS109" s="958"/>
      <c r="BT109" s="958"/>
      <c r="BU109" s="959"/>
      <c r="BV109" s="957" t="s">
        <v>436</v>
      </c>
      <c r="BW109" s="958"/>
      <c r="BX109" s="958"/>
      <c r="BY109" s="958"/>
      <c r="BZ109" s="959"/>
      <c r="CA109" s="957" t="s">
        <v>309</v>
      </c>
      <c r="CB109" s="958"/>
      <c r="CC109" s="958"/>
      <c r="CD109" s="958"/>
      <c r="CE109" s="959"/>
      <c r="CF109" s="978" t="s">
        <v>437</v>
      </c>
      <c r="CG109" s="978"/>
      <c r="CH109" s="978"/>
      <c r="CI109" s="978"/>
      <c r="CJ109" s="978"/>
      <c r="CK109" s="957" t="s">
        <v>438</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435</v>
      </c>
      <c r="DH109" s="958"/>
      <c r="DI109" s="958"/>
      <c r="DJ109" s="958"/>
      <c r="DK109" s="959"/>
      <c r="DL109" s="957" t="s">
        <v>436</v>
      </c>
      <c r="DM109" s="958"/>
      <c r="DN109" s="958"/>
      <c r="DO109" s="958"/>
      <c r="DP109" s="959"/>
      <c r="DQ109" s="957" t="s">
        <v>309</v>
      </c>
      <c r="DR109" s="958"/>
      <c r="DS109" s="958"/>
      <c r="DT109" s="958"/>
      <c r="DU109" s="959"/>
      <c r="DV109" s="957" t="s">
        <v>437</v>
      </c>
      <c r="DW109" s="958"/>
      <c r="DX109" s="958"/>
      <c r="DY109" s="958"/>
      <c r="DZ109" s="960"/>
    </row>
    <row r="110" spans="1:131" s="226" customFormat="1" ht="26.25" customHeight="1" x14ac:dyDescent="0.2">
      <c r="A110" s="961" t="s">
        <v>439</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4551141</v>
      </c>
      <c r="AB110" s="965"/>
      <c r="AC110" s="965"/>
      <c r="AD110" s="965"/>
      <c r="AE110" s="966"/>
      <c r="AF110" s="967">
        <v>4855540</v>
      </c>
      <c r="AG110" s="965"/>
      <c r="AH110" s="965"/>
      <c r="AI110" s="965"/>
      <c r="AJ110" s="966"/>
      <c r="AK110" s="967">
        <v>5277117</v>
      </c>
      <c r="AL110" s="965"/>
      <c r="AM110" s="965"/>
      <c r="AN110" s="965"/>
      <c r="AO110" s="966"/>
      <c r="AP110" s="968">
        <v>12.7</v>
      </c>
      <c r="AQ110" s="969"/>
      <c r="AR110" s="969"/>
      <c r="AS110" s="969"/>
      <c r="AT110" s="970"/>
      <c r="AU110" s="971" t="s">
        <v>73</v>
      </c>
      <c r="AV110" s="972"/>
      <c r="AW110" s="972"/>
      <c r="AX110" s="972"/>
      <c r="AY110" s="972"/>
      <c r="AZ110" s="994" t="s">
        <v>440</v>
      </c>
      <c r="BA110" s="962"/>
      <c r="BB110" s="962"/>
      <c r="BC110" s="962"/>
      <c r="BD110" s="962"/>
      <c r="BE110" s="962"/>
      <c r="BF110" s="962"/>
      <c r="BG110" s="962"/>
      <c r="BH110" s="962"/>
      <c r="BI110" s="962"/>
      <c r="BJ110" s="962"/>
      <c r="BK110" s="962"/>
      <c r="BL110" s="962"/>
      <c r="BM110" s="962"/>
      <c r="BN110" s="962"/>
      <c r="BO110" s="962"/>
      <c r="BP110" s="963"/>
      <c r="BQ110" s="995">
        <v>65763044</v>
      </c>
      <c r="BR110" s="996"/>
      <c r="BS110" s="996"/>
      <c r="BT110" s="996"/>
      <c r="BU110" s="996"/>
      <c r="BV110" s="996">
        <v>66380533</v>
      </c>
      <c r="BW110" s="996"/>
      <c r="BX110" s="996"/>
      <c r="BY110" s="996"/>
      <c r="BZ110" s="996"/>
      <c r="CA110" s="996">
        <v>64417648</v>
      </c>
      <c r="CB110" s="996"/>
      <c r="CC110" s="996"/>
      <c r="CD110" s="996"/>
      <c r="CE110" s="996"/>
      <c r="CF110" s="1009">
        <v>155.5</v>
      </c>
      <c r="CG110" s="1010"/>
      <c r="CH110" s="1010"/>
      <c r="CI110" s="1010"/>
      <c r="CJ110" s="1010"/>
      <c r="CK110" s="1011" t="s">
        <v>441</v>
      </c>
      <c r="CL110" s="1012"/>
      <c r="CM110" s="994" t="s">
        <v>442</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v>1731233</v>
      </c>
      <c r="DH110" s="996"/>
      <c r="DI110" s="996"/>
      <c r="DJ110" s="996"/>
      <c r="DK110" s="996"/>
      <c r="DL110" s="996">
        <v>1629802</v>
      </c>
      <c r="DM110" s="996"/>
      <c r="DN110" s="996"/>
      <c r="DO110" s="996"/>
      <c r="DP110" s="996"/>
      <c r="DQ110" s="996">
        <v>1528294</v>
      </c>
      <c r="DR110" s="996"/>
      <c r="DS110" s="996"/>
      <c r="DT110" s="996"/>
      <c r="DU110" s="996"/>
      <c r="DV110" s="997">
        <v>3.7</v>
      </c>
      <c r="DW110" s="997"/>
      <c r="DX110" s="997"/>
      <c r="DY110" s="997"/>
      <c r="DZ110" s="998"/>
    </row>
    <row r="111" spans="1:131" s="226" customFormat="1" ht="26.25" customHeight="1" x14ac:dyDescent="0.2">
      <c r="A111" s="999" t="s">
        <v>443</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444</v>
      </c>
      <c r="AB111" s="1003"/>
      <c r="AC111" s="1003"/>
      <c r="AD111" s="1003"/>
      <c r="AE111" s="1004"/>
      <c r="AF111" s="1005" t="s">
        <v>444</v>
      </c>
      <c r="AG111" s="1003"/>
      <c r="AH111" s="1003"/>
      <c r="AI111" s="1003"/>
      <c r="AJ111" s="1004"/>
      <c r="AK111" s="1005" t="s">
        <v>444</v>
      </c>
      <c r="AL111" s="1003"/>
      <c r="AM111" s="1003"/>
      <c r="AN111" s="1003"/>
      <c r="AO111" s="1004"/>
      <c r="AP111" s="1006" t="s">
        <v>444</v>
      </c>
      <c r="AQ111" s="1007"/>
      <c r="AR111" s="1007"/>
      <c r="AS111" s="1007"/>
      <c r="AT111" s="1008"/>
      <c r="AU111" s="973"/>
      <c r="AV111" s="974"/>
      <c r="AW111" s="974"/>
      <c r="AX111" s="974"/>
      <c r="AY111" s="974"/>
      <c r="AZ111" s="987" t="s">
        <v>445</v>
      </c>
      <c r="BA111" s="988"/>
      <c r="BB111" s="988"/>
      <c r="BC111" s="988"/>
      <c r="BD111" s="988"/>
      <c r="BE111" s="988"/>
      <c r="BF111" s="988"/>
      <c r="BG111" s="988"/>
      <c r="BH111" s="988"/>
      <c r="BI111" s="988"/>
      <c r="BJ111" s="988"/>
      <c r="BK111" s="988"/>
      <c r="BL111" s="988"/>
      <c r="BM111" s="988"/>
      <c r="BN111" s="988"/>
      <c r="BO111" s="988"/>
      <c r="BP111" s="989"/>
      <c r="BQ111" s="990">
        <v>4279361</v>
      </c>
      <c r="BR111" s="991"/>
      <c r="BS111" s="991"/>
      <c r="BT111" s="991"/>
      <c r="BU111" s="991"/>
      <c r="BV111" s="991">
        <v>4179025</v>
      </c>
      <c r="BW111" s="991"/>
      <c r="BX111" s="991"/>
      <c r="BY111" s="991"/>
      <c r="BZ111" s="991"/>
      <c r="CA111" s="991">
        <v>4078384</v>
      </c>
      <c r="CB111" s="991"/>
      <c r="CC111" s="991"/>
      <c r="CD111" s="991"/>
      <c r="CE111" s="991"/>
      <c r="CF111" s="985">
        <v>9.8000000000000007</v>
      </c>
      <c r="CG111" s="986"/>
      <c r="CH111" s="986"/>
      <c r="CI111" s="986"/>
      <c r="CJ111" s="986"/>
      <c r="CK111" s="1013"/>
      <c r="CL111" s="1014"/>
      <c r="CM111" s="987" t="s">
        <v>446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444</v>
      </c>
      <c r="DH111" s="991"/>
      <c r="DI111" s="991"/>
      <c r="DJ111" s="991"/>
      <c r="DK111" s="991"/>
      <c r="DL111" s="991" t="s">
        <v>416</v>
      </c>
      <c r="DM111" s="991"/>
      <c r="DN111" s="991"/>
      <c r="DO111" s="991"/>
      <c r="DP111" s="991"/>
      <c r="DQ111" s="991" t="s">
        <v>447</v>
      </c>
      <c r="DR111" s="991"/>
      <c r="DS111" s="991"/>
      <c r="DT111" s="991"/>
      <c r="DU111" s="991"/>
      <c r="DV111" s="992" t="s">
        <v>416</v>
      </c>
      <c r="DW111" s="992"/>
      <c r="DX111" s="992"/>
      <c r="DY111" s="992"/>
      <c r="DZ111" s="993"/>
    </row>
    <row r="112" spans="1:131" s="226" customFormat="1" ht="26.25" customHeight="1" x14ac:dyDescent="0.2">
      <c r="A112" s="1017" t="s">
        <v>448</v>
      </c>
      <c r="B112" s="1018"/>
      <c r="C112" s="988" t="s">
        <v>449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450</v>
      </c>
      <c r="AB112" s="1024"/>
      <c r="AC112" s="1024"/>
      <c r="AD112" s="1024"/>
      <c r="AE112" s="1025"/>
      <c r="AF112" s="1026" t="s">
        <v>416</v>
      </c>
      <c r="AG112" s="1024"/>
      <c r="AH112" s="1024"/>
      <c r="AI112" s="1024"/>
      <c r="AJ112" s="1025"/>
      <c r="AK112" s="1026" t="s">
        <v>447</v>
      </c>
      <c r="AL112" s="1024"/>
      <c r="AM112" s="1024"/>
      <c r="AN112" s="1024"/>
      <c r="AO112" s="1025"/>
      <c r="AP112" s="1027" t="s">
        <v>447</v>
      </c>
      <c r="AQ112" s="1028"/>
      <c r="AR112" s="1028"/>
      <c r="AS112" s="1028"/>
      <c r="AT112" s="1029"/>
      <c r="AU112" s="973"/>
      <c r="AV112" s="974"/>
      <c r="AW112" s="974"/>
      <c r="AX112" s="974"/>
      <c r="AY112" s="974"/>
      <c r="AZ112" s="987" t="s">
        <v>451</v>
      </c>
      <c r="BA112" s="988"/>
      <c r="BB112" s="988"/>
      <c r="BC112" s="988"/>
      <c r="BD112" s="988"/>
      <c r="BE112" s="988"/>
      <c r="BF112" s="988"/>
      <c r="BG112" s="988"/>
      <c r="BH112" s="988"/>
      <c r="BI112" s="988"/>
      <c r="BJ112" s="988"/>
      <c r="BK112" s="988"/>
      <c r="BL112" s="988"/>
      <c r="BM112" s="988"/>
      <c r="BN112" s="988"/>
      <c r="BO112" s="988"/>
      <c r="BP112" s="989"/>
      <c r="BQ112" s="990">
        <v>19521675</v>
      </c>
      <c r="BR112" s="991"/>
      <c r="BS112" s="991"/>
      <c r="BT112" s="991"/>
      <c r="BU112" s="991"/>
      <c r="BV112" s="991">
        <v>18964987</v>
      </c>
      <c r="BW112" s="991"/>
      <c r="BX112" s="991"/>
      <c r="BY112" s="991"/>
      <c r="BZ112" s="991"/>
      <c r="CA112" s="991">
        <v>18097433</v>
      </c>
      <c r="CB112" s="991"/>
      <c r="CC112" s="991"/>
      <c r="CD112" s="991"/>
      <c r="CE112" s="991"/>
      <c r="CF112" s="985">
        <v>43.7</v>
      </c>
      <c r="CG112" s="986"/>
      <c r="CH112" s="986"/>
      <c r="CI112" s="986"/>
      <c r="CJ112" s="986"/>
      <c r="CK112" s="1013"/>
      <c r="CL112" s="1014"/>
      <c r="CM112" s="987" t="s">
        <v>452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444</v>
      </c>
      <c r="DH112" s="991"/>
      <c r="DI112" s="991"/>
      <c r="DJ112" s="991"/>
      <c r="DK112" s="991"/>
      <c r="DL112" s="991" t="s">
        <v>450</v>
      </c>
      <c r="DM112" s="991"/>
      <c r="DN112" s="991"/>
      <c r="DO112" s="991"/>
      <c r="DP112" s="991"/>
      <c r="DQ112" s="991" t="s">
        <v>447</v>
      </c>
      <c r="DR112" s="991"/>
      <c r="DS112" s="991"/>
      <c r="DT112" s="991"/>
      <c r="DU112" s="991"/>
      <c r="DV112" s="992" t="s">
        <v>444</v>
      </c>
      <c r="DW112" s="992"/>
      <c r="DX112" s="992"/>
      <c r="DY112" s="992"/>
      <c r="DZ112" s="993"/>
    </row>
    <row r="113" spans="1:130" s="226" customFormat="1" ht="26.25" customHeight="1" x14ac:dyDescent="0.2">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1772980</v>
      </c>
      <c r="AB113" s="1003"/>
      <c r="AC113" s="1003"/>
      <c r="AD113" s="1003"/>
      <c r="AE113" s="1004"/>
      <c r="AF113" s="1005">
        <v>1732802</v>
      </c>
      <c r="AG113" s="1003"/>
      <c r="AH113" s="1003"/>
      <c r="AI113" s="1003"/>
      <c r="AJ113" s="1004"/>
      <c r="AK113" s="1005">
        <v>1721765</v>
      </c>
      <c r="AL113" s="1003"/>
      <c r="AM113" s="1003"/>
      <c r="AN113" s="1003"/>
      <c r="AO113" s="1004"/>
      <c r="AP113" s="1006">
        <v>4.2</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t="s">
        <v>444</v>
      </c>
      <c r="BR113" s="991"/>
      <c r="BS113" s="991"/>
      <c r="BT113" s="991"/>
      <c r="BU113" s="991"/>
      <c r="BV113" s="991" t="s">
        <v>450</v>
      </c>
      <c r="BW113" s="991"/>
      <c r="BX113" s="991"/>
      <c r="BY113" s="991"/>
      <c r="BZ113" s="991"/>
      <c r="CA113" s="991" t="s">
        <v>416</v>
      </c>
      <c r="CB113" s="991"/>
      <c r="CC113" s="991"/>
      <c r="CD113" s="991"/>
      <c r="CE113" s="991"/>
      <c r="CF113" s="985" t="s">
        <v>450</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444</v>
      </c>
      <c r="DH113" s="1024"/>
      <c r="DI113" s="1024"/>
      <c r="DJ113" s="1024"/>
      <c r="DK113" s="1025"/>
      <c r="DL113" s="1026" t="s">
        <v>444</v>
      </c>
      <c r="DM113" s="1024"/>
      <c r="DN113" s="1024"/>
      <c r="DO113" s="1024"/>
      <c r="DP113" s="1025"/>
      <c r="DQ113" s="1026" t="s">
        <v>447</v>
      </c>
      <c r="DR113" s="1024"/>
      <c r="DS113" s="1024"/>
      <c r="DT113" s="1024"/>
      <c r="DU113" s="1025"/>
      <c r="DV113" s="1027" t="s">
        <v>456</v>
      </c>
      <c r="DW113" s="1028"/>
      <c r="DX113" s="1028"/>
      <c r="DY113" s="1028"/>
      <c r="DZ113" s="1029"/>
    </row>
    <row r="114" spans="1:130" s="226" customFormat="1" ht="26.25" customHeight="1" x14ac:dyDescent="0.2">
      <c r="A114" s="1019"/>
      <c r="B114" s="1020"/>
      <c r="C114" s="988" t="s">
        <v>457</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416</v>
      </c>
      <c r="AB114" s="1024"/>
      <c r="AC114" s="1024"/>
      <c r="AD114" s="1024"/>
      <c r="AE114" s="1025"/>
      <c r="AF114" s="1026" t="s">
        <v>444</v>
      </c>
      <c r="AG114" s="1024"/>
      <c r="AH114" s="1024"/>
      <c r="AI114" s="1024"/>
      <c r="AJ114" s="1025"/>
      <c r="AK114" s="1026" t="s">
        <v>444</v>
      </c>
      <c r="AL114" s="1024"/>
      <c r="AM114" s="1024"/>
      <c r="AN114" s="1024"/>
      <c r="AO114" s="1025"/>
      <c r="AP114" s="1027" t="s">
        <v>447</v>
      </c>
      <c r="AQ114" s="1028"/>
      <c r="AR114" s="1028"/>
      <c r="AS114" s="1028"/>
      <c r="AT114" s="1029"/>
      <c r="AU114" s="973"/>
      <c r="AV114" s="974"/>
      <c r="AW114" s="974"/>
      <c r="AX114" s="974"/>
      <c r="AY114" s="974"/>
      <c r="AZ114" s="987" t="s">
        <v>458</v>
      </c>
      <c r="BA114" s="988"/>
      <c r="BB114" s="988"/>
      <c r="BC114" s="988"/>
      <c r="BD114" s="988"/>
      <c r="BE114" s="988"/>
      <c r="BF114" s="988"/>
      <c r="BG114" s="988"/>
      <c r="BH114" s="988"/>
      <c r="BI114" s="988"/>
      <c r="BJ114" s="988"/>
      <c r="BK114" s="988"/>
      <c r="BL114" s="988"/>
      <c r="BM114" s="988"/>
      <c r="BN114" s="988"/>
      <c r="BO114" s="988"/>
      <c r="BP114" s="989"/>
      <c r="BQ114" s="990">
        <v>8804251</v>
      </c>
      <c r="BR114" s="991"/>
      <c r="BS114" s="991"/>
      <c r="BT114" s="991"/>
      <c r="BU114" s="991"/>
      <c r="BV114" s="991">
        <v>8744067</v>
      </c>
      <c r="BW114" s="991"/>
      <c r="BX114" s="991"/>
      <c r="BY114" s="991"/>
      <c r="BZ114" s="991"/>
      <c r="CA114" s="991">
        <v>8915626</v>
      </c>
      <c r="CB114" s="991"/>
      <c r="CC114" s="991"/>
      <c r="CD114" s="991"/>
      <c r="CE114" s="991"/>
      <c r="CF114" s="985">
        <v>21.5</v>
      </c>
      <c r="CG114" s="986"/>
      <c r="CH114" s="986"/>
      <c r="CI114" s="986"/>
      <c r="CJ114" s="986"/>
      <c r="CK114" s="1013"/>
      <c r="CL114" s="1014"/>
      <c r="CM114" s="987" t="s">
        <v>459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397</v>
      </c>
      <c r="DH114" s="1024"/>
      <c r="DI114" s="1024"/>
      <c r="DJ114" s="1024"/>
      <c r="DK114" s="1025"/>
      <c r="DL114" s="1026" t="s">
        <v>444</v>
      </c>
      <c r="DM114" s="1024"/>
      <c r="DN114" s="1024"/>
      <c r="DO114" s="1024"/>
      <c r="DP114" s="1025"/>
      <c r="DQ114" s="1026" t="s">
        <v>444</v>
      </c>
      <c r="DR114" s="1024"/>
      <c r="DS114" s="1024"/>
      <c r="DT114" s="1024"/>
      <c r="DU114" s="1025"/>
      <c r="DV114" s="1027" t="s">
        <v>397</v>
      </c>
      <c r="DW114" s="1028"/>
      <c r="DX114" s="1028"/>
      <c r="DY114" s="1028"/>
      <c r="DZ114" s="1029"/>
    </row>
    <row r="115" spans="1:130" s="226" customFormat="1" ht="26.25" customHeight="1" x14ac:dyDescent="0.2">
      <c r="A115" s="1019"/>
      <c r="B115" s="1020"/>
      <c r="C115" s="988" t="s">
        <v>460</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101559</v>
      </c>
      <c r="AB115" s="1003"/>
      <c r="AC115" s="1003"/>
      <c r="AD115" s="1003"/>
      <c r="AE115" s="1004"/>
      <c r="AF115" s="1005">
        <v>101635</v>
      </c>
      <c r="AG115" s="1003"/>
      <c r="AH115" s="1003"/>
      <c r="AI115" s="1003"/>
      <c r="AJ115" s="1004"/>
      <c r="AK115" s="1005">
        <v>101508</v>
      </c>
      <c r="AL115" s="1003"/>
      <c r="AM115" s="1003"/>
      <c r="AN115" s="1003"/>
      <c r="AO115" s="1004"/>
      <c r="AP115" s="1006">
        <v>0.2</v>
      </c>
      <c r="AQ115" s="1007"/>
      <c r="AR115" s="1007"/>
      <c r="AS115" s="1007"/>
      <c r="AT115" s="1008"/>
      <c r="AU115" s="973"/>
      <c r="AV115" s="974"/>
      <c r="AW115" s="974"/>
      <c r="AX115" s="974"/>
      <c r="AY115" s="974"/>
      <c r="AZ115" s="987" t="s">
        <v>461</v>
      </c>
      <c r="BA115" s="988"/>
      <c r="BB115" s="988"/>
      <c r="BC115" s="988"/>
      <c r="BD115" s="988"/>
      <c r="BE115" s="988"/>
      <c r="BF115" s="988"/>
      <c r="BG115" s="988"/>
      <c r="BH115" s="988"/>
      <c r="BI115" s="988"/>
      <c r="BJ115" s="988"/>
      <c r="BK115" s="988"/>
      <c r="BL115" s="988"/>
      <c r="BM115" s="988"/>
      <c r="BN115" s="988"/>
      <c r="BO115" s="988"/>
      <c r="BP115" s="989"/>
      <c r="BQ115" s="990" t="s">
        <v>450</v>
      </c>
      <c r="BR115" s="991"/>
      <c r="BS115" s="991"/>
      <c r="BT115" s="991"/>
      <c r="BU115" s="991"/>
      <c r="BV115" s="991" t="s">
        <v>447</v>
      </c>
      <c r="BW115" s="991"/>
      <c r="BX115" s="991"/>
      <c r="BY115" s="991"/>
      <c r="BZ115" s="991"/>
      <c r="CA115" s="991" t="s">
        <v>416</v>
      </c>
      <c r="CB115" s="991"/>
      <c r="CC115" s="991"/>
      <c r="CD115" s="991"/>
      <c r="CE115" s="991"/>
      <c r="CF115" s="985" t="s">
        <v>450</v>
      </c>
      <c r="CG115" s="986"/>
      <c r="CH115" s="986"/>
      <c r="CI115" s="986"/>
      <c r="CJ115" s="986"/>
      <c r="CK115" s="1013"/>
      <c r="CL115" s="1014"/>
      <c r="CM115" s="987" t="s">
        <v>462</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2547507</v>
      </c>
      <c r="DH115" s="1024"/>
      <c r="DI115" s="1024"/>
      <c r="DJ115" s="1024"/>
      <c r="DK115" s="1025"/>
      <c r="DL115" s="1026">
        <v>2548809</v>
      </c>
      <c r="DM115" s="1024"/>
      <c r="DN115" s="1024"/>
      <c r="DO115" s="1024"/>
      <c r="DP115" s="1025"/>
      <c r="DQ115" s="1026">
        <v>2549883</v>
      </c>
      <c r="DR115" s="1024"/>
      <c r="DS115" s="1024"/>
      <c r="DT115" s="1024"/>
      <c r="DU115" s="1025"/>
      <c r="DV115" s="1027">
        <v>6.2</v>
      </c>
      <c r="DW115" s="1028"/>
      <c r="DX115" s="1028"/>
      <c r="DY115" s="1028"/>
      <c r="DZ115" s="1029"/>
    </row>
    <row r="116" spans="1:130" s="226" customFormat="1" ht="26.25" customHeight="1" x14ac:dyDescent="0.2">
      <c r="A116" s="1021"/>
      <c r="B116" s="1022"/>
      <c r="C116" s="1030" t="s">
        <v>463</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52</v>
      </c>
      <c r="AB116" s="1024"/>
      <c r="AC116" s="1024"/>
      <c r="AD116" s="1024"/>
      <c r="AE116" s="1025"/>
      <c r="AF116" s="1026">
        <v>59</v>
      </c>
      <c r="AG116" s="1024"/>
      <c r="AH116" s="1024"/>
      <c r="AI116" s="1024"/>
      <c r="AJ116" s="1025"/>
      <c r="AK116" s="1026">
        <v>59</v>
      </c>
      <c r="AL116" s="1024"/>
      <c r="AM116" s="1024"/>
      <c r="AN116" s="1024"/>
      <c r="AO116" s="1025"/>
      <c r="AP116" s="1027">
        <v>0</v>
      </c>
      <c r="AQ116" s="1028"/>
      <c r="AR116" s="1028"/>
      <c r="AS116" s="1028"/>
      <c r="AT116" s="1029"/>
      <c r="AU116" s="973"/>
      <c r="AV116" s="974"/>
      <c r="AW116" s="974"/>
      <c r="AX116" s="974"/>
      <c r="AY116" s="974"/>
      <c r="AZ116" s="1032" t="s">
        <v>464</v>
      </c>
      <c r="BA116" s="1033"/>
      <c r="BB116" s="1033"/>
      <c r="BC116" s="1033"/>
      <c r="BD116" s="1033"/>
      <c r="BE116" s="1033"/>
      <c r="BF116" s="1033"/>
      <c r="BG116" s="1033"/>
      <c r="BH116" s="1033"/>
      <c r="BI116" s="1033"/>
      <c r="BJ116" s="1033"/>
      <c r="BK116" s="1033"/>
      <c r="BL116" s="1033"/>
      <c r="BM116" s="1033"/>
      <c r="BN116" s="1033"/>
      <c r="BO116" s="1033"/>
      <c r="BP116" s="1034"/>
      <c r="BQ116" s="990" t="s">
        <v>447</v>
      </c>
      <c r="BR116" s="991"/>
      <c r="BS116" s="991"/>
      <c r="BT116" s="991"/>
      <c r="BU116" s="991"/>
      <c r="BV116" s="991" t="s">
        <v>447</v>
      </c>
      <c r="BW116" s="991"/>
      <c r="BX116" s="991"/>
      <c r="BY116" s="991"/>
      <c r="BZ116" s="991"/>
      <c r="CA116" s="991" t="s">
        <v>397</v>
      </c>
      <c r="CB116" s="991"/>
      <c r="CC116" s="991"/>
      <c r="CD116" s="991"/>
      <c r="CE116" s="991"/>
      <c r="CF116" s="985" t="s">
        <v>447</v>
      </c>
      <c r="CG116" s="986"/>
      <c r="CH116" s="986"/>
      <c r="CI116" s="986"/>
      <c r="CJ116" s="986"/>
      <c r="CK116" s="1013"/>
      <c r="CL116" s="1014"/>
      <c r="CM116" s="987" t="s">
        <v>465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v>621</v>
      </c>
      <c r="DH116" s="1024"/>
      <c r="DI116" s="1024"/>
      <c r="DJ116" s="1024"/>
      <c r="DK116" s="1025"/>
      <c r="DL116" s="1026">
        <v>414</v>
      </c>
      <c r="DM116" s="1024"/>
      <c r="DN116" s="1024"/>
      <c r="DO116" s="1024"/>
      <c r="DP116" s="1025"/>
      <c r="DQ116" s="1026">
        <v>207</v>
      </c>
      <c r="DR116" s="1024"/>
      <c r="DS116" s="1024"/>
      <c r="DT116" s="1024"/>
      <c r="DU116" s="1025"/>
      <c r="DV116" s="1027">
        <v>0</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466</v>
      </c>
      <c r="Z117" s="959"/>
      <c r="AA117" s="1043">
        <v>6425732</v>
      </c>
      <c r="AB117" s="1044"/>
      <c r="AC117" s="1044"/>
      <c r="AD117" s="1044"/>
      <c r="AE117" s="1045"/>
      <c r="AF117" s="1046">
        <v>6690036</v>
      </c>
      <c r="AG117" s="1044"/>
      <c r="AH117" s="1044"/>
      <c r="AI117" s="1044"/>
      <c r="AJ117" s="1045"/>
      <c r="AK117" s="1046">
        <v>7100449</v>
      </c>
      <c r="AL117" s="1044"/>
      <c r="AM117" s="1044"/>
      <c r="AN117" s="1044"/>
      <c r="AO117" s="1045"/>
      <c r="AP117" s="1047"/>
      <c r="AQ117" s="1048"/>
      <c r="AR117" s="1048"/>
      <c r="AS117" s="1048"/>
      <c r="AT117" s="1049"/>
      <c r="AU117" s="973"/>
      <c r="AV117" s="974"/>
      <c r="AW117" s="974"/>
      <c r="AX117" s="974"/>
      <c r="AY117" s="974"/>
      <c r="AZ117" s="1039" t="s">
        <v>467</v>
      </c>
      <c r="BA117" s="1040"/>
      <c r="BB117" s="1040"/>
      <c r="BC117" s="1040"/>
      <c r="BD117" s="1040"/>
      <c r="BE117" s="1040"/>
      <c r="BF117" s="1040"/>
      <c r="BG117" s="1040"/>
      <c r="BH117" s="1040"/>
      <c r="BI117" s="1040"/>
      <c r="BJ117" s="1040"/>
      <c r="BK117" s="1040"/>
      <c r="BL117" s="1040"/>
      <c r="BM117" s="1040"/>
      <c r="BN117" s="1040"/>
      <c r="BO117" s="1040"/>
      <c r="BP117" s="1041"/>
      <c r="BQ117" s="990" t="s">
        <v>447</v>
      </c>
      <c r="BR117" s="991"/>
      <c r="BS117" s="991"/>
      <c r="BT117" s="991"/>
      <c r="BU117" s="991"/>
      <c r="BV117" s="991" t="s">
        <v>447</v>
      </c>
      <c r="BW117" s="991"/>
      <c r="BX117" s="991"/>
      <c r="BY117" s="991"/>
      <c r="BZ117" s="991"/>
      <c r="CA117" s="991" t="s">
        <v>447</v>
      </c>
      <c r="CB117" s="991"/>
      <c r="CC117" s="991"/>
      <c r="CD117" s="991"/>
      <c r="CE117" s="991"/>
      <c r="CF117" s="985" t="s">
        <v>444</v>
      </c>
      <c r="CG117" s="986"/>
      <c r="CH117" s="986"/>
      <c r="CI117" s="986"/>
      <c r="CJ117" s="986"/>
      <c r="CK117" s="1013"/>
      <c r="CL117" s="1014"/>
      <c r="CM117" s="987" t="s">
        <v>468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397</v>
      </c>
      <c r="DH117" s="1024"/>
      <c r="DI117" s="1024"/>
      <c r="DJ117" s="1024"/>
      <c r="DK117" s="1025"/>
      <c r="DL117" s="1026" t="s">
        <v>444</v>
      </c>
      <c r="DM117" s="1024"/>
      <c r="DN117" s="1024"/>
      <c r="DO117" s="1024"/>
      <c r="DP117" s="1025"/>
      <c r="DQ117" s="1026" t="s">
        <v>447</v>
      </c>
      <c r="DR117" s="1024"/>
      <c r="DS117" s="1024"/>
      <c r="DT117" s="1024"/>
      <c r="DU117" s="1025"/>
      <c r="DV117" s="1027" t="s">
        <v>416</v>
      </c>
      <c r="DW117" s="1028"/>
      <c r="DX117" s="1028"/>
      <c r="DY117" s="1028"/>
      <c r="DZ117" s="1029"/>
    </row>
    <row r="118" spans="1:130" s="226" customFormat="1" ht="26.25" customHeight="1" x14ac:dyDescent="0.2">
      <c r="A118" s="977" t="s">
        <v>438</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435</v>
      </c>
      <c r="AB118" s="958"/>
      <c r="AC118" s="958"/>
      <c r="AD118" s="958"/>
      <c r="AE118" s="959"/>
      <c r="AF118" s="957" t="s">
        <v>436</v>
      </c>
      <c r="AG118" s="958"/>
      <c r="AH118" s="958"/>
      <c r="AI118" s="958"/>
      <c r="AJ118" s="959"/>
      <c r="AK118" s="957" t="s">
        <v>309</v>
      </c>
      <c r="AL118" s="958"/>
      <c r="AM118" s="958"/>
      <c r="AN118" s="958"/>
      <c r="AO118" s="959"/>
      <c r="AP118" s="1035" t="s">
        <v>437</v>
      </c>
      <c r="AQ118" s="1036"/>
      <c r="AR118" s="1036"/>
      <c r="AS118" s="1036"/>
      <c r="AT118" s="1037"/>
      <c r="AU118" s="973"/>
      <c r="AV118" s="974"/>
      <c r="AW118" s="974"/>
      <c r="AX118" s="974"/>
      <c r="AY118" s="974"/>
      <c r="AZ118" s="1038" t="s">
        <v>469</v>
      </c>
      <c r="BA118" s="1030"/>
      <c r="BB118" s="1030"/>
      <c r="BC118" s="1030"/>
      <c r="BD118" s="1030"/>
      <c r="BE118" s="1030"/>
      <c r="BF118" s="1030"/>
      <c r="BG118" s="1030"/>
      <c r="BH118" s="1030"/>
      <c r="BI118" s="1030"/>
      <c r="BJ118" s="1030"/>
      <c r="BK118" s="1030"/>
      <c r="BL118" s="1030"/>
      <c r="BM118" s="1030"/>
      <c r="BN118" s="1030"/>
      <c r="BO118" s="1030"/>
      <c r="BP118" s="1031"/>
      <c r="BQ118" s="1064" t="s">
        <v>397</v>
      </c>
      <c r="BR118" s="1065"/>
      <c r="BS118" s="1065"/>
      <c r="BT118" s="1065"/>
      <c r="BU118" s="1065"/>
      <c r="BV118" s="1065" t="s">
        <v>447</v>
      </c>
      <c r="BW118" s="1065"/>
      <c r="BX118" s="1065"/>
      <c r="BY118" s="1065"/>
      <c r="BZ118" s="1065"/>
      <c r="CA118" s="1065" t="s">
        <v>416</v>
      </c>
      <c r="CB118" s="1065"/>
      <c r="CC118" s="1065"/>
      <c r="CD118" s="1065"/>
      <c r="CE118" s="1065"/>
      <c r="CF118" s="985" t="s">
        <v>416</v>
      </c>
      <c r="CG118" s="986"/>
      <c r="CH118" s="986"/>
      <c r="CI118" s="986"/>
      <c r="CJ118" s="986"/>
      <c r="CK118" s="1013"/>
      <c r="CL118" s="1014"/>
      <c r="CM118" s="987" t="s">
        <v>470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397</v>
      </c>
      <c r="DH118" s="1024"/>
      <c r="DI118" s="1024"/>
      <c r="DJ118" s="1024"/>
      <c r="DK118" s="1025"/>
      <c r="DL118" s="1026" t="s">
        <v>416</v>
      </c>
      <c r="DM118" s="1024"/>
      <c r="DN118" s="1024"/>
      <c r="DO118" s="1024"/>
      <c r="DP118" s="1025"/>
      <c r="DQ118" s="1026" t="s">
        <v>416</v>
      </c>
      <c r="DR118" s="1024"/>
      <c r="DS118" s="1024"/>
      <c r="DT118" s="1024"/>
      <c r="DU118" s="1025"/>
      <c r="DV118" s="1027" t="s">
        <v>416</v>
      </c>
      <c r="DW118" s="1028"/>
      <c r="DX118" s="1028"/>
      <c r="DY118" s="1028"/>
      <c r="DZ118" s="1029"/>
    </row>
    <row r="119" spans="1:130" s="226" customFormat="1" ht="26.25" customHeight="1" x14ac:dyDescent="0.2">
      <c r="A119" s="1121" t="s">
        <v>441</v>
      </c>
      <c r="B119" s="1012"/>
      <c r="C119" s="994" t="s">
        <v>442</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v>101355</v>
      </c>
      <c r="AB119" s="965"/>
      <c r="AC119" s="965"/>
      <c r="AD119" s="965"/>
      <c r="AE119" s="966"/>
      <c r="AF119" s="967">
        <v>101431</v>
      </c>
      <c r="AG119" s="965"/>
      <c r="AH119" s="965"/>
      <c r="AI119" s="965"/>
      <c r="AJ119" s="966"/>
      <c r="AK119" s="967">
        <v>101508</v>
      </c>
      <c r="AL119" s="965"/>
      <c r="AM119" s="965"/>
      <c r="AN119" s="965"/>
      <c r="AO119" s="966"/>
      <c r="AP119" s="968">
        <v>0.2</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471</v>
      </c>
      <c r="BP119" s="1070"/>
      <c r="BQ119" s="1064">
        <v>98368331</v>
      </c>
      <c r="BR119" s="1065"/>
      <c r="BS119" s="1065"/>
      <c r="BT119" s="1065"/>
      <c r="BU119" s="1065"/>
      <c r="BV119" s="1065">
        <v>98268612</v>
      </c>
      <c r="BW119" s="1065"/>
      <c r="BX119" s="1065"/>
      <c r="BY119" s="1065"/>
      <c r="BZ119" s="1065"/>
      <c r="CA119" s="1065">
        <v>95509091</v>
      </c>
      <c r="CB119" s="1065"/>
      <c r="CC119" s="1065"/>
      <c r="CD119" s="1065"/>
      <c r="CE119" s="1065"/>
      <c r="CF119" s="1066"/>
      <c r="CG119" s="1067"/>
      <c r="CH119" s="1067"/>
      <c r="CI119" s="1067"/>
      <c r="CJ119" s="1068"/>
      <c r="CK119" s="1015"/>
      <c r="CL119" s="1016"/>
      <c r="CM119" s="1038" t="s">
        <v>472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397</v>
      </c>
      <c r="DH119" s="1051"/>
      <c r="DI119" s="1051"/>
      <c r="DJ119" s="1051"/>
      <c r="DK119" s="1052"/>
      <c r="DL119" s="1050" t="s">
        <v>447</v>
      </c>
      <c r="DM119" s="1051"/>
      <c r="DN119" s="1051"/>
      <c r="DO119" s="1051"/>
      <c r="DP119" s="1052"/>
      <c r="DQ119" s="1050" t="s">
        <v>416</v>
      </c>
      <c r="DR119" s="1051"/>
      <c r="DS119" s="1051"/>
      <c r="DT119" s="1051"/>
      <c r="DU119" s="1052"/>
      <c r="DV119" s="1053" t="s">
        <v>397</v>
      </c>
      <c r="DW119" s="1054"/>
      <c r="DX119" s="1054"/>
      <c r="DY119" s="1054"/>
      <c r="DZ119" s="1055"/>
    </row>
    <row r="120" spans="1:130" s="226" customFormat="1" ht="26.25" customHeight="1" x14ac:dyDescent="0.2">
      <c r="A120" s="1122"/>
      <c r="B120" s="1014"/>
      <c r="C120" s="987" t="s">
        <v>446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397</v>
      </c>
      <c r="AB120" s="1024"/>
      <c r="AC120" s="1024"/>
      <c r="AD120" s="1024"/>
      <c r="AE120" s="1025"/>
      <c r="AF120" s="1026" t="s">
        <v>447</v>
      </c>
      <c r="AG120" s="1024"/>
      <c r="AH120" s="1024"/>
      <c r="AI120" s="1024"/>
      <c r="AJ120" s="1025"/>
      <c r="AK120" s="1026" t="s">
        <v>447</v>
      </c>
      <c r="AL120" s="1024"/>
      <c r="AM120" s="1024"/>
      <c r="AN120" s="1024"/>
      <c r="AO120" s="1025"/>
      <c r="AP120" s="1027" t="s">
        <v>447</v>
      </c>
      <c r="AQ120" s="1028"/>
      <c r="AR120" s="1028"/>
      <c r="AS120" s="1028"/>
      <c r="AT120" s="1029"/>
      <c r="AU120" s="1056" t="s">
        <v>473</v>
      </c>
      <c r="AV120" s="1057"/>
      <c r="AW120" s="1057"/>
      <c r="AX120" s="1057"/>
      <c r="AY120" s="1058"/>
      <c r="AZ120" s="994" t="s">
        <v>474</v>
      </c>
      <c r="BA120" s="962"/>
      <c r="BB120" s="962"/>
      <c r="BC120" s="962"/>
      <c r="BD120" s="962"/>
      <c r="BE120" s="962"/>
      <c r="BF120" s="962"/>
      <c r="BG120" s="962"/>
      <c r="BH120" s="962"/>
      <c r="BI120" s="962"/>
      <c r="BJ120" s="962"/>
      <c r="BK120" s="962"/>
      <c r="BL120" s="962"/>
      <c r="BM120" s="962"/>
      <c r="BN120" s="962"/>
      <c r="BO120" s="962"/>
      <c r="BP120" s="963"/>
      <c r="BQ120" s="995">
        <v>9756234</v>
      </c>
      <c r="BR120" s="996"/>
      <c r="BS120" s="996"/>
      <c r="BT120" s="996"/>
      <c r="BU120" s="996"/>
      <c r="BV120" s="996">
        <v>10479931</v>
      </c>
      <c r="BW120" s="996"/>
      <c r="BX120" s="996"/>
      <c r="BY120" s="996"/>
      <c r="BZ120" s="996"/>
      <c r="CA120" s="996">
        <v>13711179</v>
      </c>
      <c r="CB120" s="996"/>
      <c r="CC120" s="996"/>
      <c r="CD120" s="996"/>
      <c r="CE120" s="996"/>
      <c r="CF120" s="1009">
        <v>33.1</v>
      </c>
      <c r="CG120" s="1010"/>
      <c r="CH120" s="1010"/>
      <c r="CI120" s="1010"/>
      <c r="CJ120" s="1010"/>
      <c r="CK120" s="1071" t="s">
        <v>475</v>
      </c>
      <c r="CL120" s="1072"/>
      <c r="CM120" s="1072"/>
      <c r="CN120" s="1072"/>
      <c r="CO120" s="1073"/>
      <c r="CP120" s="1079" t="s">
        <v>476</v>
      </c>
      <c r="CQ120" s="1080"/>
      <c r="CR120" s="1080"/>
      <c r="CS120" s="1080"/>
      <c r="CT120" s="1080"/>
      <c r="CU120" s="1080"/>
      <c r="CV120" s="1080"/>
      <c r="CW120" s="1080"/>
      <c r="CX120" s="1080"/>
      <c r="CY120" s="1080"/>
      <c r="CZ120" s="1080"/>
      <c r="DA120" s="1080"/>
      <c r="DB120" s="1080"/>
      <c r="DC120" s="1080"/>
      <c r="DD120" s="1080"/>
      <c r="DE120" s="1080"/>
      <c r="DF120" s="1081"/>
      <c r="DG120" s="995">
        <v>13623818</v>
      </c>
      <c r="DH120" s="996"/>
      <c r="DI120" s="996"/>
      <c r="DJ120" s="996"/>
      <c r="DK120" s="996"/>
      <c r="DL120" s="996">
        <v>13393095</v>
      </c>
      <c r="DM120" s="996"/>
      <c r="DN120" s="996"/>
      <c r="DO120" s="996"/>
      <c r="DP120" s="996"/>
      <c r="DQ120" s="996">
        <v>12680077</v>
      </c>
      <c r="DR120" s="996"/>
      <c r="DS120" s="996"/>
      <c r="DT120" s="996"/>
      <c r="DU120" s="996"/>
      <c r="DV120" s="997">
        <v>30.6</v>
      </c>
      <c r="DW120" s="997"/>
      <c r="DX120" s="997"/>
      <c r="DY120" s="997"/>
      <c r="DZ120" s="998"/>
    </row>
    <row r="121" spans="1:130" s="226" customFormat="1" ht="26.25" customHeight="1" x14ac:dyDescent="0.2">
      <c r="A121" s="1122"/>
      <c r="B121" s="1014"/>
      <c r="C121" s="1039" t="s">
        <v>477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397</v>
      </c>
      <c r="AB121" s="1024"/>
      <c r="AC121" s="1024"/>
      <c r="AD121" s="1024"/>
      <c r="AE121" s="1025"/>
      <c r="AF121" s="1026" t="s">
        <v>447</v>
      </c>
      <c r="AG121" s="1024"/>
      <c r="AH121" s="1024"/>
      <c r="AI121" s="1024"/>
      <c r="AJ121" s="1025"/>
      <c r="AK121" s="1026" t="s">
        <v>447</v>
      </c>
      <c r="AL121" s="1024"/>
      <c r="AM121" s="1024"/>
      <c r="AN121" s="1024"/>
      <c r="AO121" s="1025"/>
      <c r="AP121" s="1027" t="s">
        <v>416</v>
      </c>
      <c r="AQ121" s="1028"/>
      <c r="AR121" s="1028"/>
      <c r="AS121" s="1028"/>
      <c r="AT121" s="1029"/>
      <c r="AU121" s="1059"/>
      <c r="AV121" s="1060"/>
      <c r="AW121" s="1060"/>
      <c r="AX121" s="1060"/>
      <c r="AY121" s="1061"/>
      <c r="AZ121" s="987" t="s">
        <v>478</v>
      </c>
      <c r="BA121" s="988"/>
      <c r="BB121" s="988"/>
      <c r="BC121" s="988"/>
      <c r="BD121" s="988"/>
      <c r="BE121" s="988"/>
      <c r="BF121" s="988"/>
      <c r="BG121" s="988"/>
      <c r="BH121" s="988"/>
      <c r="BI121" s="988"/>
      <c r="BJ121" s="988"/>
      <c r="BK121" s="988"/>
      <c r="BL121" s="988"/>
      <c r="BM121" s="988"/>
      <c r="BN121" s="988"/>
      <c r="BO121" s="988"/>
      <c r="BP121" s="989"/>
      <c r="BQ121" s="990">
        <v>20236868</v>
      </c>
      <c r="BR121" s="991"/>
      <c r="BS121" s="991"/>
      <c r="BT121" s="991"/>
      <c r="BU121" s="991"/>
      <c r="BV121" s="991">
        <v>20200380</v>
      </c>
      <c r="BW121" s="991"/>
      <c r="BX121" s="991"/>
      <c r="BY121" s="991"/>
      <c r="BZ121" s="991"/>
      <c r="CA121" s="991">
        <v>19479942</v>
      </c>
      <c r="CB121" s="991"/>
      <c r="CC121" s="991"/>
      <c r="CD121" s="991"/>
      <c r="CE121" s="991"/>
      <c r="CF121" s="985">
        <v>47</v>
      </c>
      <c r="CG121" s="986"/>
      <c r="CH121" s="986"/>
      <c r="CI121" s="986"/>
      <c r="CJ121" s="986"/>
      <c r="CK121" s="1074"/>
      <c r="CL121" s="1075"/>
      <c r="CM121" s="1075"/>
      <c r="CN121" s="1075"/>
      <c r="CO121" s="1076"/>
      <c r="CP121" s="1084" t="s">
        <v>479</v>
      </c>
      <c r="CQ121" s="1085"/>
      <c r="CR121" s="1085"/>
      <c r="CS121" s="1085"/>
      <c r="CT121" s="1085"/>
      <c r="CU121" s="1085"/>
      <c r="CV121" s="1085"/>
      <c r="CW121" s="1085"/>
      <c r="CX121" s="1085"/>
      <c r="CY121" s="1085"/>
      <c r="CZ121" s="1085"/>
      <c r="DA121" s="1085"/>
      <c r="DB121" s="1085"/>
      <c r="DC121" s="1085"/>
      <c r="DD121" s="1085"/>
      <c r="DE121" s="1085"/>
      <c r="DF121" s="1086"/>
      <c r="DG121" s="990">
        <v>5897857</v>
      </c>
      <c r="DH121" s="991"/>
      <c r="DI121" s="991"/>
      <c r="DJ121" s="991"/>
      <c r="DK121" s="991"/>
      <c r="DL121" s="991">
        <v>5571892</v>
      </c>
      <c r="DM121" s="991"/>
      <c r="DN121" s="991"/>
      <c r="DO121" s="991"/>
      <c r="DP121" s="991"/>
      <c r="DQ121" s="991">
        <v>5417356</v>
      </c>
      <c r="DR121" s="991"/>
      <c r="DS121" s="991"/>
      <c r="DT121" s="991"/>
      <c r="DU121" s="991"/>
      <c r="DV121" s="992">
        <v>13.1</v>
      </c>
      <c r="DW121" s="992"/>
      <c r="DX121" s="992"/>
      <c r="DY121" s="992"/>
      <c r="DZ121" s="993"/>
    </row>
    <row r="122" spans="1:130" s="226" customFormat="1" ht="26.25" customHeight="1" x14ac:dyDescent="0.2">
      <c r="A122" s="1122"/>
      <c r="B122" s="1014"/>
      <c r="C122" s="987" t="s">
        <v>459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416</v>
      </c>
      <c r="AB122" s="1024"/>
      <c r="AC122" s="1024"/>
      <c r="AD122" s="1024"/>
      <c r="AE122" s="1025"/>
      <c r="AF122" s="1026" t="s">
        <v>416</v>
      </c>
      <c r="AG122" s="1024"/>
      <c r="AH122" s="1024"/>
      <c r="AI122" s="1024"/>
      <c r="AJ122" s="1025"/>
      <c r="AK122" s="1026" t="s">
        <v>447</v>
      </c>
      <c r="AL122" s="1024"/>
      <c r="AM122" s="1024"/>
      <c r="AN122" s="1024"/>
      <c r="AO122" s="1025"/>
      <c r="AP122" s="1027" t="s">
        <v>447</v>
      </c>
      <c r="AQ122" s="1028"/>
      <c r="AR122" s="1028"/>
      <c r="AS122" s="1028"/>
      <c r="AT122" s="1029"/>
      <c r="AU122" s="1059"/>
      <c r="AV122" s="1060"/>
      <c r="AW122" s="1060"/>
      <c r="AX122" s="1060"/>
      <c r="AY122" s="1061"/>
      <c r="AZ122" s="1038" t="s">
        <v>480</v>
      </c>
      <c r="BA122" s="1030"/>
      <c r="BB122" s="1030"/>
      <c r="BC122" s="1030"/>
      <c r="BD122" s="1030"/>
      <c r="BE122" s="1030"/>
      <c r="BF122" s="1030"/>
      <c r="BG122" s="1030"/>
      <c r="BH122" s="1030"/>
      <c r="BI122" s="1030"/>
      <c r="BJ122" s="1030"/>
      <c r="BK122" s="1030"/>
      <c r="BL122" s="1030"/>
      <c r="BM122" s="1030"/>
      <c r="BN122" s="1030"/>
      <c r="BO122" s="1030"/>
      <c r="BP122" s="1031"/>
      <c r="BQ122" s="1064">
        <v>50011550</v>
      </c>
      <c r="BR122" s="1065"/>
      <c r="BS122" s="1065"/>
      <c r="BT122" s="1065"/>
      <c r="BU122" s="1065"/>
      <c r="BV122" s="1065">
        <v>48886998</v>
      </c>
      <c r="BW122" s="1065"/>
      <c r="BX122" s="1065"/>
      <c r="BY122" s="1065"/>
      <c r="BZ122" s="1065"/>
      <c r="CA122" s="1065">
        <v>48292609</v>
      </c>
      <c r="CB122" s="1065"/>
      <c r="CC122" s="1065"/>
      <c r="CD122" s="1065"/>
      <c r="CE122" s="1065"/>
      <c r="CF122" s="1082">
        <v>116.6</v>
      </c>
      <c r="CG122" s="1083"/>
      <c r="CH122" s="1083"/>
      <c r="CI122" s="1083"/>
      <c r="CJ122" s="1083"/>
      <c r="CK122" s="1074"/>
      <c r="CL122" s="1075"/>
      <c r="CM122" s="1075"/>
      <c r="CN122" s="1075"/>
      <c r="CO122" s="1076"/>
      <c r="CP122" s="1084" t="s">
        <v>481</v>
      </c>
      <c r="CQ122" s="1085"/>
      <c r="CR122" s="1085"/>
      <c r="CS122" s="1085"/>
      <c r="CT122" s="1085"/>
      <c r="CU122" s="1085"/>
      <c r="CV122" s="1085"/>
      <c r="CW122" s="1085"/>
      <c r="CX122" s="1085"/>
      <c r="CY122" s="1085"/>
      <c r="CZ122" s="1085"/>
      <c r="DA122" s="1085"/>
      <c r="DB122" s="1085"/>
      <c r="DC122" s="1085"/>
      <c r="DD122" s="1085"/>
      <c r="DE122" s="1085"/>
      <c r="DF122" s="1086"/>
      <c r="DG122" s="990" t="s">
        <v>416</v>
      </c>
      <c r="DH122" s="991"/>
      <c r="DI122" s="991"/>
      <c r="DJ122" s="991"/>
      <c r="DK122" s="991"/>
      <c r="DL122" s="991" t="s">
        <v>397</v>
      </c>
      <c r="DM122" s="991"/>
      <c r="DN122" s="991"/>
      <c r="DO122" s="991"/>
      <c r="DP122" s="991"/>
      <c r="DQ122" s="991" t="s">
        <v>416</v>
      </c>
      <c r="DR122" s="991"/>
      <c r="DS122" s="991"/>
      <c r="DT122" s="991"/>
      <c r="DU122" s="991"/>
      <c r="DV122" s="992" t="s">
        <v>397</v>
      </c>
      <c r="DW122" s="992"/>
      <c r="DX122" s="992"/>
      <c r="DY122" s="992"/>
      <c r="DZ122" s="993"/>
    </row>
    <row r="123" spans="1:130" s="226" customFormat="1" ht="26.25" customHeight="1" x14ac:dyDescent="0.2">
      <c r="A123" s="1122"/>
      <c r="B123" s="1014"/>
      <c r="C123" s="987" t="s">
        <v>465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v>204</v>
      </c>
      <c r="AB123" s="1024"/>
      <c r="AC123" s="1024"/>
      <c r="AD123" s="1024"/>
      <c r="AE123" s="1025"/>
      <c r="AF123" s="1026">
        <v>204</v>
      </c>
      <c r="AG123" s="1024"/>
      <c r="AH123" s="1024"/>
      <c r="AI123" s="1024"/>
      <c r="AJ123" s="1025"/>
      <c r="AK123" s="1026" t="s">
        <v>416</v>
      </c>
      <c r="AL123" s="1024"/>
      <c r="AM123" s="1024"/>
      <c r="AN123" s="1024"/>
      <c r="AO123" s="1025"/>
      <c r="AP123" s="1027" t="s">
        <v>397</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482</v>
      </c>
      <c r="BP123" s="1070"/>
      <c r="BQ123" s="1128">
        <v>80004652</v>
      </c>
      <c r="BR123" s="1129"/>
      <c r="BS123" s="1129"/>
      <c r="BT123" s="1129"/>
      <c r="BU123" s="1129"/>
      <c r="BV123" s="1129">
        <v>79567309</v>
      </c>
      <c r="BW123" s="1129"/>
      <c r="BX123" s="1129"/>
      <c r="BY123" s="1129"/>
      <c r="BZ123" s="1129"/>
      <c r="CA123" s="1129">
        <v>81483730</v>
      </c>
      <c r="CB123" s="1129"/>
      <c r="CC123" s="1129"/>
      <c r="CD123" s="1129"/>
      <c r="CE123" s="1129"/>
      <c r="CF123" s="1066"/>
      <c r="CG123" s="1067"/>
      <c r="CH123" s="1067"/>
      <c r="CI123" s="1067"/>
      <c r="CJ123" s="1068"/>
      <c r="CK123" s="1074"/>
      <c r="CL123" s="1075"/>
      <c r="CM123" s="1075"/>
      <c r="CN123" s="1075"/>
      <c r="CO123" s="1076"/>
      <c r="CP123" s="1084" t="s">
        <v>483</v>
      </c>
      <c r="CQ123" s="1085"/>
      <c r="CR123" s="1085"/>
      <c r="CS123" s="1085"/>
      <c r="CT123" s="1085"/>
      <c r="CU123" s="1085"/>
      <c r="CV123" s="1085"/>
      <c r="CW123" s="1085"/>
      <c r="CX123" s="1085"/>
      <c r="CY123" s="1085"/>
      <c r="CZ123" s="1085"/>
      <c r="DA123" s="1085"/>
      <c r="DB123" s="1085"/>
      <c r="DC123" s="1085"/>
      <c r="DD123" s="1085"/>
      <c r="DE123" s="1085"/>
      <c r="DF123" s="1086"/>
      <c r="DG123" s="1023" t="s">
        <v>444</v>
      </c>
      <c r="DH123" s="1024"/>
      <c r="DI123" s="1024"/>
      <c r="DJ123" s="1024"/>
      <c r="DK123" s="1025"/>
      <c r="DL123" s="1026" t="s">
        <v>444</v>
      </c>
      <c r="DM123" s="1024"/>
      <c r="DN123" s="1024"/>
      <c r="DO123" s="1024"/>
      <c r="DP123" s="1025"/>
      <c r="DQ123" s="1026" t="s">
        <v>444</v>
      </c>
      <c r="DR123" s="1024"/>
      <c r="DS123" s="1024"/>
      <c r="DT123" s="1024"/>
      <c r="DU123" s="1025"/>
      <c r="DV123" s="1027" t="s">
        <v>444</v>
      </c>
      <c r="DW123" s="1028"/>
      <c r="DX123" s="1028"/>
      <c r="DY123" s="1028"/>
      <c r="DZ123" s="1029"/>
    </row>
    <row r="124" spans="1:130" s="226" customFormat="1" ht="26.25" customHeight="1" thickBot="1" x14ac:dyDescent="0.25">
      <c r="A124" s="1122"/>
      <c r="B124" s="1014"/>
      <c r="C124" s="987" t="s">
        <v>468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444</v>
      </c>
      <c r="AB124" s="1024"/>
      <c r="AC124" s="1024"/>
      <c r="AD124" s="1024"/>
      <c r="AE124" s="1025"/>
      <c r="AF124" s="1026" t="s">
        <v>444</v>
      </c>
      <c r="AG124" s="1024"/>
      <c r="AH124" s="1024"/>
      <c r="AI124" s="1024"/>
      <c r="AJ124" s="1025"/>
      <c r="AK124" s="1026" t="s">
        <v>444</v>
      </c>
      <c r="AL124" s="1024"/>
      <c r="AM124" s="1024"/>
      <c r="AN124" s="1024"/>
      <c r="AO124" s="1025"/>
      <c r="AP124" s="1027" t="s">
        <v>444</v>
      </c>
      <c r="AQ124" s="1028"/>
      <c r="AR124" s="1028"/>
      <c r="AS124" s="1028"/>
      <c r="AT124" s="1029"/>
      <c r="AU124" s="1124" t="s">
        <v>484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48.7</v>
      </c>
      <c r="BR124" s="1092"/>
      <c r="BS124" s="1092"/>
      <c r="BT124" s="1092"/>
      <c r="BU124" s="1092"/>
      <c r="BV124" s="1092">
        <v>48.2</v>
      </c>
      <c r="BW124" s="1092"/>
      <c r="BX124" s="1092"/>
      <c r="BY124" s="1092"/>
      <c r="BZ124" s="1092"/>
      <c r="CA124" s="1092">
        <v>33.799999999999997</v>
      </c>
      <c r="CB124" s="1092"/>
      <c r="CC124" s="1092"/>
      <c r="CD124" s="1092"/>
      <c r="CE124" s="1092"/>
      <c r="CF124" s="1093"/>
      <c r="CG124" s="1094"/>
      <c r="CH124" s="1094"/>
      <c r="CI124" s="1094"/>
      <c r="CJ124" s="1095"/>
      <c r="CK124" s="1077"/>
      <c r="CL124" s="1077"/>
      <c r="CM124" s="1077"/>
      <c r="CN124" s="1077"/>
      <c r="CO124" s="1078"/>
      <c r="CP124" s="1084" t="s">
        <v>485</v>
      </c>
      <c r="CQ124" s="1085"/>
      <c r="CR124" s="1085"/>
      <c r="CS124" s="1085"/>
      <c r="CT124" s="1085"/>
      <c r="CU124" s="1085"/>
      <c r="CV124" s="1085"/>
      <c r="CW124" s="1085"/>
      <c r="CX124" s="1085"/>
      <c r="CY124" s="1085"/>
      <c r="CZ124" s="1085"/>
      <c r="DA124" s="1085"/>
      <c r="DB124" s="1085"/>
      <c r="DC124" s="1085"/>
      <c r="DD124" s="1085"/>
      <c r="DE124" s="1085"/>
      <c r="DF124" s="1086"/>
      <c r="DG124" s="1069" t="s">
        <v>128</v>
      </c>
      <c r="DH124" s="1051"/>
      <c r="DI124" s="1051"/>
      <c r="DJ124" s="1051"/>
      <c r="DK124" s="1052"/>
      <c r="DL124" s="1050" t="s">
        <v>486</v>
      </c>
      <c r="DM124" s="1051"/>
      <c r="DN124" s="1051"/>
      <c r="DO124" s="1051"/>
      <c r="DP124" s="1052"/>
      <c r="DQ124" s="1050" t="s">
        <v>487</v>
      </c>
      <c r="DR124" s="1051"/>
      <c r="DS124" s="1051"/>
      <c r="DT124" s="1051"/>
      <c r="DU124" s="1052"/>
      <c r="DV124" s="1053" t="s">
        <v>488</v>
      </c>
      <c r="DW124" s="1054"/>
      <c r="DX124" s="1054"/>
      <c r="DY124" s="1054"/>
      <c r="DZ124" s="1055"/>
    </row>
    <row r="125" spans="1:130" s="226" customFormat="1" ht="26.25" customHeight="1" x14ac:dyDescent="0.2">
      <c r="A125" s="1122"/>
      <c r="B125" s="1014"/>
      <c r="C125" s="987" t="s">
        <v>470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397</v>
      </c>
      <c r="AB125" s="1024"/>
      <c r="AC125" s="1024"/>
      <c r="AD125" s="1024"/>
      <c r="AE125" s="1025"/>
      <c r="AF125" s="1026" t="s">
        <v>486</v>
      </c>
      <c r="AG125" s="1024"/>
      <c r="AH125" s="1024"/>
      <c r="AI125" s="1024"/>
      <c r="AJ125" s="1025"/>
      <c r="AK125" s="1026" t="s">
        <v>397</v>
      </c>
      <c r="AL125" s="1024"/>
      <c r="AM125" s="1024"/>
      <c r="AN125" s="1024"/>
      <c r="AO125" s="1025"/>
      <c r="AP125" s="1027" t="s">
        <v>489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490</v>
      </c>
      <c r="CL125" s="1072"/>
      <c r="CM125" s="1072"/>
      <c r="CN125" s="1072"/>
      <c r="CO125" s="1073"/>
      <c r="CP125" s="994" t="s">
        <v>491</v>
      </c>
      <c r="CQ125" s="962"/>
      <c r="CR125" s="962"/>
      <c r="CS125" s="962"/>
      <c r="CT125" s="962"/>
      <c r="CU125" s="962"/>
      <c r="CV125" s="962"/>
      <c r="CW125" s="962"/>
      <c r="CX125" s="962"/>
      <c r="CY125" s="962"/>
      <c r="CZ125" s="962"/>
      <c r="DA125" s="962"/>
      <c r="DB125" s="962"/>
      <c r="DC125" s="962"/>
      <c r="DD125" s="962"/>
      <c r="DE125" s="962"/>
      <c r="DF125" s="963"/>
      <c r="DG125" s="995" t="s">
        <v>492</v>
      </c>
      <c r="DH125" s="996"/>
      <c r="DI125" s="996"/>
      <c r="DJ125" s="996"/>
      <c r="DK125" s="996"/>
      <c r="DL125" s="996" t="s">
        <v>128</v>
      </c>
      <c r="DM125" s="996"/>
      <c r="DN125" s="996"/>
      <c r="DO125" s="996"/>
      <c r="DP125" s="996"/>
      <c r="DQ125" s="996" t="s">
        <v>456</v>
      </c>
      <c r="DR125" s="996"/>
      <c r="DS125" s="996"/>
      <c r="DT125" s="996"/>
      <c r="DU125" s="996"/>
      <c r="DV125" s="997" t="s">
        <v>488</v>
      </c>
      <c r="DW125" s="997"/>
      <c r="DX125" s="997"/>
      <c r="DY125" s="997"/>
      <c r="DZ125" s="998"/>
    </row>
    <row r="126" spans="1:130" s="226" customFormat="1" ht="26.25" customHeight="1" thickBot="1" x14ac:dyDescent="0.25">
      <c r="A126" s="1122"/>
      <c r="B126" s="1014"/>
      <c r="C126" s="987" t="s">
        <v>472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306</v>
      </c>
      <c r="AB126" s="1024"/>
      <c r="AC126" s="1024"/>
      <c r="AD126" s="1024"/>
      <c r="AE126" s="1025"/>
      <c r="AF126" s="1026" t="s">
        <v>416</v>
      </c>
      <c r="AG126" s="1024"/>
      <c r="AH126" s="1024"/>
      <c r="AI126" s="1024"/>
      <c r="AJ126" s="1025"/>
      <c r="AK126" s="1026" t="s">
        <v>489</v>
      </c>
      <c r="AL126" s="1024"/>
      <c r="AM126" s="1024"/>
      <c r="AN126" s="1024"/>
      <c r="AO126" s="1025"/>
      <c r="AP126" s="1027" t="s">
        <v>486</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493</v>
      </c>
      <c r="CQ126" s="988"/>
      <c r="CR126" s="988"/>
      <c r="CS126" s="988"/>
      <c r="CT126" s="988"/>
      <c r="CU126" s="988"/>
      <c r="CV126" s="988"/>
      <c r="CW126" s="988"/>
      <c r="CX126" s="988"/>
      <c r="CY126" s="988"/>
      <c r="CZ126" s="988"/>
      <c r="DA126" s="988"/>
      <c r="DB126" s="988"/>
      <c r="DC126" s="988"/>
      <c r="DD126" s="988"/>
      <c r="DE126" s="988"/>
      <c r="DF126" s="989"/>
      <c r="DG126" s="990" t="s">
        <v>492</v>
      </c>
      <c r="DH126" s="991"/>
      <c r="DI126" s="991"/>
      <c r="DJ126" s="991"/>
      <c r="DK126" s="991"/>
      <c r="DL126" s="991" t="s">
        <v>128</v>
      </c>
      <c r="DM126" s="991"/>
      <c r="DN126" s="991"/>
      <c r="DO126" s="991"/>
      <c r="DP126" s="991"/>
      <c r="DQ126" s="991" t="s">
        <v>450</v>
      </c>
      <c r="DR126" s="991"/>
      <c r="DS126" s="991"/>
      <c r="DT126" s="991"/>
      <c r="DU126" s="991"/>
      <c r="DV126" s="992" t="s">
        <v>456</v>
      </c>
      <c r="DW126" s="992"/>
      <c r="DX126" s="992"/>
      <c r="DY126" s="992"/>
      <c r="DZ126" s="993"/>
    </row>
    <row r="127" spans="1:130" s="226" customFormat="1" ht="26.25" customHeight="1" x14ac:dyDescent="0.2">
      <c r="A127" s="1123"/>
      <c r="B127" s="1016"/>
      <c r="C127" s="1038" t="s">
        <v>494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488</v>
      </c>
      <c r="AB127" s="1024"/>
      <c r="AC127" s="1024"/>
      <c r="AD127" s="1024"/>
      <c r="AE127" s="1025"/>
      <c r="AF127" s="1026" t="s">
        <v>306</v>
      </c>
      <c r="AG127" s="1024"/>
      <c r="AH127" s="1024"/>
      <c r="AI127" s="1024"/>
      <c r="AJ127" s="1025"/>
      <c r="AK127" s="1026" t="s">
        <v>488</v>
      </c>
      <c r="AL127" s="1024"/>
      <c r="AM127" s="1024"/>
      <c r="AN127" s="1024"/>
      <c r="AO127" s="1025"/>
      <c r="AP127" s="1027" t="s">
        <v>397</v>
      </c>
      <c r="AQ127" s="1028"/>
      <c r="AR127" s="1028"/>
      <c r="AS127" s="1028"/>
      <c r="AT127" s="1029"/>
      <c r="AU127" s="228"/>
      <c r="AV127" s="228"/>
      <c r="AW127" s="228"/>
      <c r="AX127" s="1096" t="s">
        <v>495</v>
      </c>
      <c r="AY127" s="1097"/>
      <c r="AZ127" s="1097"/>
      <c r="BA127" s="1097"/>
      <c r="BB127" s="1097"/>
      <c r="BC127" s="1097"/>
      <c r="BD127" s="1097"/>
      <c r="BE127" s="1098"/>
      <c r="BF127" s="1099" t="s">
        <v>496</v>
      </c>
      <c r="BG127" s="1097"/>
      <c r="BH127" s="1097"/>
      <c r="BI127" s="1097"/>
      <c r="BJ127" s="1097"/>
      <c r="BK127" s="1097"/>
      <c r="BL127" s="1098"/>
      <c r="BM127" s="1099" t="s">
        <v>497</v>
      </c>
      <c r="BN127" s="1097"/>
      <c r="BO127" s="1097"/>
      <c r="BP127" s="1097"/>
      <c r="BQ127" s="1097"/>
      <c r="BR127" s="1097"/>
      <c r="BS127" s="1098"/>
      <c r="BT127" s="1099" t="s">
        <v>498</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499</v>
      </c>
      <c r="CQ127" s="988"/>
      <c r="CR127" s="988"/>
      <c r="CS127" s="988"/>
      <c r="CT127" s="988"/>
      <c r="CU127" s="988"/>
      <c r="CV127" s="988"/>
      <c r="CW127" s="988"/>
      <c r="CX127" s="988"/>
      <c r="CY127" s="988"/>
      <c r="CZ127" s="988"/>
      <c r="DA127" s="988"/>
      <c r="DB127" s="988"/>
      <c r="DC127" s="988"/>
      <c r="DD127" s="988"/>
      <c r="DE127" s="988"/>
      <c r="DF127" s="989"/>
      <c r="DG127" s="990" t="s">
        <v>128</v>
      </c>
      <c r="DH127" s="991"/>
      <c r="DI127" s="991"/>
      <c r="DJ127" s="991"/>
      <c r="DK127" s="991"/>
      <c r="DL127" s="991" t="s">
        <v>487</v>
      </c>
      <c r="DM127" s="991"/>
      <c r="DN127" s="991"/>
      <c r="DO127" s="991"/>
      <c r="DP127" s="991"/>
      <c r="DQ127" s="991" t="s">
        <v>397</v>
      </c>
      <c r="DR127" s="991"/>
      <c r="DS127" s="991"/>
      <c r="DT127" s="991"/>
      <c r="DU127" s="991"/>
      <c r="DV127" s="992" t="s">
        <v>489</v>
      </c>
      <c r="DW127" s="992"/>
      <c r="DX127" s="992"/>
      <c r="DY127" s="992"/>
      <c r="DZ127" s="993"/>
    </row>
    <row r="128" spans="1:130" s="226" customFormat="1" ht="26.25" customHeight="1" thickBot="1" x14ac:dyDescent="0.25">
      <c r="A128" s="1106" t="s">
        <v>500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501</v>
      </c>
      <c r="X128" s="1108"/>
      <c r="Y128" s="1108"/>
      <c r="Z128" s="1109"/>
      <c r="AA128" s="1110">
        <v>1574216</v>
      </c>
      <c r="AB128" s="1111"/>
      <c r="AC128" s="1111"/>
      <c r="AD128" s="1111"/>
      <c r="AE128" s="1112"/>
      <c r="AF128" s="1113">
        <v>1721164</v>
      </c>
      <c r="AG128" s="1111"/>
      <c r="AH128" s="1111"/>
      <c r="AI128" s="1111"/>
      <c r="AJ128" s="1112"/>
      <c r="AK128" s="1113">
        <v>1765586</v>
      </c>
      <c r="AL128" s="1111"/>
      <c r="AM128" s="1111"/>
      <c r="AN128" s="1111"/>
      <c r="AO128" s="1112"/>
      <c r="AP128" s="1114"/>
      <c r="AQ128" s="1115"/>
      <c r="AR128" s="1115"/>
      <c r="AS128" s="1115"/>
      <c r="AT128" s="1116"/>
      <c r="AU128" s="228"/>
      <c r="AV128" s="228"/>
      <c r="AW128" s="228"/>
      <c r="AX128" s="961" t="s">
        <v>502</v>
      </c>
      <c r="AY128" s="962"/>
      <c r="AZ128" s="962"/>
      <c r="BA128" s="962"/>
      <c r="BB128" s="962"/>
      <c r="BC128" s="962"/>
      <c r="BD128" s="962"/>
      <c r="BE128" s="963"/>
      <c r="BF128" s="1117" t="s">
        <v>128</v>
      </c>
      <c r="BG128" s="1118"/>
      <c r="BH128" s="1118"/>
      <c r="BI128" s="1118"/>
      <c r="BJ128" s="1118"/>
      <c r="BK128" s="1118"/>
      <c r="BL128" s="1119"/>
      <c r="BM128" s="1117">
        <v>11.33</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503</v>
      </c>
      <c r="CQ128" s="791"/>
      <c r="CR128" s="791"/>
      <c r="CS128" s="791"/>
      <c r="CT128" s="791"/>
      <c r="CU128" s="791"/>
      <c r="CV128" s="791"/>
      <c r="CW128" s="791"/>
      <c r="CX128" s="791"/>
      <c r="CY128" s="791"/>
      <c r="CZ128" s="791"/>
      <c r="DA128" s="791"/>
      <c r="DB128" s="791"/>
      <c r="DC128" s="791"/>
      <c r="DD128" s="791"/>
      <c r="DE128" s="791"/>
      <c r="DF128" s="1101"/>
      <c r="DG128" s="1102" t="s">
        <v>397</v>
      </c>
      <c r="DH128" s="1103"/>
      <c r="DI128" s="1103"/>
      <c r="DJ128" s="1103"/>
      <c r="DK128" s="1103"/>
      <c r="DL128" s="1103" t="s">
        <v>492</v>
      </c>
      <c r="DM128" s="1103"/>
      <c r="DN128" s="1103"/>
      <c r="DO128" s="1103"/>
      <c r="DP128" s="1103"/>
      <c r="DQ128" s="1103" t="s">
        <v>489</v>
      </c>
      <c r="DR128" s="1103"/>
      <c r="DS128" s="1103"/>
      <c r="DT128" s="1103"/>
      <c r="DU128" s="1103"/>
      <c r="DV128" s="1104" t="s">
        <v>397</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504</v>
      </c>
      <c r="X129" s="1136"/>
      <c r="Y129" s="1136"/>
      <c r="Z129" s="1137"/>
      <c r="AA129" s="1023">
        <v>41970645</v>
      </c>
      <c r="AB129" s="1024"/>
      <c r="AC129" s="1024"/>
      <c r="AD129" s="1024"/>
      <c r="AE129" s="1025"/>
      <c r="AF129" s="1026">
        <v>43048383</v>
      </c>
      <c r="AG129" s="1024"/>
      <c r="AH129" s="1024"/>
      <c r="AI129" s="1024"/>
      <c r="AJ129" s="1025"/>
      <c r="AK129" s="1026">
        <v>45715868</v>
      </c>
      <c r="AL129" s="1024"/>
      <c r="AM129" s="1024"/>
      <c r="AN129" s="1024"/>
      <c r="AO129" s="1025"/>
      <c r="AP129" s="1138"/>
      <c r="AQ129" s="1139"/>
      <c r="AR129" s="1139"/>
      <c r="AS129" s="1139"/>
      <c r="AT129" s="1140"/>
      <c r="AU129" s="229"/>
      <c r="AV129" s="229"/>
      <c r="AW129" s="229"/>
      <c r="AX129" s="1130" t="s">
        <v>505</v>
      </c>
      <c r="AY129" s="988"/>
      <c r="AZ129" s="988"/>
      <c r="BA129" s="988"/>
      <c r="BB129" s="988"/>
      <c r="BC129" s="988"/>
      <c r="BD129" s="988"/>
      <c r="BE129" s="989"/>
      <c r="BF129" s="1131" t="s">
        <v>450</v>
      </c>
      <c r="BG129" s="1132"/>
      <c r="BH129" s="1132"/>
      <c r="BI129" s="1132"/>
      <c r="BJ129" s="1132"/>
      <c r="BK129" s="1132"/>
      <c r="BL129" s="1133"/>
      <c r="BM129" s="1131">
        <v>16.329999999999998</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506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507</v>
      </c>
      <c r="X130" s="1136"/>
      <c r="Y130" s="1136"/>
      <c r="Z130" s="1137"/>
      <c r="AA130" s="1023">
        <v>4290358</v>
      </c>
      <c r="AB130" s="1024"/>
      <c r="AC130" s="1024"/>
      <c r="AD130" s="1024"/>
      <c r="AE130" s="1025"/>
      <c r="AF130" s="1026">
        <v>4272327</v>
      </c>
      <c r="AG130" s="1024"/>
      <c r="AH130" s="1024"/>
      <c r="AI130" s="1024"/>
      <c r="AJ130" s="1025"/>
      <c r="AK130" s="1026">
        <v>4290948</v>
      </c>
      <c r="AL130" s="1024"/>
      <c r="AM130" s="1024"/>
      <c r="AN130" s="1024"/>
      <c r="AO130" s="1025"/>
      <c r="AP130" s="1138"/>
      <c r="AQ130" s="1139"/>
      <c r="AR130" s="1139"/>
      <c r="AS130" s="1139"/>
      <c r="AT130" s="1140"/>
      <c r="AU130" s="229"/>
      <c r="AV130" s="229"/>
      <c r="AW130" s="229"/>
      <c r="AX130" s="1130" t="s">
        <v>508</v>
      </c>
      <c r="AY130" s="988"/>
      <c r="AZ130" s="988"/>
      <c r="BA130" s="988"/>
      <c r="BB130" s="988"/>
      <c r="BC130" s="988"/>
      <c r="BD130" s="988"/>
      <c r="BE130" s="989"/>
      <c r="BF130" s="1166">
        <v>1.9</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509</v>
      </c>
      <c r="X131" s="1173"/>
      <c r="Y131" s="1173"/>
      <c r="Z131" s="1174"/>
      <c r="AA131" s="1069">
        <v>37680287</v>
      </c>
      <c r="AB131" s="1051"/>
      <c r="AC131" s="1051"/>
      <c r="AD131" s="1051"/>
      <c r="AE131" s="1052"/>
      <c r="AF131" s="1050">
        <v>38776056</v>
      </c>
      <c r="AG131" s="1051"/>
      <c r="AH131" s="1051"/>
      <c r="AI131" s="1051"/>
      <c r="AJ131" s="1052"/>
      <c r="AK131" s="1050">
        <v>41424920</v>
      </c>
      <c r="AL131" s="1051"/>
      <c r="AM131" s="1051"/>
      <c r="AN131" s="1051"/>
      <c r="AO131" s="1052"/>
      <c r="AP131" s="1175"/>
      <c r="AQ131" s="1176"/>
      <c r="AR131" s="1176"/>
      <c r="AS131" s="1176"/>
      <c r="AT131" s="1177"/>
      <c r="AU131" s="229"/>
      <c r="AV131" s="229"/>
      <c r="AW131" s="229"/>
      <c r="AX131" s="1148" t="s">
        <v>510</v>
      </c>
      <c r="AY131" s="791"/>
      <c r="AZ131" s="791"/>
      <c r="BA131" s="791"/>
      <c r="BB131" s="791"/>
      <c r="BC131" s="791"/>
      <c r="BD131" s="791"/>
      <c r="BE131" s="1101"/>
      <c r="BF131" s="1149">
        <v>33.799999999999997</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511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512</v>
      </c>
      <c r="W132" s="1159"/>
      <c r="X132" s="1159"/>
      <c r="Y132" s="1159"/>
      <c r="Z132" s="1160"/>
      <c r="AA132" s="1161">
        <v>1.4892614799999999</v>
      </c>
      <c r="AB132" s="1162"/>
      <c r="AC132" s="1162"/>
      <c r="AD132" s="1162"/>
      <c r="AE132" s="1163"/>
      <c r="AF132" s="1164">
        <v>1.7963276100000001</v>
      </c>
      <c r="AG132" s="1162"/>
      <c r="AH132" s="1162"/>
      <c r="AI132" s="1162"/>
      <c r="AJ132" s="1163"/>
      <c r="AK132" s="1164">
        <v>2.5200169369999998</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513</v>
      </c>
      <c r="W133" s="1142"/>
      <c r="X133" s="1142"/>
      <c r="Y133" s="1142"/>
      <c r="Z133" s="1143"/>
      <c r="AA133" s="1144">
        <v>0.7</v>
      </c>
      <c r="AB133" s="1145"/>
      <c r="AC133" s="1145"/>
      <c r="AD133" s="1145"/>
      <c r="AE133" s="1146"/>
      <c r="AF133" s="1144">
        <v>1.2</v>
      </c>
      <c r="AG133" s="1145"/>
      <c r="AH133" s="1145"/>
      <c r="AI133" s="1145"/>
      <c r="AJ133" s="1146"/>
      <c r="AK133" s="1144">
        <v>1.9</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pqeC0CLJSjaf7fJoYXpC74V7ProHk5IL5AchlVNPPvzT6po/zGSQRTXrEG4jzWPlM8pn4Z4Fz5QM4ovKvJHg==" saltValue="xCQ9eGa3Qg2t+iLe+3QZ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cl37Fz8X72TFrvw9WcIaQEzsrb+uJE8B3HwblLpB3fMN0ty/NJL1MrpEQvm+3klGjjt4EqVh1eyGGCbt6vHx/g==" saltValue="bpN6KFFy0Ydxq2mARMxAD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2Suti9j7hOGDNz//RhyWxJxESexGBS712L6mtWa9OKf++3BhcguUVbn0uyY+XBcJy+QC7Nq4l1vxqoEyoaC2A==" saltValue="RFKxHXbRlHdm9WAkXYuLw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517</v>
      </c>
      <c r="AP7" s="268"/>
      <c r="AQ7" s="269" t="s">
        <v>518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519</v>
      </c>
      <c r="AQ8" s="275" t="s">
        <v>520</v>
      </c>
      <c r="AR8" s="276" t="s">
        <v>521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522</v>
      </c>
      <c r="AL9" s="1182"/>
      <c r="AM9" s="1182"/>
      <c r="AN9" s="1183"/>
      <c r="AO9" s="277">
        <v>14014991</v>
      </c>
      <c r="AP9" s="277">
        <v>57006</v>
      </c>
      <c r="AQ9" s="278">
        <v>63241</v>
      </c>
      <c r="AR9" s="279">
        <v>-9.9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523</v>
      </c>
      <c r="AL10" s="1182"/>
      <c r="AM10" s="1182"/>
      <c r="AN10" s="1183"/>
      <c r="AO10" s="280">
        <v>55</v>
      </c>
      <c r="AP10" s="280">
        <v>0</v>
      </c>
      <c r="AQ10" s="281">
        <v>2237</v>
      </c>
      <c r="AR10" s="282">
        <v>-100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524</v>
      </c>
      <c r="AL11" s="1182"/>
      <c r="AM11" s="1182"/>
      <c r="AN11" s="1183"/>
      <c r="AO11" s="280">
        <v>503833</v>
      </c>
      <c r="AP11" s="280">
        <v>2049</v>
      </c>
      <c r="AQ11" s="281">
        <v>1750</v>
      </c>
      <c r="AR11" s="282">
        <v>17.100000000000001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525</v>
      </c>
      <c r="AL12" s="1182"/>
      <c r="AM12" s="1182"/>
      <c r="AN12" s="1183"/>
      <c r="AO12" s="280">
        <v>73071</v>
      </c>
      <c r="AP12" s="280">
        <v>297</v>
      </c>
      <c r="AQ12" s="281">
        <v>30</v>
      </c>
      <c r="AR12" s="282">
        <v>890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526</v>
      </c>
      <c r="AL13" s="1182"/>
      <c r="AM13" s="1182"/>
      <c r="AN13" s="1183"/>
      <c r="AO13" s="280">
        <v>631490</v>
      </c>
      <c r="AP13" s="280">
        <v>2569</v>
      </c>
      <c r="AQ13" s="281">
        <v>1645</v>
      </c>
      <c r="AR13" s="282">
        <v>56.2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527</v>
      </c>
      <c r="AL14" s="1182"/>
      <c r="AM14" s="1182"/>
      <c r="AN14" s="1183"/>
      <c r="AO14" s="280">
        <v>123987</v>
      </c>
      <c r="AP14" s="280">
        <v>504</v>
      </c>
      <c r="AQ14" s="281">
        <v>1253</v>
      </c>
      <c r="AR14" s="282">
        <v>-59.8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528</v>
      </c>
      <c r="AL15" s="1185"/>
      <c r="AM15" s="1185"/>
      <c r="AN15" s="1186"/>
      <c r="AO15" s="280">
        <v>-526189</v>
      </c>
      <c r="AP15" s="280">
        <v>-2140</v>
      </c>
      <c r="AQ15" s="281">
        <v>-3723</v>
      </c>
      <c r="AR15" s="282">
        <v>-42.5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14821238</v>
      </c>
      <c r="AP16" s="280">
        <v>60285</v>
      </c>
      <c r="AQ16" s="281">
        <v>66432</v>
      </c>
      <c r="AR16" s="282">
        <v>-9.3000000000000007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530</v>
      </c>
      <c r="AP20" s="289" t="s">
        <v>531</v>
      </c>
      <c r="AQ20" s="290" t="s">
        <v>532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533</v>
      </c>
      <c r="AL21" s="1188"/>
      <c r="AM21" s="1188"/>
      <c r="AN21" s="1189"/>
      <c r="AO21" s="293">
        <v>6.2</v>
      </c>
      <c r="AP21" s="294">
        <v>6.41</v>
      </c>
      <c r="AQ21" s="295">
        <v>-0.21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534</v>
      </c>
      <c r="AL22" s="1188"/>
      <c r="AM22" s="1188"/>
      <c r="AN22" s="1189"/>
      <c r="AO22" s="298">
        <v>99.4</v>
      </c>
      <c r="AP22" s="299">
        <v>99.7</v>
      </c>
      <c r="AQ22" s="300">
        <v>-0.3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535</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536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517</v>
      </c>
      <c r="AP30" s="268"/>
      <c r="AQ30" s="269" t="s">
        <v>518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519</v>
      </c>
      <c r="AQ31" s="275" t="s">
        <v>520</v>
      </c>
      <c r="AR31" s="276" t="s">
        <v>521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538</v>
      </c>
      <c r="AL32" s="1196"/>
      <c r="AM32" s="1196"/>
      <c r="AN32" s="1197"/>
      <c r="AO32" s="308">
        <v>5277117</v>
      </c>
      <c r="AP32" s="308">
        <v>21465</v>
      </c>
      <c r="AQ32" s="309">
        <v>30006</v>
      </c>
      <c r="AR32" s="310">
        <v>-28.5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539</v>
      </c>
      <c r="AL33" s="1196"/>
      <c r="AM33" s="1196"/>
      <c r="AN33" s="1197"/>
      <c r="AO33" s="308" t="s">
        <v>540</v>
      </c>
      <c r="AP33" s="308" t="s">
        <v>540</v>
      </c>
      <c r="AQ33" s="309" t="s">
        <v>540</v>
      </c>
      <c r="AR33" s="310" t="s">
        <v>540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541</v>
      </c>
      <c r="AL34" s="1196"/>
      <c r="AM34" s="1196"/>
      <c r="AN34" s="1197"/>
      <c r="AO34" s="308" t="s">
        <v>540</v>
      </c>
      <c r="AP34" s="308" t="s">
        <v>540</v>
      </c>
      <c r="AQ34" s="309">
        <v>25</v>
      </c>
      <c r="AR34" s="310" t="s">
        <v>540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542</v>
      </c>
      <c r="AL35" s="1196"/>
      <c r="AM35" s="1196"/>
      <c r="AN35" s="1197"/>
      <c r="AO35" s="308">
        <v>1721765</v>
      </c>
      <c r="AP35" s="308">
        <v>7003</v>
      </c>
      <c r="AQ35" s="309">
        <v>7870</v>
      </c>
      <c r="AR35" s="310">
        <v>-11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543</v>
      </c>
      <c r="AL36" s="1196"/>
      <c r="AM36" s="1196"/>
      <c r="AN36" s="1197"/>
      <c r="AO36" s="308" t="s">
        <v>540</v>
      </c>
      <c r="AP36" s="308" t="s">
        <v>540</v>
      </c>
      <c r="AQ36" s="309">
        <v>526</v>
      </c>
      <c r="AR36" s="310" t="s">
        <v>540</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544</v>
      </c>
      <c r="AL37" s="1196"/>
      <c r="AM37" s="1196"/>
      <c r="AN37" s="1197"/>
      <c r="AO37" s="308">
        <v>101508</v>
      </c>
      <c r="AP37" s="308">
        <v>413</v>
      </c>
      <c r="AQ37" s="309">
        <v>821</v>
      </c>
      <c r="AR37" s="310">
        <v>-49.7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545</v>
      </c>
      <c r="AL38" s="1199"/>
      <c r="AM38" s="1199"/>
      <c r="AN38" s="1200"/>
      <c r="AO38" s="311">
        <v>59</v>
      </c>
      <c r="AP38" s="311">
        <v>0</v>
      </c>
      <c r="AQ38" s="312">
        <v>0</v>
      </c>
      <c r="AR38" s="300">
        <v>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546</v>
      </c>
      <c r="AL39" s="1199"/>
      <c r="AM39" s="1199"/>
      <c r="AN39" s="1200"/>
      <c r="AO39" s="308">
        <v>-1765586</v>
      </c>
      <c r="AP39" s="308">
        <v>-7181</v>
      </c>
      <c r="AQ39" s="309">
        <v>-7309</v>
      </c>
      <c r="AR39" s="310">
        <v>-1.8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547</v>
      </c>
      <c r="AL40" s="1196"/>
      <c r="AM40" s="1196"/>
      <c r="AN40" s="1197"/>
      <c r="AO40" s="308">
        <v>-4290948</v>
      </c>
      <c r="AP40" s="308">
        <v>-17453</v>
      </c>
      <c r="AQ40" s="309">
        <v>-24731</v>
      </c>
      <c r="AR40" s="310">
        <v>-29.4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301</v>
      </c>
      <c r="AL41" s="1202"/>
      <c r="AM41" s="1202"/>
      <c r="AN41" s="1203"/>
      <c r="AO41" s="308">
        <v>1043915</v>
      </c>
      <c r="AP41" s="308">
        <v>4246</v>
      </c>
      <c r="AQ41" s="309">
        <v>7208</v>
      </c>
      <c r="AR41" s="310">
        <v>-41.1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517</v>
      </c>
      <c r="AN49" s="1192" t="s">
        <v>551</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552</v>
      </c>
      <c r="AO50" s="325" t="s">
        <v>553</v>
      </c>
      <c r="AP50" s="326" t="s">
        <v>554</v>
      </c>
      <c r="AQ50" s="327" t="s">
        <v>555</v>
      </c>
      <c r="AR50" s="328" t="s">
        <v>556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557</v>
      </c>
      <c r="AL51" s="321"/>
      <c r="AM51" s="329">
        <v>8535877</v>
      </c>
      <c r="AN51" s="330">
        <v>35157</v>
      </c>
      <c r="AO51" s="331">
        <v>12.4</v>
      </c>
      <c r="AP51" s="332">
        <v>45426</v>
      </c>
      <c r="AQ51" s="333">
        <v>6.7</v>
      </c>
      <c r="AR51" s="334">
        <v>5.7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558</v>
      </c>
      <c r="AM52" s="337">
        <v>3848640</v>
      </c>
      <c r="AN52" s="338">
        <v>15852</v>
      </c>
      <c r="AO52" s="339">
        <v>19.100000000000001</v>
      </c>
      <c r="AP52" s="340">
        <v>24508</v>
      </c>
      <c r="AQ52" s="341">
        <v>0.6</v>
      </c>
      <c r="AR52" s="342">
        <v>18.5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559</v>
      </c>
      <c r="AL53" s="321"/>
      <c r="AM53" s="329">
        <v>10458497</v>
      </c>
      <c r="AN53" s="330">
        <v>42875</v>
      </c>
      <c r="AO53" s="331">
        <v>22</v>
      </c>
      <c r="AP53" s="332">
        <v>45022</v>
      </c>
      <c r="AQ53" s="333">
        <v>-0.9</v>
      </c>
      <c r="AR53" s="334">
        <v>22.9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558</v>
      </c>
      <c r="AM54" s="337">
        <v>8977224</v>
      </c>
      <c r="AN54" s="338">
        <v>36802</v>
      </c>
      <c r="AO54" s="339">
        <v>132.19999999999999</v>
      </c>
      <c r="AP54" s="340">
        <v>25247</v>
      </c>
      <c r="AQ54" s="341">
        <v>3</v>
      </c>
      <c r="AR54" s="342">
        <v>129.19999999999999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560</v>
      </c>
      <c r="AL55" s="321"/>
      <c r="AM55" s="329">
        <v>5923486</v>
      </c>
      <c r="AN55" s="330">
        <v>24288</v>
      </c>
      <c r="AO55" s="331">
        <v>-43.4</v>
      </c>
      <c r="AP55" s="332">
        <v>46035</v>
      </c>
      <c r="AQ55" s="333">
        <v>2.2999999999999998</v>
      </c>
      <c r="AR55" s="334">
        <v>-45.7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558</v>
      </c>
      <c r="AM56" s="337">
        <v>3413421</v>
      </c>
      <c r="AN56" s="338">
        <v>13996</v>
      </c>
      <c r="AO56" s="339">
        <v>-62</v>
      </c>
      <c r="AP56" s="340">
        <v>25158</v>
      </c>
      <c r="AQ56" s="341">
        <v>-0.4</v>
      </c>
      <c r="AR56" s="342">
        <v>-61.6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561</v>
      </c>
      <c r="AL57" s="321"/>
      <c r="AM57" s="329">
        <v>5607257</v>
      </c>
      <c r="AN57" s="330">
        <v>22936</v>
      </c>
      <c r="AO57" s="331">
        <v>-5.6</v>
      </c>
      <c r="AP57" s="332">
        <v>43261</v>
      </c>
      <c r="AQ57" s="333">
        <v>-6</v>
      </c>
      <c r="AR57" s="334">
        <v>0.4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558</v>
      </c>
      <c r="AM58" s="337">
        <v>3533788</v>
      </c>
      <c r="AN58" s="338">
        <v>14455</v>
      </c>
      <c r="AO58" s="339">
        <v>3.3</v>
      </c>
      <c r="AP58" s="340">
        <v>24721</v>
      </c>
      <c r="AQ58" s="341">
        <v>-1.7</v>
      </c>
      <c r="AR58" s="342">
        <v>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562</v>
      </c>
      <c r="AL59" s="321"/>
      <c r="AM59" s="329">
        <v>4416131</v>
      </c>
      <c r="AN59" s="330">
        <v>17963</v>
      </c>
      <c r="AO59" s="331">
        <v>-21.7</v>
      </c>
      <c r="AP59" s="332">
        <v>40626</v>
      </c>
      <c r="AQ59" s="333">
        <v>-6.1</v>
      </c>
      <c r="AR59" s="334">
        <v>-15.6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558</v>
      </c>
      <c r="AM60" s="337">
        <v>3110898</v>
      </c>
      <c r="AN60" s="338">
        <v>12654</v>
      </c>
      <c r="AO60" s="339">
        <v>-12.5</v>
      </c>
      <c r="AP60" s="340">
        <v>24279</v>
      </c>
      <c r="AQ60" s="341">
        <v>-1.8</v>
      </c>
      <c r="AR60" s="342">
        <v>-10.7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563</v>
      </c>
      <c r="AL61" s="343"/>
      <c r="AM61" s="344">
        <v>6988250</v>
      </c>
      <c r="AN61" s="345">
        <v>28644</v>
      </c>
      <c r="AO61" s="346">
        <v>-7.3</v>
      </c>
      <c r="AP61" s="347">
        <v>44074</v>
      </c>
      <c r="AQ61" s="348">
        <v>-0.8</v>
      </c>
      <c r="AR61" s="334">
        <v>-6.5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558</v>
      </c>
      <c r="AM62" s="337">
        <v>4576794</v>
      </c>
      <c r="AN62" s="338">
        <v>18752</v>
      </c>
      <c r="AO62" s="339">
        <v>16</v>
      </c>
      <c r="AP62" s="340">
        <v>24783</v>
      </c>
      <c r="AQ62" s="341">
        <v>-0.1</v>
      </c>
      <c r="AR62" s="342">
        <v>16.100000000000001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rnMrri6kHRSE5E2JaOVcZmTPFGr/td5WVeWVXCJeLbsAlc7xEsPF/D+JPr7KwJHTaJzu70TM6WNN0wJ6T/ttRg==" saltValue="L5fMTPfQPvpk8eLnA3p5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565</v>
      </c>
    </row>
    <row r="121" spans="125:125" ht="13.5" hidden="1" customHeight="1" x14ac:dyDescent="0.2">
      <c r="DU121" s="255"/>
    </row>
  </sheetData>
  <sheetProtection algorithmName="SHA-512" hashValue="MK3YZimylDm543ozBZE5MHFYRez8ghvACuT8W/NYROwqfHJ9U5uHhuqExufEM4I8MuZXoczcmf7gRflNXNeDPA==" saltValue="bcciR0G24Alj5yWAOzmH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566</v>
      </c>
    </row>
  </sheetData>
  <sheetProtection algorithmName="SHA-512" hashValue="2nic77NrFfWC37X+f/otzvBaX6TogpLw26K4BUNLyb+n48Jv+g4pGE+N3tuCH7Lv72rTkwL2nAtHmUKmFcl0uw==" saltValue="znibnMNHV/owDXPvEAsg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204" t="s">
        <v>3</v>
      </c>
      <c r="D47" s="1204"/>
      <c r="E47" s="1205"/>
      <c r="F47" s="11">
        <v>10.38</v>
      </c>
      <c r="G47" s="12">
        <v>10.36</v>
      </c>
      <c r="H47" s="12">
        <v>12.54</v>
      </c>
      <c r="I47" s="12">
        <v>12.23</v>
      </c>
      <c r="J47" s="13">
        <v>18.079999999999998</v>
      </c>
    </row>
    <row r="48" spans="2:10" ht="57.75" customHeight="1" x14ac:dyDescent="0.2">
      <c r="B48" s="14"/>
      <c r="C48" s="1206" t="s">
        <v>4</v>
      </c>
      <c r="D48" s="1206"/>
      <c r="E48" s="1207"/>
      <c r="F48" s="15">
        <v>9.44</v>
      </c>
      <c r="G48" s="16">
        <v>10.8</v>
      </c>
      <c r="H48" s="16">
        <v>8.15</v>
      </c>
      <c r="I48" s="16">
        <v>15.05</v>
      </c>
      <c r="J48" s="17">
        <v>15.64</v>
      </c>
    </row>
    <row r="49" spans="2:10" ht="57.75" customHeight="1" thickBot="1" x14ac:dyDescent="0.25">
      <c r="B49" s="18"/>
      <c r="C49" s="1208" t="s">
        <v>5</v>
      </c>
      <c r="D49" s="1208"/>
      <c r="E49" s="1209"/>
      <c r="F49" s="19">
        <v>3.18</v>
      </c>
      <c r="G49" s="20">
        <v>1.58</v>
      </c>
      <c r="H49" s="20" t="s">
        <v>572</v>
      </c>
      <c r="I49" s="20">
        <v>7.5</v>
      </c>
      <c r="J49" s="21">
        <v>8.0500000000000007</v>
      </c>
    </row>
    <row r="50" spans="2:10" ht="13.2" x14ac:dyDescent="0.2"/>
  </sheetData>
  <sheetProtection algorithmName="SHA-512" hashValue="0msl6h2/KxdUFIoU8r8AUXs4nzDGEbHFpIqeBxcNrqCs9XQHP0J6zLJO1M3jkB0p7kb0nA9Msjy8lH3TrEVdzg==" saltValue="lFf9uLwoIBPcZc/9lwxi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2023-09-29T11:18:49Z</cp:lastPrinted>
  <dcterms:created xsi:type="dcterms:W3CDTF">2023-02-20T04:53:17Z</dcterms:created>
  <dcterms:modified xsi:type="dcterms:W3CDTF">2023-10-05T02:44:00Z</dcterms:modified>
  <cp:category/>
</cp:coreProperties>
</file>