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3決算\99_市町村送付用（確定版）\２回目\"/>
    </mc:Choice>
  </mc:AlternateContent>
  <bookViews>
    <workbookView xWindow="0" yWindow="0" windowWidth="15360" windowHeight="763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C36"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CO34" i="10" s="1"/>
  <c r="CO35" i="10" s="1"/>
  <c r="CO36" i="10" s="1"/>
  <c r="CO37" i="10" s="1"/>
  <c r="CO38" i="10" s="1"/>
</calcChain>
</file>

<file path=xl/sharedStrings.xml><?xml version="1.0" encoding="utf-8"?>
<sst xmlns="http://schemas.openxmlformats.org/spreadsheetml/2006/main" count="1152" uniqueCount="618">
  <si>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</si>
  <si>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</si>
  <si>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</si>
  <si>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</si>
  <si>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</si>
  <si>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</si>
  <si>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</si>
  <si>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</si>
  <si>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</si>
  <si>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</si>
  <si>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</si>
  <si>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</si>
  <si>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</si>
  <si>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</si>
  <si>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</si>
  <si>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</si>
  <si>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</si>
  <si>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</si>
  <si>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</si>
  <si>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</si>
  <si>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</si>
  <si>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</si>
  <si>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</si>
  <si>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</si>
  <si>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</si>
  <si>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</si>
  <si>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</si>
  <si>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</si>
  <si>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</si>
  <si>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</si>
  <si>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</si>
  <si>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</si>
  <si>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</si>
  <si>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</si>
  <si>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</si>
  <si>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</si>
  <si>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</si>
  <si>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</si>
  <si>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</si>
  <si>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</si>
  <si>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</si>
  <si>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</si>
  <si>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</si>
  <si>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</si>
  <si>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</si>
  <si>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</si>
  <si>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</si>
  <si>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</si>
  <si>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</si>
  <si>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</si>
  <si>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</si>
  <si>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</si>
  <si>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</si>
  <si>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</si>
  <si>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</si>
  <si>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</si>
  <si>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</si>
  <si>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</si>
  <si>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</si>
  <si>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</si>
  <si>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</si>
  <si>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</si>
  <si>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</si>
  <si>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</si>
  <si>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</si>
  <si>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</si>
  <si>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</si>
  <si>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</si>
  <si>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</si>
  <si>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</si>
  <si>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</si>
  <si>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</si>
  <si>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</si>
  <si>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</si>
  <si>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</si>
  <si>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</si>
  <si>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</si>
  <si>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</si>
  <si>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</si>
  <si>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</si>
  <si>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</si>
  <si>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</si>
  <si>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</si>
  <si>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</si>
  <si>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</si>
  <si>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</si>
  <si>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</si>
  <si>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</si>
  <si>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</si>
  <si>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</si>
  <si>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</si>
  <si>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</si>
  <si>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</si>
  <si>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</si>
  <si>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</si>
  <si>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</si>
  <si>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</si>
  <si>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</si>
  <si>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厚木市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</si>
  <si>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</si>
  <si>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</si>
  <si>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</si>
  <si>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</si>
  <si>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</si>
  <si>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</si>
  <si>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</si>
  <si>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</si>
  <si>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</si>
  <si>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</si>
  <si>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</si>
  <si>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</si>
  <si>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</si>
  <si>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</si>
  <si>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</si>
  <si>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</si>
  <si>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</si>
  <si>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</si>
  <si>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</si>
  <si>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</si>
  <si>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</si>
  <si>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</si>
  <si>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</si>
  <si>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</si>
  <si>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</si>
  <si>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</si>
  <si>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</si>
  <si>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</si>
  <si>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</si>
  <si>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</si>
  <si>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</si>
  <si>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</si>
  <si>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</si>
  <si>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</si>
  <si>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</si>
  <si>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</si>
  <si>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</si>
  <si>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</si>
  <si>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</si>
  <si>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</si>
  <si>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</si>
  <si>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</si>
  <si>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</si>
  <si>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</si>
  <si>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</si>
  <si>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</si>
  <si>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</si>
  <si>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</si>
  <si>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</si>
  <si>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</si>
  <si>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</si>
  <si>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</si>
  <si>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</si>
  <si>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</si>
  <si>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</si>
  <si>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</si>
  <si>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</si>
  <si>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</si>
  <si>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</si>
  <si>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</si>
  <si>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</si>
  <si>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</si>
  <si>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</si>
  <si>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</si>
  <si>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</si>
  <si>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</si>
  <si>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</si>
  <si>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</si>
  <si>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</si>
  <si>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</si>
  <si>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</si>
  <si>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</si>
  <si>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</si>
  <si>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</si>
  <si>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</si>
  <si>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</si>
  <si>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</si>
  <si>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</si>
  <si>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</si>
  <si>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</si>
  <si>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</si>
  <si>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</si>
  <si>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</si>
  <si>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</si>
  <si>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</si>
  <si>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</si>
  <si>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</si>
  <si>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</si>
  <si>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</si>
  <si>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</si>
  <si>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</si>
  <si>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</si>
  <si>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</si>
  <si>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</si>
  <si>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</si>
  <si>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</si>
  <si>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</si>
  <si>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</si>
  <si>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</si>
  <si>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</si>
  <si>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</si>
  <si>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</si>
  <si>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</si>
  <si>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</si>
  <si>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</si>
  <si>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</si>
  <si>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</si>
  <si>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</si>
  <si>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</si>
  <si>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</si>
  <si>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</si>
  <si>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</si>
  <si>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</si>
  <si>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</si>
  <si>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</si>
  <si>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</si>
  <si>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</si>
  <si>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神奈川県厚木市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</si>
  <si>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</si>
  <si>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</si>
  <si>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</si>
  <si>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</si>
  <si>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</si>
  <si>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</si>
  <si>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</si>
  <si>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</si>
  <si>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</si>
  <si>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</si>
  <si>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</si>
  <si>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</si>
  <si>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</si>
  <si>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</si>
  <si>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</si>
  <si>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</si>
  <si>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</si>
  <si>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</si>
  <si>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</si>
  <si>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</si>
  <si>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</si>
  <si>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</si>
  <si>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</si>
  <si>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</si>
  <si>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</si>
  <si>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</si>
  <si>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</si>
  <si>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</si>
  <si>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</si>
  <si>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</si>
  <si>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</si>
  <si>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</si>
  <si>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</si>
  <si>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</si>
  <si>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</si>
  <si>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</si>
  <si>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</si>
  <si>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</si>
  <si>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</si>
  <si>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</si>
  <si>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</si>
  <si>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</si>
  <si>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</si>
  <si>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</si>
  <si>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</si>
  <si>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</si>
  <si>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</si>
  <si>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</si>
  <si>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</si>
  <si>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</si>
  <si>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</si>
  <si>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</si>
  <si>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</si>
  <si>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</si>
  <si>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</si>
  <si>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</si>
  <si>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</si>
  <si>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</si>
  <si>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</si>
  <si>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</si>
  <si>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</si>
  <si>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</si>
  <si>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</si>
  <si>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</si>
  <si>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</si>
  <si>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</si>
  <si>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</si>
  <si>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</si>
  <si>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</si>
  <si>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</si>
  <si>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</si>
  <si>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</si>
  <si>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</si>
  <si>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</si>
  <si>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</si>
  <si>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</si>
  <si>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</si>
  <si>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</si>
  <si>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</si>
  <si>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</si>
  <si>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</si>
  <si>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</si>
  <si>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</si>
  <si>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</si>
  <si>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</si>
  <si>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</si>
  <si>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</si>
  <si>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</si>
  <si>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</si>
  <si>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</si>
  <si>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</si>
  <si>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</si>
  <si>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</si>
  <si>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</si>
  <si>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</si>
  <si>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</si>
  <si>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</si>
  <si>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</si>
  <si>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</si>
  <si>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</si>
  <si>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</si>
  <si>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</si>
  <si>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</si>
  <si>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</si>
  <si>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</si>
  <si>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</si>
  <si>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</si>
  <si>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</si>
  <si>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</si>
  <si>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</si>
  <si>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</si>
  <si>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</si>
  <si>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</si>
  <si>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</si>
  <si>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</si>
  <si>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</si>
  <si>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</si>
  <si>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</si>
  <si>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</si>
  <si>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</si>
  <si>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</si>
  <si>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</si>
  <si>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</si>
  <si>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</si>
  <si>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</si>
  <si>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</si>
  <si>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</si>
  <si>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</si>
  <si>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</si>
  <si>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</si>
  <si>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</si>
  <si>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</si>
  <si>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</si>
  <si>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</si>
  <si>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</si>
  <si>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</si>
  <si>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</si>
  <si>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</si>
  <si>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</si>
  <si>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</si>
  <si>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</si>
  <si>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</si>
  <si>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</si>
  <si>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</si>
  <si>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</si>
  <si>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</si>
  <si>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</si>
  <si>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</si>
  <si>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</si>
  <si>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</si>
  <si>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</si>
  <si>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</si>
  <si>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</si>
  <si>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神奈川県厚木市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</si>
  <si>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</si>
  <si>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</si>
  <si>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</si>
  <si>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</si>
  <si>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</si>
  <si>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</si>
  <si>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</si>
  <si>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</si>
  <si>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</si>
  <si>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</si>
  <si>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</si>
  <si>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</si>
  <si>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</si>
  <si>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</si>
  <si>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</si>
  <si>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</si>
  <si>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</si>
  <si>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</si>
  <si>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</si>
  <si>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</si>
  <si>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</si>
  <si>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</si>
  <si>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</si>
  <si>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</si>
  <si>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</si>
  <si>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</si>
  <si>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</si>
  <si>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</si>
  <si>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</si>
  <si>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</si>
  <si>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</si>
  <si>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</si>
  <si>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</si>
  <si>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</si>
  <si>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</si>
  <si>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</si>
  <si>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</si>
  <si>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</si>
  <si>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</si>
  <si>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</si>
  <si>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</si>
  <si>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</si>
  <si>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</si>
  <si>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</si>
  <si>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</si>
  <si>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</si>
  <si>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</si>
  <si>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</si>
  <si>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</si>
  <si>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</si>
  <si>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</si>
  <si>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</si>
  <si>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</si>
  <si>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</si>
  <si>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</si>
  <si>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</si>
  <si>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</si>
  <si>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</si>
  <si>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</si>
  <si>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</si>
  <si>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</si>
  <si>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</si>
  <si>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</si>
  <si>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</si>
  <si>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</si>
  <si>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</si>
  <si>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</si>
  <si>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</si>
  <si>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</si>
  <si>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</si>
  <si>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</si>
  <si>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</si>
  <si>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</si>
  <si>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</si>
  <si>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</si>
  <si>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</si>
  <si>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</si>
  <si>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</si>
  <si>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</si>
  <si>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</si>
  <si>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</si>
  <si>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</si>
  <si>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</si>
  <si>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</si>
  <si>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</si>
  <si>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</si>
  <si>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</si>
  <si>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</si>
  <si>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</si>
  <si>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</si>
  <si>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</si>
  <si>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</si>
  <si>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</si>
  <si>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</si>
  <si>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</si>
  <si>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</si>
  <si>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</si>
  <si>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</si>
  <si>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</si>
  <si>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</si>
  <si>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</si>
  <si>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</si>
  <si>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</si>
  <si>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</si>
  <si>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</si>
  <si>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</si>
  <si>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</si>
  <si>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</si>
  <si>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</si>
  <si>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</si>
  <si>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</si>
  <si>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</si>
  <si>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</si>
  <si>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</si>
  <si>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</si>
  <si>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</si>
  <si>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</si>
  <si>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</si>
  <si>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</si>
  <si>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</si>
  <si>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</si>
  <si>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</si>
  <si>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</si>
  <si>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</si>
  <si>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</si>
  <si>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</si>
  <si>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</si>
  <si>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</si>
  <si>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</si>
  <si>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</si>
  <si>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</si>
  <si>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</si>
  <si>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</si>
  <si>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</si>
  <si>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</si>
  <si>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</si>
  <si>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</si>
  <si>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</si>
  <si>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</si>
  <si>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</si>
  <si>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</si>
  <si>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</si>
  <si>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</si>
  <si>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</si>
  <si>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</si>
  <si>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</si>
  <si>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</si>
  <si>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</si>
  <si>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</si>
  <si>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</si>
  <si>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</si>
  <si>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</si>
  <si>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</si>
  <si>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</si>
  <si>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</si>
  <si>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</si>
  <si>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</si>
  <si>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</si>
  <si>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</si>
  <si>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</si>
  <si>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</si>
  <si>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</si>
  <si>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</si>
  <si>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</si>
  <si>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</si>
  <si>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</si>
  <si>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</si>
  <si>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</si>
  <si>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</si>
  <si>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</si>
  <si>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</si>
  <si>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</si>
  <si>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</si>
  <si>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</si>
  <si>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</si>
  <si>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</si>
  <si>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</si>
  <si>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</si>
  <si>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</si>
  <si>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</si>
  <si>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</si>
  <si>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</si>
  <si>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</si>
  <si>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</si>
  <si>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</si>
  <si>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</si>
  <si>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</si>
  <si>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</si>
  <si>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</si>
  <si>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</si>
  <si>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</si>
  <si>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</si>
  <si>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</si>
  <si>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</si>
  <si>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</si>
  <si>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</si>
  <si>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</si>
  <si>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</si>
  <si>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</si>
  <si>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</si>
  <si>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病院事業会計</t>
  </si>
  <si>
    <t>▲ 0.42</t>
  </si>
  <si>
    <t>公共下水道事業会計</t>
  </si>
  <si>
    <t>国民健康保険事業特別会計</t>
  </si>
  <si>
    <t>介護保険事業特別会計</t>
  </si>
  <si>
    <t>後期高齢者医療事業特別会計</t>
  </si>
  <si>
    <t>公共用地取得事業特別会計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</si>
  <si>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</si>
  <si>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</si>
  <si>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</si>
  <si>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</si>
  <si>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</si>
  <si>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</si>
  <si>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</si>
  <si>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</si>
  <si>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庁舎整備基金</t>
    <rPh sb="0" eb="2">
      <t>チョウシャ</t>
    </rPh>
    <rPh sb="2" eb="4">
      <t>セイビ</t>
    </rPh>
    <rPh sb="4" eb="6">
      <t>キキン</t>
    </rPh>
    <phoneticPr fontId="5"/>
  </si>
  <si>
    <t>一般廃棄物処理施設建設基金</t>
    <phoneticPr fontId="5"/>
  </si>
  <si>
    <t>社会福祉基金</t>
    <phoneticPr fontId="5"/>
  </si>
  <si>
    <t>みどりの基金</t>
    <rPh sb="4" eb="6">
      <t>キキン</t>
    </rPh>
    <phoneticPr fontId="5"/>
  </si>
  <si>
    <t>久保奨学金基金</t>
    <phoneticPr fontId="5"/>
  </si>
  <si>
    <t>-</t>
    <phoneticPr fontId="2"/>
  </si>
  <si>
    <t>厚木愛甲環境施設組合</t>
    <rPh sb="0" eb="2">
      <t>アツギ</t>
    </rPh>
    <rPh sb="2" eb="4">
      <t>アイコウ</t>
    </rPh>
    <rPh sb="4" eb="6">
      <t>カンキョウ</t>
    </rPh>
    <rPh sb="6" eb="8">
      <t>シセツ</t>
    </rPh>
    <rPh sb="8" eb="10">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</si>
  <si>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</si>
  <si>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</si>
  <si>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厚木ガーデンシティビル</t>
    <rPh sb="0" eb="2">
      <t>アツギ</t>
    </rPh>
    <phoneticPr fontId="2"/>
  </si>
  <si>
    <t>厚木市勤労者福祉サービスセンター</t>
    <rPh sb="0" eb="3">
      <t>アツギシ</t>
    </rPh>
    <rPh sb="3" eb="6">
      <t>キンロウシャ</t>
    </rPh>
    <rPh sb="6" eb="8">
      <t>フクシ</t>
    </rPh>
    <phoneticPr fontId="2"/>
  </si>
  <si>
    <t>厚木市環境みどり公社</t>
    <rPh sb="0" eb="3">
      <t>アツギシ</t>
    </rPh>
    <rPh sb="3" eb="5">
      <t>カンキョウ</t>
    </rPh>
    <rPh sb="8" eb="10">
      <t>コウシャ</t>
    </rPh>
    <phoneticPr fontId="2"/>
  </si>
  <si>
    <t>厚木市スポーツ協会</t>
    <rPh sb="0" eb="3">
      <t>アツギシ</t>
    </rPh>
    <rPh sb="7" eb="9">
      <t>キョウカイ</t>
    </rPh>
    <phoneticPr fontId="2"/>
  </si>
  <si>
    <t>厚木市文化振興財団</t>
    <rPh sb="0" eb="3">
      <t>アツギシ</t>
    </rPh>
    <rPh sb="3" eb="5">
      <t>ブンカ</t>
    </rPh>
    <rPh sb="5" eb="7">
      <t>シンコウ</t>
    </rPh>
    <rPh sb="7" eb="9">
      <t>ザイダン</t>
    </rPh>
    <phoneticPr fontId="2"/>
  </si>
  <si>
    <t>-</t>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</si>
  <si>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</si>
  <si>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</si>
  <si>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</si>
  <si>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</si>
  <si>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</si>
  <si>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</si>
  <si>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</si>
  <si>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</si>
  <si>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</si>
  <si>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</si>
  <si>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</si>
  <si>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</si>
  <si>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</si>
  <si>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</si>
  <si>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</si>
  <si>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実質公債費比率は、類似団体と比較して低い水準にあるものの、将来負担比率は高い傾向にある。
普通交付税不交付団体である当市は、自主自立した財政運営を行い、独自の取り組みも多い結果であるが、景気変動や企業業績等により経常一般財源総額に大きな影響を受けるため、今後予定されている、大規模な投資事業の執行に際しても、これまで同様に公債費の適正化に取り組んでいく必要がある。</t>
    <phoneticPr fontId="5"/>
  </si>
  <si>
    <t>将来負担比率は、地方債現在高の増などによる将来負担額の増及び標準財政規模の減などにより、前年度に比べ2.3ポイントの増となった。
また、有形固定資産減価償却率については、公共施設の老朽化等により、増加となっている。
平成26年度に策定した厚木市公共施設最適化基本計画に基づき、更新、統廃合、長寿命化などを計画的に進め、将来負担と公共施設の最適化のバランスを図っていく。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</si>
</sst>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45426</c:v>
                </c:pt>
                <c:pt idx="1">
                  <c:v>45022</c:v>
                </c:pt>
                <c:pt idx="2">
                  <c:v>46035</c:v>
                </c:pt>
                <c:pt idx="3">
                  <c:v>43261</c:v>
                </c:pt>
                <c:pt idx="4">
                  <c:v>40626</c:v>
                </c:pt>
              </c:numCache>
            </c:numRef>
          </c:val>
          <c:smooth val="0"/>
          <c:extLst>
            <c:ext xmlns:c16="http://schemas.microsoft.com/office/drawing/2014/chart" uri="{C3380CC4-5D6E-409C-BE32-E72D297353CC}">
              <c16:uniqueId val="{00000000-0982-4970-AD6B-CE7B63CC42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37206</c:v>
                </c:pt>
                <c:pt idx="1">
                  <c:v>63452</c:v>
                </c:pt>
                <c:pt idx="2">
                  <c:v>54042</c:v>
                </c:pt>
                <c:pt idx="3">
                  <c:v>58378</c:v>
                </c:pt>
                <c:pt idx="4">
                  <c:v>47849</c:v>
                </c:pt>
              </c:numCache>
            </c:numRef>
          </c:val>
          <c:smooth val="0"/>
          <c:extLst>
            <c:ext xmlns:c16="http://schemas.microsoft.com/office/drawing/2014/chart" uri="{C3380CC4-5D6E-409C-BE32-E72D297353CC}">
              <c16:uniqueId val="{00000001-0982-4970-AD6B-CE7B63CC42B1}"/>
            </c:ext>
          </c:extLst>
        </c:ser>
        <c:dLbls>
          <c:showLegendKey val="0"/>
          <c:showVal val="0"/>
          <c:showCatName val="0"/>
          <c:showSerName val="0"/>
          <c:showPercent val="0"/>
          <c:showBubbleSize val="0"/>
        </c:dLbls>
        <c:marker val="1"/>
        <c:smooth val="0"/>
        <c:axId val="579569680"/>
        <c:axId val="579570856"/>
      </c:lineChart>
      <c:catAx>
        <c:axId val="579569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9570856"/>
        <c:crosses val="autoZero"/>
        <c:auto val="1"/>
        <c:lblAlgn val="ctr"/>
        <c:lblOffset val="100"/>
        <c:tickLblSkip val="1"/>
        <c:tickMarkSkip val="1"/>
        <c:noMultiLvlLbl val="0"/>
      </c:catAx>
      <c:valAx>
        <c:axId val="57957085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79569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8.44</c:v>
                </c:pt>
                <c:pt idx="1">
                  <c:v>5.78</c:v>
                </c:pt>
                <c:pt idx="2">
                  <c:v>7.37</c:v>
                </c:pt>
                <c:pt idx="3">
                  <c:v>9.06</c:v>
                </c:pt>
                <c:pt idx="4">
                  <c:v>11.41</c:v>
                </c:pt>
              </c:numCache>
            </c:numRef>
          </c:val>
          <c:extLst>
            <c:ext xmlns:c16="http://schemas.microsoft.com/office/drawing/2014/chart" uri="{C3380CC4-5D6E-409C-BE32-E72D297353CC}">
              <c16:uniqueId val="{00000000-ECDB-4F9B-B151-3B3EFE3F407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22.84</c:v>
                </c:pt>
                <c:pt idx="1">
                  <c:v>24.8</c:v>
                </c:pt>
                <c:pt idx="2">
                  <c:v>27.1</c:v>
                </c:pt>
                <c:pt idx="3">
                  <c:v>28.87</c:v>
                </c:pt>
                <c:pt idx="4">
                  <c:v>31.41</c:v>
                </c:pt>
              </c:numCache>
            </c:numRef>
          </c:val>
          <c:extLst>
            <c:ext xmlns:c16="http://schemas.microsoft.com/office/drawing/2014/chart" uri="{C3380CC4-5D6E-409C-BE32-E72D297353CC}">
              <c16:uniqueId val="{00000001-ECDB-4F9B-B151-3B3EFE3F4070}"/>
            </c:ext>
          </c:extLst>
        </c:ser>
        <c:dLbls>
          <c:showLegendKey val="0"/>
          <c:showVal val="0"/>
          <c:showCatName val="0"/>
          <c:showSerName val="0"/>
          <c:showPercent val="0"/>
          <c:showBubbleSize val="0"/>
        </c:dLbls>
        <c:gapWidth val="250"/>
        <c:overlap val="100"/>
        <c:axId val="667442304"/>
        <c:axId val="6674419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10.19</c:v>
                </c:pt>
                <c:pt idx="1">
                  <c:v>4.29</c:v>
                </c:pt>
                <c:pt idx="2">
                  <c:v>1.91</c:v>
                </c:pt>
                <c:pt idx="3">
                  <c:v>5.03</c:v>
                </c:pt>
                <c:pt idx="4">
                  <c:v>1.62</c:v>
                </c:pt>
              </c:numCache>
            </c:numRef>
          </c:val>
          <c:smooth val="0"/>
          <c:extLst>
            <c:ext xmlns:c16="http://schemas.microsoft.com/office/drawing/2014/chart" uri="{C3380CC4-5D6E-409C-BE32-E72D297353CC}">
              <c16:uniqueId val="{00000002-ECDB-4F9B-B151-3B3EFE3F4070}"/>
            </c:ext>
          </c:extLst>
        </c:ser>
        <c:dLbls>
          <c:showLegendKey val="0"/>
          <c:showVal val="0"/>
          <c:showCatName val="0"/>
          <c:showSerName val="0"/>
          <c:showPercent val="0"/>
          <c:showBubbleSize val="0"/>
        </c:dLbls>
        <c:marker val="1"/>
        <c:smooth val="0"/>
        <c:axId val="667442304"/>
        <c:axId val="667441912"/>
      </c:lineChart>
      <c:catAx>
        <c:axId val="66744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67441912"/>
        <c:crosses val="autoZero"/>
        <c:auto val="1"/>
        <c:lblAlgn val="ctr"/>
        <c:lblOffset val="100"/>
        <c:tickLblSkip val="1"/>
        <c:tickMarkSkip val="1"/>
        <c:noMultiLvlLbl val="0"/>
      </c:catAx>
      <c:valAx>
        <c:axId val="667441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744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0.24</c:v>
                </c:pt>
                <c:pt idx="2">
                  <c:v>#N/A</c:v>
                </c:pt>
                <c:pt idx="3">
                  <c:v>0.71</c:v>
                </c:pt>
                <c:pt idx="4">
                  <c:v>#N/A</c:v>
                </c:pt>
                <c:pt idx="5">
                  <c:v>0.87</c:v>
                </c:pt>
                <c:pt idx="6">
                  <c:v>0</c:v>
                </c:pt>
                <c:pt idx="7">
                  <c:v>0</c:v>
                </c:pt>
                <c:pt idx="8">
                  <c:v>0</c:v>
                </c:pt>
                <c:pt idx="9">
                  <c:v>0</c:v>
                </c:pt>
              </c:numCache>
            </c:numRef>
          </c:val>
          <c:extLst>
            <c:ext xmlns:c16="http://schemas.microsoft.com/office/drawing/2014/chart" uri="{C3380CC4-5D6E-409C-BE32-E72D297353CC}">
              <c16:uniqueId val="{00000000-71BC-4DDF-9FB0-43EBA9DB4A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1BC-4DDF-9FB0-43EBA9DB4A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1BC-4DDF-9FB0-43EBA9DB4A76}"/>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1BC-4DDF-9FB0-43EBA9DB4A7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0.04</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71BC-4DDF-9FB0-43EBA9DB4A76}"/>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1.75</c:v>
                </c:pt>
                <c:pt idx="2">
                  <c:v>#N/A</c:v>
                </c:pt>
                <c:pt idx="3">
                  <c:v>1.1100000000000001</c:v>
                </c:pt>
                <c:pt idx="4">
                  <c:v>#N/A</c:v>
                </c:pt>
                <c:pt idx="5">
                  <c:v>0.95</c:v>
                </c:pt>
                <c:pt idx="6">
                  <c:v>#N/A</c:v>
                </c:pt>
                <c:pt idx="7">
                  <c:v>0.42</c:v>
                </c:pt>
                <c:pt idx="8">
                  <c:v>#N/A</c:v>
                </c:pt>
                <c:pt idx="9">
                  <c:v>0.18</c:v>
                </c:pt>
              </c:numCache>
            </c:numRef>
          </c:val>
          <c:extLst>
            <c:ext xmlns:c16="http://schemas.microsoft.com/office/drawing/2014/chart" uri="{C3380CC4-5D6E-409C-BE32-E72D297353CC}">
              <c16:uniqueId val="{00000005-71BC-4DDF-9FB0-43EBA9DB4A7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1.18</c:v>
                </c:pt>
                <c:pt idx="2">
                  <c:v>#N/A</c:v>
                </c:pt>
                <c:pt idx="3">
                  <c:v>0.44</c:v>
                </c:pt>
                <c:pt idx="4">
                  <c:v>#N/A</c:v>
                </c:pt>
                <c:pt idx="5">
                  <c:v>0.3</c:v>
                </c:pt>
                <c:pt idx="6">
                  <c:v>#N/A</c:v>
                </c:pt>
                <c:pt idx="7">
                  <c:v>0.31</c:v>
                </c:pt>
                <c:pt idx="8">
                  <c:v>#N/A</c:v>
                </c:pt>
                <c:pt idx="9">
                  <c:v>0.32</c:v>
                </c:pt>
              </c:numCache>
            </c:numRef>
          </c:val>
          <c:extLst>
            <c:ext xmlns:c16="http://schemas.microsoft.com/office/drawing/2014/chart" uri="{C3380CC4-5D6E-409C-BE32-E72D297353CC}">
              <c16:uniqueId val="{00000006-71BC-4DDF-9FB0-43EBA9DB4A76}"/>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1.65</c:v>
                </c:pt>
                <c:pt idx="8">
                  <c:v>#N/A</c:v>
                </c:pt>
                <c:pt idx="9">
                  <c:v>2.21</c:v>
                </c:pt>
              </c:numCache>
            </c:numRef>
          </c:val>
          <c:extLst>
            <c:ext xmlns:c16="http://schemas.microsoft.com/office/drawing/2014/chart" uri="{C3380CC4-5D6E-409C-BE32-E72D297353CC}">
              <c16:uniqueId val="{00000007-71BC-4DDF-9FB0-43EBA9DB4A7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0.77</c:v>
                </c:pt>
                <c:pt idx="2">
                  <c:v>0.42</c:v>
                </c:pt>
                <c:pt idx="3">
                  <c:v>#N/A</c:v>
                </c:pt>
                <c:pt idx="4">
                  <c:v>#N/A</c:v>
                </c:pt>
                <c:pt idx="5">
                  <c:v>2.09</c:v>
                </c:pt>
                <c:pt idx="6">
                  <c:v>#N/A</c:v>
                </c:pt>
                <c:pt idx="7">
                  <c:v>5.05</c:v>
                </c:pt>
                <c:pt idx="8">
                  <c:v>#N/A</c:v>
                </c:pt>
                <c:pt idx="9">
                  <c:v>10.3</c:v>
                </c:pt>
              </c:numCache>
            </c:numRef>
          </c:val>
          <c:extLst>
            <c:ext xmlns:c16="http://schemas.microsoft.com/office/drawing/2014/chart" uri="{C3380CC4-5D6E-409C-BE32-E72D297353CC}">
              <c16:uniqueId val="{00000008-71BC-4DDF-9FB0-43EBA9DB4A7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8.43</c:v>
                </c:pt>
                <c:pt idx="2">
                  <c:v>#N/A</c:v>
                </c:pt>
                <c:pt idx="3">
                  <c:v>5.78</c:v>
                </c:pt>
                <c:pt idx="4">
                  <c:v>#N/A</c:v>
                </c:pt>
                <c:pt idx="5">
                  <c:v>7.37</c:v>
                </c:pt>
                <c:pt idx="6">
                  <c:v>#N/A</c:v>
                </c:pt>
                <c:pt idx="7">
                  <c:v>9.06</c:v>
                </c:pt>
                <c:pt idx="8">
                  <c:v>#N/A</c:v>
                </c:pt>
                <c:pt idx="9">
                  <c:v>11.4</c:v>
                </c:pt>
              </c:numCache>
            </c:numRef>
          </c:val>
          <c:extLst>
            <c:ext xmlns:c16="http://schemas.microsoft.com/office/drawing/2014/chart" uri="{C3380CC4-5D6E-409C-BE32-E72D297353CC}">
              <c16:uniqueId val="{00000009-71BC-4DDF-9FB0-43EBA9DB4A76}"/>
            </c:ext>
          </c:extLst>
        </c:ser>
        <c:dLbls>
          <c:showLegendKey val="0"/>
          <c:showVal val="0"/>
          <c:showCatName val="0"/>
          <c:showSerName val="0"/>
          <c:showPercent val="0"/>
          <c:showBubbleSize val="0"/>
        </c:dLbls>
        <c:gapWidth val="150"/>
        <c:overlap val="100"/>
        <c:axId val="667442696"/>
        <c:axId val="667439168"/>
      </c:barChart>
      <c:catAx>
        <c:axId val="667442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7439168"/>
        <c:crosses val="autoZero"/>
        <c:auto val="1"/>
        <c:lblAlgn val="ctr"/>
        <c:lblOffset val="100"/>
        <c:tickLblSkip val="1"/>
        <c:tickMarkSkip val="1"/>
        <c:noMultiLvlLbl val="0"/>
      </c:catAx>
      <c:valAx>
        <c:axId val="667439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7442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6226</c:v>
                </c:pt>
                <c:pt idx="5">
                  <c:v>5998</c:v>
                </c:pt>
                <c:pt idx="8">
                  <c:v>5749</c:v>
                </c:pt>
                <c:pt idx="11">
                  <c:v>5725</c:v>
                </c:pt>
                <c:pt idx="14">
                  <c:v>6044</c:v>
                </c:pt>
              </c:numCache>
            </c:numRef>
          </c:val>
          <c:extLst>
            <c:ext xmlns:c16="http://schemas.microsoft.com/office/drawing/2014/chart" uri="{C3380CC4-5D6E-409C-BE32-E72D297353CC}">
              <c16:uniqueId val="{00000000-51A6-4FDB-A3C2-C77001CF53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51A6-4FDB-A3C2-C77001CF53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A6-4FDB-A3C2-C77001CF53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5</c:v>
                </c:pt>
              </c:numCache>
            </c:numRef>
          </c:val>
          <c:extLst>
            <c:ext xmlns:c16="http://schemas.microsoft.com/office/drawing/2014/chart" uri="{C3380CC4-5D6E-409C-BE32-E72D297353CC}">
              <c16:uniqueId val="{00000003-51A6-4FDB-A3C2-C77001CF53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1210</c:v>
                </c:pt>
                <c:pt idx="3">
                  <c:v>1153</c:v>
                </c:pt>
                <c:pt idx="6">
                  <c:v>1158</c:v>
                </c:pt>
                <c:pt idx="9">
                  <c:v>1122</c:v>
                </c:pt>
                <c:pt idx="12">
                  <c:v>1163</c:v>
                </c:pt>
              </c:numCache>
            </c:numRef>
          </c:val>
          <c:extLst>
            <c:ext xmlns:c16="http://schemas.microsoft.com/office/drawing/2014/chart" uri="{C3380CC4-5D6E-409C-BE32-E72D297353CC}">
              <c16:uniqueId val="{00000004-51A6-4FDB-A3C2-C77001CF53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42</c:v>
                </c:pt>
                <c:pt idx="3">
                  <c:v>42</c:v>
                </c:pt>
                <c:pt idx="6">
                  <c:v>42</c:v>
                </c:pt>
                <c:pt idx="9">
                  <c:v>42</c:v>
                </c:pt>
                <c:pt idx="12">
                  <c:v>42</c:v>
                </c:pt>
              </c:numCache>
            </c:numRef>
          </c:val>
          <c:extLst>
            <c:ext xmlns:c16="http://schemas.microsoft.com/office/drawing/2014/chart" uri="{C3380CC4-5D6E-409C-BE32-E72D297353CC}">
              <c16:uniqueId val="{00000005-51A6-4FDB-A3C2-C77001CF53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A6-4FDB-A3C2-C77001CF53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6059</c:v>
                </c:pt>
                <c:pt idx="3">
                  <c:v>5887</c:v>
                </c:pt>
                <c:pt idx="6">
                  <c:v>6001</c:v>
                </c:pt>
                <c:pt idx="9">
                  <c:v>5753</c:v>
                </c:pt>
                <c:pt idx="12">
                  <c:v>6044</c:v>
                </c:pt>
              </c:numCache>
            </c:numRef>
          </c:val>
          <c:extLst>
            <c:ext xmlns:c16="http://schemas.microsoft.com/office/drawing/2014/chart" uri="{C3380CC4-5D6E-409C-BE32-E72D297353CC}">
              <c16:uniqueId val="{00000007-51A6-4FDB-A3C2-C77001CF5398}"/>
            </c:ext>
          </c:extLst>
        </c:ser>
        <c:dLbls>
          <c:showLegendKey val="0"/>
          <c:showVal val="0"/>
          <c:showCatName val="0"/>
          <c:showSerName val="0"/>
          <c:showPercent val="0"/>
          <c:showBubbleSize val="0"/>
        </c:dLbls>
        <c:gapWidth val="100"/>
        <c:overlap val="100"/>
        <c:axId val="667441520"/>
        <c:axId val="6674395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1086</c:v>
                </c:pt>
                <c:pt idx="2">
                  <c:v>#N/A</c:v>
                </c:pt>
                <c:pt idx="3">
                  <c:v>#N/A</c:v>
                </c:pt>
                <c:pt idx="4">
                  <c:v>1084</c:v>
                </c:pt>
                <c:pt idx="5">
                  <c:v>#N/A</c:v>
                </c:pt>
                <c:pt idx="6">
                  <c:v>#N/A</c:v>
                </c:pt>
                <c:pt idx="7">
                  <c:v>1452</c:v>
                </c:pt>
                <c:pt idx="8">
                  <c:v>#N/A</c:v>
                </c:pt>
                <c:pt idx="9">
                  <c:v>#N/A</c:v>
                </c:pt>
                <c:pt idx="10">
                  <c:v>1192</c:v>
                </c:pt>
                <c:pt idx="11">
                  <c:v>#N/A</c:v>
                </c:pt>
                <c:pt idx="12">
                  <c:v>#N/A</c:v>
                </c:pt>
                <c:pt idx="13">
                  <c:v>1210</c:v>
                </c:pt>
                <c:pt idx="14">
                  <c:v>#N/A</c:v>
                </c:pt>
              </c:numCache>
            </c:numRef>
          </c:val>
          <c:smooth val="0"/>
          <c:extLst>
            <c:ext xmlns:c16="http://schemas.microsoft.com/office/drawing/2014/chart" uri="{C3380CC4-5D6E-409C-BE32-E72D297353CC}">
              <c16:uniqueId val="{00000008-51A6-4FDB-A3C2-C77001CF5398}"/>
            </c:ext>
          </c:extLst>
        </c:ser>
        <c:dLbls>
          <c:showLegendKey val="0"/>
          <c:showVal val="0"/>
          <c:showCatName val="0"/>
          <c:showSerName val="0"/>
          <c:showPercent val="0"/>
          <c:showBubbleSize val="0"/>
        </c:dLbls>
        <c:marker val="1"/>
        <c:smooth val="0"/>
        <c:axId val="667441520"/>
        <c:axId val="667439560"/>
      </c:lineChart>
      <c:catAx>
        <c:axId val="66744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67439560"/>
        <c:crosses val="autoZero"/>
        <c:auto val="1"/>
        <c:lblAlgn val="ctr"/>
        <c:lblOffset val="100"/>
        <c:tickLblSkip val="1"/>
        <c:tickMarkSkip val="1"/>
        <c:noMultiLvlLbl val="0"/>
      </c:catAx>
      <c:valAx>
        <c:axId val="667439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744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32287</c:v>
                </c:pt>
                <c:pt idx="5">
                  <c:v>30099</c:v>
                </c:pt>
                <c:pt idx="8">
                  <c:v>27888</c:v>
                </c:pt>
                <c:pt idx="11">
                  <c:v>25318</c:v>
                </c:pt>
                <c:pt idx="14">
                  <c:v>23348</c:v>
                </c:pt>
              </c:numCache>
            </c:numRef>
          </c:val>
          <c:extLst>
            <c:ext xmlns:c16="http://schemas.microsoft.com/office/drawing/2014/chart" uri="{C3380CC4-5D6E-409C-BE32-E72D297353CC}">
              <c16:uniqueId val="{00000000-64B9-4858-88F3-ED6E026235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7820</c:v>
                </c:pt>
                <c:pt idx="5">
                  <c:v>9017</c:v>
                </c:pt>
                <c:pt idx="8">
                  <c:v>10310</c:v>
                </c:pt>
                <c:pt idx="11">
                  <c:v>12261</c:v>
                </c:pt>
                <c:pt idx="14">
                  <c:v>14954</c:v>
                </c:pt>
              </c:numCache>
            </c:numRef>
          </c:val>
          <c:extLst>
            <c:ext xmlns:c16="http://schemas.microsoft.com/office/drawing/2014/chart" uri="{C3380CC4-5D6E-409C-BE32-E72D297353CC}">
              <c16:uniqueId val="{00000001-64B9-4858-88F3-ED6E026235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15760</c:v>
                </c:pt>
                <c:pt idx="5">
                  <c:v>21461</c:v>
                </c:pt>
                <c:pt idx="8">
                  <c:v>22598</c:v>
                </c:pt>
                <c:pt idx="11">
                  <c:v>26472</c:v>
                </c:pt>
                <c:pt idx="14">
                  <c:v>28714</c:v>
                </c:pt>
              </c:numCache>
            </c:numRef>
          </c:val>
          <c:extLst>
            <c:ext xmlns:c16="http://schemas.microsoft.com/office/drawing/2014/chart" uri="{C3380CC4-5D6E-409C-BE32-E72D297353CC}">
              <c16:uniqueId val="{00000002-64B9-4858-88F3-ED6E026235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B9-4858-88F3-ED6E026235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B9-4858-88F3-ED6E026235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B9-4858-88F3-ED6E026235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12468</c:v>
                </c:pt>
                <c:pt idx="3">
                  <c:v>12126</c:v>
                </c:pt>
                <c:pt idx="6">
                  <c:v>11498</c:v>
                </c:pt>
                <c:pt idx="9">
                  <c:v>11125</c:v>
                </c:pt>
                <c:pt idx="12">
                  <c:v>10660</c:v>
                </c:pt>
              </c:numCache>
            </c:numRef>
          </c:val>
          <c:extLst>
            <c:ext xmlns:c16="http://schemas.microsoft.com/office/drawing/2014/chart" uri="{C3380CC4-5D6E-409C-BE32-E72D297353CC}">
              <c16:uniqueId val="{00000006-64B9-4858-88F3-ED6E026235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1265</c:v>
                </c:pt>
                <c:pt idx="12">
                  <c:v>1373</c:v>
                </c:pt>
              </c:numCache>
            </c:numRef>
          </c:val>
          <c:extLst>
            <c:ext xmlns:c16="http://schemas.microsoft.com/office/drawing/2014/chart" uri="{C3380CC4-5D6E-409C-BE32-E72D297353CC}">
              <c16:uniqueId val="{00000007-64B9-4858-88F3-ED6E026235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15376</c:v>
                </c:pt>
                <c:pt idx="3">
                  <c:v>13704</c:v>
                </c:pt>
                <c:pt idx="6">
                  <c:v>12633</c:v>
                </c:pt>
                <c:pt idx="9">
                  <c:v>12900</c:v>
                </c:pt>
                <c:pt idx="12">
                  <c:v>13817</c:v>
                </c:pt>
              </c:numCache>
            </c:numRef>
          </c:val>
          <c:extLst>
            <c:ext xmlns:c16="http://schemas.microsoft.com/office/drawing/2014/chart" uri="{C3380CC4-5D6E-409C-BE32-E72D297353CC}">
              <c16:uniqueId val="{00000008-64B9-4858-88F3-ED6E026235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4B9-4858-88F3-ED6E026235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48233</c:v>
                </c:pt>
                <c:pt idx="3">
                  <c:v>52724</c:v>
                </c:pt>
                <c:pt idx="6">
                  <c:v>55067</c:v>
                </c:pt>
                <c:pt idx="9">
                  <c:v>58568</c:v>
                </c:pt>
                <c:pt idx="12">
                  <c:v>60349</c:v>
                </c:pt>
              </c:numCache>
            </c:numRef>
          </c:val>
          <c:extLst>
            <c:ext xmlns:c16="http://schemas.microsoft.com/office/drawing/2014/chart" uri="{C3380CC4-5D6E-409C-BE32-E72D297353CC}">
              <c16:uniqueId val="{0000000A-64B9-4858-88F3-ED6E0262356F}"/>
            </c:ext>
          </c:extLst>
        </c:ser>
        <c:dLbls>
          <c:showLegendKey val="0"/>
          <c:showVal val="0"/>
          <c:showCatName val="0"/>
          <c:showSerName val="0"/>
          <c:showPercent val="0"/>
          <c:showBubbleSize val="0"/>
        </c:dLbls>
        <c:gapWidth val="100"/>
        <c:overlap val="100"/>
        <c:axId val="667439952"/>
        <c:axId val="5950000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20210</c:v>
                </c:pt>
                <c:pt idx="2">
                  <c:v>#N/A</c:v>
                </c:pt>
                <c:pt idx="3">
                  <c:v>#N/A</c:v>
                </c:pt>
                <c:pt idx="4">
                  <c:v>17977</c:v>
                </c:pt>
                <c:pt idx="5">
                  <c:v>#N/A</c:v>
                </c:pt>
                <c:pt idx="6">
                  <c:v>#N/A</c:v>
                </c:pt>
                <c:pt idx="7">
                  <c:v>18403</c:v>
                </c:pt>
                <c:pt idx="8">
                  <c:v>#N/A</c:v>
                </c:pt>
                <c:pt idx="9">
                  <c:v>#N/A</c:v>
                </c:pt>
                <c:pt idx="10">
                  <c:v>19808</c:v>
                </c:pt>
                <c:pt idx="11">
                  <c:v>#N/A</c:v>
                </c:pt>
                <c:pt idx="12">
                  <c:v>#N/A</c:v>
                </c:pt>
                <c:pt idx="13">
                  <c:v>19184</c:v>
                </c:pt>
                <c:pt idx="14">
                  <c:v>#N/A</c:v>
                </c:pt>
              </c:numCache>
            </c:numRef>
          </c:val>
          <c:smooth val="0"/>
          <c:extLst>
            <c:ext xmlns:c16="http://schemas.microsoft.com/office/drawing/2014/chart" uri="{C3380CC4-5D6E-409C-BE32-E72D297353CC}">
              <c16:uniqueId val="{0000000B-64B9-4858-88F3-ED6E0262356F}"/>
            </c:ext>
          </c:extLst>
        </c:ser>
        <c:dLbls>
          <c:showLegendKey val="0"/>
          <c:showVal val="0"/>
          <c:showCatName val="0"/>
          <c:showSerName val="0"/>
          <c:showPercent val="0"/>
          <c:showBubbleSize val="0"/>
        </c:dLbls>
        <c:marker val="1"/>
        <c:smooth val="0"/>
        <c:axId val="667439952"/>
        <c:axId val="595000056"/>
      </c:lineChart>
      <c:catAx>
        <c:axId val="667439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95000056"/>
        <c:crosses val="autoZero"/>
        <c:auto val="1"/>
        <c:lblAlgn val="ctr"/>
        <c:lblOffset val="100"/>
        <c:tickLblSkip val="1"/>
        <c:tickMarkSkip val="1"/>
        <c:noMultiLvlLbl val="0"/>
      </c:catAx>
      <c:valAx>
        <c:axId val="5950000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67439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13706</c:v>
                </c:pt>
                <c:pt idx="1">
                  <c:v>15297</c:v>
                </c:pt>
                <c:pt idx="2">
                  <c:v>15322</c:v>
                </c:pt>
              </c:numCache>
            </c:numRef>
          </c:val>
          <c:extLst>
            <c:ext xmlns:c16="http://schemas.microsoft.com/office/drawing/2014/chart" uri="{C3380CC4-5D6E-409C-BE32-E72D297353CC}">
              <c16:uniqueId val="{00000000-C5F4-41C8-AE19-41422F3EAF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5F4-41C8-AE19-41422F3EAF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5874</c:v>
                </c:pt>
                <c:pt idx="1">
                  <c:v>7754</c:v>
                </c:pt>
                <c:pt idx="2">
                  <c:v>9770</c:v>
                </c:pt>
              </c:numCache>
            </c:numRef>
          </c:val>
          <c:extLst>
            <c:ext xmlns:c16="http://schemas.microsoft.com/office/drawing/2014/chart" uri="{C3380CC4-5D6E-409C-BE32-E72D297353CC}">
              <c16:uniqueId val="{00000002-C5F4-41C8-AE19-41422F3EAFDB}"/>
            </c:ext>
          </c:extLst>
        </c:ser>
        <c:dLbls>
          <c:showLegendKey val="0"/>
          <c:showVal val="0"/>
          <c:showCatName val="0"/>
          <c:showSerName val="0"/>
          <c:showPercent val="0"/>
          <c:showBubbleSize val="0"/>
        </c:dLbls>
        <c:gapWidth val="120"/>
        <c:overlap val="100"/>
        <c:axId val="594998488"/>
        <c:axId val="594997704"/>
      </c:barChart>
      <c:catAx>
        <c:axId val="594998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94997704"/>
        <c:crosses val="autoZero"/>
        <c:auto val="1"/>
        <c:lblAlgn val="ctr"/>
        <c:lblOffset val="100"/>
        <c:tickLblSkip val="1"/>
        <c:tickMarkSkip val="1"/>
        <c:noMultiLvlLbl val="0"/>
      </c:catAx>
      <c:valAx>
        <c:axId val="594997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94998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{1D0F541D-5205-407C-BDF4-E6F8AD1CB3BF}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8EB-4FA8-B3D2-E29DCE0E87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{78D8842E-3F57-4C9A-8B62-8348F202527A}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8EB-4FA8-B3D2-E29DCE0E87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{20CCC706-A383-4090-AD29-4EBA8A4A0952}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8EB-4FA8-B3D2-E29DCE0E87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{CBF0802C-F79C-4B8D-9A6D-00A8F4494623}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8EB-4FA8-B3D2-E29DCE0E87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{68329F71-6670-409F-894D-2813EB08184E}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8EB-4FA8-B3D2-E29DCE0E877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{4FE4E88C-C14B-4392-999D-489E5905C7FB}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8EB-4FA8-B3D2-E29DCE0E877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{2C1DE8BF-D30B-4166-9960-3816235F7A74}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8EB-4FA8-B3D2-E29DCE0E877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{13F316DE-7A8D-403B-94FF-1AD05D768367}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8EB-4FA8-B3D2-E29DCE0E877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{6E2E5FBC-8561-45D1-89F4-31F586F0D332}</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8EB-4FA8-B3D2-E29DCE0E87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59.3</c:v>
                </c:pt>
                <c:pt idx="8">
                  <c:v>59.8</c:v>
                </c:pt>
                <c:pt idx="16">
                  <c:v>60.9</c:v>
                </c:pt>
                <c:pt idx="24">
                  <c:v>61.7</c:v>
                </c:pt>
                <c:pt idx="32">
                  <c:v>62.7</c:v>
                </c:pt>
              </c:numCache>
            </c:numRef>
          </c:xVal>
          <c:yVal>
            <c:numRef>
              <c:f>公会計指標分析・財政指標組合せ分析表!$BP$51:$DC$51</c:f>
              <c:numCache>
                <c:formatCode>#,##0.0;"▲ "#,##0.0</c:formatCode>
                <c:ptCount val="40"/>
                <c:pt idx="0">
                  <c:v>48.8</c:v>
                </c:pt>
                <c:pt idx="8">
                  <c:v>35.799999999999997</c:v>
                </c:pt>
                <c:pt idx="16">
                  <c:v>38.9</c:v>
                </c:pt>
                <c:pt idx="24">
                  <c:v>39.700000000000003</c:v>
                </c:pt>
                <c:pt idx="32">
                  <c:v>42</c:v>
                </c:pt>
              </c:numCache>
            </c:numRef>
          </c:yVal>
          <c:smooth val="0"/>
          <c:extLst>
            <c:ext xmlns:c16="http://schemas.microsoft.com/office/drawing/2014/chart" uri="{C3380CC4-5D6E-409C-BE32-E72D297353CC}">
              <c16:uniqueId val="{00000009-A8EB-4FA8-B3D2-E29DCE0E87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{CDF45B3C-27C2-4401-AC05-4FE42A48C332}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8EB-4FA8-B3D2-E29DCE0E87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{BCD7B7C9-3EC3-4292-8F4F-323C238B7691}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8EB-4FA8-B3D2-E29DCE0E87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{CC309B6B-3883-4093-B256-318E39D1F627}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8EB-4FA8-B3D2-E29DCE0E87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{7E136C75-7265-44F0-817C-94184D7A0202}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8EB-4FA8-B3D2-E29DCE0E87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{C5838178-8ED1-4D1D-9E1C-2C0C76A2BAA2}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8EB-4FA8-B3D2-E29DCE0E877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{FBB9B5AC-BE1A-47C5-9EA6-FDE77AB7836E}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8EB-4FA8-B3D2-E29DCE0E877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{7B1DECD0-CD1E-4D57-8006-B554ABA932D9}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8EB-4FA8-B3D2-E29DCE0E877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{72CEB56E-B2BE-4E2D-97A6-F1928FD5DD7F}</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8EB-4FA8-B3D2-E29DCE0E877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{9138540F-49AA-466B-90B7-F1AC322EA53A}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8EB-4FA8-B3D2-E29DCE0E87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60.4</c:v>
                </c:pt>
                <c:pt idx="16">
                  <c:v>60.9</c:v>
                </c:pt>
                <c:pt idx="24">
                  <c:v>61.9</c:v>
                </c:pt>
                <c:pt idx="32">
                  <c:v>62.5</c:v>
                </c:pt>
              </c:numCache>
            </c:numRef>
          </c:xVal>
          <c:yVal>
            <c:numRef>
              <c:f>公会計指標分析・財政指標組合せ分析表!$BP$55:$DC$55</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A8EB-4FA8-B3D2-E29DCE0E877D}"/>
            </c:ext>
          </c:extLst>
        </c:ser>
        <c:dLbls>
          <c:showLegendKey val="0"/>
          <c:showVal val="1"/>
          <c:showCatName val="0"/>
          <c:showSerName val="0"/>
          <c:showPercent val="0"/>
          <c:showBubbleSize val="0"/>
        </c:dLbls>
        <c:axId val="594998096"/>
        <c:axId val="594998880"/>
      </c:scatterChart>
      <c:valAx>
        <c:axId val="594998096"/>
        <c:scaling>
          <c:orientation val="maxMin"/>
          <c:max val="63"/>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4998880"/>
        <c:crosses val="autoZero"/>
        <c:crossBetween val="midCat"/>
      </c:valAx>
      <c:valAx>
        <c:axId val="59499888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4998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{1031C099-CE54-4834-89C4-43CFE2118EFC}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607-490B-84FF-37B91B17BE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{FBBBF8E9-F91B-4346-AC14-4D74B794FC3C}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607-490B-84FF-37B91B17BE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{88E6C0C5-35E4-4A65-8DE0-2D8FD7798451}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607-490B-84FF-37B91B17BE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{78040043-FDC2-448B-960A-5F8E1D5F0BB9}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607-490B-84FF-37B91B17BE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{F01265A6-115F-4471-A543-D43462400FF6}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607-490B-84FF-37B91B17BEE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{40E36C6C-875C-48B4-83A6-312634CA4A2F}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607-490B-84FF-37B91B17BEEB}"/>
                </c:ext>
              </c:extLst>
            </c:dLbl>
            <c:dLbl>
              <c:idx val="16"/>
              <c:layout>
                <c:manualLayout>
                  <c:x val="0"/>
                  <c:y val="-1.372638805074577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{E78B1CFF-7470-4EA5-B3B0-8DCA83FCBB48}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607-490B-84FF-37B91B17BEEB}"/>
                </c:ext>
              </c:extLst>
            </c:dLbl>
            <c:dLbl>
              <c:idx val="24"/>
              <c:layout>
                <c:manualLayout>
                  <c:x val="0"/>
                  <c:y val="1.3726388050745619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{2694DF9D-0D0B-4EA1-969E-F4F91A5D90D9}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607-490B-84FF-37B91B17BEE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{14A640D5-4FD1-4531-9704-846BCE0EB4E3}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607-490B-84FF-37B91B17BE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2.4</c:v>
                </c:pt>
                <c:pt idx="16">
                  <c:v>2.6</c:v>
                </c:pt>
                <c:pt idx="24">
                  <c:v>2.5</c:v>
                </c:pt>
                <c:pt idx="32">
                  <c:v>2.7</c:v>
                </c:pt>
              </c:numCache>
            </c:numRef>
          </c:xVal>
          <c:yVal>
            <c:numRef>
              <c:f>公会計指標分析・財政指標組合せ分析表!$BP$73:$DC$73</c:f>
              <c:numCache>
                <c:formatCode>#,##0.0;"▲ "#,##0.0</c:formatCode>
                <c:ptCount val="40"/>
                <c:pt idx="0">
                  <c:v>48.8</c:v>
                </c:pt>
                <c:pt idx="8">
                  <c:v>35.799999999999997</c:v>
                </c:pt>
                <c:pt idx="16">
                  <c:v>38.9</c:v>
                </c:pt>
                <c:pt idx="24">
                  <c:v>39.700000000000003</c:v>
                </c:pt>
                <c:pt idx="32">
                  <c:v>42</c:v>
                </c:pt>
              </c:numCache>
            </c:numRef>
          </c:yVal>
          <c:smooth val="0"/>
          <c:extLst>
            <c:ext xmlns:c16="http://schemas.microsoft.com/office/drawing/2014/chart" uri="{C3380CC4-5D6E-409C-BE32-E72D297353CC}">
              <c16:uniqueId val="{00000009-D607-490B-84FF-37B91B17BEE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{429F66EA-26B8-46C4-A4B6-2C299E66E940}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607-490B-84FF-37B91B17BEE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{DC7E140C-9525-47C3-97F8-EEF2D9E1EF3C}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607-490B-84FF-37B91B17BE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{620B2FD3-4E0E-4B90-9630-787C35150212}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607-490B-84FF-37B91B17BE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{E403590A-C5B5-4BF6-B220-EADD36A480A6}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607-490B-84FF-37B91B17BE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{1D6F823F-8B04-4730-B46C-2514FE36F37D}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607-490B-84FF-37B91B17BEEB}"/>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{D4320F50-3193-48E4-B6A8-FE61E8E1B158}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607-490B-84FF-37B91B17BEEB}"/>
                </c:ext>
              </c:extLst>
            </c:dLbl>
            <c:dLbl>
              <c:idx val="16"/>
              <c:layout>
                <c:manualLayout>
                  <c:x val="-3.4310845302750505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{40BDC1CE-42CA-4121-86CE-CC5E736632F6}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607-490B-84FF-37B91B17BEEB}"/>
                </c:ext>
              </c:extLst>
            </c:dLbl>
            <c:dLbl>
              <c:idx val="24"/>
              <c:layout>
                <c:manualLayout>
                  <c:x val="-2.8829840147400729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{57D835D5-6CA2-48EA-BC20-6774C73A6875}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607-490B-84FF-37B91B17BEE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{2153DEB2-4B2E-410F-BF0B-BDCEC785F686}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607-490B-84FF-37B91B17BE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4.2</c:v>
                </c:pt>
                <c:pt idx="16">
                  <c:v>3.6</c:v>
                </c:pt>
                <c:pt idx="24">
                  <c:v>3.5</c:v>
                </c:pt>
                <c:pt idx="32">
                  <c:v>3.6</c:v>
                </c:pt>
              </c:numCache>
            </c:numRef>
          </c:xVal>
          <c:yVal>
            <c:numRef>
              <c:f>公会計指標分析・財政指標組合せ分析表!$BP$77:$DC$77</c:f>
              <c:numCache>
                <c:formatCode>#,##0.0;"▲ "#,##0.0</c:formatCode>
                <c:ptCount val="40"/>
                <c:pt idx="0">
                  <c:v>30</c:v>
                </c:pt>
                <c:pt idx="8">
                  <c:v>23.1</c:v>
                </c:pt>
                <c:pt idx="16">
                  <c:v>19</c:v>
                </c:pt>
                <c:pt idx="24">
                  <c:v>18</c:v>
                </c:pt>
                <c:pt idx="32">
                  <c:v>13.1</c:v>
                </c:pt>
              </c:numCache>
            </c:numRef>
          </c:yVal>
          <c:smooth val="0"/>
          <c:extLst>
            <c:ext xmlns:c16="http://schemas.microsoft.com/office/drawing/2014/chart" uri="{C3380CC4-5D6E-409C-BE32-E72D297353CC}">
              <c16:uniqueId val="{00000013-D607-490B-84FF-37B91B17BEEB}"/>
            </c:ext>
          </c:extLst>
        </c:ser>
        <c:dLbls>
          <c:showLegendKey val="0"/>
          <c:showVal val="1"/>
          <c:showCatName val="0"/>
          <c:showSerName val="0"/>
          <c:showPercent val="0"/>
          <c:showBubbleSize val="0"/>
        </c:dLbls>
        <c:axId val="595000840"/>
        <c:axId val="594997312"/>
      </c:scatterChart>
      <c:valAx>
        <c:axId val="595000840"/>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94997312"/>
        <c:crosses val="autoZero"/>
        <c:crossBetween val="midCat"/>
      </c:valAx>
      <c:valAx>
        <c:axId val="594997312"/>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9500084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分子の要因としては、公債費において公営企業会計（病院分）への償還財源は減じているものの、一般会計及び公共用地特会の元利償還金及び公営企業（下水道分）への償還財源は増加しているため、元利償還金等は約</a:t>
          </a:r>
          <a:r>
            <a:rPr kumimoji="1" lang="en-US" altLang="ja-JP" sz="1300">
              <a:latin typeface="ＭＳ ゴシック" pitchFamily="49" charset="-128"/>
              <a:ea typeface="ＭＳ ゴシック" pitchFamily="49" charset="-128"/>
            </a:rPr>
            <a:t>3.4</a:t>
          </a:r>
          <a:r>
            <a:rPr kumimoji="1" lang="ja-JP" altLang="en-US" sz="1300">
              <a:latin typeface="ＭＳ ゴシック" pitchFamily="49" charset="-128"/>
              <a:ea typeface="ＭＳ ゴシック" pitchFamily="49" charset="-128"/>
            </a:rPr>
            <a:t>億円の増となった。</a:t>
          </a:r>
        </a:p>
        <a:p>
          <a:r>
            <a:rPr kumimoji="1" lang="ja-JP" altLang="en-US" sz="1300">
              <a:latin typeface="ＭＳ ゴシック" pitchFamily="49" charset="-128"/>
              <a:ea typeface="ＭＳ ゴシック" pitchFamily="49" charset="-128"/>
            </a:rPr>
            <a:t>　また、公債費を軽減する特定財源等については、臨時財政対策債、公害防止事業債等の減により基準財政需要額算入公債費が減じた一方、用地国債取得用地売払収入等が増となったが、分子全体として約</a:t>
          </a:r>
          <a:r>
            <a:rPr kumimoji="1" lang="en-US" altLang="ja-JP" sz="1300">
              <a:latin typeface="ＭＳ ゴシック" pitchFamily="49" charset="-128"/>
              <a:ea typeface="ＭＳ ゴシック" pitchFamily="49" charset="-128"/>
            </a:rPr>
            <a:t>0.2</a:t>
          </a:r>
          <a:r>
            <a:rPr kumimoji="1" lang="ja-JP" altLang="en-US" sz="1300">
              <a:latin typeface="ＭＳ ゴシック" pitchFamily="49" charset="-128"/>
              <a:ea typeface="ＭＳ ゴシック" pitchFamily="49" charset="-128"/>
            </a:rPr>
            <a:t>億円の増となった。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満期一括償還地方債については、平成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年度に発行しており、発行額の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分１を毎年度の減債基金積立金積立相当額としている。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分子の要因のうち将来負担分については、普通会計及び公営企業債繰入額の地方債現在高が増加し、環境施設組合の償還額への負担金も増となった。退職手当負担見込み額は、職員数の減により減少した。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一方、将来負担を軽減する特定財源等については、庁舎整備基金、</a:t>
          </a:r>
          <a:r>
            <a:rPr kumimoji="1" lang="zh-TW" altLang="ja-JP"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が増加し、充当可能特定歳入についても、都市計画事業に係る地方債の現在高等の増加に伴う都市計画税充当見込額の増により増加した。基準財政需要算入額については、下水に係る算入額が増加したものの、臨財債などの公債費が減少した効果が上回り減少した。分子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endParaRPr kumimoji="1" lang="ja-JP" altLang="en-US" sz="13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神奈川県厚木市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また、庁舎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や一般廃棄物処理施設の建設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大規模な支出が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予定されていることから、計画的に活用していく。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庁舎建設等基金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から名称変更）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：市庁舎の建設又は改修に必要な経費に充てるため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・一般廃棄物処理施設建設基金：一般廃棄物処理施設建設に必要な経費に充てるため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・社会福祉基金：社会福祉の向上を図るため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・みどりの基金：緑の保全及び緑化の推進を図るため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・久保奨学金基金：経済的な理由により修学等が困難な者に対し奨学金を支給するため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整備基金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：市庁舎の建設に向けて、約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円を積み立てたことにより増となった。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：一般廃棄物処理施設建設に向けて、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庁舎整備基金及び一般廃棄物処理施設建設基金については、資金需要のタイミングを計りながら計画的に運用をしていく。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他の特定目的基金については、寄附による積み立てや今後の都市基盤整備など必要な場合には積み立てを行っていく。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億円を取り崩した結果、年度末残高は前年度と比較して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微増するにとどまった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積立額</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については前年度の約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46.2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億円から大幅な減となったが、この理由として、法人市民税の上振れ分が前年度と比べて減少したほか、庁舎整備基金への積立額を約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億円増やしたことがあげられる。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取崩額の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億円については、法人市民税還付準備分としての約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円、ふるさと納税寄附金の事業等充当分としての約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223,451
215,795
93.84
104,596,817
98,719,102
5,564,835
48,787,236
60,349,395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分母となる有形固定資産額が前年度と比べ</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4,808</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百万円のプラスとなったのに対して、分子となる有形固定資産減価償却累計額は、</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5,734</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百万円のプラスとなったため、有形固定資産減価償却率は</a:t>
          </a:r>
          <a:r>
            <a:rPr kumimoji="1" lang="en-US" altLang="ja-JP" sz="1100" baseline="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類似団体内平均とほぼ</a:t>
          </a:r>
          <a:r>
            <a:rPr kumimoji="1" lang="ja-JP" altLang="en-US" sz="1100" baseline="0">
              <a:latin typeface="ＭＳ Ｐゴシック" panose="020B0600070205080204" pitchFamily="50" charset="-128"/>
              <a:ea typeface="ＭＳ Ｐゴシック" panose="020B0600070205080204" pitchFamily="50" charset="-128"/>
            </a:rPr>
            <a:t>同水準であるが、平成</a:t>
          </a:r>
          <a:r>
            <a:rPr kumimoji="1" lang="en-US" altLang="ja-JP" sz="1100" baseline="0">
              <a:latin typeface="ＭＳ Ｐゴシック" panose="020B0600070205080204" pitchFamily="50" charset="-128"/>
              <a:ea typeface="ＭＳ Ｐゴシック" panose="020B0600070205080204" pitchFamily="50" charset="-128"/>
            </a:rPr>
            <a:t>26</a:t>
          </a:r>
          <a:r>
            <a:rPr kumimoji="1" lang="ja-JP" altLang="en-US" sz="1100" baseline="0">
              <a:latin typeface="ＭＳ Ｐゴシック" panose="020B0600070205080204" pitchFamily="50" charset="-128"/>
              <a:ea typeface="ＭＳ Ｐゴシック" panose="020B0600070205080204" pitchFamily="50" charset="-128"/>
            </a:rPr>
            <a:t>年度に策定した厚木市公共施設最適化基本計画に基づき、長期的な視点で公共施設等の更新・統廃合・長寿命化などを計画的に行っているところである。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22987</xdr:rowOff>
    </xdr:from>
    <xdr:to>
      <xdr:col>23</xdr:col>
      <xdr:colOff>85090</xdr:colOff>
      <xdr:row>33</xdr:row>
      <xdr:rowOff>39243</xdr:rowOff>
    </xdr:to>
    <xdr:cxnSp macro="">
      <xdr:nvCxnSpPr>
        <xdr:cNvPr id="63" name="直線コネクタ 62"/>
        <xdr:cNvCxnSpPr/>
      </xdr:nvCxnSpPr>
      <xdr:spPr>
        <a:xfrm flipV="1">
          <a:off x="4760595" y="5423662"/>
          <a:ext cx="1270" cy="1044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141114</xdr:rowOff>
    </xdr:from>
    <xdr:ext cx="405111" cy="259045"/>
    <xdr:sp macro="" textlink="">
      <xdr:nvSpPr>
        <xdr:cNvPr id="66" name="有形固定資産減価償却率最大値テキスト"/>
        <xdr:cNvSpPr txBox="1"/>
      </xdr:nvSpPr>
      <xdr:spPr>
        <a:xfrm>
          <a:off x="4813300" y="5198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22987</xdr:rowOff>
    </xdr:from>
    <xdr:to>
      <xdr:col>23</xdr:col>
      <xdr:colOff>174625</xdr:colOff>
      <xdr:row>27</xdr:row>
      <xdr:rowOff>22987</xdr:rowOff>
    </xdr:to>
    <xdr:cxnSp macro="">
      <xdr:nvCxnSpPr>
        <xdr:cNvPr id="67" name="直線コネクタ 66"/>
        <xdr:cNvCxnSpPr/>
      </xdr:nvCxnSpPr>
      <xdr:spPr>
        <a:xfrm>
          <a:off x="4673600" y="542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153052</xdr:rowOff>
    </xdr:from>
    <xdr:ext cx="405111" cy="259045"/>
    <xdr:sp macro="" textlink="">
      <xdr:nvSpPr>
        <xdr:cNvPr id="68" name="有形固定資産減価償却率平均値テキスト"/>
        <xdr:cNvSpPr txBox="1"/>
      </xdr:nvSpPr>
      <xdr:spPr>
        <a:xfrm>
          <a:off x="4813300" y="5725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69" name="フローチャート: 判断 68"/>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104267</xdr:rowOff>
    </xdr:from>
    <xdr:to>
      <xdr:col>19</xdr:col>
      <xdr:colOff>187325</xdr:colOff>
      <xdr:row>30</xdr:row>
      <xdr:rowOff>34417</xdr:rowOff>
    </xdr:to>
    <xdr:sp macro="" textlink="">
      <xdr:nvSpPr>
        <xdr:cNvPr id="70" name="フローチャート: 判断 69"/>
        <xdr:cNvSpPr/>
      </xdr:nvSpPr>
      <xdr:spPr>
        <a:xfrm>
          <a:off x="4000500" y="584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61087</xdr:rowOff>
    </xdr:from>
    <xdr:to>
      <xdr:col>15</xdr:col>
      <xdr:colOff>187325</xdr:colOff>
      <xdr:row>29</xdr:row>
      <xdr:rowOff>162687</xdr:rowOff>
    </xdr:to>
    <xdr:sp macro="" textlink="">
      <xdr:nvSpPr>
        <xdr:cNvPr id="71" name="フローチャート: 判断 70"/>
        <xdr:cNvSpPr/>
      </xdr:nvSpPr>
      <xdr:spPr>
        <a:xfrm>
          <a:off x="3238500" y="580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39497</xdr:rowOff>
    </xdr:from>
    <xdr:to>
      <xdr:col>11</xdr:col>
      <xdr:colOff>187325</xdr:colOff>
      <xdr:row>29</xdr:row>
      <xdr:rowOff>141097</xdr:rowOff>
    </xdr:to>
    <xdr:sp macro="" textlink="">
      <xdr:nvSpPr>
        <xdr:cNvPr id="72" name="フローチャート: 判断 71"/>
        <xdr:cNvSpPr/>
      </xdr:nvSpPr>
      <xdr:spPr>
        <a:xfrm>
          <a:off x="2476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120269</xdr:rowOff>
    </xdr:from>
    <xdr:to>
      <xdr:col>7</xdr:col>
      <xdr:colOff>187325</xdr:colOff>
      <xdr:row>29</xdr:row>
      <xdr:rowOff>50419</xdr:rowOff>
    </xdr:to>
    <xdr:sp macro="" textlink="">
      <xdr:nvSpPr>
        <xdr:cNvPr id="73" name="フローチャート: 判断 72"/>
        <xdr:cNvSpPr/>
      </xdr:nvSpPr>
      <xdr:spPr>
        <a:xfrm>
          <a:off x="1714500" y="56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138811</xdr:rowOff>
    </xdr:from>
    <xdr:to>
      <xdr:col>23</xdr:col>
      <xdr:colOff>136525</xdr:colOff>
      <xdr:row>30</xdr:row>
      <xdr:rowOff>68961</xdr:rowOff>
    </xdr:to>
    <xdr:sp macro="" textlink="">
      <xdr:nvSpPr>
        <xdr:cNvPr id="79" name="楕円 78"/>
        <xdr:cNvSpPr/>
      </xdr:nvSpPr>
      <xdr:spPr>
        <a:xfrm>
          <a:off x="47117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117238</xdr:rowOff>
    </xdr:from>
    <xdr:ext cx="405111" cy="259045"/>
    <xdr:sp macro="" textlink="">
      <xdr:nvSpPr>
        <xdr:cNvPr id="80" name="有形固定資産減価償却率該当値テキスト"/>
        <xdr:cNvSpPr txBox="1"/>
      </xdr:nvSpPr>
      <xdr:spPr>
        <a:xfrm>
          <a:off x="4813300" y="586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95631</xdr:rowOff>
    </xdr:from>
    <xdr:to>
      <xdr:col>19</xdr:col>
      <xdr:colOff>187325</xdr:colOff>
      <xdr:row>30</xdr:row>
      <xdr:rowOff>25781</xdr:rowOff>
    </xdr:to>
    <xdr:sp macro="" textlink="">
      <xdr:nvSpPr>
        <xdr:cNvPr id="81" name="楕円 80"/>
        <xdr:cNvSpPr/>
      </xdr:nvSpPr>
      <xdr:spPr>
        <a:xfrm>
          <a:off x="4000500" y="5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146431</xdr:rowOff>
    </xdr:from>
    <xdr:to>
      <xdr:col>23</xdr:col>
      <xdr:colOff>85725</xdr:colOff>
      <xdr:row>30</xdr:row>
      <xdr:rowOff>18161</xdr:rowOff>
    </xdr:to>
    <xdr:cxnSp macro="">
      <xdr:nvCxnSpPr>
        <xdr:cNvPr id="82" name="直線コネクタ 81"/>
        <xdr:cNvCxnSpPr/>
      </xdr:nvCxnSpPr>
      <xdr:spPr>
        <a:xfrm>
          <a:off x="4051300" y="5890006"/>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61087</xdr:rowOff>
    </xdr:from>
    <xdr:to>
      <xdr:col>15</xdr:col>
      <xdr:colOff>187325</xdr:colOff>
      <xdr:row>29</xdr:row>
      <xdr:rowOff>162687</xdr:rowOff>
    </xdr:to>
    <xdr:sp macro="" textlink="">
      <xdr:nvSpPr>
        <xdr:cNvPr id="83" name="楕円 82"/>
        <xdr:cNvSpPr/>
      </xdr:nvSpPr>
      <xdr:spPr>
        <a:xfrm>
          <a:off x="3238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111887</xdr:rowOff>
    </xdr:from>
    <xdr:to>
      <xdr:col>19</xdr:col>
      <xdr:colOff>136525</xdr:colOff>
      <xdr:row>29</xdr:row>
      <xdr:rowOff>146431</xdr:rowOff>
    </xdr:to>
    <xdr:cxnSp macro="">
      <xdr:nvCxnSpPr>
        <xdr:cNvPr id="84" name="直線コネクタ 83"/>
        <xdr:cNvCxnSpPr/>
      </xdr:nvCxnSpPr>
      <xdr:spPr>
        <a:xfrm>
          <a:off x="3289300" y="585546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13589</xdr:rowOff>
    </xdr:from>
    <xdr:to>
      <xdr:col>11</xdr:col>
      <xdr:colOff>187325</xdr:colOff>
      <xdr:row>29</xdr:row>
      <xdr:rowOff>115189</xdr:rowOff>
    </xdr:to>
    <xdr:sp macro="" textlink="">
      <xdr:nvSpPr>
        <xdr:cNvPr id="85" name="楕円 84"/>
        <xdr:cNvSpPr/>
      </xdr:nvSpPr>
      <xdr:spPr>
        <a:xfrm>
          <a:off x="2476500" y="575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64389</xdr:rowOff>
    </xdr:from>
    <xdr:to>
      <xdr:col>15</xdr:col>
      <xdr:colOff>136525</xdr:colOff>
      <xdr:row>29</xdr:row>
      <xdr:rowOff>111887</xdr:rowOff>
    </xdr:to>
    <xdr:cxnSp macro="">
      <xdr:nvCxnSpPr>
        <xdr:cNvPr id="86" name="直線コネクタ 85"/>
        <xdr:cNvCxnSpPr/>
      </xdr:nvCxnSpPr>
      <xdr:spPr>
        <a:xfrm>
          <a:off x="2527300" y="580796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163449</xdr:rowOff>
    </xdr:from>
    <xdr:to>
      <xdr:col>7</xdr:col>
      <xdr:colOff>187325</xdr:colOff>
      <xdr:row>29</xdr:row>
      <xdr:rowOff>93599</xdr:rowOff>
    </xdr:to>
    <xdr:sp macro="" textlink="">
      <xdr:nvSpPr>
        <xdr:cNvPr id="87" name="楕円 86"/>
        <xdr:cNvSpPr/>
      </xdr:nvSpPr>
      <xdr:spPr>
        <a:xfrm>
          <a:off x="1714500" y="573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42799</xdr:rowOff>
    </xdr:from>
    <xdr:to>
      <xdr:col>11</xdr:col>
      <xdr:colOff>136525</xdr:colOff>
      <xdr:row>29</xdr:row>
      <xdr:rowOff>64389</xdr:rowOff>
    </xdr:to>
    <xdr:cxnSp macro="">
      <xdr:nvCxnSpPr>
        <xdr:cNvPr id="88" name="直線コネクタ 87"/>
        <xdr:cNvCxnSpPr/>
      </xdr:nvCxnSpPr>
      <xdr:spPr>
        <a:xfrm>
          <a:off x="1765300" y="578637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25544</xdr:rowOff>
    </xdr:from>
    <xdr:ext cx="405111" cy="259045"/>
    <xdr:sp macro="" textlink="">
      <xdr:nvSpPr>
        <xdr:cNvPr id="89" name="n_1aveValue有形固定資産減価償却率"/>
        <xdr:cNvSpPr txBox="1"/>
      </xdr:nvSpPr>
      <xdr:spPr>
        <a:xfrm>
          <a:off x="3836044" y="5940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153814</xdr:rowOff>
    </xdr:from>
    <xdr:ext cx="405111" cy="259045"/>
    <xdr:sp macro="" textlink="">
      <xdr:nvSpPr>
        <xdr:cNvPr id="90" name="n_2aveValue有形固定資産減価償却率"/>
        <xdr:cNvSpPr txBox="1"/>
      </xdr:nvSpPr>
      <xdr:spPr>
        <a:xfrm>
          <a:off x="3086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132224</xdr:rowOff>
    </xdr:from>
    <xdr:ext cx="405111" cy="259045"/>
    <xdr:sp macro="" textlink="">
      <xdr:nvSpPr>
        <xdr:cNvPr id="91" name="n_3aveValue有形固定資産減価償却率"/>
        <xdr:cNvSpPr txBox="1"/>
      </xdr:nvSpPr>
      <xdr:spPr>
        <a:xfrm>
          <a:off x="2324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66946</xdr:rowOff>
    </xdr:from>
    <xdr:ext cx="405111" cy="259045"/>
    <xdr:sp macro="" textlink="">
      <xdr:nvSpPr>
        <xdr:cNvPr id="92" name="n_4aveValue有形固定資産減価償却率"/>
        <xdr:cNvSpPr txBox="1"/>
      </xdr:nvSpPr>
      <xdr:spPr>
        <a:xfrm>
          <a:off x="1562744" y="5467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42308</xdr:rowOff>
    </xdr:from>
    <xdr:ext cx="405111" cy="259045"/>
    <xdr:sp macro="" textlink="">
      <xdr:nvSpPr>
        <xdr:cNvPr id="93" name="n_1mainValue有形固定資産減価償却率"/>
        <xdr:cNvSpPr txBox="1"/>
      </xdr:nvSpPr>
      <xdr:spPr>
        <a:xfrm>
          <a:off x="38360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7764</xdr:rowOff>
    </xdr:from>
    <xdr:ext cx="405111" cy="259045"/>
    <xdr:sp macro="" textlink="">
      <xdr:nvSpPr>
        <xdr:cNvPr id="94" name="n_2mainValue有形固定資産減価償却率"/>
        <xdr:cNvSpPr txBox="1"/>
      </xdr:nvSpPr>
      <xdr:spPr>
        <a:xfrm>
          <a:off x="3086744" y="557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5" name="n_3mainValue有形固定資産減価償却率"/>
        <xdr:cNvSpPr txBox="1"/>
      </xdr:nvSpPr>
      <xdr:spPr>
        <a:xfrm>
          <a:off x="2324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84726</xdr:rowOff>
    </xdr:from>
    <xdr:ext cx="405111" cy="259045"/>
    <xdr:sp macro="" textlink="">
      <xdr:nvSpPr>
        <xdr:cNvPr id="96" name="n_4mainValue有形固定資産減価償却率"/>
        <xdr:cNvSpPr txBox="1"/>
      </xdr:nvSpPr>
      <xdr:spPr>
        <a:xfrm>
          <a:off x="1562744" y="582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前年度に比べ経常一般財源等の歳入が減少し、経常経費充当財源等の増加に伴い、分母全体が減少し、分子となる地方債現在高の増加によって将来負担額が増加したため、債務償還比率は、前年度から</a:t>
          </a:r>
          <a:r>
            <a:rPr kumimoji="1" lang="en-US" altLang="ja-JP" sz="1100">
              <a:latin typeface="ＭＳ Ｐゴシック" panose="020B0600070205080204" pitchFamily="50" charset="-128"/>
              <a:ea typeface="ＭＳ Ｐゴシック" panose="020B0600070205080204" pitchFamily="50" charset="-128"/>
            </a:rPr>
            <a:t>87.6</a:t>
          </a:r>
          <a:r>
            <a:rPr kumimoji="1" lang="ja-JP" altLang="en-US" sz="1100">
              <a:latin typeface="ＭＳ Ｐゴシック" panose="020B0600070205080204" pitchFamily="50" charset="-128"/>
              <a:ea typeface="ＭＳ Ｐゴシック" panose="020B0600070205080204" pitchFamily="50" charset="-128"/>
            </a:rPr>
            <a:t>ポイントの増となった。</a:t>
          </a:r>
        </a:p>
        <a:p>
          <a:r>
            <a:rPr kumimoji="1" lang="ja-JP" altLang="en-US" sz="1100">
              <a:latin typeface="ＭＳ Ｐゴシック" panose="020B0600070205080204" pitchFamily="50" charset="-128"/>
              <a:ea typeface="ＭＳ Ｐゴシック" panose="020B0600070205080204" pitchFamily="50" charset="-128"/>
            </a:rPr>
            <a:t>今後は、大規模な投資事業が予定されており、将来負担を考慮し、計画的な地方債の借入を活用し、事業を実施していく。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xdr:cNvSpPr txBox="1"/>
      </xdr:nvSpPr>
      <xdr:spPr>
        <a:xfrm>
          <a:off x="10828811" y="5290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32944</xdr:rowOff>
    </xdr:from>
    <xdr:to>
      <xdr:col>76</xdr:col>
      <xdr:colOff>21589</xdr:colOff>
      <xdr:row>33</xdr:row>
      <xdr:rowOff>61049</xdr:rowOff>
    </xdr:to>
    <xdr:cxnSp macro="">
      <xdr:nvCxnSpPr>
        <xdr:cNvPr id="124" name="直線コネクタ 123"/>
        <xdr:cNvCxnSpPr/>
      </xdr:nvCxnSpPr>
      <xdr:spPr>
        <a:xfrm flipV="1">
          <a:off x="14793595" y="5262169"/>
          <a:ext cx="1269" cy="122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64876</xdr:rowOff>
    </xdr:from>
    <xdr:ext cx="469744" cy="259045"/>
    <xdr:sp macro="" textlink="">
      <xdr:nvSpPr>
        <xdr:cNvPr id="125" name="債務償還比率最小値テキスト"/>
        <xdr:cNvSpPr txBox="1"/>
      </xdr:nvSpPr>
      <xdr:spPr>
        <a:xfrm>
          <a:off x="14846300" y="64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61049</xdr:rowOff>
    </xdr:from>
    <xdr:to>
      <xdr:col>76</xdr:col>
      <xdr:colOff>111125</xdr:colOff>
      <xdr:row>33</xdr:row>
      <xdr:rowOff>61049</xdr:rowOff>
    </xdr:to>
    <xdr:cxnSp macro="">
      <xdr:nvCxnSpPr>
        <xdr:cNvPr id="126" name="直線コネクタ 125"/>
        <xdr:cNvCxnSpPr/>
      </xdr:nvCxnSpPr>
      <xdr:spPr>
        <a:xfrm>
          <a:off x="14706600" y="6490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151071</xdr:rowOff>
    </xdr:from>
    <xdr:ext cx="469744" cy="259045"/>
    <xdr:sp macro="" textlink="">
      <xdr:nvSpPr>
        <xdr:cNvPr id="127" name="債務償還比率最大値テキスト"/>
        <xdr:cNvSpPr txBox="1"/>
      </xdr:nvSpPr>
      <xdr:spPr>
        <a:xfrm>
          <a:off x="14846300" y="503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32944</xdr:rowOff>
    </xdr:from>
    <xdr:to>
      <xdr:col>76</xdr:col>
      <xdr:colOff>111125</xdr:colOff>
      <xdr:row>26</xdr:row>
      <xdr:rowOff>32944</xdr:rowOff>
    </xdr:to>
    <xdr:cxnSp macro="">
      <xdr:nvCxnSpPr>
        <xdr:cNvPr id="128" name="直線コネクタ 127"/>
        <xdr:cNvCxnSpPr/>
      </xdr:nvCxnSpPr>
      <xdr:spPr>
        <a:xfrm>
          <a:off x="14706600" y="526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81399</xdr:rowOff>
    </xdr:from>
    <xdr:ext cx="469744" cy="259045"/>
    <xdr:sp macro="" textlink="">
      <xdr:nvSpPr>
        <xdr:cNvPr id="129" name="債務償還比率平均値テキスト"/>
        <xdr:cNvSpPr txBox="1"/>
      </xdr:nvSpPr>
      <xdr:spPr>
        <a:xfrm>
          <a:off x="14846300" y="582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102972</xdr:rowOff>
    </xdr:from>
    <xdr:to>
      <xdr:col>76</xdr:col>
      <xdr:colOff>73025</xdr:colOff>
      <xdr:row>30</xdr:row>
      <xdr:rowOff>33122</xdr:rowOff>
    </xdr:to>
    <xdr:sp macro="" textlink="">
      <xdr:nvSpPr>
        <xdr:cNvPr id="130" name="フローチャート: 判断 129"/>
        <xdr:cNvSpPr/>
      </xdr:nvSpPr>
      <xdr:spPr>
        <a:xfrm>
          <a:off x="14744700" y="58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49593</xdr:rowOff>
    </xdr:from>
    <xdr:to>
      <xdr:col>72</xdr:col>
      <xdr:colOff>123825</xdr:colOff>
      <xdr:row>31</xdr:row>
      <xdr:rowOff>151193</xdr:rowOff>
    </xdr:to>
    <xdr:sp macro="" textlink="">
      <xdr:nvSpPr>
        <xdr:cNvPr id="131" name="フローチャート: 判断 130"/>
        <xdr:cNvSpPr/>
      </xdr:nvSpPr>
      <xdr:spPr>
        <a:xfrm>
          <a:off x="14033500" y="61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117602</xdr:rowOff>
    </xdr:from>
    <xdr:to>
      <xdr:col>68</xdr:col>
      <xdr:colOff>123825</xdr:colOff>
      <xdr:row>32</xdr:row>
      <xdr:rowOff>47752</xdr:rowOff>
    </xdr:to>
    <xdr:sp macro="" textlink="">
      <xdr:nvSpPr>
        <xdr:cNvPr id="132" name="フローチャート: 判断 131"/>
        <xdr:cNvSpPr/>
      </xdr:nvSpPr>
      <xdr:spPr>
        <a:xfrm>
          <a:off x="13271500" y="620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125806</xdr:rowOff>
    </xdr:from>
    <xdr:to>
      <xdr:col>64</xdr:col>
      <xdr:colOff>123825</xdr:colOff>
      <xdr:row>32</xdr:row>
      <xdr:rowOff>55956</xdr:rowOff>
    </xdr:to>
    <xdr:sp macro="" textlink="">
      <xdr:nvSpPr>
        <xdr:cNvPr id="133" name="フローチャート: 判断 132"/>
        <xdr:cNvSpPr/>
      </xdr:nvSpPr>
      <xdr:spPr>
        <a:xfrm>
          <a:off x="12509500" y="621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16967</xdr:rowOff>
    </xdr:from>
    <xdr:to>
      <xdr:col>60</xdr:col>
      <xdr:colOff>123825</xdr:colOff>
      <xdr:row>32</xdr:row>
      <xdr:rowOff>118567</xdr:rowOff>
    </xdr:to>
    <xdr:sp macro="" textlink="">
      <xdr:nvSpPr>
        <xdr:cNvPr id="134" name="フローチャート: 判断 133"/>
        <xdr:cNvSpPr/>
      </xdr:nvSpPr>
      <xdr:spPr>
        <a:xfrm>
          <a:off x="11747500" y="6274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169278</xdr:rowOff>
    </xdr:from>
    <xdr:to>
      <xdr:col>76</xdr:col>
      <xdr:colOff>73025</xdr:colOff>
      <xdr:row>29</xdr:row>
      <xdr:rowOff>99428</xdr:rowOff>
    </xdr:to>
    <xdr:sp macro="" textlink="">
      <xdr:nvSpPr>
        <xdr:cNvPr id="140" name="楕円 139"/>
        <xdr:cNvSpPr/>
      </xdr:nvSpPr>
      <xdr:spPr>
        <a:xfrm>
          <a:off x="14744700" y="574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20705</xdr:rowOff>
    </xdr:from>
    <xdr:ext cx="469744" cy="259045"/>
    <xdr:sp macro="" textlink="">
      <xdr:nvSpPr>
        <xdr:cNvPr id="141" name="債務償還比率該当値テキスト"/>
        <xdr:cNvSpPr txBox="1"/>
      </xdr:nvSpPr>
      <xdr:spPr>
        <a:xfrm>
          <a:off x="14846300" y="559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151600</xdr:rowOff>
    </xdr:from>
    <xdr:to>
      <xdr:col>72</xdr:col>
      <xdr:colOff>123825</xdr:colOff>
      <xdr:row>28</xdr:row>
      <xdr:rowOff>81750</xdr:rowOff>
    </xdr:to>
    <xdr:sp macro="" textlink="">
      <xdr:nvSpPr>
        <xdr:cNvPr id="142" name="楕円 141"/>
        <xdr:cNvSpPr/>
      </xdr:nvSpPr>
      <xdr:spPr>
        <a:xfrm>
          <a:off x="14033500" y="555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30950</xdr:rowOff>
    </xdr:from>
    <xdr:to>
      <xdr:col>76</xdr:col>
      <xdr:colOff>22225</xdr:colOff>
      <xdr:row>29</xdr:row>
      <xdr:rowOff>48628</xdr:rowOff>
    </xdr:to>
    <xdr:cxnSp macro="">
      <xdr:nvCxnSpPr>
        <xdr:cNvPr id="143" name="直線コネクタ 142"/>
        <xdr:cNvCxnSpPr/>
      </xdr:nvCxnSpPr>
      <xdr:spPr>
        <a:xfrm>
          <a:off x="14084300" y="5603075"/>
          <a:ext cx="711200" cy="18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148768</xdr:rowOff>
    </xdr:from>
    <xdr:to>
      <xdr:col>68</xdr:col>
      <xdr:colOff>123825</xdr:colOff>
      <xdr:row>29</xdr:row>
      <xdr:rowOff>78918</xdr:rowOff>
    </xdr:to>
    <xdr:sp macro="" textlink="">
      <xdr:nvSpPr>
        <xdr:cNvPr id="144" name="楕円 143"/>
        <xdr:cNvSpPr/>
      </xdr:nvSpPr>
      <xdr:spPr>
        <a:xfrm>
          <a:off x="13271500" y="572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30950</xdr:rowOff>
    </xdr:from>
    <xdr:to>
      <xdr:col>72</xdr:col>
      <xdr:colOff>73025</xdr:colOff>
      <xdr:row>29</xdr:row>
      <xdr:rowOff>28118</xdr:rowOff>
    </xdr:to>
    <xdr:cxnSp macro="">
      <xdr:nvCxnSpPr>
        <xdr:cNvPr id="145" name="直線コネクタ 144"/>
        <xdr:cNvCxnSpPr/>
      </xdr:nvCxnSpPr>
      <xdr:spPr>
        <a:xfrm flipV="1">
          <a:off x="13322300" y="5603075"/>
          <a:ext cx="762000" cy="16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85293</xdr:rowOff>
    </xdr:from>
    <xdr:to>
      <xdr:col>64</xdr:col>
      <xdr:colOff>123825</xdr:colOff>
      <xdr:row>29</xdr:row>
      <xdr:rowOff>15443</xdr:rowOff>
    </xdr:to>
    <xdr:sp macro="" textlink="">
      <xdr:nvSpPr>
        <xdr:cNvPr id="146" name="楕円 145"/>
        <xdr:cNvSpPr/>
      </xdr:nvSpPr>
      <xdr:spPr>
        <a:xfrm>
          <a:off x="12509500" y="56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136093</xdr:rowOff>
    </xdr:from>
    <xdr:to>
      <xdr:col>68</xdr:col>
      <xdr:colOff>73025</xdr:colOff>
      <xdr:row>29</xdr:row>
      <xdr:rowOff>28118</xdr:rowOff>
    </xdr:to>
    <xdr:cxnSp macro="">
      <xdr:nvCxnSpPr>
        <xdr:cNvPr id="147" name="直線コネクタ 146"/>
        <xdr:cNvCxnSpPr/>
      </xdr:nvCxnSpPr>
      <xdr:spPr>
        <a:xfrm>
          <a:off x="12560300" y="5708218"/>
          <a:ext cx="762000" cy="6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85941</xdr:rowOff>
    </xdr:from>
    <xdr:to>
      <xdr:col>60</xdr:col>
      <xdr:colOff>123825</xdr:colOff>
      <xdr:row>29</xdr:row>
      <xdr:rowOff>16091</xdr:rowOff>
    </xdr:to>
    <xdr:sp macro="" textlink="">
      <xdr:nvSpPr>
        <xdr:cNvPr id="148" name="楕円 147"/>
        <xdr:cNvSpPr/>
      </xdr:nvSpPr>
      <xdr:spPr>
        <a:xfrm>
          <a:off x="11747500" y="565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136093</xdr:rowOff>
    </xdr:from>
    <xdr:to>
      <xdr:col>64</xdr:col>
      <xdr:colOff>73025</xdr:colOff>
      <xdr:row>28</xdr:row>
      <xdr:rowOff>136741</xdr:rowOff>
    </xdr:to>
    <xdr:cxnSp macro="">
      <xdr:nvCxnSpPr>
        <xdr:cNvPr id="149" name="直線コネクタ 148"/>
        <xdr:cNvCxnSpPr/>
      </xdr:nvCxnSpPr>
      <xdr:spPr>
        <a:xfrm flipV="1">
          <a:off x="11798300" y="5708218"/>
          <a:ext cx="762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142320</xdr:rowOff>
    </xdr:from>
    <xdr:ext cx="469744" cy="259045"/>
    <xdr:sp macro="" textlink="">
      <xdr:nvSpPr>
        <xdr:cNvPr id="150" name="n_1aveValue債務償還比率"/>
        <xdr:cNvSpPr txBox="1"/>
      </xdr:nvSpPr>
      <xdr:spPr>
        <a:xfrm>
          <a:off x="13836727" y="622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38879</xdr:rowOff>
    </xdr:from>
    <xdr:ext cx="469744" cy="259045"/>
    <xdr:sp macro="" textlink="">
      <xdr:nvSpPr>
        <xdr:cNvPr id="151" name="n_2aveValue債務償還比率"/>
        <xdr:cNvSpPr txBox="1"/>
      </xdr:nvSpPr>
      <xdr:spPr>
        <a:xfrm>
          <a:off x="13087427" y="629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47083</xdr:rowOff>
    </xdr:from>
    <xdr:ext cx="469744" cy="259045"/>
    <xdr:sp macro="" textlink="">
      <xdr:nvSpPr>
        <xdr:cNvPr id="152" name="n_3aveValue債務償還比率"/>
        <xdr:cNvSpPr txBox="1"/>
      </xdr:nvSpPr>
      <xdr:spPr>
        <a:xfrm>
          <a:off x="12325427" y="6305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109694</xdr:rowOff>
    </xdr:from>
    <xdr:ext cx="469744" cy="259045"/>
    <xdr:sp macro="" textlink="">
      <xdr:nvSpPr>
        <xdr:cNvPr id="153" name="n_4aveValue債務償還比率"/>
        <xdr:cNvSpPr txBox="1"/>
      </xdr:nvSpPr>
      <xdr:spPr>
        <a:xfrm>
          <a:off x="11563427" y="636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98277</xdr:rowOff>
    </xdr:from>
    <xdr:ext cx="469744" cy="259045"/>
    <xdr:sp macro="" textlink="">
      <xdr:nvSpPr>
        <xdr:cNvPr id="154" name="n_1mainValue債務償還比率"/>
        <xdr:cNvSpPr txBox="1"/>
      </xdr:nvSpPr>
      <xdr:spPr>
        <a:xfrm>
          <a:off x="13836727" y="532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95445</xdr:rowOff>
    </xdr:from>
    <xdr:ext cx="469744" cy="259045"/>
    <xdr:sp macro="" textlink="">
      <xdr:nvSpPr>
        <xdr:cNvPr id="155" name="n_2mainValue債務償還比率"/>
        <xdr:cNvSpPr txBox="1"/>
      </xdr:nvSpPr>
      <xdr:spPr>
        <a:xfrm>
          <a:off x="13087427" y="549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31970</xdr:rowOff>
    </xdr:from>
    <xdr:ext cx="469744" cy="259045"/>
    <xdr:sp macro="" textlink="">
      <xdr:nvSpPr>
        <xdr:cNvPr id="156" name="n_3mainValue債務償還比率"/>
        <xdr:cNvSpPr txBox="1"/>
      </xdr:nvSpPr>
      <xdr:spPr>
        <a:xfrm>
          <a:off x="12325427" y="54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32618</xdr:rowOff>
    </xdr:from>
    <xdr:ext cx="469744" cy="259045"/>
    <xdr:sp macro="" textlink="">
      <xdr:nvSpPr>
        <xdr:cNvPr id="157" name="n_4mainValue債務償還比率"/>
        <xdr:cNvSpPr txBox="1"/>
      </xdr:nvSpPr>
      <xdr:spPr>
        <a:xfrm>
          <a:off x="11563427" y="5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223,451
215,795
93.84
104,596,817
98,719,102
5,564,835
48,787,236
60,349,395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78105</xdr:rowOff>
    </xdr:to>
    <xdr:cxnSp macro="">
      <xdr:nvCxnSpPr>
        <xdr:cNvPr id="57" name="直線コネクタ 56"/>
        <xdr:cNvCxnSpPr/>
      </xdr:nvCxnSpPr>
      <xdr:spPr>
        <a:xfrm flipV="1">
          <a:off x="4634865" y="590169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81932</xdr:rowOff>
    </xdr:from>
    <xdr:ext cx="405111" cy="259045"/>
    <xdr:sp macro="" textlink="">
      <xdr:nvSpPr>
        <xdr:cNvPr id="58" name="【道路】&#10;有形固定資産減価償却率最小値テキスト"/>
        <xdr:cNvSpPr txBox="1"/>
      </xdr:nvSpPr>
      <xdr:spPr>
        <a:xfrm>
          <a:off x="46736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78105</xdr:rowOff>
    </xdr:from>
    <xdr:to>
      <xdr:col>24</xdr:col>
      <xdr:colOff>152400</xdr:colOff>
      <xdr:row>41</xdr:row>
      <xdr:rowOff>78105</xdr:rowOff>
    </xdr:to>
    <xdr:cxnSp macro="">
      <xdr:nvCxnSpPr>
        <xdr:cNvPr id="59" name="直線コネクタ 58"/>
        <xdr:cNvCxnSpPr/>
      </xdr:nvCxnSpPr>
      <xdr:spPr>
        <a:xfrm>
          <a:off x="4546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137177</xdr:rowOff>
    </xdr:from>
    <xdr:ext cx="405111" cy="259045"/>
    <xdr:sp macro="" textlink="">
      <xdr:nvSpPr>
        <xdr:cNvPr id="62" name="【道路】&#10;有形固定資産減価償却率平均値テキスト"/>
        <xdr:cNvSpPr txBox="1"/>
      </xdr:nvSpPr>
      <xdr:spPr>
        <a:xfrm>
          <a:off x="4673600" y="648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158750</xdr:rowOff>
    </xdr:from>
    <xdr:to>
      <xdr:col>24</xdr:col>
      <xdr:colOff>114300</xdr:colOff>
      <xdr:row>38</xdr:row>
      <xdr:rowOff>88900</xdr:rowOff>
    </xdr:to>
    <xdr:sp macro="" textlink="">
      <xdr:nvSpPr>
        <xdr:cNvPr id="63" name="フローチャート: 判断 62"/>
        <xdr:cNvSpPr/>
      </xdr:nvSpPr>
      <xdr:spPr>
        <a:xfrm>
          <a:off x="45847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114935</xdr:rowOff>
    </xdr:from>
    <xdr:to>
      <xdr:col>10</xdr:col>
      <xdr:colOff>165100</xdr:colOff>
      <xdr:row>38</xdr:row>
      <xdr:rowOff>45085</xdr:rowOff>
    </xdr:to>
    <xdr:sp macro="" textlink="">
      <xdr:nvSpPr>
        <xdr:cNvPr id="66" name="フローチャート: 判断 65"/>
        <xdr:cNvSpPr/>
      </xdr:nvSpPr>
      <xdr:spPr>
        <a:xfrm>
          <a:off x="1968500" y="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80645</xdr:rowOff>
    </xdr:from>
    <xdr:to>
      <xdr:col>6</xdr:col>
      <xdr:colOff>38100</xdr:colOff>
      <xdr:row>38</xdr:row>
      <xdr:rowOff>10795</xdr:rowOff>
    </xdr:to>
    <xdr:sp macro="" textlink="">
      <xdr:nvSpPr>
        <xdr:cNvPr id="67" name="フローチャート: 判断 66"/>
        <xdr:cNvSpPr/>
      </xdr:nvSpPr>
      <xdr:spPr>
        <a:xfrm>
          <a:off x="1079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3" name="楕円 72"/>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86377</xdr:rowOff>
    </xdr:from>
    <xdr:ext cx="405111" cy="259045"/>
    <xdr:sp macro="" textlink="">
      <xdr:nvSpPr>
        <xdr:cNvPr id="74" name="【道路】&#10;有形固定資産減価償却率該当値テキスト"/>
        <xdr:cNvSpPr txBox="1"/>
      </xdr:nvSpPr>
      <xdr:spPr>
        <a:xfrm>
          <a:off x="4673600"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50165</xdr:rowOff>
    </xdr:from>
    <xdr:to>
      <xdr:col>20</xdr:col>
      <xdr:colOff>38100</xdr:colOff>
      <xdr:row>37</xdr:row>
      <xdr:rowOff>151765</xdr:rowOff>
    </xdr:to>
    <xdr:sp macro="" textlink="">
      <xdr:nvSpPr>
        <xdr:cNvPr id="75" name="楕円 74"/>
        <xdr:cNvSpPr/>
      </xdr:nvSpPr>
      <xdr:spPr>
        <a:xfrm>
          <a:off x="3746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100965</xdr:rowOff>
    </xdr:from>
    <xdr:to>
      <xdr:col>24</xdr:col>
      <xdr:colOff>63500</xdr:colOff>
      <xdr:row>37</xdr:row>
      <xdr:rowOff>114300</xdr:rowOff>
    </xdr:to>
    <xdr:cxnSp macro="">
      <xdr:nvCxnSpPr>
        <xdr:cNvPr id="76" name="直線コネクタ 75"/>
        <xdr:cNvCxnSpPr/>
      </xdr:nvCxnSpPr>
      <xdr:spPr>
        <a:xfrm>
          <a:off x="3797300" y="644461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42545</xdr:rowOff>
    </xdr:from>
    <xdr:to>
      <xdr:col>15</xdr:col>
      <xdr:colOff>101600</xdr:colOff>
      <xdr:row>37</xdr:row>
      <xdr:rowOff>144145</xdr:rowOff>
    </xdr:to>
    <xdr:sp macro="" textlink="">
      <xdr:nvSpPr>
        <xdr:cNvPr id="77" name="楕円 76"/>
        <xdr:cNvSpPr/>
      </xdr:nvSpPr>
      <xdr:spPr>
        <a:xfrm>
          <a:off x="2857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93345</xdr:rowOff>
    </xdr:from>
    <xdr:to>
      <xdr:col>19</xdr:col>
      <xdr:colOff>177800</xdr:colOff>
      <xdr:row>37</xdr:row>
      <xdr:rowOff>100965</xdr:rowOff>
    </xdr:to>
    <xdr:cxnSp macro="">
      <xdr:nvCxnSpPr>
        <xdr:cNvPr id="78" name="直線コネクタ 77"/>
        <xdr:cNvCxnSpPr/>
      </xdr:nvCxnSpPr>
      <xdr:spPr>
        <a:xfrm>
          <a:off x="2908300" y="64369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79" name="楕円 78"/>
        <xdr:cNvSpPr/>
      </xdr:nvSpPr>
      <xdr:spPr>
        <a:xfrm>
          <a:off x="1968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93345</xdr:rowOff>
    </xdr:to>
    <xdr:cxnSp macro="">
      <xdr:nvCxnSpPr>
        <xdr:cNvPr id="80" name="直線コネクタ 79"/>
        <xdr:cNvCxnSpPr/>
      </xdr:nvCxnSpPr>
      <xdr:spPr>
        <a:xfrm>
          <a:off x="2019300" y="6419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10160</xdr:rowOff>
    </xdr:from>
    <xdr:to>
      <xdr:col>6</xdr:col>
      <xdr:colOff>38100</xdr:colOff>
      <xdr:row>37</xdr:row>
      <xdr:rowOff>111760</xdr:rowOff>
    </xdr:to>
    <xdr:sp macro="" textlink="">
      <xdr:nvSpPr>
        <xdr:cNvPr id="81" name="楕円 80"/>
        <xdr:cNvSpPr/>
      </xdr:nvSpPr>
      <xdr:spPr>
        <a:xfrm>
          <a:off x="1079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60960</xdr:rowOff>
    </xdr:from>
    <xdr:to>
      <xdr:col>10</xdr:col>
      <xdr:colOff>114300</xdr:colOff>
      <xdr:row>37</xdr:row>
      <xdr:rowOff>76200</xdr:rowOff>
    </xdr:to>
    <xdr:cxnSp macro="">
      <xdr:nvCxnSpPr>
        <xdr:cNvPr id="82" name="直線コネクタ 81"/>
        <xdr:cNvCxnSpPr/>
      </xdr:nvCxnSpPr>
      <xdr:spPr>
        <a:xfrm>
          <a:off x="1130300" y="64046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36212</xdr:rowOff>
    </xdr:from>
    <xdr:ext cx="405111" cy="259045"/>
    <xdr:sp macro="" textlink="">
      <xdr:nvSpPr>
        <xdr:cNvPr id="85" name="n_3aveValue【道路】&#10;有形固定資産減価償却率"/>
        <xdr:cNvSpPr txBox="1"/>
      </xdr:nvSpPr>
      <xdr:spPr>
        <a:xfrm>
          <a:off x="1816744"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1922</xdr:rowOff>
    </xdr:from>
    <xdr:ext cx="405111" cy="259045"/>
    <xdr:sp macro="" textlink="">
      <xdr:nvSpPr>
        <xdr:cNvPr id="86" name="n_4aveValue【道路】&#10;有形固定資産減価償却率"/>
        <xdr:cNvSpPr txBox="1"/>
      </xdr:nvSpPr>
      <xdr:spPr>
        <a:xfrm>
          <a:off x="927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168292</xdr:rowOff>
    </xdr:from>
    <xdr:ext cx="405111" cy="259045"/>
    <xdr:sp macro="" textlink="">
      <xdr:nvSpPr>
        <xdr:cNvPr id="87" name="n_1mainValue【道路】&#10;有形固定資産減価償却率"/>
        <xdr:cNvSpPr txBox="1"/>
      </xdr:nvSpPr>
      <xdr:spPr>
        <a:xfrm>
          <a:off x="3582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88" name="n_2mainValue【道路】&#10;有形固定資産減価償却率"/>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89" name="n_3mainValue【道路】&#10;有形固定資産減価償却率"/>
        <xdr:cNvSpPr txBox="1"/>
      </xdr:nvSpPr>
      <xdr:spPr>
        <a:xfrm>
          <a:off x="1816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128287</xdr:rowOff>
    </xdr:from>
    <xdr:ext cx="405111" cy="259045"/>
    <xdr:sp macro="" textlink="">
      <xdr:nvSpPr>
        <xdr:cNvPr id="90" name="n_4mainValue【道路】&#10;有形固定資産減価償却率"/>
        <xdr:cNvSpPr txBox="1"/>
      </xdr:nvSpPr>
      <xdr:spPr>
        <a:xfrm>
          <a:off x="927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6" name="テキスト ボックス 105"/>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8" name="テキスト ボックス 107"/>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82967</xdr:rowOff>
    </xdr:from>
    <xdr:to>
      <xdr:col>54</xdr:col>
      <xdr:colOff>189865</xdr:colOff>
      <xdr:row>41</xdr:row>
      <xdr:rowOff>27325</xdr:rowOff>
    </xdr:to>
    <xdr:cxnSp macro="">
      <xdr:nvCxnSpPr>
        <xdr:cNvPr id="112" name="直線コネクタ 111"/>
        <xdr:cNvCxnSpPr/>
      </xdr:nvCxnSpPr>
      <xdr:spPr>
        <a:xfrm flipV="1">
          <a:off x="10476865" y="5740817"/>
          <a:ext cx="0" cy="131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31152</xdr:rowOff>
    </xdr:from>
    <xdr:ext cx="469744" cy="259045"/>
    <xdr:sp macro="" textlink="">
      <xdr:nvSpPr>
        <xdr:cNvPr id="113" name="【道路】&#10;一人当たり延長最小値テキスト"/>
        <xdr:cNvSpPr txBox="1"/>
      </xdr:nvSpPr>
      <xdr:spPr>
        <a:xfrm>
          <a:off x="10515600" y="706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27325</xdr:rowOff>
    </xdr:from>
    <xdr:to>
      <xdr:col>55</xdr:col>
      <xdr:colOff>88900</xdr:colOff>
      <xdr:row>41</xdr:row>
      <xdr:rowOff>27325</xdr:rowOff>
    </xdr:to>
    <xdr:cxnSp macro="">
      <xdr:nvCxnSpPr>
        <xdr:cNvPr id="114" name="直線コネクタ 113"/>
        <xdr:cNvCxnSpPr/>
      </xdr:nvCxnSpPr>
      <xdr:spPr>
        <a:xfrm>
          <a:off x="10388600" y="705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29644</xdr:rowOff>
    </xdr:from>
    <xdr:ext cx="534377" cy="259045"/>
    <xdr:sp macro="" textlink="">
      <xdr:nvSpPr>
        <xdr:cNvPr id="115" name="【道路】&#10;一人当たり延長最大値テキスト"/>
        <xdr:cNvSpPr txBox="1"/>
      </xdr:nvSpPr>
      <xdr:spPr>
        <a:xfrm>
          <a:off x="10515600" y="55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82967</xdr:rowOff>
    </xdr:from>
    <xdr:to>
      <xdr:col>55</xdr:col>
      <xdr:colOff>88900</xdr:colOff>
      <xdr:row>33</xdr:row>
      <xdr:rowOff>82967</xdr:rowOff>
    </xdr:to>
    <xdr:cxnSp macro="">
      <xdr:nvCxnSpPr>
        <xdr:cNvPr id="116" name="直線コネクタ 115"/>
        <xdr:cNvCxnSpPr/>
      </xdr:nvCxnSpPr>
      <xdr:spPr>
        <a:xfrm>
          <a:off x="10388600" y="574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135008</xdr:rowOff>
    </xdr:from>
    <xdr:ext cx="469744" cy="259045"/>
    <xdr:sp macro="" textlink="">
      <xdr:nvSpPr>
        <xdr:cNvPr id="117" name="【道路】&#10;一人当たり延長平均値テキスト"/>
        <xdr:cNvSpPr txBox="1"/>
      </xdr:nvSpPr>
      <xdr:spPr>
        <a:xfrm>
          <a:off x="10515600" y="6650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112131</xdr:rowOff>
    </xdr:from>
    <xdr:to>
      <xdr:col>55</xdr:col>
      <xdr:colOff>50800</xdr:colOff>
      <xdr:row>40</xdr:row>
      <xdr:rowOff>42281</xdr:rowOff>
    </xdr:to>
    <xdr:sp macro="" textlink="">
      <xdr:nvSpPr>
        <xdr:cNvPr id="118" name="フローチャート: 判断 117"/>
        <xdr:cNvSpPr/>
      </xdr:nvSpPr>
      <xdr:spPr>
        <a:xfrm>
          <a:off x="10426700" y="679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118257</xdr:rowOff>
    </xdr:from>
    <xdr:to>
      <xdr:col>50</xdr:col>
      <xdr:colOff>165100</xdr:colOff>
      <xdr:row>40</xdr:row>
      <xdr:rowOff>48407</xdr:rowOff>
    </xdr:to>
    <xdr:sp macro="" textlink="">
      <xdr:nvSpPr>
        <xdr:cNvPr id="119" name="フローチャート: 判断 118"/>
        <xdr:cNvSpPr/>
      </xdr:nvSpPr>
      <xdr:spPr>
        <a:xfrm>
          <a:off x="9588500" y="680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125755</xdr:rowOff>
    </xdr:from>
    <xdr:to>
      <xdr:col>46</xdr:col>
      <xdr:colOff>38100</xdr:colOff>
      <xdr:row>40</xdr:row>
      <xdr:rowOff>55905</xdr:rowOff>
    </xdr:to>
    <xdr:sp macro="" textlink="">
      <xdr:nvSpPr>
        <xdr:cNvPr id="120" name="フローチャート: 判断 119"/>
        <xdr:cNvSpPr/>
      </xdr:nvSpPr>
      <xdr:spPr>
        <a:xfrm>
          <a:off x="8699500" y="681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126578</xdr:rowOff>
    </xdr:from>
    <xdr:to>
      <xdr:col>41</xdr:col>
      <xdr:colOff>101600</xdr:colOff>
      <xdr:row>40</xdr:row>
      <xdr:rowOff>56728</xdr:rowOff>
    </xdr:to>
    <xdr:sp macro="" textlink="">
      <xdr:nvSpPr>
        <xdr:cNvPr id="121" name="フローチャート: 判断 120"/>
        <xdr:cNvSpPr/>
      </xdr:nvSpPr>
      <xdr:spPr>
        <a:xfrm>
          <a:off x="7810500" y="681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142855</xdr:rowOff>
    </xdr:from>
    <xdr:to>
      <xdr:col>36</xdr:col>
      <xdr:colOff>165100</xdr:colOff>
      <xdr:row>40</xdr:row>
      <xdr:rowOff>73005</xdr:rowOff>
    </xdr:to>
    <xdr:sp macro="" textlink="">
      <xdr:nvSpPr>
        <xdr:cNvPr id="122" name="フローチャート: 判断 121"/>
        <xdr:cNvSpPr/>
      </xdr:nvSpPr>
      <xdr:spPr>
        <a:xfrm>
          <a:off x="6921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18359</xdr:rowOff>
    </xdr:from>
    <xdr:to>
      <xdr:col>55</xdr:col>
      <xdr:colOff>50800</xdr:colOff>
      <xdr:row>40</xdr:row>
      <xdr:rowOff>119959</xdr:rowOff>
    </xdr:to>
    <xdr:sp macro="" textlink="">
      <xdr:nvSpPr>
        <xdr:cNvPr id="128" name="楕円 127"/>
        <xdr:cNvSpPr/>
      </xdr:nvSpPr>
      <xdr:spPr>
        <a:xfrm>
          <a:off x="10426700" y="68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168236</xdr:rowOff>
    </xdr:from>
    <xdr:ext cx="469744" cy="259045"/>
    <xdr:sp macro="" textlink="">
      <xdr:nvSpPr>
        <xdr:cNvPr id="129" name="【道路】&#10;一人当たり延長該当値テキスト"/>
        <xdr:cNvSpPr txBox="1"/>
      </xdr:nvSpPr>
      <xdr:spPr>
        <a:xfrm>
          <a:off x="10515600" y="685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20874</xdr:rowOff>
    </xdr:from>
    <xdr:to>
      <xdr:col>50</xdr:col>
      <xdr:colOff>165100</xdr:colOff>
      <xdr:row>40</xdr:row>
      <xdr:rowOff>122474</xdr:rowOff>
    </xdr:to>
    <xdr:sp macro="" textlink="">
      <xdr:nvSpPr>
        <xdr:cNvPr id="130" name="楕円 129"/>
        <xdr:cNvSpPr/>
      </xdr:nvSpPr>
      <xdr:spPr>
        <a:xfrm>
          <a:off x="9588500" y="687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69159</xdr:rowOff>
    </xdr:from>
    <xdr:to>
      <xdr:col>55</xdr:col>
      <xdr:colOff>0</xdr:colOff>
      <xdr:row>40</xdr:row>
      <xdr:rowOff>71674</xdr:rowOff>
    </xdr:to>
    <xdr:cxnSp macro="">
      <xdr:nvCxnSpPr>
        <xdr:cNvPr id="131" name="直線コネクタ 130"/>
        <xdr:cNvCxnSpPr/>
      </xdr:nvCxnSpPr>
      <xdr:spPr>
        <a:xfrm flipV="1">
          <a:off x="9639300" y="6927159"/>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21742</xdr:rowOff>
    </xdr:from>
    <xdr:to>
      <xdr:col>46</xdr:col>
      <xdr:colOff>38100</xdr:colOff>
      <xdr:row>40</xdr:row>
      <xdr:rowOff>123342</xdr:rowOff>
    </xdr:to>
    <xdr:sp macro="" textlink="">
      <xdr:nvSpPr>
        <xdr:cNvPr id="132" name="楕円 131"/>
        <xdr:cNvSpPr/>
      </xdr:nvSpPr>
      <xdr:spPr>
        <a:xfrm>
          <a:off x="8699500" y="68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71674</xdr:rowOff>
    </xdr:from>
    <xdr:to>
      <xdr:col>50</xdr:col>
      <xdr:colOff>114300</xdr:colOff>
      <xdr:row>40</xdr:row>
      <xdr:rowOff>72542</xdr:rowOff>
    </xdr:to>
    <xdr:cxnSp macro="">
      <xdr:nvCxnSpPr>
        <xdr:cNvPr id="133" name="直線コネクタ 132"/>
        <xdr:cNvCxnSpPr/>
      </xdr:nvCxnSpPr>
      <xdr:spPr>
        <a:xfrm flipV="1">
          <a:off x="8750300" y="6929674"/>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16896</xdr:rowOff>
    </xdr:from>
    <xdr:to>
      <xdr:col>41</xdr:col>
      <xdr:colOff>101600</xdr:colOff>
      <xdr:row>40</xdr:row>
      <xdr:rowOff>118496</xdr:rowOff>
    </xdr:to>
    <xdr:sp macro="" textlink="">
      <xdr:nvSpPr>
        <xdr:cNvPr id="134" name="楕円 133"/>
        <xdr:cNvSpPr/>
      </xdr:nvSpPr>
      <xdr:spPr>
        <a:xfrm>
          <a:off x="7810500" y="687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67696</xdr:rowOff>
    </xdr:from>
    <xdr:to>
      <xdr:col>45</xdr:col>
      <xdr:colOff>177800</xdr:colOff>
      <xdr:row>40</xdr:row>
      <xdr:rowOff>72542</xdr:rowOff>
    </xdr:to>
    <xdr:cxnSp macro="">
      <xdr:nvCxnSpPr>
        <xdr:cNvPr id="135" name="直線コネクタ 134"/>
        <xdr:cNvCxnSpPr/>
      </xdr:nvCxnSpPr>
      <xdr:spPr>
        <a:xfrm>
          <a:off x="7861300" y="6925696"/>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17582</xdr:rowOff>
    </xdr:from>
    <xdr:to>
      <xdr:col>36</xdr:col>
      <xdr:colOff>165100</xdr:colOff>
      <xdr:row>40</xdr:row>
      <xdr:rowOff>119182</xdr:rowOff>
    </xdr:to>
    <xdr:sp macro="" textlink="">
      <xdr:nvSpPr>
        <xdr:cNvPr id="136" name="楕円 135"/>
        <xdr:cNvSpPr/>
      </xdr:nvSpPr>
      <xdr:spPr>
        <a:xfrm>
          <a:off x="6921500" y="68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67696</xdr:rowOff>
    </xdr:from>
    <xdr:to>
      <xdr:col>41</xdr:col>
      <xdr:colOff>50800</xdr:colOff>
      <xdr:row>40</xdr:row>
      <xdr:rowOff>68382</xdr:rowOff>
    </xdr:to>
    <xdr:cxnSp macro="">
      <xdr:nvCxnSpPr>
        <xdr:cNvPr id="137" name="直線コネクタ 136"/>
        <xdr:cNvCxnSpPr/>
      </xdr:nvCxnSpPr>
      <xdr:spPr>
        <a:xfrm flipV="1">
          <a:off x="6972300" y="692569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64934</xdr:rowOff>
    </xdr:from>
    <xdr:ext cx="469744" cy="259045"/>
    <xdr:sp macro="" textlink="">
      <xdr:nvSpPr>
        <xdr:cNvPr id="138" name="n_1aveValue【道路】&#10;一人当たり延長"/>
        <xdr:cNvSpPr txBox="1"/>
      </xdr:nvSpPr>
      <xdr:spPr>
        <a:xfrm>
          <a:off x="9391727" y="658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72432</xdr:rowOff>
    </xdr:from>
    <xdr:ext cx="469744" cy="259045"/>
    <xdr:sp macro="" textlink="">
      <xdr:nvSpPr>
        <xdr:cNvPr id="139" name="n_2aveValue【道路】&#10;一人当たり延長"/>
        <xdr:cNvSpPr txBox="1"/>
      </xdr:nvSpPr>
      <xdr:spPr>
        <a:xfrm>
          <a:off x="8515427" y="658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73255</xdr:rowOff>
    </xdr:from>
    <xdr:ext cx="469744" cy="259045"/>
    <xdr:sp macro="" textlink="">
      <xdr:nvSpPr>
        <xdr:cNvPr id="140" name="n_3aveValue【道路】&#10;一人当たり延長"/>
        <xdr:cNvSpPr txBox="1"/>
      </xdr:nvSpPr>
      <xdr:spPr>
        <a:xfrm>
          <a:off x="7626427" y="658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89532</xdr:rowOff>
    </xdr:from>
    <xdr:ext cx="469744" cy="259045"/>
    <xdr:sp macro="" textlink="">
      <xdr:nvSpPr>
        <xdr:cNvPr id="141" name="n_4aveValue【道路】&#10;一人当たり延長"/>
        <xdr:cNvSpPr txBox="1"/>
      </xdr:nvSpPr>
      <xdr:spPr>
        <a:xfrm>
          <a:off x="67374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113601</xdr:rowOff>
    </xdr:from>
    <xdr:ext cx="469744" cy="259045"/>
    <xdr:sp macro="" textlink="">
      <xdr:nvSpPr>
        <xdr:cNvPr id="142" name="n_1mainValue【道路】&#10;一人当たり延長"/>
        <xdr:cNvSpPr txBox="1"/>
      </xdr:nvSpPr>
      <xdr:spPr>
        <a:xfrm>
          <a:off x="9391727" y="697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114469</xdr:rowOff>
    </xdr:from>
    <xdr:ext cx="469744" cy="259045"/>
    <xdr:sp macro="" textlink="">
      <xdr:nvSpPr>
        <xdr:cNvPr id="143" name="n_2mainValue【道路】&#10;一人当たり延長"/>
        <xdr:cNvSpPr txBox="1"/>
      </xdr:nvSpPr>
      <xdr:spPr>
        <a:xfrm>
          <a:off x="8515427" y="697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109623</xdr:rowOff>
    </xdr:from>
    <xdr:ext cx="469744" cy="259045"/>
    <xdr:sp macro="" textlink="">
      <xdr:nvSpPr>
        <xdr:cNvPr id="144" name="n_3mainValue【道路】&#10;一人当たり延長"/>
        <xdr:cNvSpPr txBox="1"/>
      </xdr:nvSpPr>
      <xdr:spPr>
        <a:xfrm>
          <a:off x="7626427" y="696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110309</xdr:rowOff>
    </xdr:from>
    <xdr:ext cx="469744" cy="259045"/>
    <xdr:sp macro="" textlink="">
      <xdr:nvSpPr>
        <xdr:cNvPr id="145" name="n_4mainValue【道路】&#10;一人当たり延長"/>
        <xdr:cNvSpPr txBox="1"/>
      </xdr:nvSpPr>
      <xdr:spPr>
        <a:xfrm>
          <a:off x="6737427" y="69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158387</xdr:rowOff>
    </xdr:from>
    <xdr:to>
      <xdr:col>24</xdr:col>
      <xdr:colOff>62865</xdr:colOff>
      <xdr:row>63</xdr:row>
      <xdr:rowOff>76744</xdr:rowOff>
    </xdr:to>
    <xdr:cxnSp macro="">
      <xdr:nvCxnSpPr>
        <xdr:cNvPr id="172" name="直線コネクタ 171"/>
        <xdr:cNvCxnSpPr/>
      </xdr:nvCxnSpPr>
      <xdr:spPr>
        <a:xfrm flipV="1">
          <a:off x="4634865" y="9588137"/>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3" name="【橋りょう・トンネル】&#10;有形固定資産減価償却率最小値テキスト"/>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4" name="直線コネクタ 173"/>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105064</xdr:rowOff>
    </xdr:from>
    <xdr:ext cx="405111" cy="259045"/>
    <xdr:sp macro="" textlink="">
      <xdr:nvSpPr>
        <xdr:cNvPr id="175" name="【橋りょう・トンネル】&#10;有形固定資産減価償却率最大値テキスト"/>
        <xdr:cNvSpPr txBox="1"/>
      </xdr:nvSpPr>
      <xdr:spPr>
        <a:xfrm>
          <a:off x="4673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158387</xdr:rowOff>
    </xdr:from>
    <xdr:to>
      <xdr:col>24</xdr:col>
      <xdr:colOff>152400</xdr:colOff>
      <xdr:row>55</xdr:row>
      <xdr:rowOff>158387</xdr:rowOff>
    </xdr:to>
    <xdr:cxnSp macro="">
      <xdr:nvCxnSpPr>
        <xdr:cNvPr id="176" name="直線コネクタ 175"/>
        <xdr:cNvCxnSpPr/>
      </xdr:nvCxnSpPr>
      <xdr:spPr>
        <a:xfrm>
          <a:off x="4546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10903</xdr:rowOff>
    </xdr:from>
    <xdr:ext cx="405111" cy="259045"/>
    <xdr:sp macro="" textlink="">
      <xdr:nvSpPr>
        <xdr:cNvPr id="177" name="【橋りょう・トンネル】&#10;有形固定資産減価償却率平均値テキスト"/>
        <xdr:cNvSpPr txBox="1"/>
      </xdr:nvSpPr>
      <xdr:spPr>
        <a:xfrm>
          <a:off x="4673600" y="1012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32476</xdr:rowOff>
    </xdr:from>
    <xdr:to>
      <xdr:col>24</xdr:col>
      <xdr:colOff>114300</xdr:colOff>
      <xdr:row>59</xdr:row>
      <xdr:rowOff>134076</xdr:rowOff>
    </xdr:to>
    <xdr:sp macro="" textlink="">
      <xdr:nvSpPr>
        <xdr:cNvPr id="178" name="フローチャート: 判断 177"/>
        <xdr:cNvSpPr/>
      </xdr:nvSpPr>
      <xdr:spPr>
        <a:xfrm>
          <a:off x="45847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151674</xdr:rowOff>
    </xdr:from>
    <xdr:to>
      <xdr:col>20</xdr:col>
      <xdr:colOff>38100</xdr:colOff>
      <xdr:row>59</xdr:row>
      <xdr:rowOff>81824</xdr:rowOff>
    </xdr:to>
    <xdr:sp macro="" textlink="">
      <xdr:nvSpPr>
        <xdr:cNvPr id="179" name="フローチャート: 判断 178"/>
        <xdr:cNvSpPr/>
      </xdr:nvSpPr>
      <xdr:spPr>
        <a:xfrm>
          <a:off x="37465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112485</xdr:rowOff>
    </xdr:from>
    <xdr:to>
      <xdr:col>15</xdr:col>
      <xdr:colOff>101600</xdr:colOff>
      <xdr:row>59</xdr:row>
      <xdr:rowOff>42635</xdr:rowOff>
    </xdr:to>
    <xdr:sp macro="" textlink="">
      <xdr:nvSpPr>
        <xdr:cNvPr id="180" name="フローチャート: 判断 179"/>
        <xdr:cNvSpPr/>
      </xdr:nvSpPr>
      <xdr:spPr>
        <a:xfrm>
          <a:off x="2857500" y="100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43906</xdr:rowOff>
    </xdr:from>
    <xdr:to>
      <xdr:col>10</xdr:col>
      <xdr:colOff>165100</xdr:colOff>
      <xdr:row>58</xdr:row>
      <xdr:rowOff>145506</xdr:rowOff>
    </xdr:to>
    <xdr:sp macro="" textlink="">
      <xdr:nvSpPr>
        <xdr:cNvPr id="181" name="フローチャート: 判断 180"/>
        <xdr:cNvSpPr/>
      </xdr:nvSpPr>
      <xdr:spPr>
        <a:xfrm>
          <a:off x="1968500" y="998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153307</xdr:rowOff>
    </xdr:from>
    <xdr:to>
      <xdr:col>6</xdr:col>
      <xdr:colOff>38100</xdr:colOff>
      <xdr:row>58</xdr:row>
      <xdr:rowOff>83457</xdr:rowOff>
    </xdr:to>
    <xdr:sp macro="" textlink="">
      <xdr:nvSpPr>
        <xdr:cNvPr id="182" name="フローチャート: 判断 181"/>
        <xdr:cNvSpPr/>
      </xdr:nvSpPr>
      <xdr:spPr>
        <a:xfrm>
          <a:off x="1079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68399</xdr:rowOff>
    </xdr:from>
    <xdr:to>
      <xdr:col>24</xdr:col>
      <xdr:colOff>114300</xdr:colOff>
      <xdr:row>57</xdr:row>
      <xdr:rowOff>169999</xdr:rowOff>
    </xdr:to>
    <xdr:sp macro="" textlink="">
      <xdr:nvSpPr>
        <xdr:cNvPr id="188" name="楕円 187"/>
        <xdr:cNvSpPr/>
      </xdr:nvSpPr>
      <xdr:spPr>
        <a:xfrm>
          <a:off x="45847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91276</xdr:rowOff>
    </xdr:from>
    <xdr:ext cx="405111" cy="259045"/>
    <xdr:sp macro="" textlink="">
      <xdr:nvSpPr>
        <xdr:cNvPr id="189" name="【橋りょう・トンネル】&#10;有形固定資産減価償却率該当値テキスト"/>
        <xdr:cNvSpPr txBox="1"/>
      </xdr:nvSpPr>
      <xdr:spPr>
        <a:xfrm>
          <a:off x="4673600" y="969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22678</xdr:rowOff>
    </xdr:from>
    <xdr:to>
      <xdr:col>20</xdr:col>
      <xdr:colOff>38100</xdr:colOff>
      <xdr:row>57</xdr:row>
      <xdr:rowOff>124278</xdr:rowOff>
    </xdr:to>
    <xdr:sp macro="" textlink="">
      <xdr:nvSpPr>
        <xdr:cNvPr id="190" name="楕円 189"/>
        <xdr:cNvSpPr/>
      </xdr:nvSpPr>
      <xdr:spPr>
        <a:xfrm>
          <a:off x="3746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73478</xdr:rowOff>
    </xdr:from>
    <xdr:to>
      <xdr:col>24</xdr:col>
      <xdr:colOff>63500</xdr:colOff>
      <xdr:row>57</xdr:row>
      <xdr:rowOff>119199</xdr:rowOff>
    </xdr:to>
    <xdr:cxnSp macro="">
      <xdr:nvCxnSpPr>
        <xdr:cNvPr id="191" name="直線コネクタ 190"/>
        <xdr:cNvCxnSpPr/>
      </xdr:nvCxnSpPr>
      <xdr:spPr>
        <a:xfrm>
          <a:off x="3797300" y="9846128"/>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145143</xdr:rowOff>
    </xdr:from>
    <xdr:to>
      <xdr:col>15</xdr:col>
      <xdr:colOff>101600</xdr:colOff>
      <xdr:row>57</xdr:row>
      <xdr:rowOff>75293</xdr:rowOff>
    </xdr:to>
    <xdr:sp macro="" textlink="">
      <xdr:nvSpPr>
        <xdr:cNvPr id="192" name="楕円 191"/>
        <xdr:cNvSpPr/>
      </xdr:nvSpPr>
      <xdr:spPr>
        <a:xfrm>
          <a:off x="2857500" y="97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24493</xdr:rowOff>
    </xdr:from>
    <xdr:to>
      <xdr:col>19</xdr:col>
      <xdr:colOff>177800</xdr:colOff>
      <xdr:row>57</xdr:row>
      <xdr:rowOff>73478</xdr:rowOff>
    </xdr:to>
    <xdr:cxnSp macro="">
      <xdr:nvCxnSpPr>
        <xdr:cNvPr id="193" name="直線コネクタ 192"/>
        <xdr:cNvCxnSpPr/>
      </xdr:nvCxnSpPr>
      <xdr:spPr>
        <a:xfrm>
          <a:off x="2908300" y="9797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89626</xdr:rowOff>
    </xdr:from>
    <xdr:to>
      <xdr:col>10</xdr:col>
      <xdr:colOff>165100</xdr:colOff>
      <xdr:row>57</xdr:row>
      <xdr:rowOff>19776</xdr:rowOff>
    </xdr:to>
    <xdr:sp macro="" textlink="">
      <xdr:nvSpPr>
        <xdr:cNvPr id="194" name="楕円 193"/>
        <xdr:cNvSpPr/>
      </xdr:nvSpPr>
      <xdr:spPr>
        <a:xfrm>
          <a:off x="1968500" y="96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140426</xdr:rowOff>
    </xdr:from>
    <xdr:to>
      <xdr:col>15</xdr:col>
      <xdr:colOff>50800</xdr:colOff>
      <xdr:row>57</xdr:row>
      <xdr:rowOff>24493</xdr:rowOff>
    </xdr:to>
    <xdr:cxnSp macro="">
      <xdr:nvCxnSpPr>
        <xdr:cNvPr id="195" name="直線コネクタ 194"/>
        <xdr:cNvCxnSpPr/>
      </xdr:nvCxnSpPr>
      <xdr:spPr>
        <a:xfrm>
          <a:off x="2019300" y="97416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37374</xdr:rowOff>
    </xdr:from>
    <xdr:to>
      <xdr:col>6</xdr:col>
      <xdr:colOff>38100</xdr:colOff>
      <xdr:row>56</xdr:row>
      <xdr:rowOff>138974</xdr:rowOff>
    </xdr:to>
    <xdr:sp macro="" textlink="">
      <xdr:nvSpPr>
        <xdr:cNvPr id="196" name="楕円 195"/>
        <xdr:cNvSpPr/>
      </xdr:nvSpPr>
      <xdr:spPr>
        <a:xfrm>
          <a:off x="1079500" y="963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88174</xdr:rowOff>
    </xdr:from>
    <xdr:to>
      <xdr:col>10</xdr:col>
      <xdr:colOff>114300</xdr:colOff>
      <xdr:row>56</xdr:row>
      <xdr:rowOff>140426</xdr:rowOff>
    </xdr:to>
    <xdr:cxnSp macro="">
      <xdr:nvCxnSpPr>
        <xdr:cNvPr id="197" name="直線コネクタ 196"/>
        <xdr:cNvCxnSpPr/>
      </xdr:nvCxnSpPr>
      <xdr:spPr>
        <a:xfrm>
          <a:off x="1130300" y="968937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72951</xdr:rowOff>
    </xdr:from>
    <xdr:ext cx="405111" cy="259045"/>
    <xdr:sp macro="" textlink="">
      <xdr:nvSpPr>
        <xdr:cNvPr id="198" name="n_1aveValue【橋りょう・トンネル】&#10;有形固定資産減価償却率"/>
        <xdr:cNvSpPr txBox="1"/>
      </xdr:nvSpPr>
      <xdr:spPr>
        <a:xfrm>
          <a:off x="3582044"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33762</xdr:rowOff>
    </xdr:from>
    <xdr:ext cx="405111" cy="259045"/>
    <xdr:sp macro="" textlink="">
      <xdr:nvSpPr>
        <xdr:cNvPr id="199" name="n_2aveValue【橋りょう・トンネル】&#10;有形固定資産減価償却率"/>
        <xdr:cNvSpPr txBox="1"/>
      </xdr:nvSpPr>
      <xdr:spPr>
        <a:xfrm>
          <a:off x="2705744" y="1014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136633</xdr:rowOff>
    </xdr:from>
    <xdr:ext cx="405111" cy="259045"/>
    <xdr:sp macro="" textlink="">
      <xdr:nvSpPr>
        <xdr:cNvPr id="200" name="n_3aveValue【橋りょう・トンネル】&#10;有形固定資産減価償却率"/>
        <xdr:cNvSpPr txBox="1"/>
      </xdr:nvSpPr>
      <xdr:spPr>
        <a:xfrm>
          <a:off x="1816744" y="1008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74584</xdr:rowOff>
    </xdr:from>
    <xdr:ext cx="405111" cy="259045"/>
    <xdr:sp macro="" textlink="">
      <xdr:nvSpPr>
        <xdr:cNvPr id="201" name="n_4aveValue【橋りょう・トンネル】&#10;有形固定資産減価償却率"/>
        <xdr:cNvSpPr txBox="1"/>
      </xdr:nvSpPr>
      <xdr:spPr>
        <a:xfrm>
          <a:off x="927744" y="1001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140805</xdr:rowOff>
    </xdr:from>
    <xdr:ext cx="405111" cy="259045"/>
    <xdr:sp macro="" textlink="">
      <xdr:nvSpPr>
        <xdr:cNvPr id="202" name="n_1mainValue【橋りょう・トンネル】&#10;有形固定資産減価償却率"/>
        <xdr:cNvSpPr txBox="1"/>
      </xdr:nvSpPr>
      <xdr:spPr>
        <a:xfrm>
          <a:off x="35820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91820</xdr:rowOff>
    </xdr:from>
    <xdr:ext cx="405111" cy="259045"/>
    <xdr:sp macro="" textlink="">
      <xdr:nvSpPr>
        <xdr:cNvPr id="203" name="n_2mainValue【橋りょう・トンネル】&#10;有形固定資産減価償却率"/>
        <xdr:cNvSpPr txBox="1"/>
      </xdr:nvSpPr>
      <xdr:spPr>
        <a:xfrm>
          <a:off x="2705744" y="952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36303</xdr:rowOff>
    </xdr:from>
    <xdr:ext cx="405111" cy="259045"/>
    <xdr:sp macro="" textlink="">
      <xdr:nvSpPr>
        <xdr:cNvPr id="204" name="n_3mainValue【橋りょう・トンネル】&#10;有形固定資産減価償却率"/>
        <xdr:cNvSpPr txBox="1"/>
      </xdr:nvSpPr>
      <xdr:spPr>
        <a:xfrm>
          <a:off x="1816744" y="946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155501</xdr:rowOff>
    </xdr:from>
    <xdr:ext cx="405111" cy="259045"/>
    <xdr:sp macro="" textlink="">
      <xdr:nvSpPr>
        <xdr:cNvPr id="205" name="n_4mainValue【橋りょう・トンネル】&#10;有形固定資産減価償却率"/>
        <xdr:cNvSpPr txBox="1"/>
      </xdr:nvSpPr>
      <xdr:spPr>
        <a:xfrm>
          <a:off x="927744" y="941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132424</xdr:rowOff>
    </xdr:from>
    <xdr:to>
      <xdr:col>54</xdr:col>
      <xdr:colOff>189865</xdr:colOff>
      <xdr:row>63</xdr:row>
      <xdr:rowOff>166937</xdr:rowOff>
    </xdr:to>
    <xdr:cxnSp macro="">
      <xdr:nvCxnSpPr>
        <xdr:cNvPr id="227" name="直線コネクタ 226"/>
        <xdr:cNvCxnSpPr/>
      </xdr:nvCxnSpPr>
      <xdr:spPr>
        <a:xfrm flipV="1">
          <a:off x="10476865" y="9905074"/>
          <a:ext cx="0" cy="1063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170764</xdr:rowOff>
    </xdr:from>
    <xdr:ext cx="378565" cy="259045"/>
    <xdr:sp macro="" textlink="">
      <xdr:nvSpPr>
        <xdr:cNvPr id="228" name="【橋りょう・トンネル】&#10;一人当たり有形固定資産（償却資産）額最小値テキスト"/>
        <xdr:cNvSpPr txBox="1"/>
      </xdr:nvSpPr>
      <xdr:spPr>
        <a:xfrm>
          <a:off x="10515600" y="10972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166937</xdr:rowOff>
    </xdr:from>
    <xdr:to>
      <xdr:col>55</xdr:col>
      <xdr:colOff>88900</xdr:colOff>
      <xdr:row>63</xdr:row>
      <xdr:rowOff>166937</xdr:rowOff>
    </xdr:to>
    <xdr:cxnSp macro="">
      <xdr:nvCxnSpPr>
        <xdr:cNvPr id="229" name="直線コネクタ 228"/>
        <xdr:cNvCxnSpPr/>
      </xdr:nvCxnSpPr>
      <xdr:spPr>
        <a:xfrm>
          <a:off x="10388600" y="1096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79101</xdr:rowOff>
    </xdr:from>
    <xdr:ext cx="599010" cy="259045"/>
    <xdr:sp macro="" textlink="">
      <xdr:nvSpPr>
        <xdr:cNvPr id="230" name="【橋りょう・トンネル】&#10;一人当たり有形固定資産（償却資産）額最大値テキスト"/>
        <xdr:cNvSpPr txBox="1"/>
      </xdr:nvSpPr>
      <xdr:spPr>
        <a:xfrm>
          <a:off x="10515600" y="968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132424</xdr:rowOff>
    </xdr:from>
    <xdr:to>
      <xdr:col>55</xdr:col>
      <xdr:colOff>88900</xdr:colOff>
      <xdr:row>57</xdr:row>
      <xdr:rowOff>132424</xdr:rowOff>
    </xdr:to>
    <xdr:cxnSp macro="">
      <xdr:nvCxnSpPr>
        <xdr:cNvPr id="231" name="直線コネクタ 230"/>
        <xdr:cNvCxnSpPr/>
      </xdr:nvCxnSpPr>
      <xdr:spPr>
        <a:xfrm>
          <a:off x="10388600" y="990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70127</xdr:rowOff>
    </xdr:from>
    <xdr:ext cx="534377" cy="259045"/>
    <xdr:sp macro="" textlink="">
      <xdr:nvSpPr>
        <xdr:cNvPr id="232" name="【橋りょう・トンネル】&#10;一人当たり有形固定資産（償却資産）額平均値テキスト"/>
        <xdr:cNvSpPr txBox="1"/>
      </xdr:nvSpPr>
      <xdr:spPr>
        <a:xfrm>
          <a:off x="10515600" y="1052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91700</xdr:rowOff>
    </xdr:from>
    <xdr:to>
      <xdr:col>55</xdr:col>
      <xdr:colOff>50800</xdr:colOff>
      <xdr:row>62</xdr:row>
      <xdr:rowOff>21850</xdr:rowOff>
    </xdr:to>
    <xdr:sp macro="" textlink="">
      <xdr:nvSpPr>
        <xdr:cNvPr id="233" name="フローチャート: 判断 232"/>
        <xdr:cNvSpPr/>
      </xdr:nvSpPr>
      <xdr:spPr>
        <a:xfrm>
          <a:off x="10426700" y="1055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94791</xdr:rowOff>
    </xdr:from>
    <xdr:to>
      <xdr:col>50</xdr:col>
      <xdr:colOff>165100</xdr:colOff>
      <xdr:row>62</xdr:row>
      <xdr:rowOff>24941</xdr:rowOff>
    </xdr:to>
    <xdr:sp macro="" textlink="">
      <xdr:nvSpPr>
        <xdr:cNvPr id="234" name="フローチャート: 判断 233"/>
        <xdr:cNvSpPr/>
      </xdr:nvSpPr>
      <xdr:spPr>
        <a:xfrm>
          <a:off x="9588500" y="1055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120819</xdr:rowOff>
    </xdr:from>
    <xdr:to>
      <xdr:col>46</xdr:col>
      <xdr:colOff>38100</xdr:colOff>
      <xdr:row>62</xdr:row>
      <xdr:rowOff>50969</xdr:rowOff>
    </xdr:to>
    <xdr:sp macro="" textlink="">
      <xdr:nvSpPr>
        <xdr:cNvPr id="235" name="フローチャート: 判断 234"/>
        <xdr:cNvSpPr/>
      </xdr:nvSpPr>
      <xdr:spPr>
        <a:xfrm>
          <a:off x="8699500" y="1057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97191</xdr:rowOff>
    </xdr:from>
    <xdr:to>
      <xdr:col>41</xdr:col>
      <xdr:colOff>101600</xdr:colOff>
      <xdr:row>62</xdr:row>
      <xdr:rowOff>27341</xdr:rowOff>
    </xdr:to>
    <xdr:sp macro="" textlink="">
      <xdr:nvSpPr>
        <xdr:cNvPr id="236" name="フローチャート: 判断 235"/>
        <xdr:cNvSpPr/>
      </xdr:nvSpPr>
      <xdr:spPr>
        <a:xfrm>
          <a:off x="7810500" y="105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86913</xdr:rowOff>
    </xdr:from>
    <xdr:to>
      <xdr:col>36</xdr:col>
      <xdr:colOff>165100</xdr:colOff>
      <xdr:row>62</xdr:row>
      <xdr:rowOff>17063</xdr:rowOff>
    </xdr:to>
    <xdr:sp macro="" textlink="">
      <xdr:nvSpPr>
        <xdr:cNvPr id="237" name="フローチャート: 判断 236"/>
        <xdr:cNvSpPr/>
      </xdr:nvSpPr>
      <xdr:spPr>
        <a:xfrm>
          <a:off x="6921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28776</xdr:rowOff>
    </xdr:from>
    <xdr:to>
      <xdr:col>55</xdr:col>
      <xdr:colOff>50800</xdr:colOff>
      <xdr:row>61</xdr:row>
      <xdr:rowOff>130376</xdr:rowOff>
    </xdr:to>
    <xdr:sp macro="" textlink="">
      <xdr:nvSpPr>
        <xdr:cNvPr id="243" name="楕円 242"/>
        <xdr:cNvSpPr/>
      </xdr:nvSpPr>
      <xdr:spPr>
        <a:xfrm>
          <a:off x="10426700" y="104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51653</xdr:rowOff>
    </xdr:from>
    <xdr:ext cx="534377" cy="259045"/>
    <xdr:sp macro="" textlink="">
      <xdr:nvSpPr>
        <xdr:cNvPr id="244" name="【橋りょう・トンネル】&#10;一人当たり有形固定資産（償却資産）額該当値テキスト"/>
        <xdr:cNvSpPr txBox="1"/>
      </xdr:nvSpPr>
      <xdr:spPr>
        <a:xfrm>
          <a:off x="10515600" y="1033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31418</xdr:rowOff>
    </xdr:from>
    <xdr:to>
      <xdr:col>50</xdr:col>
      <xdr:colOff>165100</xdr:colOff>
      <xdr:row>61</xdr:row>
      <xdr:rowOff>133018</xdr:rowOff>
    </xdr:to>
    <xdr:sp macro="" textlink="">
      <xdr:nvSpPr>
        <xdr:cNvPr id="245" name="楕円 244"/>
        <xdr:cNvSpPr/>
      </xdr:nvSpPr>
      <xdr:spPr>
        <a:xfrm>
          <a:off x="9588500" y="104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79576</xdr:rowOff>
    </xdr:from>
    <xdr:to>
      <xdr:col>55</xdr:col>
      <xdr:colOff>0</xdr:colOff>
      <xdr:row>61</xdr:row>
      <xdr:rowOff>82218</xdr:rowOff>
    </xdr:to>
    <xdr:cxnSp macro="">
      <xdr:nvCxnSpPr>
        <xdr:cNvPr id="246" name="直線コネクタ 245"/>
        <xdr:cNvCxnSpPr/>
      </xdr:nvCxnSpPr>
      <xdr:spPr>
        <a:xfrm flipV="1">
          <a:off x="9639300" y="10538026"/>
          <a:ext cx="838200" cy="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33988</xdr:rowOff>
    </xdr:from>
    <xdr:to>
      <xdr:col>46</xdr:col>
      <xdr:colOff>38100</xdr:colOff>
      <xdr:row>61</xdr:row>
      <xdr:rowOff>135588</xdr:rowOff>
    </xdr:to>
    <xdr:sp macro="" textlink="">
      <xdr:nvSpPr>
        <xdr:cNvPr id="247" name="楕円 246"/>
        <xdr:cNvSpPr/>
      </xdr:nvSpPr>
      <xdr:spPr>
        <a:xfrm>
          <a:off x="8699500" y="1049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82218</xdr:rowOff>
    </xdr:from>
    <xdr:to>
      <xdr:col>50</xdr:col>
      <xdr:colOff>114300</xdr:colOff>
      <xdr:row>61</xdr:row>
      <xdr:rowOff>84788</xdr:rowOff>
    </xdr:to>
    <xdr:cxnSp macro="">
      <xdr:nvCxnSpPr>
        <xdr:cNvPr id="248" name="直線コネクタ 247"/>
        <xdr:cNvCxnSpPr/>
      </xdr:nvCxnSpPr>
      <xdr:spPr>
        <a:xfrm flipV="1">
          <a:off x="8750300" y="10540668"/>
          <a:ext cx="8890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35341</xdr:rowOff>
    </xdr:from>
    <xdr:to>
      <xdr:col>41</xdr:col>
      <xdr:colOff>101600</xdr:colOff>
      <xdr:row>61</xdr:row>
      <xdr:rowOff>136941</xdr:rowOff>
    </xdr:to>
    <xdr:sp macro="" textlink="">
      <xdr:nvSpPr>
        <xdr:cNvPr id="249" name="楕円 248"/>
        <xdr:cNvSpPr/>
      </xdr:nvSpPr>
      <xdr:spPr>
        <a:xfrm>
          <a:off x="7810500" y="104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84788</xdr:rowOff>
    </xdr:from>
    <xdr:to>
      <xdr:col>45</xdr:col>
      <xdr:colOff>177800</xdr:colOff>
      <xdr:row>61</xdr:row>
      <xdr:rowOff>86141</xdr:rowOff>
    </xdr:to>
    <xdr:cxnSp macro="">
      <xdr:nvCxnSpPr>
        <xdr:cNvPr id="250" name="直線コネクタ 249"/>
        <xdr:cNvCxnSpPr/>
      </xdr:nvCxnSpPr>
      <xdr:spPr>
        <a:xfrm flipV="1">
          <a:off x="7861300" y="10543238"/>
          <a:ext cx="889000" cy="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37252</xdr:rowOff>
    </xdr:from>
    <xdr:to>
      <xdr:col>36</xdr:col>
      <xdr:colOff>165100</xdr:colOff>
      <xdr:row>61</xdr:row>
      <xdr:rowOff>138852</xdr:rowOff>
    </xdr:to>
    <xdr:sp macro="" textlink="">
      <xdr:nvSpPr>
        <xdr:cNvPr id="251" name="楕円 250"/>
        <xdr:cNvSpPr/>
      </xdr:nvSpPr>
      <xdr:spPr>
        <a:xfrm>
          <a:off x="6921500" y="104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86141</xdr:rowOff>
    </xdr:from>
    <xdr:to>
      <xdr:col>41</xdr:col>
      <xdr:colOff>50800</xdr:colOff>
      <xdr:row>61</xdr:row>
      <xdr:rowOff>88052</xdr:rowOff>
    </xdr:to>
    <xdr:cxnSp macro="">
      <xdr:nvCxnSpPr>
        <xdr:cNvPr id="252" name="直線コネクタ 251"/>
        <xdr:cNvCxnSpPr/>
      </xdr:nvCxnSpPr>
      <xdr:spPr>
        <a:xfrm flipV="1">
          <a:off x="6972300" y="10544591"/>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16068</xdr:rowOff>
    </xdr:from>
    <xdr:ext cx="534377" cy="259045"/>
    <xdr:sp macro="" textlink="">
      <xdr:nvSpPr>
        <xdr:cNvPr id="253" name="n_1aveValue【橋りょう・トンネル】&#10;一人当たり有形固定資産（償却資産）額"/>
        <xdr:cNvSpPr txBox="1"/>
      </xdr:nvSpPr>
      <xdr:spPr>
        <a:xfrm>
          <a:off x="9359411" y="1064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42096</xdr:rowOff>
    </xdr:from>
    <xdr:ext cx="534377" cy="259045"/>
    <xdr:sp macro="" textlink="">
      <xdr:nvSpPr>
        <xdr:cNvPr id="254" name="n_2aveValue【橋りょう・トンネル】&#10;一人当たり有形固定資産（償却資産）額"/>
        <xdr:cNvSpPr txBox="1"/>
      </xdr:nvSpPr>
      <xdr:spPr>
        <a:xfrm>
          <a:off x="8483111" y="1067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18468</xdr:rowOff>
    </xdr:from>
    <xdr:ext cx="534377" cy="259045"/>
    <xdr:sp macro="" textlink="">
      <xdr:nvSpPr>
        <xdr:cNvPr id="255" name="n_3aveValue【橋りょう・トンネル】&#10;一人当たり有形固定資産（償却資産）額"/>
        <xdr:cNvSpPr txBox="1"/>
      </xdr:nvSpPr>
      <xdr:spPr>
        <a:xfrm>
          <a:off x="7594111" y="1064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8190</xdr:rowOff>
    </xdr:from>
    <xdr:ext cx="534377" cy="259045"/>
    <xdr:sp macro="" textlink="">
      <xdr:nvSpPr>
        <xdr:cNvPr id="256" name="n_4aveValue【橋りょう・トンネル】&#10;一人当たり有形固定資産（償却資産）額"/>
        <xdr:cNvSpPr txBox="1"/>
      </xdr:nvSpPr>
      <xdr:spPr>
        <a:xfrm>
          <a:off x="6705111" y="106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149545</xdr:rowOff>
    </xdr:from>
    <xdr:ext cx="534377" cy="259045"/>
    <xdr:sp macro="" textlink="">
      <xdr:nvSpPr>
        <xdr:cNvPr id="257" name="n_1mainValue【橋りょう・トンネル】&#10;一人当たり有形固定資産（償却資産）額"/>
        <xdr:cNvSpPr txBox="1"/>
      </xdr:nvSpPr>
      <xdr:spPr>
        <a:xfrm>
          <a:off x="9359411" y="102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152115</xdr:rowOff>
    </xdr:from>
    <xdr:ext cx="534377" cy="259045"/>
    <xdr:sp macro="" textlink="">
      <xdr:nvSpPr>
        <xdr:cNvPr id="258" name="n_2mainValue【橋りょう・トンネル】&#10;一人当たり有形固定資産（償却資産）額"/>
        <xdr:cNvSpPr txBox="1"/>
      </xdr:nvSpPr>
      <xdr:spPr>
        <a:xfrm>
          <a:off x="8483111" y="1026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153468</xdr:rowOff>
    </xdr:from>
    <xdr:ext cx="534377" cy="259045"/>
    <xdr:sp macro="" textlink="">
      <xdr:nvSpPr>
        <xdr:cNvPr id="259" name="n_3mainValue【橋りょう・トンネル】&#10;一人当たり有形固定資産（償却資産）額"/>
        <xdr:cNvSpPr txBox="1"/>
      </xdr:nvSpPr>
      <xdr:spPr>
        <a:xfrm>
          <a:off x="7594111" y="1026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155379</xdr:rowOff>
    </xdr:from>
    <xdr:ext cx="534377" cy="259045"/>
    <xdr:sp macro="" textlink="">
      <xdr:nvSpPr>
        <xdr:cNvPr id="260" name="n_4mainValue【橋りょう・トンネル】&#10;一人当たり有形固定資産（償却資産）額"/>
        <xdr:cNvSpPr txBox="1"/>
      </xdr:nvSpPr>
      <xdr:spPr>
        <a:xfrm>
          <a:off x="6705111" y="102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2" name="直線コネクタ 271"/>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3" name="テキスト ボックス 272"/>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4" name="直線コネクタ 273"/>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5" name="テキスト ボックス 274"/>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6" name="直線コネクタ 275"/>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7" name="テキスト ボックス 276"/>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8" name="直線コネクタ 277"/>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9" name="テキスト ボックス 278"/>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1" name="テキスト ボックス 28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35813</xdr:rowOff>
    </xdr:to>
    <xdr:cxnSp macro="">
      <xdr:nvCxnSpPr>
        <xdr:cNvPr id="283" name="直線コネクタ 282"/>
        <xdr:cNvCxnSpPr/>
      </xdr:nvCxnSpPr>
      <xdr:spPr>
        <a:xfrm flipV="1">
          <a:off x="4634865" y="1342263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39640</xdr:rowOff>
    </xdr:from>
    <xdr:ext cx="405111" cy="259045"/>
    <xdr:sp macro="" textlink="">
      <xdr:nvSpPr>
        <xdr:cNvPr id="284" name="【公営住宅】&#10;有形固定資産減価償却率最小値テキスト"/>
        <xdr:cNvSpPr txBox="1"/>
      </xdr:nvSpPr>
      <xdr:spPr>
        <a:xfrm>
          <a:off x="4673600" y="1478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35813</xdr:rowOff>
    </xdr:from>
    <xdr:to>
      <xdr:col>24</xdr:col>
      <xdr:colOff>152400</xdr:colOff>
      <xdr:row>86</xdr:row>
      <xdr:rowOff>35813</xdr:rowOff>
    </xdr:to>
    <xdr:cxnSp macro="">
      <xdr:nvCxnSpPr>
        <xdr:cNvPr id="285" name="直線コネクタ 284"/>
        <xdr:cNvCxnSpPr/>
      </xdr:nvCxnSpPr>
      <xdr:spPr>
        <a:xfrm>
          <a:off x="4546600" y="1478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6" name="【公営住宅】&#10;有形固定資産減価償却率最大値テキスト"/>
        <xdr:cNvSpPr txBox="1"/>
      </xdr:nvSpPr>
      <xdr:spPr>
        <a:xfrm>
          <a:off x="4673600" y="1319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7" name="直線コネクタ 286"/>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57166</xdr:rowOff>
    </xdr:from>
    <xdr:ext cx="405111" cy="259045"/>
    <xdr:sp macro="" textlink="">
      <xdr:nvSpPr>
        <xdr:cNvPr id="288" name="【公営住宅】&#10;有形固定資産減価償却率平均値テキスト"/>
        <xdr:cNvSpPr txBox="1"/>
      </xdr:nvSpPr>
      <xdr:spPr>
        <a:xfrm>
          <a:off x="4673600" y="1394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78739</xdr:rowOff>
    </xdr:from>
    <xdr:to>
      <xdr:col>24</xdr:col>
      <xdr:colOff>114300</xdr:colOff>
      <xdr:row>82</xdr:row>
      <xdr:rowOff>8889</xdr:rowOff>
    </xdr:to>
    <xdr:sp macro="" textlink="">
      <xdr:nvSpPr>
        <xdr:cNvPr id="289" name="フローチャート: 判断 288"/>
        <xdr:cNvSpPr/>
      </xdr:nvSpPr>
      <xdr:spPr>
        <a:xfrm>
          <a:off x="45847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90" name="フローチャート: 判断 289"/>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5587</xdr:rowOff>
    </xdr:from>
    <xdr:to>
      <xdr:col>15</xdr:col>
      <xdr:colOff>101600</xdr:colOff>
      <xdr:row>81</xdr:row>
      <xdr:rowOff>107187</xdr:rowOff>
    </xdr:to>
    <xdr:sp macro="" textlink="">
      <xdr:nvSpPr>
        <xdr:cNvPr id="291" name="フローチャート: 判断 290"/>
        <xdr:cNvSpPr/>
      </xdr:nvSpPr>
      <xdr:spPr>
        <a:xfrm>
          <a:off x="2857500" y="1389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138176</xdr:rowOff>
    </xdr:from>
    <xdr:to>
      <xdr:col>10</xdr:col>
      <xdr:colOff>165100</xdr:colOff>
      <xdr:row>81</xdr:row>
      <xdr:rowOff>68326</xdr:rowOff>
    </xdr:to>
    <xdr:sp macro="" textlink="">
      <xdr:nvSpPr>
        <xdr:cNvPr id="292" name="フローチャート: 判断 291"/>
        <xdr:cNvSpPr/>
      </xdr:nvSpPr>
      <xdr:spPr>
        <a:xfrm>
          <a:off x="1968500" y="138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293" name="フローチャート: 判断 292"/>
        <xdr:cNvSpPr/>
      </xdr:nvSpPr>
      <xdr:spPr>
        <a:xfrm>
          <a:off x="1079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170180</xdr:rowOff>
    </xdr:from>
    <xdr:to>
      <xdr:col>24</xdr:col>
      <xdr:colOff>114300</xdr:colOff>
      <xdr:row>78</xdr:row>
      <xdr:rowOff>100330</xdr:rowOff>
    </xdr:to>
    <xdr:sp macro="" textlink="">
      <xdr:nvSpPr>
        <xdr:cNvPr id="299" name="楕円 298"/>
        <xdr:cNvSpPr/>
      </xdr:nvSpPr>
      <xdr:spPr>
        <a:xfrm>
          <a:off x="45847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123207</xdr:rowOff>
    </xdr:from>
    <xdr:ext cx="405111" cy="259045"/>
    <xdr:sp macro="" textlink="">
      <xdr:nvSpPr>
        <xdr:cNvPr id="300" name="【公営住宅】&#10;有形固定資産減価償却率該当値テキスト"/>
        <xdr:cNvSpPr txBox="1"/>
      </xdr:nvSpPr>
      <xdr:spPr>
        <a:xfrm>
          <a:off x="4673600" y="1332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133604</xdr:rowOff>
    </xdr:from>
    <xdr:to>
      <xdr:col>20</xdr:col>
      <xdr:colOff>38100</xdr:colOff>
      <xdr:row>78</xdr:row>
      <xdr:rowOff>63754</xdr:rowOff>
    </xdr:to>
    <xdr:sp macro="" textlink="">
      <xdr:nvSpPr>
        <xdr:cNvPr id="301" name="楕円 300"/>
        <xdr:cNvSpPr/>
      </xdr:nvSpPr>
      <xdr:spPr>
        <a:xfrm>
          <a:off x="37465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12954</xdr:rowOff>
    </xdr:from>
    <xdr:to>
      <xdr:col>24</xdr:col>
      <xdr:colOff>63500</xdr:colOff>
      <xdr:row>78</xdr:row>
      <xdr:rowOff>49530</xdr:rowOff>
    </xdr:to>
    <xdr:cxnSp macro="">
      <xdr:nvCxnSpPr>
        <xdr:cNvPr id="302" name="直線コネクタ 301"/>
        <xdr:cNvCxnSpPr/>
      </xdr:nvCxnSpPr>
      <xdr:spPr>
        <a:xfrm>
          <a:off x="3797300" y="1338605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87885</xdr:rowOff>
    </xdr:from>
    <xdr:to>
      <xdr:col>15</xdr:col>
      <xdr:colOff>101600</xdr:colOff>
      <xdr:row>78</xdr:row>
      <xdr:rowOff>18035</xdr:rowOff>
    </xdr:to>
    <xdr:sp macro="" textlink="">
      <xdr:nvSpPr>
        <xdr:cNvPr id="303" name="楕円 302"/>
        <xdr:cNvSpPr/>
      </xdr:nvSpPr>
      <xdr:spPr>
        <a:xfrm>
          <a:off x="2857500" y="132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138685</xdr:rowOff>
    </xdr:from>
    <xdr:to>
      <xdr:col>19</xdr:col>
      <xdr:colOff>177800</xdr:colOff>
      <xdr:row>78</xdr:row>
      <xdr:rowOff>12954</xdr:rowOff>
    </xdr:to>
    <xdr:cxnSp macro="">
      <xdr:nvCxnSpPr>
        <xdr:cNvPr id="304" name="直線コネクタ 303"/>
        <xdr:cNvCxnSpPr/>
      </xdr:nvCxnSpPr>
      <xdr:spPr>
        <a:xfrm>
          <a:off x="2908300" y="13340335"/>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42163</xdr:rowOff>
    </xdr:from>
    <xdr:to>
      <xdr:col>10</xdr:col>
      <xdr:colOff>165100</xdr:colOff>
      <xdr:row>77</xdr:row>
      <xdr:rowOff>143763</xdr:rowOff>
    </xdr:to>
    <xdr:sp macro="" textlink="">
      <xdr:nvSpPr>
        <xdr:cNvPr id="305" name="楕円 304"/>
        <xdr:cNvSpPr/>
      </xdr:nvSpPr>
      <xdr:spPr>
        <a:xfrm>
          <a:off x="1968500" y="132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92963</xdr:rowOff>
    </xdr:from>
    <xdr:to>
      <xdr:col>15</xdr:col>
      <xdr:colOff>50800</xdr:colOff>
      <xdr:row>77</xdr:row>
      <xdr:rowOff>138685</xdr:rowOff>
    </xdr:to>
    <xdr:cxnSp macro="">
      <xdr:nvCxnSpPr>
        <xdr:cNvPr id="306" name="直線コネクタ 305"/>
        <xdr:cNvCxnSpPr/>
      </xdr:nvCxnSpPr>
      <xdr:spPr>
        <a:xfrm>
          <a:off x="2019300" y="13294613"/>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3302</xdr:rowOff>
    </xdr:from>
    <xdr:to>
      <xdr:col>6</xdr:col>
      <xdr:colOff>38100</xdr:colOff>
      <xdr:row>78</xdr:row>
      <xdr:rowOff>104902</xdr:rowOff>
    </xdr:to>
    <xdr:sp macro="" textlink="">
      <xdr:nvSpPr>
        <xdr:cNvPr id="307" name="楕円 306"/>
        <xdr:cNvSpPr/>
      </xdr:nvSpPr>
      <xdr:spPr>
        <a:xfrm>
          <a:off x="1079500" y="1337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92963</xdr:rowOff>
    </xdr:from>
    <xdr:to>
      <xdr:col>10</xdr:col>
      <xdr:colOff>114300</xdr:colOff>
      <xdr:row>78</xdr:row>
      <xdr:rowOff>54102</xdr:rowOff>
    </xdr:to>
    <xdr:cxnSp macro="">
      <xdr:nvCxnSpPr>
        <xdr:cNvPr id="308" name="直線コネクタ 307"/>
        <xdr:cNvCxnSpPr/>
      </xdr:nvCxnSpPr>
      <xdr:spPr>
        <a:xfrm flipV="1">
          <a:off x="1130300" y="13294613"/>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137177</xdr:rowOff>
    </xdr:from>
    <xdr:ext cx="405111" cy="259045"/>
    <xdr:sp macro="" textlink="">
      <xdr:nvSpPr>
        <xdr:cNvPr id="309" name="n_1ave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98314</xdr:rowOff>
    </xdr:from>
    <xdr:ext cx="405111" cy="259045"/>
    <xdr:sp macro="" textlink="">
      <xdr:nvSpPr>
        <xdr:cNvPr id="310" name="n_2aveValue【公営住宅】&#10;有形固定資産減価償却率"/>
        <xdr:cNvSpPr txBox="1"/>
      </xdr:nvSpPr>
      <xdr:spPr>
        <a:xfrm>
          <a:off x="2705744" y="13985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59453</xdr:rowOff>
    </xdr:from>
    <xdr:ext cx="405111" cy="259045"/>
    <xdr:sp macro="" textlink="">
      <xdr:nvSpPr>
        <xdr:cNvPr id="311" name="n_3aveValue【公営住宅】&#10;有形固定資産減価償却率"/>
        <xdr:cNvSpPr txBox="1"/>
      </xdr:nvSpPr>
      <xdr:spPr>
        <a:xfrm>
          <a:off x="1816744" y="1394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50309</xdr:rowOff>
    </xdr:from>
    <xdr:ext cx="405111" cy="259045"/>
    <xdr:sp macro="" textlink="">
      <xdr:nvSpPr>
        <xdr:cNvPr id="312" name="n_4aveValue【公営住宅】&#10;有形固定資産減価償却率"/>
        <xdr:cNvSpPr txBox="1"/>
      </xdr:nvSpPr>
      <xdr:spPr>
        <a:xfrm>
          <a:off x="927744" y="1393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80281</xdr:rowOff>
    </xdr:from>
    <xdr:ext cx="405111" cy="259045"/>
    <xdr:sp macro="" textlink="">
      <xdr:nvSpPr>
        <xdr:cNvPr id="313" name="n_1mainValue【公営住宅】&#10;有形固定資産減価償却率"/>
        <xdr:cNvSpPr txBox="1"/>
      </xdr:nvSpPr>
      <xdr:spPr>
        <a:xfrm>
          <a:off x="3582044" y="13110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34562</xdr:rowOff>
    </xdr:from>
    <xdr:ext cx="405111" cy="259045"/>
    <xdr:sp macro="" textlink="">
      <xdr:nvSpPr>
        <xdr:cNvPr id="314" name="n_2mainValue【公営住宅】&#10;有形固定資産減価償却率"/>
        <xdr:cNvSpPr txBox="1"/>
      </xdr:nvSpPr>
      <xdr:spPr>
        <a:xfrm>
          <a:off x="2705744" y="1306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160290</xdr:rowOff>
    </xdr:from>
    <xdr:ext cx="405111" cy="259045"/>
    <xdr:sp macro="" textlink="">
      <xdr:nvSpPr>
        <xdr:cNvPr id="315" name="n_3mainValue【公営住宅】&#10;有形固定資産減価償却率"/>
        <xdr:cNvSpPr txBox="1"/>
      </xdr:nvSpPr>
      <xdr:spPr>
        <a:xfrm>
          <a:off x="1816744" y="1301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121429</xdr:rowOff>
    </xdr:from>
    <xdr:ext cx="405111" cy="259045"/>
    <xdr:sp macro="" textlink="">
      <xdr:nvSpPr>
        <xdr:cNvPr id="316" name="n_4mainValue【公営住宅】&#10;有形固定資産減価償却率"/>
        <xdr:cNvSpPr txBox="1"/>
      </xdr:nvSpPr>
      <xdr:spPr>
        <a:xfrm>
          <a:off x="927744" y="1315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167095</xdr:rowOff>
    </xdr:from>
    <xdr:to>
      <xdr:col>54</xdr:col>
      <xdr:colOff>189865</xdr:colOff>
      <xdr:row>86</xdr:row>
      <xdr:rowOff>111579</xdr:rowOff>
    </xdr:to>
    <xdr:cxnSp macro="">
      <xdr:nvCxnSpPr>
        <xdr:cNvPr id="342" name="直線コネクタ 341"/>
        <xdr:cNvCxnSpPr/>
      </xdr:nvCxnSpPr>
      <xdr:spPr>
        <a:xfrm flipV="1">
          <a:off x="10476865" y="13368745"/>
          <a:ext cx="0" cy="148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3" name="【公営住宅】&#10;一人当たり面積最小値テキスト"/>
        <xdr:cNvSpPr txBox="1"/>
      </xdr:nvSpPr>
      <xdr:spPr>
        <a:xfrm>
          <a:off x="1051560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4" name="直線コネクタ 343"/>
        <xdr:cNvCxnSpPr/>
      </xdr:nvCxnSpPr>
      <xdr:spPr>
        <a:xfrm>
          <a:off x="10388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113772</xdr:rowOff>
    </xdr:from>
    <xdr:ext cx="469744" cy="259045"/>
    <xdr:sp macro="" textlink="">
      <xdr:nvSpPr>
        <xdr:cNvPr id="345" name="【公営住宅】&#10;一人当たり面積最大値テキスト"/>
        <xdr:cNvSpPr txBox="1"/>
      </xdr:nvSpPr>
      <xdr:spPr>
        <a:xfrm>
          <a:off x="10515600" y="131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167095</xdr:rowOff>
    </xdr:from>
    <xdr:to>
      <xdr:col>55</xdr:col>
      <xdr:colOff>88900</xdr:colOff>
      <xdr:row>77</xdr:row>
      <xdr:rowOff>167095</xdr:rowOff>
    </xdr:to>
    <xdr:cxnSp macro="">
      <xdr:nvCxnSpPr>
        <xdr:cNvPr id="346" name="直線コネクタ 345"/>
        <xdr:cNvCxnSpPr/>
      </xdr:nvCxnSpPr>
      <xdr:spPr>
        <a:xfrm>
          <a:off x="10388600" y="1336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47" name="【公営住宅】&#10;一人当たり面積平均値テキスト"/>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48" name="フローチャート: 判断 347"/>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70576</xdr:rowOff>
    </xdr:from>
    <xdr:to>
      <xdr:col>50</xdr:col>
      <xdr:colOff>165100</xdr:colOff>
      <xdr:row>84</xdr:row>
      <xdr:rowOff>726</xdr:rowOff>
    </xdr:to>
    <xdr:sp macro="" textlink="">
      <xdr:nvSpPr>
        <xdr:cNvPr id="349" name="フローチャート: 判断 348"/>
        <xdr:cNvSpPr/>
      </xdr:nvSpPr>
      <xdr:spPr>
        <a:xfrm>
          <a:off x="9588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47716</xdr:rowOff>
    </xdr:from>
    <xdr:to>
      <xdr:col>46</xdr:col>
      <xdr:colOff>38100</xdr:colOff>
      <xdr:row>83</xdr:row>
      <xdr:rowOff>149316</xdr:rowOff>
    </xdr:to>
    <xdr:sp macro="" textlink="">
      <xdr:nvSpPr>
        <xdr:cNvPr id="350" name="フローチャート: 判断 349"/>
        <xdr:cNvSpPr/>
      </xdr:nvSpPr>
      <xdr:spPr>
        <a:xfrm>
          <a:off x="8699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16692</xdr:rowOff>
    </xdr:from>
    <xdr:to>
      <xdr:col>41</xdr:col>
      <xdr:colOff>101600</xdr:colOff>
      <xdr:row>83</xdr:row>
      <xdr:rowOff>118292</xdr:rowOff>
    </xdr:to>
    <xdr:sp macro="" textlink="">
      <xdr:nvSpPr>
        <xdr:cNvPr id="351" name="フローチャート: 判断 350"/>
        <xdr:cNvSpPr/>
      </xdr:nvSpPr>
      <xdr:spPr>
        <a:xfrm>
          <a:off x="7810500" y="1424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162016</xdr:rowOff>
    </xdr:from>
    <xdr:to>
      <xdr:col>36</xdr:col>
      <xdr:colOff>165100</xdr:colOff>
      <xdr:row>83</xdr:row>
      <xdr:rowOff>92166</xdr:rowOff>
    </xdr:to>
    <xdr:sp macro="" textlink="">
      <xdr:nvSpPr>
        <xdr:cNvPr id="352" name="フローチャート: 判断 351"/>
        <xdr:cNvSpPr/>
      </xdr:nvSpPr>
      <xdr:spPr>
        <a:xfrm>
          <a:off x="6921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80373</xdr:rowOff>
    </xdr:from>
    <xdr:to>
      <xdr:col>55</xdr:col>
      <xdr:colOff>50800</xdr:colOff>
      <xdr:row>86</xdr:row>
      <xdr:rowOff>10523</xdr:rowOff>
    </xdr:to>
    <xdr:sp macro="" textlink="">
      <xdr:nvSpPr>
        <xdr:cNvPr id="358" name="楕円 357"/>
        <xdr:cNvSpPr/>
      </xdr:nvSpPr>
      <xdr:spPr>
        <a:xfrm>
          <a:off x="104267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58800</xdr:rowOff>
    </xdr:from>
    <xdr:ext cx="469744" cy="259045"/>
    <xdr:sp macro="" textlink="">
      <xdr:nvSpPr>
        <xdr:cNvPr id="359" name="【公営住宅】&#10;一人当たり面積該当値テキスト"/>
        <xdr:cNvSpPr txBox="1"/>
      </xdr:nvSpPr>
      <xdr:spPr>
        <a:xfrm>
          <a:off x="10515600"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80373</xdr:rowOff>
    </xdr:from>
    <xdr:to>
      <xdr:col>50</xdr:col>
      <xdr:colOff>165100</xdr:colOff>
      <xdr:row>86</xdr:row>
      <xdr:rowOff>10523</xdr:rowOff>
    </xdr:to>
    <xdr:sp macro="" textlink="">
      <xdr:nvSpPr>
        <xdr:cNvPr id="360" name="楕円 359"/>
        <xdr:cNvSpPr/>
      </xdr:nvSpPr>
      <xdr:spPr>
        <a:xfrm>
          <a:off x="9588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131173</xdr:rowOff>
    </xdr:from>
    <xdr:to>
      <xdr:col>55</xdr:col>
      <xdr:colOff>0</xdr:colOff>
      <xdr:row>85</xdr:row>
      <xdr:rowOff>131173</xdr:rowOff>
    </xdr:to>
    <xdr:cxnSp macro="">
      <xdr:nvCxnSpPr>
        <xdr:cNvPr id="361" name="直線コネクタ 360"/>
        <xdr:cNvCxnSpPr/>
      </xdr:nvCxnSpPr>
      <xdr:spPr>
        <a:xfrm>
          <a:off x="9639300" y="14704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80373</xdr:rowOff>
    </xdr:from>
    <xdr:to>
      <xdr:col>46</xdr:col>
      <xdr:colOff>38100</xdr:colOff>
      <xdr:row>86</xdr:row>
      <xdr:rowOff>10523</xdr:rowOff>
    </xdr:to>
    <xdr:sp macro="" textlink="">
      <xdr:nvSpPr>
        <xdr:cNvPr id="362" name="楕円 361"/>
        <xdr:cNvSpPr/>
      </xdr:nvSpPr>
      <xdr:spPr>
        <a:xfrm>
          <a:off x="8699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131173</xdr:rowOff>
    </xdr:from>
    <xdr:to>
      <xdr:col>50</xdr:col>
      <xdr:colOff>114300</xdr:colOff>
      <xdr:row>85</xdr:row>
      <xdr:rowOff>131173</xdr:rowOff>
    </xdr:to>
    <xdr:cxnSp macro="">
      <xdr:nvCxnSpPr>
        <xdr:cNvPr id="363" name="直線コネクタ 362"/>
        <xdr:cNvCxnSpPr/>
      </xdr:nvCxnSpPr>
      <xdr:spPr>
        <a:xfrm>
          <a:off x="8750300" y="14704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82006</xdr:rowOff>
    </xdr:from>
    <xdr:to>
      <xdr:col>41</xdr:col>
      <xdr:colOff>101600</xdr:colOff>
      <xdr:row>86</xdr:row>
      <xdr:rowOff>12156</xdr:rowOff>
    </xdr:to>
    <xdr:sp macro="" textlink="">
      <xdr:nvSpPr>
        <xdr:cNvPr id="364" name="楕円 363"/>
        <xdr:cNvSpPr/>
      </xdr:nvSpPr>
      <xdr:spPr>
        <a:xfrm>
          <a:off x="78105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131173</xdr:rowOff>
    </xdr:from>
    <xdr:to>
      <xdr:col>45</xdr:col>
      <xdr:colOff>177800</xdr:colOff>
      <xdr:row>85</xdr:row>
      <xdr:rowOff>132806</xdr:rowOff>
    </xdr:to>
    <xdr:cxnSp macro="">
      <xdr:nvCxnSpPr>
        <xdr:cNvPr id="365" name="直線コネクタ 364"/>
        <xdr:cNvCxnSpPr/>
      </xdr:nvCxnSpPr>
      <xdr:spPr>
        <a:xfrm flipV="1">
          <a:off x="7861300" y="1470442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86905</xdr:rowOff>
    </xdr:from>
    <xdr:to>
      <xdr:col>36</xdr:col>
      <xdr:colOff>165100</xdr:colOff>
      <xdr:row>86</xdr:row>
      <xdr:rowOff>17055</xdr:rowOff>
    </xdr:to>
    <xdr:sp macro="" textlink="">
      <xdr:nvSpPr>
        <xdr:cNvPr id="366" name="楕円 365"/>
        <xdr:cNvSpPr/>
      </xdr:nvSpPr>
      <xdr:spPr>
        <a:xfrm>
          <a:off x="6921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132806</xdr:rowOff>
    </xdr:from>
    <xdr:to>
      <xdr:col>41</xdr:col>
      <xdr:colOff>50800</xdr:colOff>
      <xdr:row>85</xdr:row>
      <xdr:rowOff>137705</xdr:rowOff>
    </xdr:to>
    <xdr:cxnSp macro="">
      <xdr:nvCxnSpPr>
        <xdr:cNvPr id="367" name="直線コネクタ 366"/>
        <xdr:cNvCxnSpPr/>
      </xdr:nvCxnSpPr>
      <xdr:spPr>
        <a:xfrm flipV="1">
          <a:off x="6972300" y="14706056"/>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17253</xdr:rowOff>
    </xdr:from>
    <xdr:ext cx="469744" cy="259045"/>
    <xdr:sp macro="" textlink="">
      <xdr:nvSpPr>
        <xdr:cNvPr id="368" name="n_1aveValue【公営住宅】&#10;一人当たり面積"/>
        <xdr:cNvSpPr txBox="1"/>
      </xdr:nvSpPr>
      <xdr:spPr>
        <a:xfrm>
          <a:off x="9391727" y="1407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165843</xdr:rowOff>
    </xdr:from>
    <xdr:ext cx="469744" cy="259045"/>
    <xdr:sp macro="" textlink="">
      <xdr:nvSpPr>
        <xdr:cNvPr id="369" name="n_2aveValue【公営住宅】&#10;一人当たり面積"/>
        <xdr:cNvSpPr txBox="1"/>
      </xdr:nvSpPr>
      <xdr:spPr>
        <a:xfrm>
          <a:off x="8515427" y="140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134819</xdr:rowOff>
    </xdr:from>
    <xdr:ext cx="469744" cy="259045"/>
    <xdr:sp macro="" textlink="">
      <xdr:nvSpPr>
        <xdr:cNvPr id="370" name="n_3aveValue【公営住宅】&#10;一人当たり面積"/>
        <xdr:cNvSpPr txBox="1"/>
      </xdr:nvSpPr>
      <xdr:spPr>
        <a:xfrm>
          <a:off x="7626427" y="1402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108693</xdr:rowOff>
    </xdr:from>
    <xdr:ext cx="469744" cy="259045"/>
    <xdr:sp macro="" textlink="">
      <xdr:nvSpPr>
        <xdr:cNvPr id="371" name="n_4aveValue【公営住宅】&#10;一人当たり面積"/>
        <xdr:cNvSpPr txBox="1"/>
      </xdr:nvSpPr>
      <xdr:spPr>
        <a:xfrm>
          <a:off x="67374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1650</xdr:rowOff>
    </xdr:from>
    <xdr:ext cx="469744" cy="259045"/>
    <xdr:sp macro="" textlink="">
      <xdr:nvSpPr>
        <xdr:cNvPr id="372" name="n_1mainValue【公営住宅】&#10;一人当たり面積"/>
        <xdr:cNvSpPr txBox="1"/>
      </xdr:nvSpPr>
      <xdr:spPr>
        <a:xfrm>
          <a:off x="93917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1650</xdr:rowOff>
    </xdr:from>
    <xdr:ext cx="469744" cy="259045"/>
    <xdr:sp macro="" textlink="">
      <xdr:nvSpPr>
        <xdr:cNvPr id="373" name="n_2mainValue【公営住宅】&#10;一人当たり面積"/>
        <xdr:cNvSpPr txBox="1"/>
      </xdr:nvSpPr>
      <xdr:spPr>
        <a:xfrm>
          <a:off x="8515427" y="1474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3283</xdr:rowOff>
    </xdr:from>
    <xdr:ext cx="469744" cy="259045"/>
    <xdr:sp macro="" textlink="">
      <xdr:nvSpPr>
        <xdr:cNvPr id="374" name="n_3mainValue【公営住宅】&#10;一人当たり面積"/>
        <xdr:cNvSpPr txBox="1"/>
      </xdr:nvSpPr>
      <xdr:spPr>
        <a:xfrm>
          <a:off x="7626427" y="147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8182</xdr:rowOff>
    </xdr:from>
    <xdr:ext cx="469744" cy="259045"/>
    <xdr:sp macro="" textlink="">
      <xdr:nvSpPr>
        <xdr:cNvPr id="375" name="n_4mainValue【公営住宅】&#10;一人当たり面積"/>
        <xdr:cNvSpPr txBox="1"/>
      </xdr:nvSpPr>
      <xdr:spPr>
        <a:xfrm>
          <a:off x="6737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3" name="直線コネクタ 402"/>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4" name="テキスト ボックス 403"/>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5" name="直線コネクタ 404"/>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6" name="テキスト ボックス 405"/>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7" name="直線コネクタ 406"/>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8" name="テキスト ボックス 407"/>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9" name="直線コネクタ 408"/>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0" name="テキスト ボックス 409"/>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156210</xdr:rowOff>
    </xdr:from>
    <xdr:to>
      <xdr:col>85</xdr:col>
      <xdr:colOff>126364</xdr:colOff>
      <xdr:row>41</xdr:row>
      <xdr:rowOff>112776</xdr:rowOff>
    </xdr:to>
    <xdr:cxnSp macro="">
      <xdr:nvCxnSpPr>
        <xdr:cNvPr id="414" name="直線コネクタ 413"/>
        <xdr:cNvCxnSpPr/>
      </xdr:nvCxnSpPr>
      <xdr:spPr>
        <a:xfrm flipV="1">
          <a:off x="16318864" y="598551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116603</xdr:rowOff>
    </xdr:from>
    <xdr:ext cx="405111" cy="259045"/>
    <xdr:sp macro="" textlink="">
      <xdr:nvSpPr>
        <xdr:cNvPr id="415" name="【認定こども園・幼稚園・保育所】&#10;有形固定資産減価償却率最小値テキスト"/>
        <xdr:cNvSpPr txBox="1"/>
      </xdr:nvSpPr>
      <xdr:spPr>
        <a:xfrm>
          <a:off x="16357600" y="7146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112776</xdr:rowOff>
    </xdr:from>
    <xdr:to>
      <xdr:col>86</xdr:col>
      <xdr:colOff>25400</xdr:colOff>
      <xdr:row>41</xdr:row>
      <xdr:rowOff>112776</xdr:rowOff>
    </xdr:to>
    <xdr:cxnSp macro="">
      <xdr:nvCxnSpPr>
        <xdr:cNvPr id="416" name="直線コネクタ 415"/>
        <xdr:cNvCxnSpPr/>
      </xdr:nvCxnSpPr>
      <xdr:spPr>
        <a:xfrm>
          <a:off x="16230600" y="714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102887</xdr:rowOff>
    </xdr:from>
    <xdr:ext cx="405111" cy="259045"/>
    <xdr:sp macro="" textlink="">
      <xdr:nvSpPr>
        <xdr:cNvPr id="417" name="【認定こども園・幼稚園・保育所】&#10;有形固定資産減価償却率最大値テキスト"/>
        <xdr:cNvSpPr txBox="1"/>
      </xdr:nvSpPr>
      <xdr:spPr>
        <a:xfrm>
          <a:off x="16357600" y="5760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156210</xdr:rowOff>
    </xdr:from>
    <xdr:to>
      <xdr:col>86</xdr:col>
      <xdr:colOff>25400</xdr:colOff>
      <xdr:row>34</xdr:row>
      <xdr:rowOff>156210</xdr:rowOff>
    </xdr:to>
    <xdr:cxnSp macro="">
      <xdr:nvCxnSpPr>
        <xdr:cNvPr id="418" name="直線コネクタ 417"/>
        <xdr:cNvCxnSpPr/>
      </xdr:nvCxnSpPr>
      <xdr:spPr>
        <a:xfrm>
          <a:off x="16230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419" name="【認定こども園・幼稚園・保育所】&#10;有形固定資産減価償却率平均値テキスト"/>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0" name="フローチャート: 判断 419"/>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109982</xdr:rowOff>
    </xdr:from>
    <xdr:to>
      <xdr:col>81</xdr:col>
      <xdr:colOff>101600</xdr:colOff>
      <xdr:row>39</xdr:row>
      <xdr:rowOff>40132</xdr:rowOff>
    </xdr:to>
    <xdr:sp macro="" textlink="">
      <xdr:nvSpPr>
        <xdr:cNvPr id="421" name="フローチャート: 判断 420"/>
        <xdr:cNvSpPr/>
      </xdr:nvSpPr>
      <xdr:spPr>
        <a:xfrm>
          <a:off x="15430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137414</xdr:rowOff>
    </xdr:from>
    <xdr:to>
      <xdr:col>76</xdr:col>
      <xdr:colOff>165100</xdr:colOff>
      <xdr:row>39</xdr:row>
      <xdr:rowOff>67564</xdr:rowOff>
    </xdr:to>
    <xdr:sp macro="" textlink="">
      <xdr:nvSpPr>
        <xdr:cNvPr id="422" name="フローチャート: 判断 421"/>
        <xdr:cNvSpPr/>
      </xdr:nvSpPr>
      <xdr:spPr>
        <a:xfrm>
          <a:off x="14541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139700</xdr:rowOff>
    </xdr:from>
    <xdr:to>
      <xdr:col>72</xdr:col>
      <xdr:colOff>38100</xdr:colOff>
      <xdr:row>39</xdr:row>
      <xdr:rowOff>69850</xdr:rowOff>
    </xdr:to>
    <xdr:sp macro="" textlink="">
      <xdr:nvSpPr>
        <xdr:cNvPr id="423" name="フローチャート: 判断 422"/>
        <xdr:cNvSpPr/>
      </xdr:nvSpPr>
      <xdr:spPr>
        <a:xfrm>
          <a:off x="1365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424" name="フローチャート: 判断 423"/>
        <xdr:cNvSpPr/>
      </xdr:nvSpPr>
      <xdr:spPr>
        <a:xfrm>
          <a:off x="12763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9398</xdr:rowOff>
    </xdr:from>
    <xdr:to>
      <xdr:col>85</xdr:col>
      <xdr:colOff>177800</xdr:colOff>
      <xdr:row>40</xdr:row>
      <xdr:rowOff>110998</xdr:rowOff>
    </xdr:to>
    <xdr:sp macro="" textlink="">
      <xdr:nvSpPr>
        <xdr:cNvPr id="430" name="楕円 429"/>
        <xdr:cNvSpPr/>
      </xdr:nvSpPr>
      <xdr:spPr>
        <a:xfrm>
          <a:off x="162687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159275</xdr:rowOff>
    </xdr:from>
    <xdr:ext cx="405111" cy="259045"/>
    <xdr:sp macro="" textlink="">
      <xdr:nvSpPr>
        <xdr:cNvPr id="431" name="【認定こども園・幼稚園・保育所】&#10;有形固定資産減価償却率該当値テキスト"/>
        <xdr:cNvSpPr txBox="1"/>
      </xdr:nvSpPr>
      <xdr:spPr>
        <a:xfrm>
          <a:off x="16357600" y="68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155702</xdr:rowOff>
    </xdr:from>
    <xdr:to>
      <xdr:col>81</xdr:col>
      <xdr:colOff>101600</xdr:colOff>
      <xdr:row>40</xdr:row>
      <xdr:rowOff>85852</xdr:rowOff>
    </xdr:to>
    <xdr:sp macro="" textlink="">
      <xdr:nvSpPr>
        <xdr:cNvPr id="432" name="楕円 431"/>
        <xdr:cNvSpPr/>
      </xdr:nvSpPr>
      <xdr:spPr>
        <a:xfrm>
          <a:off x="15430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35052</xdr:rowOff>
    </xdr:from>
    <xdr:to>
      <xdr:col>85</xdr:col>
      <xdr:colOff>127000</xdr:colOff>
      <xdr:row>40</xdr:row>
      <xdr:rowOff>60198</xdr:rowOff>
    </xdr:to>
    <xdr:cxnSp macro="">
      <xdr:nvCxnSpPr>
        <xdr:cNvPr id="433" name="直線コネクタ 432"/>
        <xdr:cNvCxnSpPr/>
      </xdr:nvCxnSpPr>
      <xdr:spPr>
        <a:xfrm>
          <a:off x="15481300" y="689305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xdr:rowOff>
    </xdr:from>
    <xdr:to>
      <xdr:col>76</xdr:col>
      <xdr:colOff>165100</xdr:colOff>
      <xdr:row>40</xdr:row>
      <xdr:rowOff>106426</xdr:rowOff>
    </xdr:to>
    <xdr:sp macro="" textlink="">
      <xdr:nvSpPr>
        <xdr:cNvPr id="434" name="楕円 433"/>
        <xdr:cNvSpPr/>
      </xdr:nvSpPr>
      <xdr:spPr>
        <a:xfrm>
          <a:off x="14541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35052</xdr:rowOff>
    </xdr:from>
    <xdr:to>
      <xdr:col>81</xdr:col>
      <xdr:colOff>50800</xdr:colOff>
      <xdr:row>40</xdr:row>
      <xdr:rowOff>55626</xdr:rowOff>
    </xdr:to>
    <xdr:cxnSp macro="">
      <xdr:nvCxnSpPr>
        <xdr:cNvPr id="435" name="直線コネクタ 434"/>
        <xdr:cNvCxnSpPr/>
      </xdr:nvCxnSpPr>
      <xdr:spPr>
        <a:xfrm flipV="1">
          <a:off x="14592300" y="689305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139700</xdr:rowOff>
    </xdr:from>
    <xdr:to>
      <xdr:col>72</xdr:col>
      <xdr:colOff>38100</xdr:colOff>
      <xdr:row>40</xdr:row>
      <xdr:rowOff>69850</xdr:rowOff>
    </xdr:to>
    <xdr:sp macro="" textlink="">
      <xdr:nvSpPr>
        <xdr:cNvPr id="436" name="楕円 435"/>
        <xdr:cNvSpPr/>
      </xdr:nvSpPr>
      <xdr:spPr>
        <a:xfrm>
          <a:off x="13652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19050</xdr:rowOff>
    </xdr:from>
    <xdr:to>
      <xdr:col>76</xdr:col>
      <xdr:colOff>114300</xdr:colOff>
      <xdr:row>40</xdr:row>
      <xdr:rowOff>55626</xdr:rowOff>
    </xdr:to>
    <xdr:cxnSp macro="">
      <xdr:nvCxnSpPr>
        <xdr:cNvPr id="437" name="直線コネクタ 436"/>
        <xdr:cNvCxnSpPr/>
      </xdr:nvCxnSpPr>
      <xdr:spPr>
        <a:xfrm>
          <a:off x="13703300" y="687705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36830</xdr:rowOff>
    </xdr:from>
    <xdr:to>
      <xdr:col>67</xdr:col>
      <xdr:colOff>101600</xdr:colOff>
      <xdr:row>40</xdr:row>
      <xdr:rowOff>138430</xdr:rowOff>
    </xdr:to>
    <xdr:sp macro="" textlink="">
      <xdr:nvSpPr>
        <xdr:cNvPr id="438" name="楕円 437"/>
        <xdr:cNvSpPr/>
      </xdr:nvSpPr>
      <xdr:spPr>
        <a:xfrm>
          <a:off x="12763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19050</xdr:rowOff>
    </xdr:from>
    <xdr:to>
      <xdr:col>71</xdr:col>
      <xdr:colOff>177800</xdr:colOff>
      <xdr:row>40</xdr:row>
      <xdr:rowOff>87630</xdr:rowOff>
    </xdr:to>
    <xdr:cxnSp macro="">
      <xdr:nvCxnSpPr>
        <xdr:cNvPr id="439" name="直線コネクタ 438"/>
        <xdr:cNvCxnSpPr/>
      </xdr:nvCxnSpPr>
      <xdr:spPr>
        <a:xfrm flipV="1">
          <a:off x="12814300" y="68770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56659</xdr:rowOff>
    </xdr:from>
    <xdr:ext cx="405111" cy="259045"/>
    <xdr:sp macro="" textlink="">
      <xdr:nvSpPr>
        <xdr:cNvPr id="440" name="n_1aveValue【認定こども園・幼稚園・保育所】&#10;有形固定資産減価償却率"/>
        <xdr:cNvSpPr txBox="1"/>
      </xdr:nvSpPr>
      <xdr:spPr>
        <a:xfrm>
          <a:off x="15266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84091</xdr:rowOff>
    </xdr:from>
    <xdr:ext cx="405111" cy="259045"/>
    <xdr:sp macro="" textlink="">
      <xdr:nvSpPr>
        <xdr:cNvPr id="441" name="n_2aveValue【認定こども園・幼稚園・保育所】&#10;有形固定資産減価償却率"/>
        <xdr:cNvSpPr txBox="1"/>
      </xdr:nvSpPr>
      <xdr:spPr>
        <a:xfrm>
          <a:off x="14389744" y="642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86377</xdr:rowOff>
    </xdr:from>
    <xdr:ext cx="405111" cy="259045"/>
    <xdr:sp macro="" textlink="">
      <xdr:nvSpPr>
        <xdr:cNvPr id="442" name="n_3aveValue【認定こども園・幼稚園・保育所】&#10;有形固定資産減価償却率"/>
        <xdr:cNvSpPr txBox="1"/>
      </xdr:nvSpPr>
      <xdr:spPr>
        <a:xfrm>
          <a:off x="13500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443" name="n_4aveValue【認定こども園・幼稚園・保育所】&#10;有形固定資産減価償却率"/>
        <xdr:cNvSpPr txBox="1"/>
      </xdr:nvSpPr>
      <xdr:spPr>
        <a:xfrm>
          <a:off x="12611744" y="637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76979</xdr:rowOff>
    </xdr:from>
    <xdr:ext cx="405111" cy="259045"/>
    <xdr:sp macro="" textlink="">
      <xdr:nvSpPr>
        <xdr:cNvPr id="444" name="n_1mainValue【認定こども園・幼稚園・保育所】&#10;有形固定資産減価償却率"/>
        <xdr:cNvSpPr txBox="1"/>
      </xdr:nvSpPr>
      <xdr:spPr>
        <a:xfrm>
          <a:off x="15266044"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97553</xdr:rowOff>
    </xdr:from>
    <xdr:ext cx="405111" cy="259045"/>
    <xdr:sp macro="" textlink="">
      <xdr:nvSpPr>
        <xdr:cNvPr id="445" name="n_2mainValue【認定こども園・幼稚園・保育所】&#10;有形固定資産減価償却率"/>
        <xdr:cNvSpPr txBox="1"/>
      </xdr:nvSpPr>
      <xdr:spPr>
        <a:xfrm>
          <a:off x="14389744"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60977</xdr:rowOff>
    </xdr:from>
    <xdr:ext cx="405111" cy="259045"/>
    <xdr:sp macro="" textlink="">
      <xdr:nvSpPr>
        <xdr:cNvPr id="446" name="n_3mainValue【認定こども園・幼稚園・保育所】&#10;有形固定資産減価償却率"/>
        <xdr:cNvSpPr txBox="1"/>
      </xdr:nvSpPr>
      <xdr:spPr>
        <a:xfrm>
          <a:off x="13500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129557</xdr:rowOff>
    </xdr:from>
    <xdr:ext cx="405111" cy="259045"/>
    <xdr:sp macro="" textlink="">
      <xdr:nvSpPr>
        <xdr:cNvPr id="447" name="n_4mainValue【認定こども園・幼稚園・保育所】&#10;有形固定資産減価償却率"/>
        <xdr:cNvSpPr txBox="1"/>
      </xdr:nvSpPr>
      <xdr:spPr>
        <a:xfrm>
          <a:off x="12611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55626</xdr:rowOff>
    </xdr:from>
    <xdr:to>
      <xdr:col>116</xdr:col>
      <xdr:colOff>62864</xdr:colOff>
      <xdr:row>41</xdr:row>
      <xdr:rowOff>78486</xdr:rowOff>
    </xdr:to>
    <xdr:cxnSp macro="">
      <xdr:nvCxnSpPr>
        <xdr:cNvPr id="469" name="直線コネクタ 468"/>
        <xdr:cNvCxnSpPr/>
      </xdr:nvCxnSpPr>
      <xdr:spPr>
        <a:xfrm flipV="1">
          <a:off x="22160864" y="6056376"/>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70"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1" name="直線コネクタ 470"/>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2303</xdr:rowOff>
    </xdr:from>
    <xdr:ext cx="469744" cy="259045"/>
    <xdr:sp macro="" textlink="">
      <xdr:nvSpPr>
        <xdr:cNvPr id="472" name="【認定こども園・幼稚園・保育所】&#10;一人当たり面積最大値テキスト"/>
        <xdr:cNvSpPr txBox="1"/>
      </xdr:nvSpPr>
      <xdr:spPr>
        <a:xfrm>
          <a:off x="22199600" y="583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55626</xdr:rowOff>
    </xdr:from>
    <xdr:to>
      <xdr:col>116</xdr:col>
      <xdr:colOff>152400</xdr:colOff>
      <xdr:row>35</xdr:row>
      <xdr:rowOff>55626</xdr:rowOff>
    </xdr:to>
    <xdr:cxnSp macro="">
      <xdr:nvCxnSpPr>
        <xdr:cNvPr id="473" name="直線コネクタ 472"/>
        <xdr:cNvCxnSpPr/>
      </xdr:nvCxnSpPr>
      <xdr:spPr>
        <a:xfrm>
          <a:off x="22072600" y="605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474" name="【認定こども園・幼稚園・保育所】&#10;一人当たり面積平均値テキスト"/>
        <xdr:cNvSpPr txBox="1"/>
      </xdr:nvSpPr>
      <xdr:spPr>
        <a:xfrm>
          <a:off x="22199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5" name="フローチャート: 判断 474"/>
        <xdr:cNvSpPr/>
      </xdr:nvSpPr>
      <xdr:spPr>
        <a:xfrm>
          <a:off x="22110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64262</xdr:rowOff>
    </xdr:from>
    <xdr:to>
      <xdr:col>112</xdr:col>
      <xdr:colOff>38100</xdr:colOff>
      <xdr:row>39</xdr:row>
      <xdr:rowOff>165862</xdr:rowOff>
    </xdr:to>
    <xdr:sp macro="" textlink="">
      <xdr:nvSpPr>
        <xdr:cNvPr id="476" name="フローチャート: 判断 475"/>
        <xdr:cNvSpPr/>
      </xdr:nvSpPr>
      <xdr:spPr>
        <a:xfrm>
          <a:off x="212725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68834</xdr:rowOff>
    </xdr:from>
    <xdr:to>
      <xdr:col>107</xdr:col>
      <xdr:colOff>101600</xdr:colOff>
      <xdr:row>39</xdr:row>
      <xdr:rowOff>170434</xdr:rowOff>
    </xdr:to>
    <xdr:sp macro="" textlink="">
      <xdr:nvSpPr>
        <xdr:cNvPr id="477" name="フローチャート: 判断 476"/>
        <xdr:cNvSpPr/>
      </xdr:nvSpPr>
      <xdr:spPr>
        <a:xfrm>
          <a:off x="20383500" y="675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77978</xdr:rowOff>
    </xdr:from>
    <xdr:to>
      <xdr:col>102</xdr:col>
      <xdr:colOff>165100</xdr:colOff>
      <xdr:row>40</xdr:row>
      <xdr:rowOff>8128</xdr:rowOff>
    </xdr:to>
    <xdr:sp macro="" textlink="">
      <xdr:nvSpPr>
        <xdr:cNvPr id="478" name="フローチャート: 判断 477"/>
        <xdr:cNvSpPr/>
      </xdr:nvSpPr>
      <xdr:spPr>
        <a:xfrm>
          <a:off x="19494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50546</xdr:rowOff>
    </xdr:from>
    <xdr:to>
      <xdr:col>98</xdr:col>
      <xdr:colOff>38100</xdr:colOff>
      <xdr:row>39</xdr:row>
      <xdr:rowOff>152146</xdr:rowOff>
    </xdr:to>
    <xdr:sp macro="" textlink="">
      <xdr:nvSpPr>
        <xdr:cNvPr id="479" name="フローチャート: 判断 478"/>
        <xdr:cNvSpPr/>
      </xdr:nvSpPr>
      <xdr:spPr>
        <a:xfrm>
          <a:off x="18605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27686</xdr:rowOff>
    </xdr:from>
    <xdr:to>
      <xdr:col>116</xdr:col>
      <xdr:colOff>114300</xdr:colOff>
      <xdr:row>41</xdr:row>
      <xdr:rowOff>129286</xdr:rowOff>
    </xdr:to>
    <xdr:sp macro="" textlink="">
      <xdr:nvSpPr>
        <xdr:cNvPr id="485" name="楕円 484"/>
        <xdr:cNvSpPr/>
      </xdr:nvSpPr>
      <xdr:spPr>
        <a:xfrm>
          <a:off x="22110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114063</xdr:rowOff>
    </xdr:from>
    <xdr:ext cx="469744" cy="259045"/>
    <xdr:sp macro="" textlink="">
      <xdr:nvSpPr>
        <xdr:cNvPr id="486" name="【認定こども園・幼稚園・保育所】&#10;一人当たり面積該当値テキスト"/>
        <xdr:cNvSpPr txBox="1"/>
      </xdr:nvSpPr>
      <xdr:spPr>
        <a:xfrm>
          <a:off x="22199600" y="69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27686</xdr:rowOff>
    </xdr:from>
    <xdr:to>
      <xdr:col>112</xdr:col>
      <xdr:colOff>38100</xdr:colOff>
      <xdr:row>41</xdr:row>
      <xdr:rowOff>129286</xdr:rowOff>
    </xdr:to>
    <xdr:sp macro="" textlink="">
      <xdr:nvSpPr>
        <xdr:cNvPr id="487" name="楕円 486"/>
        <xdr:cNvSpPr/>
      </xdr:nvSpPr>
      <xdr:spPr>
        <a:xfrm>
          <a:off x="21272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78486</xdr:rowOff>
    </xdr:from>
    <xdr:to>
      <xdr:col>116</xdr:col>
      <xdr:colOff>63500</xdr:colOff>
      <xdr:row>41</xdr:row>
      <xdr:rowOff>78486</xdr:rowOff>
    </xdr:to>
    <xdr:cxnSp macro="">
      <xdr:nvCxnSpPr>
        <xdr:cNvPr id="488" name="直線コネクタ 487"/>
        <xdr:cNvCxnSpPr/>
      </xdr:nvCxnSpPr>
      <xdr:spPr>
        <a:xfrm>
          <a:off x="21323300" y="71079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27686</xdr:rowOff>
    </xdr:from>
    <xdr:to>
      <xdr:col>107</xdr:col>
      <xdr:colOff>101600</xdr:colOff>
      <xdr:row>41</xdr:row>
      <xdr:rowOff>129286</xdr:rowOff>
    </xdr:to>
    <xdr:sp macro="" textlink="">
      <xdr:nvSpPr>
        <xdr:cNvPr id="489" name="楕円 488"/>
        <xdr:cNvSpPr/>
      </xdr:nvSpPr>
      <xdr:spPr>
        <a:xfrm>
          <a:off x="20383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78486</xdr:rowOff>
    </xdr:from>
    <xdr:to>
      <xdr:col>111</xdr:col>
      <xdr:colOff>177800</xdr:colOff>
      <xdr:row>41</xdr:row>
      <xdr:rowOff>78486</xdr:rowOff>
    </xdr:to>
    <xdr:cxnSp macro="">
      <xdr:nvCxnSpPr>
        <xdr:cNvPr id="490" name="直線コネクタ 489"/>
        <xdr:cNvCxnSpPr/>
      </xdr:nvCxnSpPr>
      <xdr:spPr>
        <a:xfrm>
          <a:off x="20434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27686</xdr:rowOff>
    </xdr:from>
    <xdr:to>
      <xdr:col>102</xdr:col>
      <xdr:colOff>165100</xdr:colOff>
      <xdr:row>41</xdr:row>
      <xdr:rowOff>129286</xdr:rowOff>
    </xdr:to>
    <xdr:sp macro="" textlink="">
      <xdr:nvSpPr>
        <xdr:cNvPr id="491" name="楕円 490"/>
        <xdr:cNvSpPr/>
      </xdr:nvSpPr>
      <xdr:spPr>
        <a:xfrm>
          <a:off x="194945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78486</xdr:rowOff>
    </xdr:from>
    <xdr:to>
      <xdr:col>107</xdr:col>
      <xdr:colOff>50800</xdr:colOff>
      <xdr:row>41</xdr:row>
      <xdr:rowOff>78486</xdr:rowOff>
    </xdr:to>
    <xdr:cxnSp macro="">
      <xdr:nvCxnSpPr>
        <xdr:cNvPr id="492" name="直線コネクタ 491"/>
        <xdr:cNvCxnSpPr/>
      </xdr:nvCxnSpPr>
      <xdr:spPr>
        <a:xfrm>
          <a:off x="19545300" y="71079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9398</xdr:rowOff>
    </xdr:from>
    <xdr:to>
      <xdr:col>98</xdr:col>
      <xdr:colOff>38100</xdr:colOff>
      <xdr:row>41</xdr:row>
      <xdr:rowOff>110998</xdr:rowOff>
    </xdr:to>
    <xdr:sp macro="" textlink="">
      <xdr:nvSpPr>
        <xdr:cNvPr id="493" name="楕円 492"/>
        <xdr:cNvSpPr/>
      </xdr:nvSpPr>
      <xdr:spPr>
        <a:xfrm>
          <a:off x="18605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60198</xdr:rowOff>
    </xdr:from>
    <xdr:to>
      <xdr:col>102</xdr:col>
      <xdr:colOff>114300</xdr:colOff>
      <xdr:row>41</xdr:row>
      <xdr:rowOff>78486</xdr:rowOff>
    </xdr:to>
    <xdr:cxnSp macro="">
      <xdr:nvCxnSpPr>
        <xdr:cNvPr id="494" name="直線コネクタ 493"/>
        <xdr:cNvCxnSpPr/>
      </xdr:nvCxnSpPr>
      <xdr:spPr>
        <a:xfrm>
          <a:off x="18656300" y="7089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10939</xdr:rowOff>
    </xdr:from>
    <xdr:ext cx="469744" cy="259045"/>
    <xdr:sp macro="" textlink="">
      <xdr:nvSpPr>
        <xdr:cNvPr id="495" name="n_1aveValue【認定こども園・幼稚園・保育所】&#10;一人当たり面積"/>
        <xdr:cNvSpPr txBox="1"/>
      </xdr:nvSpPr>
      <xdr:spPr>
        <a:xfrm>
          <a:off x="21075727" y="652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15511</xdr:rowOff>
    </xdr:from>
    <xdr:ext cx="469744" cy="259045"/>
    <xdr:sp macro="" textlink="">
      <xdr:nvSpPr>
        <xdr:cNvPr id="496" name="n_2aveValue【認定こども園・幼稚園・保育所】&#10;一人当たり面積"/>
        <xdr:cNvSpPr txBox="1"/>
      </xdr:nvSpPr>
      <xdr:spPr>
        <a:xfrm>
          <a:off x="20199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24655</xdr:rowOff>
    </xdr:from>
    <xdr:ext cx="469744" cy="259045"/>
    <xdr:sp macro="" textlink="">
      <xdr:nvSpPr>
        <xdr:cNvPr id="497" name="n_3aveValue【認定こども園・幼稚園・保育所】&#10;一人当たり面積"/>
        <xdr:cNvSpPr txBox="1"/>
      </xdr:nvSpPr>
      <xdr:spPr>
        <a:xfrm>
          <a:off x="19310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168673</xdr:rowOff>
    </xdr:from>
    <xdr:ext cx="469744" cy="259045"/>
    <xdr:sp macro="" textlink="">
      <xdr:nvSpPr>
        <xdr:cNvPr id="498" name="n_4aveValue【認定こども園・幼稚園・保育所】&#10;一人当たり面積"/>
        <xdr:cNvSpPr txBox="1"/>
      </xdr:nvSpPr>
      <xdr:spPr>
        <a:xfrm>
          <a:off x="184214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120413</xdr:rowOff>
    </xdr:from>
    <xdr:ext cx="469744" cy="259045"/>
    <xdr:sp macro="" textlink="">
      <xdr:nvSpPr>
        <xdr:cNvPr id="499" name="n_1mainValue【認定こども園・幼稚園・保育所】&#10;一人当たり面積"/>
        <xdr:cNvSpPr txBox="1"/>
      </xdr:nvSpPr>
      <xdr:spPr>
        <a:xfrm>
          <a:off x="210757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120413</xdr:rowOff>
    </xdr:from>
    <xdr:ext cx="469744" cy="259045"/>
    <xdr:sp macro="" textlink="">
      <xdr:nvSpPr>
        <xdr:cNvPr id="500" name="n_2mainValue【認定こども園・幼稚園・保育所】&#10;一人当たり面積"/>
        <xdr:cNvSpPr txBox="1"/>
      </xdr:nvSpPr>
      <xdr:spPr>
        <a:xfrm>
          <a:off x="20199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120413</xdr:rowOff>
    </xdr:from>
    <xdr:ext cx="469744" cy="259045"/>
    <xdr:sp macro="" textlink="">
      <xdr:nvSpPr>
        <xdr:cNvPr id="501" name="n_3mainValue【認定こども園・幼稚園・保育所】&#10;一人当たり面積"/>
        <xdr:cNvSpPr txBox="1"/>
      </xdr:nvSpPr>
      <xdr:spPr>
        <a:xfrm>
          <a:off x="19310427" y="714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102125</xdr:rowOff>
    </xdr:from>
    <xdr:ext cx="469744" cy="259045"/>
    <xdr:sp macro="" textlink="">
      <xdr:nvSpPr>
        <xdr:cNvPr id="502" name="n_4mainValue【認定こども園・幼稚園・保育所】&#10;一人当たり面積"/>
        <xdr:cNvSpPr txBox="1"/>
      </xdr:nvSpPr>
      <xdr:spPr>
        <a:xfrm>
          <a:off x="18421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63</xdr:row>
      <xdr:rowOff>83276</xdr:rowOff>
    </xdr:to>
    <xdr:cxnSp macro="">
      <xdr:nvCxnSpPr>
        <xdr:cNvPr id="529" name="直線コネクタ 528"/>
        <xdr:cNvCxnSpPr/>
      </xdr:nvCxnSpPr>
      <xdr:spPr>
        <a:xfrm flipV="1">
          <a:off x="16318864" y="965671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87103</xdr:rowOff>
    </xdr:from>
    <xdr:ext cx="405111" cy="259045"/>
    <xdr:sp macro="" textlink="">
      <xdr:nvSpPr>
        <xdr:cNvPr id="530" name="【学校施設】&#10;有形固定資産減価償却率最小値テキスト"/>
        <xdr:cNvSpPr txBox="1"/>
      </xdr:nvSpPr>
      <xdr:spPr>
        <a:xfrm>
          <a:off x="16357600" y="10888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83276</xdr:rowOff>
    </xdr:from>
    <xdr:to>
      <xdr:col>86</xdr:col>
      <xdr:colOff>25400</xdr:colOff>
      <xdr:row>63</xdr:row>
      <xdr:rowOff>83276</xdr:rowOff>
    </xdr:to>
    <xdr:cxnSp macro="">
      <xdr:nvCxnSpPr>
        <xdr:cNvPr id="531" name="直線コネクタ 530"/>
        <xdr:cNvCxnSpPr/>
      </xdr:nvCxnSpPr>
      <xdr:spPr>
        <a:xfrm>
          <a:off x="16230600" y="1088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532"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533" name="直線コネクタ 532"/>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150058</xdr:rowOff>
    </xdr:from>
    <xdr:ext cx="405111" cy="259045"/>
    <xdr:sp macro="" textlink="">
      <xdr:nvSpPr>
        <xdr:cNvPr id="534" name="【学校施設】&#10;有形固定資産減価償却率平均値テキスト"/>
        <xdr:cNvSpPr txBox="1"/>
      </xdr:nvSpPr>
      <xdr:spPr>
        <a:xfrm>
          <a:off x="16357600" y="1009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127181</xdr:rowOff>
    </xdr:from>
    <xdr:to>
      <xdr:col>85</xdr:col>
      <xdr:colOff>177800</xdr:colOff>
      <xdr:row>60</xdr:row>
      <xdr:rowOff>57331</xdr:rowOff>
    </xdr:to>
    <xdr:sp macro="" textlink="">
      <xdr:nvSpPr>
        <xdr:cNvPr id="535" name="フローチャート: 判断 534"/>
        <xdr:cNvSpPr/>
      </xdr:nvSpPr>
      <xdr:spPr>
        <a:xfrm>
          <a:off x="162687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133713</xdr:rowOff>
    </xdr:from>
    <xdr:to>
      <xdr:col>81</xdr:col>
      <xdr:colOff>101600</xdr:colOff>
      <xdr:row>60</xdr:row>
      <xdr:rowOff>63863</xdr:rowOff>
    </xdr:to>
    <xdr:sp macro="" textlink="">
      <xdr:nvSpPr>
        <xdr:cNvPr id="536" name="フローチャート: 判断 535"/>
        <xdr:cNvSpPr/>
      </xdr:nvSpPr>
      <xdr:spPr>
        <a:xfrm>
          <a:off x="15430500" y="1024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123916</xdr:rowOff>
    </xdr:from>
    <xdr:to>
      <xdr:col>76</xdr:col>
      <xdr:colOff>165100</xdr:colOff>
      <xdr:row>60</xdr:row>
      <xdr:rowOff>54066</xdr:rowOff>
    </xdr:to>
    <xdr:sp macro="" textlink="">
      <xdr:nvSpPr>
        <xdr:cNvPr id="537" name="フローチャート: 判断 536"/>
        <xdr:cNvSpPr/>
      </xdr:nvSpPr>
      <xdr:spPr>
        <a:xfrm>
          <a:off x="145415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538" name="フローチャート: 判断 537"/>
        <xdr:cNvSpPr/>
      </xdr:nvSpPr>
      <xdr:spPr>
        <a:xfrm>
          <a:off x="13652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39" name="フローチャート: 判断 538"/>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5" name="楕円 544"/>
        <xdr:cNvSpPr/>
      </xdr:nvSpPr>
      <xdr:spPr>
        <a:xfrm>
          <a:off x="162687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148062</xdr:rowOff>
    </xdr:from>
    <xdr:ext cx="405111" cy="259045"/>
    <xdr:sp macro="" textlink="">
      <xdr:nvSpPr>
        <xdr:cNvPr id="546" name="【学校施設】&#10;有形固定資産減価償却率該当値テキスト"/>
        <xdr:cNvSpPr txBox="1"/>
      </xdr:nvSpPr>
      <xdr:spPr>
        <a:xfrm>
          <a:off x="16357600"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110853</xdr:rowOff>
    </xdr:from>
    <xdr:to>
      <xdr:col>81</xdr:col>
      <xdr:colOff>101600</xdr:colOff>
      <xdr:row>60</xdr:row>
      <xdr:rowOff>41003</xdr:rowOff>
    </xdr:to>
    <xdr:sp macro="" textlink="">
      <xdr:nvSpPr>
        <xdr:cNvPr id="547" name="楕円 546"/>
        <xdr:cNvSpPr/>
      </xdr:nvSpPr>
      <xdr:spPr>
        <a:xfrm>
          <a:off x="15430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161653</xdr:rowOff>
    </xdr:from>
    <xdr:to>
      <xdr:col>85</xdr:col>
      <xdr:colOff>127000</xdr:colOff>
      <xdr:row>60</xdr:row>
      <xdr:rowOff>48985</xdr:rowOff>
    </xdr:to>
    <xdr:cxnSp macro="">
      <xdr:nvCxnSpPr>
        <xdr:cNvPr id="548" name="直線コネクタ 547"/>
        <xdr:cNvCxnSpPr/>
      </xdr:nvCxnSpPr>
      <xdr:spPr>
        <a:xfrm>
          <a:off x="15481300" y="10277203"/>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49" name="楕円 548"/>
        <xdr:cNvSpPr/>
      </xdr:nvSpPr>
      <xdr:spPr>
        <a:xfrm>
          <a:off x="14541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119199</xdr:rowOff>
    </xdr:from>
    <xdr:to>
      <xdr:col>81</xdr:col>
      <xdr:colOff>50800</xdr:colOff>
      <xdr:row>59</xdr:row>
      <xdr:rowOff>161653</xdr:rowOff>
    </xdr:to>
    <xdr:cxnSp macro="">
      <xdr:nvCxnSpPr>
        <xdr:cNvPr id="550" name="直線コネクタ 549"/>
        <xdr:cNvCxnSpPr/>
      </xdr:nvCxnSpPr>
      <xdr:spPr>
        <a:xfrm>
          <a:off x="14592300" y="1023474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45538</xdr:rowOff>
    </xdr:from>
    <xdr:to>
      <xdr:col>72</xdr:col>
      <xdr:colOff>38100</xdr:colOff>
      <xdr:row>59</xdr:row>
      <xdr:rowOff>147138</xdr:rowOff>
    </xdr:to>
    <xdr:sp macro="" textlink="">
      <xdr:nvSpPr>
        <xdr:cNvPr id="551" name="楕円 550"/>
        <xdr:cNvSpPr/>
      </xdr:nvSpPr>
      <xdr:spPr>
        <a:xfrm>
          <a:off x="13652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96338</xdr:rowOff>
    </xdr:from>
    <xdr:to>
      <xdr:col>76</xdr:col>
      <xdr:colOff>114300</xdr:colOff>
      <xdr:row>59</xdr:row>
      <xdr:rowOff>119199</xdr:rowOff>
    </xdr:to>
    <xdr:cxnSp macro="">
      <xdr:nvCxnSpPr>
        <xdr:cNvPr id="552" name="直線コネクタ 551"/>
        <xdr:cNvCxnSpPr/>
      </xdr:nvCxnSpPr>
      <xdr:spPr>
        <a:xfrm>
          <a:off x="13703300" y="102118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22678</xdr:rowOff>
    </xdr:from>
    <xdr:to>
      <xdr:col>67</xdr:col>
      <xdr:colOff>101600</xdr:colOff>
      <xdr:row>59</xdr:row>
      <xdr:rowOff>124278</xdr:rowOff>
    </xdr:to>
    <xdr:sp macro="" textlink="">
      <xdr:nvSpPr>
        <xdr:cNvPr id="553" name="楕円 552"/>
        <xdr:cNvSpPr/>
      </xdr:nvSpPr>
      <xdr:spPr>
        <a:xfrm>
          <a:off x="12763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73478</xdr:rowOff>
    </xdr:from>
    <xdr:to>
      <xdr:col>71</xdr:col>
      <xdr:colOff>177800</xdr:colOff>
      <xdr:row>59</xdr:row>
      <xdr:rowOff>96338</xdr:rowOff>
    </xdr:to>
    <xdr:cxnSp macro="">
      <xdr:nvCxnSpPr>
        <xdr:cNvPr id="554" name="直線コネクタ 553"/>
        <xdr:cNvCxnSpPr/>
      </xdr:nvCxnSpPr>
      <xdr:spPr>
        <a:xfrm>
          <a:off x="12814300" y="10189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54990</xdr:rowOff>
    </xdr:from>
    <xdr:ext cx="405111" cy="259045"/>
    <xdr:sp macro="" textlink="">
      <xdr:nvSpPr>
        <xdr:cNvPr id="555" name="n_1aveValue【学校施設】&#10;有形固定資産減価償却率"/>
        <xdr:cNvSpPr txBox="1"/>
      </xdr:nvSpPr>
      <xdr:spPr>
        <a:xfrm>
          <a:off x="152660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45193</xdr:rowOff>
    </xdr:from>
    <xdr:ext cx="405111" cy="259045"/>
    <xdr:sp macro="" textlink="">
      <xdr:nvSpPr>
        <xdr:cNvPr id="556" name="n_2aveValue【学校施設】&#10;有形固定資産減価償却率"/>
        <xdr:cNvSpPr txBox="1"/>
      </xdr:nvSpPr>
      <xdr:spPr>
        <a:xfrm>
          <a:off x="14389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35396</xdr:rowOff>
    </xdr:from>
    <xdr:ext cx="405111" cy="259045"/>
    <xdr:sp macro="" textlink="">
      <xdr:nvSpPr>
        <xdr:cNvPr id="557" name="n_3aveValue【学校施設】&#10;有形固定資産減価償却率"/>
        <xdr:cNvSpPr txBox="1"/>
      </xdr:nvSpPr>
      <xdr:spPr>
        <a:xfrm>
          <a:off x="13500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558" name="n_4aveValue【学校施設】&#10;有形固定資産減価償却率"/>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57530</xdr:rowOff>
    </xdr:from>
    <xdr:ext cx="405111" cy="259045"/>
    <xdr:sp macro="" textlink="">
      <xdr:nvSpPr>
        <xdr:cNvPr id="559" name="n_1mainValue【学校施設】&#10;有形固定資産減価償却率"/>
        <xdr:cNvSpPr txBox="1"/>
      </xdr:nvSpPr>
      <xdr:spPr>
        <a:xfrm>
          <a:off x="152660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560" name="n_2mainValue【学校施設】&#10;有形固定資産減価償却率"/>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561" name="n_3mainValue【学校施設】&#10;有形固定資産減価償却率"/>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140805</xdr:rowOff>
    </xdr:from>
    <xdr:ext cx="405111" cy="259045"/>
    <xdr:sp macro="" textlink="">
      <xdr:nvSpPr>
        <xdr:cNvPr id="562" name="n_4mainValue【学校施設】&#10;有形固定資産減価償却率"/>
        <xdr:cNvSpPr txBox="1"/>
      </xdr:nvSpPr>
      <xdr:spPr>
        <a:xfrm>
          <a:off x="12611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5" name="テキスト ボックス 5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21590</xdr:rowOff>
    </xdr:from>
    <xdr:to>
      <xdr:col>116</xdr:col>
      <xdr:colOff>62864</xdr:colOff>
      <xdr:row>64</xdr:row>
      <xdr:rowOff>113030</xdr:rowOff>
    </xdr:to>
    <xdr:cxnSp macro="">
      <xdr:nvCxnSpPr>
        <xdr:cNvPr id="587" name="直線コネクタ 586"/>
        <xdr:cNvCxnSpPr/>
      </xdr:nvCxnSpPr>
      <xdr:spPr>
        <a:xfrm flipV="1">
          <a:off x="22160864" y="9451340"/>
          <a:ext cx="0" cy="1634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116857</xdr:rowOff>
    </xdr:from>
    <xdr:ext cx="469744" cy="259045"/>
    <xdr:sp macro="" textlink="">
      <xdr:nvSpPr>
        <xdr:cNvPr id="588" name="【学校施設】&#10;一人当たり面積最小値テキスト"/>
        <xdr:cNvSpPr txBox="1"/>
      </xdr:nvSpPr>
      <xdr:spPr>
        <a:xfrm>
          <a:off x="22199600" y="1108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113030</xdr:rowOff>
    </xdr:from>
    <xdr:to>
      <xdr:col>116</xdr:col>
      <xdr:colOff>152400</xdr:colOff>
      <xdr:row>64</xdr:row>
      <xdr:rowOff>113030</xdr:rowOff>
    </xdr:to>
    <xdr:cxnSp macro="">
      <xdr:nvCxnSpPr>
        <xdr:cNvPr id="589" name="直線コネクタ 588"/>
        <xdr:cNvCxnSpPr/>
      </xdr:nvCxnSpPr>
      <xdr:spPr>
        <a:xfrm>
          <a:off x="22072600" y="1108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139717</xdr:rowOff>
    </xdr:from>
    <xdr:ext cx="469744" cy="259045"/>
    <xdr:sp macro="" textlink="">
      <xdr:nvSpPr>
        <xdr:cNvPr id="590" name="【学校施設】&#10;一人当たり面積最大値テキスト"/>
        <xdr:cNvSpPr txBox="1"/>
      </xdr:nvSpPr>
      <xdr:spPr>
        <a:xfrm>
          <a:off x="22199600" y="922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21590</xdr:rowOff>
    </xdr:from>
    <xdr:to>
      <xdr:col>116</xdr:col>
      <xdr:colOff>152400</xdr:colOff>
      <xdr:row>55</xdr:row>
      <xdr:rowOff>21590</xdr:rowOff>
    </xdr:to>
    <xdr:cxnSp macro="">
      <xdr:nvCxnSpPr>
        <xdr:cNvPr id="591" name="直線コネクタ 590"/>
        <xdr:cNvCxnSpPr/>
      </xdr:nvCxnSpPr>
      <xdr:spPr>
        <a:xfrm>
          <a:off x="22072600" y="945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34307</xdr:rowOff>
    </xdr:from>
    <xdr:ext cx="469744" cy="259045"/>
    <xdr:sp macro="" textlink="">
      <xdr:nvSpPr>
        <xdr:cNvPr id="592" name="【学校施設】&#10;一人当たり面積平均値テキスト"/>
        <xdr:cNvSpPr txBox="1"/>
      </xdr:nvSpPr>
      <xdr:spPr>
        <a:xfrm>
          <a:off x="22199600" y="1032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11430</xdr:rowOff>
    </xdr:from>
    <xdr:to>
      <xdr:col>116</xdr:col>
      <xdr:colOff>114300</xdr:colOff>
      <xdr:row>61</xdr:row>
      <xdr:rowOff>113030</xdr:rowOff>
    </xdr:to>
    <xdr:sp macro="" textlink="">
      <xdr:nvSpPr>
        <xdr:cNvPr id="593" name="フローチャート: 判断 592"/>
        <xdr:cNvSpPr/>
      </xdr:nvSpPr>
      <xdr:spPr>
        <a:xfrm>
          <a:off x="22110700" y="1046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31750</xdr:rowOff>
    </xdr:from>
    <xdr:to>
      <xdr:col>112</xdr:col>
      <xdr:colOff>38100</xdr:colOff>
      <xdr:row>61</xdr:row>
      <xdr:rowOff>133350</xdr:rowOff>
    </xdr:to>
    <xdr:sp macro="" textlink="">
      <xdr:nvSpPr>
        <xdr:cNvPr id="594" name="フローチャート: 判断 593"/>
        <xdr:cNvSpPr/>
      </xdr:nvSpPr>
      <xdr:spPr>
        <a:xfrm>
          <a:off x="21272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60960</xdr:rowOff>
    </xdr:from>
    <xdr:to>
      <xdr:col>107</xdr:col>
      <xdr:colOff>101600</xdr:colOff>
      <xdr:row>61</xdr:row>
      <xdr:rowOff>162560</xdr:rowOff>
    </xdr:to>
    <xdr:sp macro="" textlink="">
      <xdr:nvSpPr>
        <xdr:cNvPr id="595" name="フローチャート: 判断 594"/>
        <xdr:cNvSpPr/>
      </xdr:nvSpPr>
      <xdr:spPr>
        <a:xfrm>
          <a:off x="20383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596" name="フローチャート: 判断 595"/>
        <xdr:cNvSpPr/>
      </xdr:nvSpPr>
      <xdr:spPr>
        <a:xfrm>
          <a:off x="19494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97" name="フローチャート: 判断 596"/>
        <xdr:cNvSpPr/>
      </xdr:nvSpPr>
      <xdr:spPr>
        <a:xfrm>
          <a:off x="18605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12700</xdr:rowOff>
    </xdr:from>
    <xdr:to>
      <xdr:col>116</xdr:col>
      <xdr:colOff>114300</xdr:colOff>
      <xdr:row>61</xdr:row>
      <xdr:rowOff>114300</xdr:rowOff>
    </xdr:to>
    <xdr:sp macro="" textlink="">
      <xdr:nvSpPr>
        <xdr:cNvPr id="603" name="楕円 602"/>
        <xdr:cNvSpPr/>
      </xdr:nvSpPr>
      <xdr:spPr>
        <a:xfrm>
          <a:off x="221107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162577</xdr:rowOff>
    </xdr:from>
    <xdr:ext cx="469744" cy="259045"/>
    <xdr:sp macro="" textlink="">
      <xdr:nvSpPr>
        <xdr:cNvPr id="604" name="【学校施設】&#10;一人当たり面積該当値テキスト"/>
        <xdr:cNvSpPr txBox="1"/>
      </xdr:nvSpPr>
      <xdr:spPr>
        <a:xfrm>
          <a:off x="22199600"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15240</xdr:rowOff>
    </xdr:from>
    <xdr:to>
      <xdr:col>112</xdr:col>
      <xdr:colOff>38100</xdr:colOff>
      <xdr:row>61</xdr:row>
      <xdr:rowOff>116840</xdr:rowOff>
    </xdr:to>
    <xdr:sp macro="" textlink="">
      <xdr:nvSpPr>
        <xdr:cNvPr id="605" name="楕円 604"/>
        <xdr:cNvSpPr/>
      </xdr:nvSpPr>
      <xdr:spPr>
        <a:xfrm>
          <a:off x="21272500" y="1047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63500</xdr:rowOff>
    </xdr:from>
    <xdr:to>
      <xdr:col>116</xdr:col>
      <xdr:colOff>63500</xdr:colOff>
      <xdr:row>61</xdr:row>
      <xdr:rowOff>66040</xdr:rowOff>
    </xdr:to>
    <xdr:cxnSp macro="">
      <xdr:nvCxnSpPr>
        <xdr:cNvPr id="606" name="直線コネクタ 605"/>
        <xdr:cNvCxnSpPr/>
      </xdr:nvCxnSpPr>
      <xdr:spPr>
        <a:xfrm flipV="1">
          <a:off x="21323300" y="105219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20320</xdr:rowOff>
    </xdr:from>
    <xdr:to>
      <xdr:col>107</xdr:col>
      <xdr:colOff>101600</xdr:colOff>
      <xdr:row>61</xdr:row>
      <xdr:rowOff>121920</xdr:rowOff>
    </xdr:to>
    <xdr:sp macro="" textlink="">
      <xdr:nvSpPr>
        <xdr:cNvPr id="607" name="楕円 606"/>
        <xdr:cNvSpPr/>
      </xdr:nvSpPr>
      <xdr:spPr>
        <a:xfrm>
          <a:off x="20383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66040</xdr:rowOff>
    </xdr:from>
    <xdr:to>
      <xdr:col>111</xdr:col>
      <xdr:colOff>177800</xdr:colOff>
      <xdr:row>61</xdr:row>
      <xdr:rowOff>71120</xdr:rowOff>
    </xdr:to>
    <xdr:cxnSp macro="">
      <xdr:nvCxnSpPr>
        <xdr:cNvPr id="608" name="直線コネクタ 607"/>
        <xdr:cNvCxnSpPr/>
      </xdr:nvCxnSpPr>
      <xdr:spPr>
        <a:xfrm flipV="1">
          <a:off x="20434300" y="105244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25400</xdr:rowOff>
    </xdr:from>
    <xdr:to>
      <xdr:col>102</xdr:col>
      <xdr:colOff>165100</xdr:colOff>
      <xdr:row>61</xdr:row>
      <xdr:rowOff>127000</xdr:rowOff>
    </xdr:to>
    <xdr:sp macro="" textlink="">
      <xdr:nvSpPr>
        <xdr:cNvPr id="609" name="楕円 608"/>
        <xdr:cNvSpPr/>
      </xdr:nvSpPr>
      <xdr:spPr>
        <a:xfrm>
          <a:off x="19494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71120</xdr:rowOff>
    </xdr:from>
    <xdr:to>
      <xdr:col>107</xdr:col>
      <xdr:colOff>50800</xdr:colOff>
      <xdr:row>61</xdr:row>
      <xdr:rowOff>76200</xdr:rowOff>
    </xdr:to>
    <xdr:cxnSp macro="">
      <xdr:nvCxnSpPr>
        <xdr:cNvPr id="610" name="直線コネクタ 609"/>
        <xdr:cNvCxnSpPr/>
      </xdr:nvCxnSpPr>
      <xdr:spPr>
        <a:xfrm flipV="1">
          <a:off x="19545300" y="105295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27940</xdr:rowOff>
    </xdr:from>
    <xdr:to>
      <xdr:col>98</xdr:col>
      <xdr:colOff>38100</xdr:colOff>
      <xdr:row>61</xdr:row>
      <xdr:rowOff>129540</xdr:rowOff>
    </xdr:to>
    <xdr:sp macro="" textlink="">
      <xdr:nvSpPr>
        <xdr:cNvPr id="611" name="楕円 610"/>
        <xdr:cNvSpPr/>
      </xdr:nvSpPr>
      <xdr:spPr>
        <a:xfrm>
          <a:off x="18605500" y="104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76200</xdr:rowOff>
    </xdr:from>
    <xdr:to>
      <xdr:col>102</xdr:col>
      <xdr:colOff>114300</xdr:colOff>
      <xdr:row>61</xdr:row>
      <xdr:rowOff>78740</xdr:rowOff>
    </xdr:to>
    <xdr:cxnSp macro="">
      <xdr:nvCxnSpPr>
        <xdr:cNvPr id="612" name="直線コネクタ 611"/>
        <xdr:cNvCxnSpPr/>
      </xdr:nvCxnSpPr>
      <xdr:spPr>
        <a:xfrm flipV="1">
          <a:off x="18656300" y="1053465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124477</xdr:rowOff>
    </xdr:from>
    <xdr:ext cx="469744" cy="259045"/>
    <xdr:sp macro="" textlink="">
      <xdr:nvSpPr>
        <xdr:cNvPr id="613" name="n_1aveValue【学校施設】&#10;一人当たり面積"/>
        <xdr:cNvSpPr txBox="1"/>
      </xdr:nvSpPr>
      <xdr:spPr>
        <a:xfrm>
          <a:off x="21075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153687</xdr:rowOff>
    </xdr:from>
    <xdr:ext cx="469744" cy="259045"/>
    <xdr:sp macro="" textlink="">
      <xdr:nvSpPr>
        <xdr:cNvPr id="614" name="n_2aveValue【学校施設】&#10;一人当たり面積"/>
        <xdr:cNvSpPr txBox="1"/>
      </xdr:nvSpPr>
      <xdr:spPr>
        <a:xfrm>
          <a:off x="20199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118127</xdr:rowOff>
    </xdr:from>
    <xdr:ext cx="469744" cy="259045"/>
    <xdr:sp macro="" textlink="">
      <xdr:nvSpPr>
        <xdr:cNvPr id="615" name="n_3aveValue【学校施設】&#10;一人当たり面積"/>
        <xdr:cNvSpPr txBox="1"/>
      </xdr:nvSpPr>
      <xdr:spPr>
        <a:xfrm>
          <a:off x="19310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133367</xdr:rowOff>
    </xdr:from>
    <xdr:ext cx="469744" cy="259045"/>
    <xdr:sp macro="" textlink="">
      <xdr:nvSpPr>
        <xdr:cNvPr id="616" name="n_4aveValue【学校施設】&#10;一人当たり面積"/>
        <xdr:cNvSpPr txBox="1"/>
      </xdr:nvSpPr>
      <xdr:spPr>
        <a:xfrm>
          <a:off x="184214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133367</xdr:rowOff>
    </xdr:from>
    <xdr:ext cx="469744" cy="259045"/>
    <xdr:sp macro="" textlink="">
      <xdr:nvSpPr>
        <xdr:cNvPr id="617" name="n_1mainValue【学校施設】&#10;一人当たり面積"/>
        <xdr:cNvSpPr txBox="1"/>
      </xdr:nvSpPr>
      <xdr:spPr>
        <a:xfrm>
          <a:off x="2107572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138447</xdr:rowOff>
    </xdr:from>
    <xdr:ext cx="469744" cy="259045"/>
    <xdr:sp macro="" textlink="">
      <xdr:nvSpPr>
        <xdr:cNvPr id="618" name="n_2mainValue【学校施設】&#10;一人当たり面積"/>
        <xdr:cNvSpPr txBox="1"/>
      </xdr:nvSpPr>
      <xdr:spPr>
        <a:xfrm>
          <a:off x="201994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143527</xdr:rowOff>
    </xdr:from>
    <xdr:ext cx="469744" cy="259045"/>
    <xdr:sp macro="" textlink="">
      <xdr:nvSpPr>
        <xdr:cNvPr id="619" name="n_3mainValue【学校施設】&#10;一人当たり面積"/>
        <xdr:cNvSpPr txBox="1"/>
      </xdr:nvSpPr>
      <xdr:spPr>
        <a:xfrm>
          <a:off x="19310427" y="102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146067</xdr:rowOff>
    </xdr:from>
    <xdr:ext cx="469744" cy="259045"/>
    <xdr:sp macro="" textlink="">
      <xdr:nvSpPr>
        <xdr:cNvPr id="620" name="n_4mainValue【学校施設】&#10;一人当たり面積"/>
        <xdr:cNvSpPr txBox="1"/>
      </xdr:nvSpPr>
      <xdr:spPr>
        <a:xfrm>
          <a:off x="184214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2" name="直線コネクタ 6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33" name="テキスト ボックス 632"/>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4" name="直線コネクタ 6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5" name="テキスト ボックス 6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6" name="直線コネクタ 6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7" name="テキスト ボックス 6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8" name="直線コネクタ 6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9" name="テキスト ボックス 6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1" name="テキスト ボックス 640"/>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102108</xdr:rowOff>
    </xdr:from>
    <xdr:to>
      <xdr:col>85</xdr:col>
      <xdr:colOff>126364</xdr:colOff>
      <xdr:row>86</xdr:row>
      <xdr:rowOff>31242</xdr:rowOff>
    </xdr:to>
    <xdr:cxnSp macro="">
      <xdr:nvCxnSpPr>
        <xdr:cNvPr id="643" name="直線コネクタ 642"/>
        <xdr:cNvCxnSpPr/>
      </xdr:nvCxnSpPr>
      <xdr:spPr>
        <a:xfrm flipV="1">
          <a:off x="16318864" y="13303758"/>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35069</xdr:rowOff>
    </xdr:from>
    <xdr:ext cx="405111" cy="259045"/>
    <xdr:sp macro="" textlink="">
      <xdr:nvSpPr>
        <xdr:cNvPr id="644" name="【児童館】&#10;有形固定資産減価償却率最小値テキスト"/>
        <xdr:cNvSpPr txBox="1"/>
      </xdr:nvSpPr>
      <xdr:spPr>
        <a:xfrm>
          <a:off x="16357600" y="1477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31242</xdr:rowOff>
    </xdr:from>
    <xdr:to>
      <xdr:col>86</xdr:col>
      <xdr:colOff>25400</xdr:colOff>
      <xdr:row>86</xdr:row>
      <xdr:rowOff>31242</xdr:rowOff>
    </xdr:to>
    <xdr:cxnSp macro="">
      <xdr:nvCxnSpPr>
        <xdr:cNvPr id="645" name="直線コネクタ 644"/>
        <xdr:cNvCxnSpPr/>
      </xdr:nvCxnSpPr>
      <xdr:spPr>
        <a:xfrm>
          <a:off x="16230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48785</xdr:rowOff>
    </xdr:from>
    <xdr:ext cx="405111" cy="259045"/>
    <xdr:sp macro="" textlink="">
      <xdr:nvSpPr>
        <xdr:cNvPr id="646" name="【児童館】&#10;有形固定資産減価償却率最大値テキスト"/>
        <xdr:cNvSpPr txBox="1"/>
      </xdr:nvSpPr>
      <xdr:spPr>
        <a:xfrm>
          <a:off x="16357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102108</xdr:rowOff>
    </xdr:from>
    <xdr:to>
      <xdr:col>86</xdr:col>
      <xdr:colOff>25400</xdr:colOff>
      <xdr:row>77</xdr:row>
      <xdr:rowOff>102108</xdr:rowOff>
    </xdr:to>
    <xdr:cxnSp macro="">
      <xdr:nvCxnSpPr>
        <xdr:cNvPr id="647" name="直線コネクタ 646"/>
        <xdr:cNvCxnSpPr/>
      </xdr:nvCxnSpPr>
      <xdr:spPr>
        <a:xfrm>
          <a:off x="16230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101616</xdr:rowOff>
    </xdr:from>
    <xdr:ext cx="405111" cy="259045"/>
    <xdr:sp macro="" textlink="">
      <xdr:nvSpPr>
        <xdr:cNvPr id="648" name="【児童館】&#10;有形固定資産減価償却率平均値テキスト"/>
        <xdr:cNvSpPr txBox="1"/>
      </xdr:nvSpPr>
      <xdr:spPr>
        <a:xfrm>
          <a:off x="16357600" y="13646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78739</xdr:rowOff>
    </xdr:from>
    <xdr:to>
      <xdr:col>85</xdr:col>
      <xdr:colOff>177800</xdr:colOff>
      <xdr:row>81</xdr:row>
      <xdr:rowOff>8889</xdr:rowOff>
    </xdr:to>
    <xdr:sp macro="" textlink="">
      <xdr:nvSpPr>
        <xdr:cNvPr id="649" name="フローチャート: 判断 648"/>
        <xdr:cNvSpPr/>
      </xdr:nvSpPr>
      <xdr:spPr>
        <a:xfrm>
          <a:off x="162687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12446</xdr:rowOff>
    </xdr:from>
    <xdr:to>
      <xdr:col>81</xdr:col>
      <xdr:colOff>101600</xdr:colOff>
      <xdr:row>80</xdr:row>
      <xdr:rowOff>114046</xdr:rowOff>
    </xdr:to>
    <xdr:sp macro="" textlink="">
      <xdr:nvSpPr>
        <xdr:cNvPr id="650" name="フローチャート: 判断 649"/>
        <xdr:cNvSpPr/>
      </xdr:nvSpPr>
      <xdr:spPr>
        <a:xfrm>
          <a:off x="15430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10161</xdr:rowOff>
    </xdr:from>
    <xdr:to>
      <xdr:col>76</xdr:col>
      <xdr:colOff>165100</xdr:colOff>
      <xdr:row>80</xdr:row>
      <xdr:rowOff>111761</xdr:rowOff>
    </xdr:to>
    <xdr:sp macro="" textlink="">
      <xdr:nvSpPr>
        <xdr:cNvPr id="651" name="フローチャート: 判断 650"/>
        <xdr:cNvSpPr/>
      </xdr:nvSpPr>
      <xdr:spPr>
        <a:xfrm>
          <a:off x="14541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151892</xdr:rowOff>
    </xdr:from>
    <xdr:to>
      <xdr:col>72</xdr:col>
      <xdr:colOff>38100</xdr:colOff>
      <xdr:row>80</xdr:row>
      <xdr:rowOff>82042</xdr:rowOff>
    </xdr:to>
    <xdr:sp macro="" textlink="">
      <xdr:nvSpPr>
        <xdr:cNvPr id="652" name="フローチャート: 判断 651"/>
        <xdr:cNvSpPr/>
      </xdr:nvSpPr>
      <xdr:spPr>
        <a:xfrm>
          <a:off x="13652500" y="13696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158750</xdr:rowOff>
    </xdr:from>
    <xdr:to>
      <xdr:col>67</xdr:col>
      <xdr:colOff>101600</xdr:colOff>
      <xdr:row>80</xdr:row>
      <xdr:rowOff>88900</xdr:rowOff>
    </xdr:to>
    <xdr:sp macro="" textlink="">
      <xdr:nvSpPr>
        <xdr:cNvPr id="653" name="フローチャート: 判断 652"/>
        <xdr:cNvSpPr/>
      </xdr:nvSpPr>
      <xdr:spPr>
        <a:xfrm>
          <a:off x="12763500" y="137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133604</xdr:rowOff>
    </xdr:from>
    <xdr:to>
      <xdr:col>85</xdr:col>
      <xdr:colOff>177800</xdr:colOff>
      <xdr:row>83</xdr:row>
      <xdr:rowOff>63754</xdr:rowOff>
    </xdr:to>
    <xdr:sp macro="" textlink="">
      <xdr:nvSpPr>
        <xdr:cNvPr id="659" name="楕円 658"/>
        <xdr:cNvSpPr/>
      </xdr:nvSpPr>
      <xdr:spPr>
        <a:xfrm>
          <a:off x="162687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112031</xdr:rowOff>
    </xdr:from>
    <xdr:ext cx="405111" cy="259045"/>
    <xdr:sp macro="" textlink="">
      <xdr:nvSpPr>
        <xdr:cNvPr id="660" name="【児童館】&#10;有形固定資産減価償却率該当値テキスト"/>
        <xdr:cNvSpPr txBox="1"/>
      </xdr:nvSpPr>
      <xdr:spPr>
        <a:xfrm>
          <a:off x="16357600"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74168</xdr:rowOff>
    </xdr:from>
    <xdr:to>
      <xdr:col>81</xdr:col>
      <xdr:colOff>101600</xdr:colOff>
      <xdr:row>84</xdr:row>
      <xdr:rowOff>4318</xdr:rowOff>
    </xdr:to>
    <xdr:sp macro="" textlink="">
      <xdr:nvSpPr>
        <xdr:cNvPr id="661" name="楕円 660"/>
        <xdr:cNvSpPr/>
      </xdr:nvSpPr>
      <xdr:spPr>
        <a:xfrm>
          <a:off x="15430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12954</xdr:rowOff>
    </xdr:from>
    <xdr:to>
      <xdr:col>85</xdr:col>
      <xdr:colOff>127000</xdr:colOff>
      <xdr:row>83</xdr:row>
      <xdr:rowOff>124968</xdr:rowOff>
    </xdr:to>
    <xdr:cxnSp macro="">
      <xdr:nvCxnSpPr>
        <xdr:cNvPr id="662" name="直線コネクタ 661"/>
        <xdr:cNvCxnSpPr/>
      </xdr:nvCxnSpPr>
      <xdr:spPr>
        <a:xfrm flipV="1">
          <a:off x="15481300" y="14243304"/>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35306</xdr:rowOff>
    </xdr:from>
    <xdr:to>
      <xdr:col>76</xdr:col>
      <xdr:colOff>165100</xdr:colOff>
      <xdr:row>83</xdr:row>
      <xdr:rowOff>136906</xdr:rowOff>
    </xdr:to>
    <xdr:sp macro="" textlink="">
      <xdr:nvSpPr>
        <xdr:cNvPr id="663" name="楕円 662"/>
        <xdr:cNvSpPr/>
      </xdr:nvSpPr>
      <xdr:spPr>
        <a:xfrm>
          <a:off x="145415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86106</xdr:rowOff>
    </xdr:from>
    <xdr:to>
      <xdr:col>81</xdr:col>
      <xdr:colOff>50800</xdr:colOff>
      <xdr:row>83</xdr:row>
      <xdr:rowOff>124968</xdr:rowOff>
    </xdr:to>
    <xdr:cxnSp macro="">
      <xdr:nvCxnSpPr>
        <xdr:cNvPr id="664" name="直線コネクタ 663"/>
        <xdr:cNvCxnSpPr/>
      </xdr:nvCxnSpPr>
      <xdr:spPr>
        <a:xfrm>
          <a:off x="14592300" y="143164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165608</xdr:rowOff>
    </xdr:from>
    <xdr:to>
      <xdr:col>72</xdr:col>
      <xdr:colOff>38100</xdr:colOff>
      <xdr:row>83</xdr:row>
      <xdr:rowOff>95758</xdr:rowOff>
    </xdr:to>
    <xdr:sp macro="" textlink="">
      <xdr:nvSpPr>
        <xdr:cNvPr id="665" name="楕円 664"/>
        <xdr:cNvSpPr/>
      </xdr:nvSpPr>
      <xdr:spPr>
        <a:xfrm>
          <a:off x="136525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44958</xdr:rowOff>
    </xdr:from>
    <xdr:to>
      <xdr:col>76</xdr:col>
      <xdr:colOff>114300</xdr:colOff>
      <xdr:row>83</xdr:row>
      <xdr:rowOff>86106</xdr:rowOff>
    </xdr:to>
    <xdr:cxnSp macro="">
      <xdr:nvCxnSpPr>
        <xdr:cNvPr id="666" name="直線コネクタ 665"/>
        <xdr:cNvCxnSpPr/>
      </xdr:nvCxnSpPr>
      <xdr:spPr>
        <a:xfrm>
          <a:off x="13703300" y="1427530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53594</xdr:rowOff>
    </xdr:from>
    <xdr:to>
      <xdr:col>67</xdr:col>
      <xdr:colOff>101600</xdr:colOff>
      <xdr:row>82</xdr:row>
      <xdr:rowOff>155194</xdr:rowOff>
    </xdr:to>
    <xdr:sp macro="" textlink="">
      <xdr:nvSpPr>
        <xdr:cNvPr id="667" name="楕円 666"/>
        <xdr:cNvSpPr/>
      </xdr:nvSpPr>
      <xdr:spPr>
        <a:xfrm>
          <a:off x="12763500" y="141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104394</xdr:rowOff>
    </xdr:from>
    <xdr:to>
      <xdr:col>71</xdr:col>
      <xdr:colOff>177800</xdr:colOff>
      <xdr:row>83</xdr:row>
      <xdr:rowOff>44958</xdr:rowOff>
    </xdr:to>
    <xdr:cxnSp macro="">
      <xdr:nvCxnSpPr>
        <xdr:cNvPr id="668" name="直線コネクタ 667"/>
        <xdr:cNvCxnSpPr/>
      </xdr:nvCxnSpPr>
      <xdr:spPr>
        <a:xfrm>
          <a:off x="12814300" y="14163294"/>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130573</xdr:rowOff>
    </xdr:from>
    <xdr:ext cx="405111" cy="259045"/>
    <xdr:sp macro="" textlink="">
      <xdr:nvSpPr>
        <xdr:cNvPr id="669" name="n_1aveValue【児童館】&#10;有形固定資産減価償却率"/>
        <xdr:cNvSpPr txBox="1"/>
      </xdr:nvSpPr>
      <xdr:spPr>
        <a:xfrm>
          <a:off x="152660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128288</xdr:rowOff>
    </xdr:from>
    <xdr:ext cx="405111" cy="259045"/>
    <xdr:sp macro="" textlink="">
      <xdr:nvSpPr>
        <xdr:cNvPr id="670" name="n_2aveValue【児童館】&#10;有形固定資産減価償却率"/>
        <xdr:cNvSpPr txBox="1"/>
      </xdr:nvSpPr>
      <xdr:spPr>
        <a:xfrm>
          <a:off x="14389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98569</xdr:rowOff>
    </xdr:from>
    <xdr:ext cx="405111" cy="259045"/>
    <xdr:sp macro="" textlink="">
      <xdr:nvSpPr>
        <xdr:cNvPr id="671" name="n_3aveValue【児童館】&#10;有形固定資産減価償却率"/>
        <xdr:cNvSpPr txBox="1"/>
      </xdr:nvSpPr>
      <xdr:spPr>
        <a:xfrm>
          <a:off x="13500744" y="1347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105427</xdr:rowOff>
    </xdr:from>
    <xdr:ext cx="405111" cy="259045"/>
    <xdr:sp macro="" textlink="">
      <xdr:nvSpPr>
        <xdr:cNvPr id="672" name="n_4aveValue【児童館】&#10;有形固定資産減価償却率"/>
        <xdr:cNvSpPr txBox="1"/>
      </xdr:nvSpPr>
      <xdr:spPr>
        <a:xfrm>
          <a:off x="12611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166895</xdr:rowOff>
    </xdr:from>
    <xdr:ext cx="405111" cy="259045"/>
    <xdr:sp macro="" textlink="">
      <xdr:nvSpPr>
        <xdr:cNvPr id="673" name="n_1mainValue【児童館】&#10;有形固定資産減価償却率"/>
        <xdr:cNvSpPr txBox="1"/>
      </xdr:nvSpPr>
      <xdr:spPr>
        <a:xfrm>
          <a:off x="152660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128033</xdr:rowOff>
    </xdr:from>
    <xdr:ext cx="405111" cy="259045"/>
    <xdr:sp macro="" textlink="">
      <xdr:nvSpPr>
        <xdr:cNvPr id="674" name="n_2mainValue【児童館】&#10;有形固定資産減価償却率"/>
        <xdr:cNvSpPr txBox="1"/>
      </xdr:nvSpPr>
      <xdr:spPr>
        <a:xfrm>
          <a:off x="14389744" y="1435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86885</xdr:rowOff>
    </xdr:from>
    <xdr:ext cx="405111" cy="259045"/>
    <xdr:sp macro="" textlink="">
      <xdr:nvSpPr>
        <xdr:cNvPr id="675" name="n_3mainValue【児童館】&#10;有形固定資産減価償却率"/>
        <xdr:cNvSpPr txBox="1"/>
      </xdr:nvSpPr>
      <xdr:spPr>
        <a:xfrm>
          <a:off x="13500744"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146321</xdr:rowOff>
    </xdr:from>
    <xdr:ext cx="405111" cy="259045"/>
    <xdr:sp macro="" textlink="">
      <xdr:nvSpPr>
        <xdr:cNvPr id="676" name="n_4mainValue【児童館】&#10;有形固定資産減価償却率"/>
        <xdr:cNvSpPr txBox="1"/>
      </xdr:nvSpPr>
      <xdr:spPr>
        <a:xfrm>
          <a:off x="12611744" y="1420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700" name="直線コネクタ 699"/>
        <xdr:cNvCxnSpPr/>
      </xdr:nvCxnSpPr>
      <xdr:spPr>
        <a:xfrm flipV="1">
          <a:off x="2216086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703" name="【児童館】&#10;一人当たり面積最大値テキスト"/>
        <xdr:cNvSpPr txBox="1"/>
      </xdr:nvSpPr>
      <xdr:spPr>
        <a:xfrm>
          <a:off x="22199600" y="1322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704" name="直線コネクタ 703"/>
        <xdr:cNvCxnSpPr/>
      </xdr:nvCxnSpPr>
      <xdr:spPr>
        <a:xfrm>
          <a:off x="22072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5" name="【児童館】&#10;一人当たり面積平均値テキスト"/>
        <xdr:cNvSpPr txBox="1"/>
      </xdr:nvSpPr>
      <xdr:spPr>
        <a:xfrm>
          <a:off x="22199600" y="1417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6" name="フローチャート: 判断 705"/>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707" name="フローチャート: 判断 706"/>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8" name="フローチャート: 判断 707"/>
        <xdr:cNvSpPr/>
      </xdr:nvSpPr>
      <xdr:spPr>
        <a:xfrm>
          <a:off x="20383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9" name="フローチャート: 判断 708"/>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xdr:rowOff>
    </xdr:from>
    <xdr:to>
      <xdr:col>98</xdr:col>
      <xdr:colOff>38100</xdr:colOff>
      <xdr:row>83</xdr:row>
      <xdr:rowOff>107950</xdr:rowOff>
    </xdr:to>
    <xdr:sp macro="" textlink="">
      <xdr:nvSpPr>
        <xdr:cNvPr id="710" name="フローチャート: 判断 709"/>
        <xdr:cNvSpPr/>
      </xdr:nvSpPr>
      <xdr:spPr>
        <a:xfrm>
          <a:off x="18605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101600</xdr:rowOff>
    </xdr:from>
    <xdr:to>
      <xdr:col>116</xdr:col>
      <xdr:colOff>114300</xdr:colOff>
      <xdr:row>79</xdr:row>
      <xdr:rowOff>31750</xdr:rowOff>
    </xdr:to>
    <xdr:sp macro="" textlink="">
      <xdr:nvSpPr>
        <xdr:cNvPr id="716" name="楕円 715"/>
        <xdr:cNvSpPr/>
      </xdr:nvSpPr>
      <xdr:spPr>
        <a:xfrm>
          <a:off x="221107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16527</xdr:rowOff>
    </xdr:from>
    <xdr:ext cx="469744" cy="259045"/>
    <xdr:sp macro="" textlink="">
      <xdr:nvSpPr>
        <xdr:cNvPr id="717" name="【児童館】&#10;一人当たり面積該当値テキスト"/>
        <xdr:cNvSpPr txBox="1"/>
      </xdr:nvSpPr>
      <xdr:spPr>
        <a:xfrm>
          <a:off x="22199600"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6350</xdr:rowOff>
    </xdr:from>
    <xdr:to>
      <xdr:col>112</xdr:col>
      <xdr:colOff>38100</xdr:colOff>
      <xdr:row>79</xdr:row>
      <xdr:rowOff>107950</xdr:rowOff>
    </xdr:to>
    <xdr:sp macro="" textlink="">
      <xdr:nvSpPr>
        <xdr:cNvPr id="718" name="楕円 717"/>
        <xdr:cNvSpPr/>
      </xdr:nvSpPr>
      <xdr:spPr>
        <a:xfrm>
          <a:off x="21272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152400</xdr:rowOff>
    </xdr:from>
    <xdr:to>
      <xdr:col>116</xdr:col>
      <xdr:colOff>63500</xdr:colOff>
      <xdr:row>79</xdr:row>
      <xdr:rowOff>57150</xdr:rowOff>
    </xdr:to>
    <xdr:cxnSp macro="">
      <xdr:nvCxnSpPr>
        <xdr:cNvPr id="719" name="直線コネクタ 718"/>
        <xdr:cNvCxnSpPr/>
      </xdr:nvCxnSpPr>
      <xdr:spPr>
        <a:xfrm flipV="1">
          <a:off x="21323300" y="13525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6350</xdr:rowOff>
    </xdr:from>
    <xdr:to>
      <xdr:col>107</xdr:col>
      <xdr:colOff>101600</xdr:colOff>
      <xdr:row>79</xdr:row>
      <xdr:rowOff>107950</xdr:rowOff>
    </xdr:to>
    <xdr:sp macro="" textlink="">
      <xdr:nvSpPr>
        <xdr:cNvPr id="720" name="楕円 719"/>
        <xdr:cNvSpPr/>
      </xdr:nvSpPr>
      <xdr:spPr>
        <a:xfrm>
          <a:off x="20383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57150</xdr:rowOff>
    </xdr:from>
    <xdr:to>
      <xdr:col>111</xdr:col>
      <xdr:colOff>177800</xdr:colOff>
      <xdr:row>79</xdr:row>
      <xdr:rowOff>57150</xdr:rowOff>
    </xdr:to>
    <xdr:cxnSp macro="">
      <xdr:nvCxnSpPr>
        <xdr:cNvPr id="721" name="直線コネクタ 720"/>
        <xdr:cNvCxnSpPr/>
      </xdr:nvCxnSpPr>
      <xdr:spPr>
        <a:xfrm>
          <a:off x="20434300" y="13601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6350</xdr:rowOff>
    </xdr:from>
    <xdr:to>
      <xdr:col>102</xdr:col>
      <xdr:colOff>165100</xdr:colOff>
      <xdr:row>79</xdr:row>
      <xdr:rowOff>107950</xdr:rowOff>
    </xdr:to>
    <xdr:sp macro="" textlink="">
      <xdr:nvSpPr>
        <xdr:cNvPr id="722" name="楕円 721"/>
        <xdr:cNvSpPr/>
      </xdr:nvSpPr>
      <xdr:spPr>
        <a:xfrm>
          <a:off x="19494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57150</xdr:rowOff>
    </xdr:from>
    <xdr:to>
      <xdr:col>107</xdr:col>
      <xdr:colOff>50800</xdr:colOff>
      <xdr:row>79</xdr:row>
      <xdr:rowOff>57150</xdr:rowOff>
    </xdr:to>
    <xdr:cxnSp macro="">
      <xdr:nvCxnSpPr>
        <xdr:cNvPr id="723" name="直線コネクタ 722"/>
        <xdr:cNvCxnSpPr/>
      </xdr:nvCxnSpPr>
      <xdr:spPr>
        <a:xfrm>
          <a:off x="19545300" y="13601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101600</xdr:rowOff>
    </xdr:from>
    <xdr:to>
      <xdr:col>98</xdr:col>
      <xdr:colOff>38100</xdr:colOff>
      <xdr:row>79</xdr:row>
      <xdr:rowOff>31750</xdr:rowOff>
    </xdr:to>
    <xdr:sp macro="" textlink="">
      <xdr:nvSpPr>
        <xdr:cNvPr id="724" name="楕円 723"/>
        <xdr:cNvSpPr/>
      </xdr:nvSpPr>
      <xdr:spPr>
        <a:xfrm>
          <a:off x="18605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152400</xdr:rowOff>
    </xdr:from>
    <xdr:to>
      <xdr:col>102</xdr:col>
      <xdr:colOff>114300</xdr:colOff>
      <xdr:row>79</xdr:row>
      <xdr:rowOff>57150</xdr:rowOff>
    </xdr:to>
    <xdr:cxnSp macro="">
      <xdr:nvCxnSpPr>
        <xdr:cNvPr id="725" name="直線コネクタ 724"/>
        <xdr:cNvCxnSpPr/>
      </xdr:nvCxnSpPr>
      <xdr:spPr>
        <a:xfrm>
          <a:off x="18656300" y="13525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156227</xdr:rowOff>
    </xdr:from>
    <xdr:ext cx="469744" cy="259045"/>
    <xdr:sp macro="" textlink="">
      <xdr:nvSpPr>
        <xdr:cNvPr id="726" name="n_1aveValue【児童館】&#10;一人当たり面積"/>
        <xdr:cNvSpPr txBox="1"/>
      </xdr:nvSpPr>
      <xdr:spPr>
        <a:xfrm>
          <a:off x="21075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27" name="n_2aveValue【児童館】&#10;一人当たり面積"/>
        <xdr:cNvSpPr txBox="1"/>
      </xdr:nvSpPr>
      <xdr:spPr>
        <a:xfrm>
          <a:off x="20199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28" name="n_3aveValue【児童館】&#10;一人当たり面積"/>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99077</xdr:rowOff>
    </xdr:from>
    <xdr:ext cx="469744" cy="259045"/>
    <xdr:sp macro="" textlink="">
      <xdr:nvSpPr>
        <xdr:cNvPr id="729" name="n_4aveValue【児童館】&#10;一人当たり面積"/>
        <xdr:cNvSpPr txBox="1"/>
      </xdr:nvSpPr>
      <xdr:spPr>
        <a:xfrm>
          <a:off x="18421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124477</xdr:rowOff>
    </xdr:from>
    <xdr:ext cx="469744" cy="259045"/>
    <xdr:sp macro="" textlink="">
      <xdr:nvSpPr>
        <xdr:cNvPr id="730" name="n_1mainValue【児童館】&#10;一人当たり面積"/>
        <xdr:cNvSpPr txBox="1"/>
      </xdr:nvSpPr>
      <xdr:spPr>
        <a:xfrm>
          <a:off x="210757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124477</xdr:rowOff>
    </xdr:from>
    <xdr:ext cx="469744" cy="259045"/>
    <xdr:sp macro="" textlink="">
      <xdr:nvSpPr>
        <xdr:cNvPr id="731" name="n_2mainValue【児童館】&#10;一人当たり面積"/>
        <xdr:cNvSpPr txBox="1"/>
      </xdr:nvSpPr>
      <xdr:spPr>
        <a:xfrm>
          <a:off x="201994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124477</xdr:rowOff>
    </xdr:from>
    <xdr:ext cx="469744" cy="259045"/>
    <xdr:sp macro="" textlink="">
      <xdr:nvSpPr>
        <xdr:cNvPr id="732" name="n_3mainValue【児童館】&#10;一人当たり面積"/>
        <xdr:cNvSpPr txBox="1"/>
      </xdr:nvSpPr>
      <xdr:spPr>
        <a:xfrm>
          <a:off x="19310427" y="1332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48277</xdr:rowOff>
    </xdr:from>
    <xdr:ext cx="469744" cy="259045"/>
    <xdr:sp macro="" textlink="">
      <xdr:nvSpPr>
        <xdr:cNvPr id="733" name="n_4mainValue【児童館】&#10;一人当たり面積"/>
        <xdr:cNvSpPr txBox="1"/>
      </xdr:nvSpPr>
      <xdr:spPr>
        <a:xfrm>
          <a:off x="18421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5" name="直線コネクタ 74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46" name="テキスト ボックス 74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7" name="直線コネクタ 74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8" name="テキスト ボックス 74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9" name="直線コネクタ 74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0" name="テキスト ボックス 74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1" name="直線コネクタ 75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2" name="テキスト ボックス 751"/>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117348</xdr:rowOff>
    </xdr:from>
    <xdr:to>
      <xdr:col>85</xdr:col>
      <xdr:colOff>126364</xdr:colOff>
      <xdr:row>107</xdr:row>
      <xdr:rowOff>99061</xdr:rowOff>
    </xdr:to>
    <xdr:cxnSp macro="">
      <xdr:nvCxnSpPr>
        <xdr:cNvPr id="756" name="直線コネクタ 755"/>
        <xdr:cNvCxnSpPr/>
      </xdr:nvCxnSpPr>
      <xdr:spPr>
        <a:xfrm flipV="1">
          <a:off x="16318864" y="17262348"/>
          <a:ext cx="0" cy="1181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102888</xdr:rowOff>
    </xdr:from>
    <xdr:ext cx="405111" cy="259045"/>
    <xdr:sp macro="" textlink="">
      <xdr:nvSpPr>
        <xdr:cNvPr id="757" name="【公民館】&#10;有形固定資産減価償却率最小値テキスト"/>
        <xdr:cNvSpPr txBox="1"/>
      </xdr:nvSpPr>
      <xdr:spPr>
        <a:xfrm>
          <a:off x="16357600" y="1844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99061</xdr:rowOff>
    </xdr:from>
    <xdr:to>
      <xdr:col>86</xdr:col>
      <xdr:colOff>25400</xdr:colOff>
      <xdr:row>107</xdr:row>
      <xdr:rowOff>99061</xdr:rowOff>
    </xdr:to>
    <xdr:cxnSp macro="">
      <xdr:nvCxnSpPr>
        <xdr:cNvPr id="758" name="直線コネクタ 757"/>
        <xdr:cNvCxnSpPr/>
      </xdr:nvCxnSpPr>
      <xdr:spPr>
        <a:xfrm>
          <a:off x="16230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64025</xdr:rowOff>
    </xdr:from>
    <xdr:ext cx="405111" cy="259045"/>
    <xdr:sp macro="" textlink="">
      <xdr:nvSpPr>
        <xdr:cNvPr id="759" name="【公民館】&#10;有形固定資産減価償却率最大値テキスト"/>
        <xdr:cNvSpPr txBox="1"/>
      </xdr:nvSpPr>
      <xdr:spPr>
        <a:xfrm>
          <a:off x="16357600" y="1703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117348</xdr:rowOff>
    </xdr:from>
    <xdr:to>
      <xdr:col>86</xdr:col>
      <xdr:colOff>25400</xdr:colOff>
      <xdr:row>100</xdr:row>
      <xdr:rowOff>117348</xdr:rowOff>
    </xdr:to>
    <xdr:cxnSp macro="">
      <xdr:nvCxnSpPr>
        <xdr:cNvPr id="760" name="直線コネクタ 759"/>
        <xdr:cNvCxnSpPr/>
      </xdr:nvCxnSpPr>
      <xdr:spPr>
        <a:xfrm>
          <a:off x="16230600" y="1726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108983</xdr:rowOff>
    </xdr:from>
    <xdr:ext cx="405111" cy="259045"/>
    <xdr:sp macro="" textlink="">
      <xdr:nvSpPr>
        <xdr:cNvPr id="761" name="【公民館】&#10;有形固定資産減価償却率平均値テキスト"/>
        <xdr:cNvSpPr txBox="1"/>
      </xdr:nvSpPr>
      <xdr:spPr>
        <a:xfrm>
          <a:off x="16357600" y="1793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130556</xdr:rowOff>
    </xdr:from>
    <xdr:to>
      <xdr:col>85</xdr:col>
      <xdr:colOff>177800</xdr:colOff>
      <xdr:row>105</xdr:row>
      <xdr:rowOff>60706</xdr:rowOff>
    </xdr:to>
    <xdr:sp macro="" textlink="">
      <xdr:nvSpPr>
        <xdr:cNvPr id="762" name="フローチャート: 判断 761"/>
        <xdr:cNvSpPr/>
      </xdr:nvSpPr>
      <xdr:spPr>
        <a:xfrm>
          <a:off x="16268700" y="1796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96265</xdr:rowOff>
    </xdr:from>
    <xdr:to>
      <xdr:col>81</xdr:col>
      <xdr:colOff>101600</xdr:colOff>
      <xdr:row>105</xdr:row>
      <xdr:rowOff>26415</xdr:rowOff>
    </xdr:to>
    <xdr:sp macro="" textlink="">
      <xdr:nvSpPr>
        <xdr:cNvPr id="763" name="フローチャート: 判断 762"/>
        <xdr:cNvSpPr/>
      </xdr:nvSpPr>
      <xdr:spPr>
        <a:xfrm>
          <a:off x="154305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764" name="フローチャート: 判断 763"/>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65" name="フローチャート: 判断 764"/>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16256</xdr:rowOff>
    </xdr:from>
    <xdr:to>
      <xdr:col>67</xdr:col>
      <xdr:colOff>101600</xdr:colOff>
      <xdr:row>104</xdr:row>
      <xdr:rowOff>117856</xdr:rowOff>
    </xdr:to>
    <xdr:sp macro="" textlink="">
      <xdr:nvSpPr>
        <xdr:cNvPr id="766" name="フローチャート: 判断 765"/>
        <xdr:cNvSpPr/>
      </xdr:nvSpPr>
      <xdr:spPr>
        <a:xfrm>
          <a:off x="12763500" y="1784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xdr:rowOff>
    </xdr:from>
    <xdr:to>
      <xdr:col>85</xdr:col>
      <xdr:colOff>177800</xdr:colOff>
      <xdr:row>104</xdr:row>
      <xdr:rowOff>106426</xdr:rowOff>
    </xdr:to>
    <xdr:sp macro="" textlink="">
      <xdr:nvSpPr>
        <xdr:cNvPr id="772" name="楕円 771"/>
        <xdr:cNvSpPr/>
      </xdr:nvSpPr>
      <xdr:spPr>
        <a:xfrm>
          <a:off x="162687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27703</xdr:rowOff>
    </xdr:from>
    <xdr:ext cx="405111" cy="259045"/>
    <xdr:sp macro="" textlink="">
      <xdr:nvSpPr>
        <xdr:cNvPr id="773" name="【公民館】&#10;有形固定資産減価償却率該当値テキスト"/>
        <xdr:cNvSpPr txBox="1"/>
      </xdr:nvSpPr>
      <xdr:spPr>
        <a:xfrm>
          <a:off x="16357600" y="1768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135128</xdr:rowOff>
    </xdr:from>
    <xdr:to>
      <xdr:col>81</xdr:col>
      <xdr:colOff>101600</xdr:colOff>
      <xdr:row>104</xdr:row>
      <xdr:rowOff>65278</xdr:rowOff>
    </xdr:to>
    <xdr:sp macro="" textlink="">
      <xdr:nvSpPr>
        <xdr:cNvPr id="774" name="楕円 773"/>
        <xdr:cNvSpPr/>
      </xdr:nvSpPr>
      <xdr:spPr>
        <a:xfrm>
          <a:off x="15430500" y="177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14478</xdr:rowOff>
    </xdr:from>
    <xdr:to>
      <xdr:col>85</xdr:col>
      <xdr:colOff>127000</xdr:colOff>
      <xdr:row>104</xdr:row>
      <xdr:rowOff>55626</xdr:rowOff>
    </xdr:to>
    <xdr:cxnSp macro="">
      <xdr:nvCxnSpPr>
        <xdr:cNvPr id="775" name="直線コネクタ 774"/>
        <xdr:cNvCxnSpPr/>
      </xdr:nvCxnSpPr>
      <xdr:spPr>
        <a:xfrm>
          <a:off x="15481300" y="1784527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89408</xdr:rowOff>
    </xdr:from>
    <xdr:to>
      <xdr:col>76</xdr:col>
      <xdr:colOff>165100</xdr:colOff>
      <xdr:row>104</xdr:row>
      <xdr:rowOff>19558</xdr:rowOff>
    </xdr:to>
    <xdr:sp macro="" textlink="">
      <xdr:nvSpPr>
        <xdr:cNvPr id="776" name="楕円 775"/>
        <xdr:cNvSpPr/>
      </xdr:nvSpPr>
      <xdr:spPr>
        <a:xfrm>
          <a:off x="14541500" y="1774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140208</xdr:rowOff>
    </xdr:from>
    <xdr:to>
      <xdr:col>81</xdr:col>
      <xdr:colOff>50800</xdr:colOff>
      <xdr:row>104</xdr:row>
      <xdr:rowOff>14478</xdr:rowOff>
    </xdr:to>
    <xdr:cxnSp macro="">
      <xdr:nvCxnSpPr>
        <xdr:cNvPr id="777" name="直線コネクタ 776"/>
        <xdr:cNvCxnSpPr/>
      </xdr:nvCxnSpPr>
      <xdr:spPr>
        <a:xfrm>
          <a:off x="14592300" y="177995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778" name="楕円 777"/>
        <xdr:cNvSpPr/>
      </xdr:nvSpPr>
      <xdr:spPr>
        <a:xfrm>
          <a:off x="1365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87630</xdr:rowOff>
    </xdr:from>
    <xdr:to>
      <xdr:col>76</xdr:col>
      <xdr:colOff>114300</xdr:colOff>
      <xdr:row>103</xdr:row>
      <xdr:rowOff>140208</xdr:rowOff>
    </xdr:to>
    <xdr:cxnSp macro="">
      <xdr:nvCxnSpPr>
        <xdr:cNvPr id="779" name="直線コネクタ 778"/>
        <xdr:cNvCxnSpPr/>
      </xdr:nvCxnSpPr>
      <xdr:spPr>
        <a:xfrm>
          <a:off x="13703300" y="177469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153415</xdr:rowOff>
    </xdr:from>
    <xdr:to>
      <xdr:col>67</xdr:col>
      <xdr:colOff>101600</xdr:colOff>
      <xdr:row>103</xdr:row>
      <xdr:rowOff>83565</xdr:rowOff>
    </xdr:to>
    <xdr:sp macro="" textlink="">
      <xdr:nvSpPr>
        <xdr:cNvPr id="780" name="楕円 779"/>
        <xdr:cNvSpPr/>
      </xdr:nvSpPr>
      <xdr:spPr>
        <a:xfrm>
          <a:off x="12763500" y="1764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32765</xdr:rowOff>
    </xdr:from>
    <xdr:to>
      <xdr:col>71</xdr:col>
      <xdr:colOff>177800</xdr:colOff>
      <xdr:row>103</xdr:row>
      <xdr:rowOff>87630</xdr:rowOff>
    </xdr:to>
    <xdr:cxnSp macro="">
      <xdr:nvCxnSpPr>
        <xdr:cNvPr id="781" name="直線コネクタ 780"/>
        <xdr:cNvCxnSpPr/>
      </xdr:nvCxnSpPr>
      <xdr:spPr>
        <a:xfrm>
          <a:off x="12814300" y="17692115"/>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17542</xdr:rowOff>
    </xdr:from>
    <xdr:ext cx="405111" cy="259045"/>
    <xdr:sp macro="" textlink="">
      <xdr:nvSpPr>
        <xdr:cNvPr id="782" name="n_1aveValue【公民館】&#10;有形固定資産減価償却率"/>
        <xdr:cNvSpPr txBox="1"/>
      </xdr:nvSpPr>
      <xdr:spPr>
        <a:xfrm>
          <a:off x="15266044" y="1801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152416</xdr:rowOff>
    </xdr:from>
    <xdr:ext cx="405111" cy="259045"/>
    <xdr:sp macro="" textlink="">
      <xdr:nvSpPr>
        <xdr:cNvPr id="783" name="n_2aveValue【公民館】&#10;有形固定資産減価償却率"/>
        <xdr:cNvSpPr txBox="1"/>
      </xdr:nvSpPr>
      <xdr:spPr>
        <a:xfrm>
          <a:off x="143897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140988</xdr:rowOff>
    </xdr:from>
    <xdr:ext cx="405111" cy="259045"/>
    <xdr:sp macro="" textlink="">
      <xdr:nvSpPr>
        <xdr:cNvPr id="784" name="n_3aveValue【公民館】&#10;有形固定資産減価償却率"/>
        <xdr:cNvSpPr txBox="1"/>
      </xdr:nvSpPr>
      <xdr:spPr>
        <a:xfrm>
          <a:off x="13500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108983</xdr:rowOff>
    </xdr:from>
    <xdr:ext cx="405111" cy="259045"/>
    <xdr:sp macro="" textlink="">
      <xdr:nvSpPr>
        <xdr:cNvPr id="785" name="n_4aveValue【公民館】&#10;有形固定資産減価償却率"/>
        <xdr:cNvSpPr txBox="1"/>
      </xdr:nvSpPr>
      <xdr:spPr>
        <a:xfrm>
          <a:off x="12611744" y="1793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81805</xdr:rowOff>
    </xdr:from>
    <xdr:ext cx="405111" cy="259045"/>
    <xdr:sp macro="" textlink="">
      <xdr:nvSpPr>
        <xdr:cNvPr id="786" name="n_1mainValue【公民館】&#10;有形固定資産減価償却率"/>
        <xdr:cNvSpPr txBox="1"/>
      </xdr:nvSpPr>
      <xdr:spPr>
        <a:xfrm>
          <a:off x="152660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36085</xdr:rowOff>
    </xdr:from>
    <xdr:ext cx="405111" cy="259045"/>
    <xdr:sp macro="" textlink="">
      <xdr:nvSpPr>
        <xdr:cNvPr id="787" name="n_2mainValue【公民館】&#10;有形固定資産減価償却率"/>
        <xdr:cNvSpPr txBox="1"/>
      </xdr:nvSpPr>
      <xdr:spPr>
        <a:xfrm>
          <a:off x="14389744" y="1752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154957</xdr:rowOff>
    </xdr:from>
    <xdr:ext cx="405111" cy="259045"/>
    <xdr:sp macro="" textlink="">
      <xdr:nvSpPr>
        <xdr:cNvPr id="788" name="n_3mainValue【公民館】&#10;有形固定資産減価償却率"/>
        <xdr:cNvSpPr txBox="1"/>
      </xdr:nvSpPr>
      <xdr:spPr>
        <a:xfrm>
          <a:off x="13500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100092</xdr:rowOff>
    </xdr:from>
    <xdr:ext cx="405111" cy="259045"/>
    <xdr:sp macro="" textlink="">
      <xdr:nvSpPr>
        <xdr:cNvPr id="789" name="n_4mainValue【公民館】&#10;有形固定資産減価償却率"/>
        <xdr:cNvSpPr txBox="1"/>
      </xdr:nvSpPr>
      <xdr:spPr>
        <a:xfrm>
          <a:off x="12611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0" name="直線コネクタ 79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1" name="テキスト ボックス 80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2" name="直線コネクタ 80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3" name="テキスト ボックス 80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4" name="直線コネクタ 80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5" name="テキスト ボックス 80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6" name="直線コネクタ 80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7" name="テキスト ボックス 80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8" name="直線コネクタ 80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9" name="テキスト ボックス 80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1" name="テキスト ボックス 81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34289</xdr:rowOff>
    </xdr:from>
    <xdr:to>
      <xdr:col>116</xdr:col>
      <xdr:colOff>62864</xdr:colOff>
      <xdr:row>108</xdr:row>
      <xdr:rowOff>30480</xdr:rowOff>
    </xdr:to>
    <xdr:cxnSp macro="">
      <xdr:nvCxnSpPr>
        <xdr:cNvPr id="813" name="直線コネクタ 812"/>
        <xdr:cNvCxnSpPr/>
      </xdr:nvCxnSpPr>
      <xdr:spPr>
        <a:xfrm flipV="1">
          <a:off x="22160864" y="17350739"/>
          <a:ext cx="0" cy="119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4" name="【公民館】&#10;一人当たり面積最小値テキスト"/>
        <xdr:cNvSpPr txBox="1"/>
      </xdr:nvSpPr>
      <xdr:spPr>
        <a:xfrm>
          <a:off x="22199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5" name="直線コネクタ 814"/>
        <xdr:cNvCxnSpPr/>
      </xdr:nvCxnSpPr>
      <xdr:spPr>
        <a:xfrm>
          <a:off x="22072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152416</xdr:rowOff>
    </xdr:from>
    <xdr:ext cx="469744" cy="259045"/>
    <xdr:sp macro="" textlink="">
      <xdr:nvSpPr>
        <xdr:cNvPr id="816" name="【公民館】&#10;一人当たり面積最大値テキスト"/>
        <xdr:cNvSpPr txBox="1"/>
      </xdr:nvSpPr>
      <xdr:spPr>
        <a:xfrm>
          <a:off x="22199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34289</xdr:rowOff>
    </xdr:from>
    <xdr:to>
      <xdr:col>116</xdr:col>
      <xdr:colOff>152400</xdr:colOff>
      <xdr:row>101</xdr:row>
      <xdr:rowOff>34289</xdr:rowOff>
    </xdr:to>
    <xdr:cxnSp macro="">
      <xdr:nvCxnSpPr>
        <xdr:cNvPr id="817" name="直線コネクタ 816"/>
        <xdr:cNvCxnSpPr/>
      </xdr:nvCxnSpPr>
      <xdr:spPr>
        <a:xfrm>
          <a:off x="22072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8" name="【公民館】&#10;一人当たり面積平均値テキスト"/>
        <xdr:cNvSpPr txBox="1"/>
      </xdr:nvSpPr>
      <xdr:spPr>
        <a:xfrm>
          <a:off x="2219960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19" name="フローチャート: 判断 818"/>
        <xdr:cNvSpPr/>
      </xdr:nvSpPr>
      <xdr:spPr>
        <a:xfrm>
          <a:off x="221107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147320</xdr:rowOff>
    </xdr:from>
    <xdr:to>
      <xdr:col>112</xdr:col>
      <xdr:colOff>38100</xdr:colOff>
      <xdr:row>105</xdr:row>
      <xdr:rowOff>77470</xdr:rowOff>
    </xdr:to>
    <xdr:sp macro="" textlink="">
      <xdr:nvSpPr>
        <xdr:cNvPr id="820" name="フローチャート: 判断 819"/>
        <xdr:cNvSpPr/>
      </xdr:nvSpPr>
      <xdr:spPr>
        <a:xfrm>
          <a:off x="21272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821" name="フローチャート: 判断 820"/>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6350</xdr:rowOff>
    </xdr:from>
    <xdr:to>
      <xdr:col>102</xdr:col>
      <xdr:colOff>165100</xdr:colOff>
      <xdr:row>105</xdr:row>
      <xdr:rowOff>107950</xdr:rowOff>
    </xdr:to>
    <xdr:sp macro="" textlink="">
      <xdr:nvSpPr>
        <xdr:cNvPr id="822" name="フローチャート: 判断 821"/>
        <xdr:cNvSpPr/>
      </xdr:nvSpPr>
      <xdr:spPr>
        <a:xfrm>
          <a:off x="19494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170180</xdr:rowOff>
    </xdr:from>
    <xdr:to>
      <xdr:col>98</xdr:col>
      <xdr:colOff>38100</xdr:colOff>
      <xdr:row>105</xdr:row>
      <xdr:rowOff>100330</xdr:rowOff>
    </xdr:to>
    <xdr:sp macro="" textlink="">
      <xdr:nvSpPr>
        <xdr:cNvPr id="823" name="フローチャート: 判断 822"/>
        <xdr:cNvSpPr/>
      </xdr:nvSpPr>
      <xdr:spPr>
        <a:xfrm>
          <a:off x="18605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4" name="テキスト ボックス 82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5" name="テキスト ボックス 82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6" name="テキスト ボックス 82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7" name="テキスト ボックス 82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8" name="テキスト ボックス 82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29" name="楕円 828"/>
        <xdr:cNvSpPr/>
      </xdr:nvSpPr>
      <xdr:spPr>
        <a:xfrm>
          <a:off x="221107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143527</xdr:rowOff>
    </xdr:from>
    <xdr:ext cx="469744" cy="259045"/>
    <xdr:sp macro="" textlink="">
      <xdr:nvSpPr>
        <xdr:cNvPr id="830" name="【公民館】&#10;一人当たり面積該当値テキスト"/>
        <xdr:cNvSpPr txBox="1"/>
      </xdr:nvSpPr>
      <xdr:spPr>
        <a:xfrm>
          <a:off x="22199600"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831" name="楕円 830"/>
        <xdr:cNvSpPr/>
      </xdr:nvSpPr>
      <xdr:spPr>
        <a:xfrm>
          <a:off x="2127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0</xdr:rowOff>
    </xdr:from>
    <xdr:to>
      <xdr:col>116</xdr:col>
      <xdr:colOff>63500</xdr:colOff>
      <xdr:row>104</xdr:row>
      <xdr:rowOff>7620</xdr:rowOff>
    </xdr:to>
    <xdr:cxnSp macro="">
      <xdr:nvCxnSpPr>
        <xdr:cNvPr id="832" name="直線コネクタ 831"/>
        <xdr:cNvCxnSpPr/>
      </xdr:nvCxnSpPr>
      <xdr:spPr>
        <a:xfrm flipV="1">
          <a:off x="21323300" y="17830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33" name="楕円 832"/>
        <xdr:cNvSpPr/>
      </xdr:nvSpPr>
      <xdr:spPr>
        <a:xfrm>
          <a:off x="20383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xdr:rowOff>
    </xdr:from>
    <xdr:to>
      <xdr:col>111</xdr:col>
      <xdr:colOff>177800</xdr:colOff>
      <xdr:row>104</xdr:row>
      <xdr:rowOff>7620</xdr:rowOff>
    </xdr:to>
    <xdr:cxnSp macro="">
      <xdr:nvCxnSpPr>
        <xdr:cNvPr id="834" name="直線コネクタ 833"/>
        <xdr:cNvCxnSpPr/>
      </xdr:nvCxnSpPr>
      <xdr:spPr>
        <a:xfrm>
          <a:off x="20434300" y="1783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128270</xdr:rowOff>
    </xdr:from>
    <xdr:to>
      <xdr:col>102</xdr:col>
      <xdr:colOff>165100</xdr:colOff>
      <xdr:row>104</xdr:row>
      <xdr:rowOff>58420</xdr:rowOff>
    </xdr:to>
    <xdr:sp macro="" textlink="">
      <xdr:nvSpPr>
        <xdr:cNvPr id="835" name="楕円 834"/>
        <xdr:cNvSpPr/>
      </xdr:nvSpPr>
      <xdr:spPr>
        <a:xfrm>
          <a:off x="19494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xdr:rowOff>
    </xdr:from>
    <xdr:to>
      <xdr:col>107</xdr:col>
      <xdr:colOff>50800</xdr:colOff>
      <xdr:row>104</xdr:row>
      <xdr:rowOff>7620</xdr:rowOff>
    </xdr:to>
    <xdr:cxnSp macro="">
      <xdr:nvCxnSpPr>
        <xdr:cNvPr id="836" name="直線コネクタ 835"/>
        <xdr:cNvCxnSpPr/>
      </xdr:nvCxnSpPr>
      <xdr:spPr>
        <a:xfrm>
          <a:off x="19545300" y="17838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143511</xdr:rowOff>
    </xdr:from>
    <xdr:to>
      <xdr:col>98</xdr:col>
      <xdr:colOff>38100</xdr:colOff>
      <xdr:row>104</xdr:row>
      <xdr:rowOff>73661</xdr:rowOff>
    </xdr:to>
    <xdr:sp macro="" textlink="">
      <xdr:nvSpPr>
        <xdr:cNvPr id="837" name="楕円 836"/>
        <xdr:cNvSpPr/>
      </xdr:nvSpPr>
      <xdr:spPr>
        <a:xfrm>
          <a:off x="18605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xdr:rowOff>
    </xdr:from>
    <xdr:to>
      <xdr:col>102</xdr:col>
      <xdr:colOff>114300</xdr:colOff>
      <xdr:row>104</xdr:row>
      <xdr:rowOff>22861</xdr:rowOff>
    </xdr:to>
    <xdr:cxnSp macro="">
      <xdr:nvCxnSpPr>
        <xdr:cNvPr id="838" name="直線コネクタ 837"/>
        <xdr:cNvCxnSpPr/>
      </xdr:nvCxnSpPr>
      <xdr:spPr>
        <a:xfrm flipV="1">
          <a:off x="18656300" y="17838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68597</xdr:rowOff>
    </xdr:from>
    <xdr:ext cx="469744" cy="259045"/>
    <xdr:sp macro="" textlink="">
      <xdr:nvSpPr>
        <xdr:cNvPr id="839" name="n_1aveValue【公民館】&#10;一人当たり面積"/>
        <xdr:cNvSpPr txBox="1"/>
      </xdr:nvSpPr>
      <xdr:spPr>
        <a:xfrm>
          <a:off x="21075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106697</xdr:rowOff>
    </xdr:from>
    <xdr:ext cx="469744" cy="259045"/>
    <xdr:sp macro="" textlink="">
      <xdr:nvSpPr>
        <xdr:cNvPr id="840" name="n_2aveValue【公民館】&#10;一人当たり面積"/>
        <xdr:cNvSpPr txBox="1"/>
      </xdr:nvSpPr>
      <xdr:spPr>
        <a:xfrm>
          <a:off x="20199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99077</xdr:rowOff>
    </xdr:from>
    <xdr:ext cx="469744" cy="259045"/>
    <xdr:sp macro="" textlink="">
      <xdr:nvSpPr>
        <xdr:cNvPr id="841" name="n_3aveValue【公民館】&#10;一人当たり面積"/>
        <xdr:cNvSpPr txBox="1"/>
      </xdr:nvSpPr>
      <xdr:spPr>
        <a:xfrm>
          <a:off x="19310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91457</xdr:rowOff>
    </xdr:from>
    <xdr:ext cx="469744" cy="259045"/>
    <xdr:sp macro="" textlink="">
      <xdr:nvSpPr>
        <xdr:cNvPr id="842" name="n_4aveValue【公民館】&#10;一人当たり面積"/>
        <xdr:cNvSpPr txBox="1"/>
      </xdr:nvSpPr>
      <xdr:spPr>
        <a:xfrm>
          <a:off x="184214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74947</xdr:rowOff>
    </xdr:from>
    <xdr:ext cx="469744" cy="259045"/>
    <xdr:sp macro="" textlink="">
      <xdr:nvSpPr>
        <xdr:cNvPr id="843" name="n_1mainValue【公民館】&#10;一人当たり面積"/>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844" name="n_2mainValue【公民館】&#10;一人当たり面積"/>
        <xdr:cNvSpPr txBox="1"/>
      </xdr:nvSpPr>
      <xdr:spPr>
        <a:xfrm>
          <a:off x="20199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74947</xdr:rowOff>
    </xdr:from>
    <xdr:ext cx="469744" cy="259045"/>
    <xdr:sp macro="" textlink="">
      <xdr:nvSpPr>
        <xdr:cNvPr id="845" name="n_3mainValue【公民館】&#10;一人当たり面積"/>
        <xdr:cNvSpPr txBox="1"/>
      </xdr:nvSpPr>
      <xdr:spPr>
        <a:xfrm>
          <a:off x="193104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90188</xdr:rowOff>
    </xdr:from>
    <xdr:ext cx="469744" cy="259045"/>
    <xdr:sp macro="" textlink="">
      <xdr:nvSpPr>
        <xdr:cNvPr id="846" name="n_4mainValue【公民館】&#10;一人当たり面積"/>
        <xdr:cNvSpPr txBox="1"/>
      </xdr:nvSpPr>
      <xdr:spPr>
        <a:xfrm>
          <a:off x="184214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類似団体と比較して、特に有形固定資産減価償却率が高い施設としては、</a:t>
          </a:r>
          <a:r>
            <a:rPr kumimoji="1" lang="ja-JP" altLang="en-US" sz="1100">
              <a:solidFill>
                <a:sysClr val="windowText" lastClr="000000"/>
              </a:solidFill>
              <a:effectLst/>
              <a:latin typeface="+mn-lt"/>
              <a:ea typeface="+mn-ea"/>
              <a:cs typeface="+mn-cs"/>
            </a:rPr>
            <a:t>認定こども園・幼稚園・</a:t>
          </a:r>
          <a:r>
            <a:rPr kumimoji="1" lang="ja-JP" altLang="ja-JP" sz="1100">
              <a:solidFill>
                <a:schemeClr val="dk1"/>
              </a:solidFill>
              <a:effectLst/>
              <a:latin typeface="+mn-lt"/>
              <a:ea typeface="+mn-ea"/>
              <a:cs typeface="+mn-cs"/>
            </a:rPr>
            <a:t>保育所、児童館であり、特に低い施設は橋りょう・トンネル及び公営住宅である。</a:t>
          </a:r>
          <a:endParaRPr lang="ja-JP" altLang="ja-JP" sz="1400">
            <a:effectLst/>
          </a:endParaRPr>
        </a:p>
        <a:p>
          <a:r>
            <a:rPr kumimoji="1" lang="ja-JP" altLang="ja-JP" sz="1100">
              <a:solidFill>
                <a:schemeClr val="dk1"/>
              </a:solidFill>
              <a:effectLst/>
              <a:latin typeface="+mn-lt"/>
              <a:ea typeface="+mn-ea"/>
              <a:cs typeface="+mn-cs"/>
            </a:rPr>
            <a:t>保育所については、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施設全てが築年数</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年以上経過した施設となっている。</a:t>
          </a:r>
          <a:endParaRPr lang="ja-JP" altLang="ja-JP" sz="1400">
            <a:effectLst/>
          </a:endParaRPr>
        </a:p>
        <a:p>
          <a:r>
            <a:rPr kumimoji="1" lang="ja-JP" altLang="ja-JP" sz="1100">
              <a:solidFill>
                <a:schemeClr val="dk1"/>
              </a:solidFill>
              <a:effectLst/>
              <a:latin typeface="+mn-lt"/>
              <a:ea typeface="+mn-ea"/>
              <a:cs typeface="+mn-cs"/>
            </a:rPr>
            <a:t>児童館については、</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館のうち、</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館が昭和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年代から昭和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年代に建設された木造児童館である。</a:t>
          </a:r>
          <a:endParaRPr lang="ja-JP" altLang="ja-JP" sz="1400">
            <a:effectLst/>
          </a:endParaRPr>
        </a:p>
        <a:p>
          <a:r>
            <a:rPr kumimoji="1" lang="ja-JP" altLang="ja-JP" sz="1100">
              <a:solidFill>
                <a:schemeClr val="dk1"/>
              </a:solidFill>
              <a:effectLst/>
              <a:latin typeface="+mn-lt"/>
              <a:ea typeface="+mn-ea"/>
              <a:cs typeface="+mn-cs"/>
            </a:rPr>
            <a:t>老朽化が進んでいる施設については、厚木市公共施設最適化基本計画に基づき計画的な管理を実施していく。</a:t>
          </a:r>
          <a:endParaRPr lang="ja-JP" altLang="ja-JP" sz="1400">
            <a:effectLst/>
          </a:endParaRPr>
        </a:p>
        <a:p>
          <a:r>
            <a:rPr kumimoji="1" lang="ja-JP" altLang="ja-JP" sz="1100">
              <a:solidFill>
                <a:schemeClr val="dk1"/>
              </a:solidFill>
              <a:effectLst/>
              <a:latin typeface="+mn-lt"/>
              <a:ea typeface="+mn-ea"/>
              <a:cs typeface="+mn-cs"/>
            </a:rPr>
            <a:t>橋りょうについては、平成</a:t>
          </a:r>
          <a:r>
            <a:rPr kumimoji="1" lang="en-US" altLang="ja-JP" sz="1100">
              <a:solidFill>
                <a:schemeClr val="dk1"/>
              </a:solidFill>
              <a:effectLst/>
              <a:latin typeface="+mn-lt"/>
              <a:ea typeface="+mn-ea"/>
              <a:cs typeface="+mn-cs"/>
            </a:rPr>
            <a:t>23 </a:t>
          </a:r>
          <a:r>
            <a:rPr kumimoji="1" lang="ja-JP" altLang="ja-JP" sz="1100">
              <a:solidFill>
                <a:schemeClr val="dk1"/>
              </a:solidFill>
              <a:effectLst/>
              <a:latin typeface="+mn-lt"/>
              <a:ea typeface="+mn-ea"/>
              <a:cs typeface="+mn-cs"/>
            </a:rPr>
            <a:t>年度に、既存の橋梁のうち</a:t>
          </a:r>
          <a:r>
            <a:rPr kumimoji="1" lang="en-US" altLang="ja-JP" sz="1100">
              <a:solidFill>
                <a:schemeClr val="dk1"/>
              </a:solidFill>
              <a:effectLst/>
              <a:latin typeface="+mn-lt"/>
              <a:ea typeface="+mn-ea"/>
              <a:cs typeface="+mn-cs"/>
            </a:rPr>
            <a:t>188 </a:t>
          </a:r>
          <a:r>
            <a:rPr kumimoji="1" lang="ja-JP" altLang="ja-JP" sz="1100">
              <a:solidFill>
                <a:schemeClr val="dk1"/>
              </a:solidFill>
              <a:effectLst/>
              <a:latin typeface="+mn-lt"/>
              <a:ea typeface="+mn-ea"/>
              <a:cs typeface="+mn-cs"/>
            </a:rPr>
            <a:t>橋に対する維持管理費用の縮減と予算の平準化、地域道路網の安全性、信頼性を確保することを目的とした「橋梁長寿命化修繕計画」を策定し</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計画的な改修を行っているところである。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223,451
215,795
93.84
104,596,817
98,719,102
5,564,835
48,787,236
60,349,395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42</xdr:row>
      <xdr:rowOff>81099</xdr:rowOff>
    </xdr:to>
    <xdr:cxnSp macro="">
      <xdr:nvCxnSpPr>
        <xdr:cNvPr id="58" name="直線コネクタ 57"/>
        <xdr:cNvCxnSpPr/>
      </xdr:nvCxnSpPr>
      <xdr:spPr>
        <a:xfrm flipV="1">
          <a:off x="4634865" y="5823857"/>
          <a:ext cx="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図書館】&#10;有形固定資産減価償却率最小値テキスト"/>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71120</xdr:rowOff>
    </xdr:from>
    <xdr:to>
      <xdr:col>20</xdr:col>
      <xdr:colOff>38100</xdr:colOff>
      <xdr:row>38</xdr:row>
      <xdr:rowOff>1270</xdr:rowOff>
    </xdr:to>
    <xdr:sp macro="" textlink="">
      <xdr:nvSpPr>
        <xdr:cNvPr id="65" name="フローチャート: 判断 64"/>
        <xdr:cNvSpPr/>
      </xdr:nvSpPr>
      <xdr:spPr>
        <a:xfrm>
          <a:off x="3746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48260</xdr:rowOff>
    </xdr:from>
    <xdr:to>
      <xdr:col>15</xdr:col>
      <xdr:colOff>101600</xdr:colOff>
      <xdr:row>37</xdr:row>
      <xdr:rowOff>149860</xdr:rowOff>
    </xdr:to>
    <xdr:sp macro="" textlink="">
      <xdr:nvSpPr>
        <xdr:cNvPr id="66" name="フローチャート: 判断 65"/>
        <xdr:cNvSpPr/>
      </xdr:nvSpPr>
      <xdr:spPr>
        <a:xfrm>
          <a:off x="28575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58057</xdr:rowOff>
    </xdr:from>
    <xdr:to>
      <xdr:col>10</xdr:col>
      <xdr:colOff>165100</xdr:colOff>
      <xdr:row>37</xdr:row>
      <xdr:rowOff>159657</xdr:rowOff>
    </xdr:to>
    <xdr:sp macro="" textlink="">
      <xdr:nvSpPr>
        <xdr:cNvPr id="67" name="フローチャート: 判断 66"/>
        <xdr:cNvSpPr/>
      </xdr:nvSpPr>
      <xdr:spPr>
        <a:xfrm>
          <a:off x="1968500" y="640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xdr:cNvSpPr/>
      </xdr:nvSpPr>
      <xdr:spPr>
        <a:xfrm>
          <a:off x="10795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131535</xdr:rowOff>
    </xdr:from>
    <xdr:to>
      <xdr:col>24</xdr:col>
      <xdr:colOff>114300</xdr:colOff>
      <xdr:row>40</xdr:row>
      <xdr:rowOff>61685</xdr:rowOff>
    </xdr:to>
    <xdr:sp macro="" textlink="">
      <xdr:nvSpPr>
        <xdr:cNvPr id="74" name="楕円 73"/>
        <xdr:cNvSpPr/>
      </xdr:nvSpPr>
      <xdr:spPr>
        <a:xfrm>
          <a:off x="45847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109962</xdr:rowOff>
    </xdr:from>
    <xdr:ext cx="405111" cy="259045"/>
    <xdr:sp macro="" textlink="">
      <xdr:nvSpPr>
        <xdr:cNvPr id="75" name="【図書館】&#10;有形固定資産減価償却率該当値テキスト"/>
        <xdr:cNvSpPr txBox="1"/>
      </xdr:nvSpPr>
      <xdr:spPr>
        <a:xfrm>
          <a:off x="4673600" y="679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98878</xdr:rowOff>
    </xdr:from>
    <xdr:to>
      <xdr:col>20</xdr:col>
      <xdr:colOff>38100</xdr:colOff>
      <xdr:row>40</xdr:row>
      <xdr:rowOff>29028</xdr:rowOff>
    </xdr:to>
    <xdr:sp macro="" textlink="">
      <xdr:nvSpPr>
        <xdr:cNvPr id="76" name="楕円 75"/>
        <xdr:cNvSpPr/>
      </xdr:nvSpPr>
      <xdr:spPr>
        <a:xfrm>
          <a:off x="3746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149678</xdr:rowOff>
    </xdr:from>
    <xdr:to>
      <xdr:col>24</xdr:col>
      <xdr:colOff>63500</xdr:colOff>
      <xdr:row>40</xdr:row>
      <xdr:rowOff>10885</xdr:rowOff>
    </xdr:to>
    <xdr:cxnSp macro="">
      <xdr:nvCxnSpPr>
        <xdr:cNvPr id="77" name="直線コネクタ 76"/>
        <xdr:cNvCxnSpPr/>
      </xdr:nvCxnSpPr>
      <xdr:spPr>
        <a:xfrm>
          <a:off x="3797300" y="68362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66222</xdr:rowOff>
    </xdr:from>
    <xdr:to>
      <xdr:col>15</xdr:col>
      <xdr:colOff>101600</xdr:colOff>
      <xdr:row>39</xdr:row>
      <xdr:rowOff>167822</xdr:rowOff>
    </xdr:to>
    <xdr:sp macro="" textlink="">
      <xdr:nvSpPr>
        <xdr:cNvPr id="78" name="楕円 77"/>
        <xdr:cNvSpPr/>
      </xdr:nvSpPr>
      <xdr:spPr>
        <a:xfrm>
          <a:off x="2857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117022</xdr:rowOff>
    </xdr:from>
    <xdr:to>
      <xdr:col>19</xdr:col>
      <xdr:colOff>177800</xdr:colOff>
      <xdr:row>39</xdr:row>
      <xdr:rowOff>149678</xdr:rowOff>
    </xdr:to>
    <xdr:cxnSp macro="">
      <xdr:nvCxnSpPr>
        <xdr:cNvPr id="79" name="直線コネクタ 78"/>
        <xdr:cNvCxnSpPr/>
      </xdr:nvCxnSpPr>
      <xdr:spPr>
        <a:xfrm>
          <a:off x="2908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33565</xdr:rowOff>
    </xdr:from>
    <xdr:to>
      <xdr:col>10</xdr:col>
      <xdr:colOff>165100</xdr:colOff>
      <xdr:row>39</xdr:row>
      <xdr:rowOff>135165</xdr:rowOff>
    </xdr:to>
    <xdr:sp macro="" textlink="">
      <xdr:nvSpPr>
        <xdr:cNvPr id="80" name="楕円 79"/>
        <xdr:cNvSpPr/>
      </xdr:nvSpPr>
      <xdr:spPr>
        <a:xfrm>
          <a:off x="1968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84365</xdr:rowOff>
    </xdr:from>
    <xdr:to>
      <xdr:col>15</xdr:col>
      <xdr:colOff>50800</xdr:colOff>
      <xdr:row>39</xdr:row>
      <xdr:rowOff>117022</xdr:rowOff>
    </xdr:to>
    <xdr:cxnSp macro="">
      <xdr:nvCxnSpPr>
        <xdr:cNvPr id="81" name="直線コネクタ 80"/>
        <xdr:cNvCxnSpPr/>
      </xdr:nvCxnSpPr>
      <xdr:spPr>
        <a:xfrm>
          <a:off x="2019300" y="67709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907</xdr:rowOff>
    </xdr:from>
    <xdr:to>
      <xdr:col>6</xdr:col>
      <xdr:colOff>38100</xdr:colOff>
      <xdr:row>39</xdr:row>
      <xdr:rowOff>102507</xdr:rowOff>
    </xdr:to>
    <xdr:sp macro="" textlink="">
      <xdr:nvSpPr>
        <xdr:cNvPr id="82" name="楕円 81"/>
        <xdr:cNvSpPr/>
      </xdr:nvSpPr>
      <xdr:spPr>
        <a:xfrm>
          <a:off x="1079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51707</xdr:rowOff>
    </xdr:from>
    <xdr:to>
      <xdr:col>10</xdr:col>
      <xdr:colOff>114300</xdr:colOff>
      <xdr:row>39</xdr:row>
      <xdr:rowOff>84365</xdr:rowOff>
    </xdr:to>
    <xdr:cxnSp macro="">
      <xdr:nvCxnSpPr>
        <xdr:cNvPr id="83" name="直線コネクタ 82"/>
        <xdr:cNvCxnSpPr/>
      </xdr:nvCxnSpPr>
      <xdr:spPr>
        <a:xfrm>
          <a:off x="1130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17797</xdr:rowOff>
    </xdr:from>
    <xdr:ext cx="405111" cy="259045"/>
    <xdr:sp macro="" textlink="">
      <xdr:nvSpPr>
        <xdr:cNvPr id="84" name="n_1aveValue【図書館】&#10;有形固定資産減価償却率"/>
        <xdr:cNvSpPr txBox="1"/>
      </xdr:nvSpPr>
      <xdr:spPr>
        <a:xfrm>
          <a:off x="35820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5" name="n_2aveValue【図書館】&#10;有形固定資産減価償却率"/>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4734</xdr:rowOff>
    </xdr:from>
    <xdr:ext cx="405111" cy="259045"/>
    <xdr:sp macro="" textlink="">
      <xdr:nvSpPr>
        <xdr:cNvPr id="86" name="n_3aveValue【図書館】&#10;有形固定資産減価償却率"/>
        <xdr:cNvSpPr txBox="1"/>
      </xdr:nvSpPr>
      <xdr:spPr>
        <a:xfrm>
          <a:off x="1816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87" name="n_4aveValue【図書館】&#10;有形固定資産減価償却率"/>
        <xdr:cNvSpPr txBox="1"/>
      </xdr:nvSpPr>
      <xdr:spPr>
        <a:xfrm>
          <a:off x="927744" y="610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20155</xdr:rowOff>
    </xdr:from>
    <xdr:ext cx="405111" cy="259045"/>
    <xdr:sp macro="" textlink="">
      <xdr:nvSpPr>
        <xdr:cNvPr id="88" name="n_1mainValue【図書館】&#10;有形固定資産減価償却率"/>
        <xdr:cNvSpPr txBox="1"/>
      </xdr:nvSpPr>
      <xdr:spPr>
        <a:xfrm>
          <a:off x="35820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158949</xdr:rowOff>
    </xdr:from>
    <xdr:ext cx="405111" cy="259045"/>
    <xdr:sp macro="" textlink="">
      <xdr:nvSpPr>
        <xdr:cNvPr id="89" name="n_2mainValue【図書館】&#10;有形固定資産減価償却率"/>
        <xdr:cNvSpPr txBox="1"/>
      </xdr:nvSpPr>
      <xdr:spPr>
        <a:xfrm>
          <a:off x="2705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126292</xdr:rowOff>
    </xdr:from>
    <xdr:ext cx="405111" cy="259045"/>
    <xdr:sp macro="" textlink="">
      <xdr:nvSpPr>
        <xdr:cNvPr id="90" name="n_3mainValue【図書館】&#10;有形固定資産減価償却率"/>
        <xdr:cNvSpPr txBox="1"/>
      </xdr:nvSpPr>
      <xdr:spPr>
        <a:xfrm>
          <a:off x="18167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93634</xdr:rowOff>
    </xdr:from>
    <xdr:ext cx="405111" cy="259045"/>
    <xdr:sp macro="" textlink="">
      <xdr:nvSpPr>
        <xdr:cNvPr id="91" name="n_4mainValue【図書館】&#10;有形固定資産減価償却率"/>
        <xdr:cNvSpPr txBox="1"/>
      </xdr:nvSpPr>
      <xdr:spPr>
        <a:xfrm>
          <a:off x="927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64770</xdr:rowOff>
    </xdr:from>
    <xdr:to>
      <xdr:col>54</xdr:col>
      <xdr:colOff>189865</xdr:colOff>
      <xdr:row>40</xdr:row>
      <xdr:rowOff>99060</xdr:rowOff>
    </xdr:to>
    <xdr:cxnSp macro="">
      <xdr:nvCxnSpPr>
        <xdr:cNvPr id="113" name="直線コネクタ 112"/>
        <xdr:cNvCxnSpPr/>
      </xdr:nvCxnSpPr>
      <xdr:spPr>
        <a:xfrm flipV="1">
          <a:off x="10476865" y="572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4"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5" name="直線コネクタ 114"/>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11447</xdr:rowOff>
    </xdr:from>
    <xdr:ext cx="469744" cy="259045"/>
    <xdr:sp macro="" textlink="">
      <xdr:nvSpPr>
        <xdr:cNvPr id="116" name="【図書館】&#10;一人当たり面積最大値テキスト"/>
        <xdr:cNvSpPr txBox="1"/>
      </xdr:nvSpPr>
      <xdr:spPr>
        <a:xfrm>
          <a:off x="10515600" y="549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64770</xdr:rowOff>
    </xdr:from>
    <xdr:to>
      <xdr:col>55</xdr:col>
      <xdr:colOff>88900</xdr:colOff>
      <xdr:row>33</xdr:row>
      <xdr:rowOff>64770</xdr:rowOff>
    </xdr:to>
    <xdr:cxnSp macro="">
      <xdr:nvCxnSpPr>
        <xdr:cNvPr id="117" name="直線コネクタ 116"/>
        <xdr:cNvCxnSpPr/>
      </xdr:nvCxnSpPr>
      <xdr:spPr>
        <a:xfrm>
          <a:off x="10388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8"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9" name="フローチャート: 判断 118"/>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105410</xdr:rowOff>
    </xdr:from>
    <xdr:to>
      <xdr:col>46</xdr:col>
      <xdr:colOff>38100</xdr:colOff>
      <xdr:row>38</xdr:row>
      <xdr:rowOff>35560</xdr:rowOff>
    </xdr:to>
    <xdr:sp macro="" textlink="">
      <xdr:nvSpPr>
        <xdr:cNvPr id="121" name="フローチャート: 判断 120"/>
        <xdr:cNvSpPr/>
      </xdr:nvSpPr>
      <xdr:spPr>
        <a:xfrm>
          <a:off x="869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2" name="フローチャート: 判断 121"/>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128270</xdr:rowOff>
    </xdr:from>
    <xdr:to>
      <xdr:col>36</xdr:col>
      <xdr:colOff>165100</xdr:colOff>
      <xdr:row>38</xdr:row>
      <xdr:rowOff>58420</xdr:rowOff>
    </xdr:to>
    <xdr:sp macro="" textlink="">
      <xdr:nvSpPr>
        <xdr:cNvPr id="123" name="フローチャート: 判断 122"/>
        <xdr:cNvSpPr/>
      </xdr:nvSpPr>
      <xdr:spPr>
        <a:xfrm>
          <a:off x="692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9" name="楕円 128"/>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30" name="【図書館】&#10;一人当たり面積該当値テキスト"/>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1" name="楕円 130"/>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2" name="直線コネクタ 131"/>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3" name="楕円 132"/>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4" name="直線コネクタ 133"/>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5" name="楕円 134"/>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6" name="直線コネクタ 135"/>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37" name="楕円 136"/>
        <xdr:cNvSpPr/>
      </xdr:nvSpPr>
      <xdr:spPr>
        <a:xfrm>
          <a:off x="692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76200</xdr:rowOff>
    </xdr:to>
    <xdr:cxnSp macro="">
      <xdr:nvCxnSpPr>
        <xdr:cNvPr id="138" name="直線コネクタ 137"/>
        <xdr:cNvCxnSpPr/>
      </xdr:nvCxnSpPr>
      <xdr:spPr>
        <a:xfrm>
          <a:off x="6972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3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52087</xdr:rowOff>
    </xdr:from>
    <xdr:ext cx="469744" cy="259045"/>
    <xdr:sp macro="" textlink="">
      <xdr:nvSpPr>
        <xdr:cNvPr id="140" name="n_2aveValue【図書館】&#10;一人当たり面積"/>
        <xdr:cNvSpPr txBox="1"/>
      </xdr:nvSpPr>
      <xdr:spPr>
        <a:xfrm>
          <a:off x="85154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41" name="n_3aveValue【図書館】&#10;一人当たり面積"/>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74947</xdr:rowOff>
    </xdr:from>
    <xdr:ext cx="469744" cy="259045"/>
    <xdr:sp macro="" textlink="">
      <xdr:nvSpPr>
        <xdr:cNvPr id="142" name="n_4aveValue【図書館】&#10;一人当たり面積"/>
        <xdr:cNvSpPr txBox="1"/>
      </xdr:nvSpPr>
      <xdr:spPr>
        <a:xfrm>
          <a:off x="6737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43" name="n_1main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4" name="n_2main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5" name="n_3main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6" name="n_4mainValue【図書館】&#10;一人当たり面積"/>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11430</xdr:rowOff>
    </xdr:from>
    <xdr:to>
      <xdr:col>24</xdr:col>
      <xdr:colOff>62865</xdr:colOff>
      <xdr:row>63</xdr:row>
      <xdr:rowOff>45720</xdr:rowOff>
    </xdr:to>
    <xdr:cxnSp macro="">
      <xdr:nvCxnSpPr>
        <xdr:cNvPr id="171" name="直線コネクタ 170"/>
        <xdr:cNvCxnSpPr/>
      </xdr:nvCxnSpPr>
      <xdr:spPr>
        <a:xfrm flipV="1">
          <a:off x="4634865" y="978408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49547</xdr:rowOff>
    </xdr:from>
    <xdr:ext cx="405111" cy="259045"/>
    <xdr:sp macro="" textlink="">
      <xdr:nvSpPr>
        <xdr:cNvPr id="172" name="【体育館・プール】&#10;有形固定資産減価償却率最小値テキスト"/>
        <xdr:cNvSpPr txBox="1"/>
      </xdr:nvSpPr>
      <xdr:spPr>
        <a:xfrm>
          <a:off x="4673600" y="1085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45720</xdr:rowOff>
    </xdr:from>
    <xdr:to>
      <xdr:col>24</xdr:col>
      <xdr:colOff>152400</xdr:colOff>
      <xdr:row>63</xdr:row>
      <xdr:rowOff>45720</xdr:rowOff>
    </xdr:to>
    <xdr:cxnSp macro="">
      <xdr:nvCxnSpPr>
        <xdr:cNvPr id="173" name="直線コネクタ 172"/>
        <xdr:cNvCxnSpPr/>
      </xdr:nvCxnSpPr>
      <xdr:spPr>
        <a:xfrm>
          <a:off x="4546600" y="1084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129557</xdr:rowOff>
    </xdr:from>
    <xdr:ext cx="405111" cy="259045"/>
    <xdr:sp macro="" textlink="">
      <xdr:nvSpPr>
        <xdr:cNvPr id="174" name="【体育館・プール】&#10;有形固定資産減価償却率最大値テキスト"/>
        <xdr:cNvSpPr txBox="1"/>
      </xdr:nvSpPr>
      <xdr:spPr>
        <a:xfrm>
          <a:off x="4673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11430</xdr:rowOff>
    </xdr:from>
    <xdr:to>
      <xdr:col>24</xdr:col>
      <xdr:colOff>152400</xdr:colOff>
      <xdr:row>57</xdr:row>
      <xdr:rowOff>11430</xdr:rowOff>
    </xdr:to>
    <xdr:cxnSp macro="">
      <xdr:nvCxnSpPr>
        <xdr:cNvPr id="175" name="直線コネクタ 174"/>
        <xdr:cNvCxnSpPr/>
      </xdr:nvCxnSpPr>
      <xdr:spPr>
        <a:xfrm>
          <a:off x="4546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71137</xdr:rowOff>
    </xdr:from>
    <xdr:ext cx="405111" cy="259045"/>
    <xdr:sp macro="" textlink="">
      <xdr:nvSpPr>
        <xdr:cNvPr id="176" name="【体育館・プール】&#10;有形固定資産減価償却率平均値テキスト"/>
        <xdr:cNvSpPr txBox="1"/>
      </xdr:nvSpPr>
      <xdr:spPr>
        <a:xfrm>
          <a:off x="4673600" y="10015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48260</xdr:rowOff>
    </xdr:from>
    <xdr:to>
      <xdr:col>24</xdr:col>
      <xdr:colOff>114300</xdr:colOff>
      <xdr:row>59</xdr:row>
      <xdr:rowOff>149860</xdr:rowOff>
    </xdr:to>
    <xdr:sp macro="" textlink="">
      <xdr:nvSpPr>
        <xdr:cNvPr id="177" name="フローチャート: 判断 176"/>
        <xdr:cNvSpPr/>
      </xdr:nvSpPr>
      <xdr:spPr>
        <a:xfrm>
          <a:off x="4584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158750</xdr:rowOff>
    </xdr:from>
    <xdr:to>
      <xdr:col>20</xdr:col>
      <xdr:colOff>38100</xdr:colOff>
      <xdr:row>59</xdr:row>
      <xdr:rowOff>88900</xdr:rowOff>
    </xdr:to>
    <xdr:sp macro="" textlink="">
      <xdr:nvSpPr>
        <xdr:cNvPr id="178" name="フローチャート: 判断 177"/>
        <xdr:cNvSpPr/>
      </xdr:nvSpPr>
      <xdr:spPr>
        <a:xfrm>
          <a:off x="3746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xdr:rowOff>
    </xdr:from>
    <xdr:to>
      <xdr:col>15</xdr:col>
      <xdr:colOff>101600</xdr:colOff>
      <xdr:row>59</xdr:row>
      <xdr:rowOff>107950</xdr:rowOff>
    </xdr:to>
    <xdr:sp macro="" textlink="">
      <xdr:nvSpPr>
        <xdr:cNvPr id="179" name="フローチャート: 判断 178"/>
        <xdr:cNvSpPr/>
      </xdr:nvSpPr>
      <xdr:spPr>
        <a:xfrm>
          <a:off x="2857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128270</xdr:rowOff>
    </xdr:from>
    <xdr:to>
      <xdr:col>10</xdr:col>
      <xdr:colOff>165100</xdr:colOff>
      <xdr:row>59</xdr:row>
      <xdr:rowOff>58420</xdr:rowOff>
    </xdr:to>
    <xdr:sp macro="" textlink="">
      <xdr:nvSpPr>
        <xdr:cNvPr id="180" name="フローチャート: 判断 179"/>
        <xdr:cNvSpPr/>
      </xdr:nvSpPr>
      <xdr:spPr>
        <a:xfrm>
          <a:off x="1968500" y="1007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135890</xdr:rowOff>
    </xdr:from>
    <xdr:to>
      <xdr:col>6</xdr:col>
      <xdr:colOff>38100</xdr:colOff>
      <xdr:row>59</xdr:row>
      <xdr:rowOff>66040</xdr:rowOff>
    </xdr:to>
    <xdr:sp macro="" textlink="">
      <xdr:nvSpPr>
        <xdr:cNvPr id="181" name="フローチャート: 判断 180"/>
        <xdr:cNvSpPr/>
      </xdr:nvSpPr>
      <xdr:spPr>
        <a:xfrm>
          <a:off x="1079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48260</xdr:rowOff>
    </xdr:from>
    <xdr:to>
      <xdr:col>24</xdr:col>
      <xdr:colOff>114300</xdr:colOff>
      <xdr:row>60</xdr:row>
      <xdr:rowOff>149860</xdr:rowOff>
    </xdr:to>
    <xdr:sp macro="" textlink="">
      <xdr:nvSpPr>
        <xdr:cNvPr id="187" name="楕円 186"/>
        <xdr:cNvSpPr/>
      </xdr:nvSpPr>
      <xdr:spPr>
        <a:xfrm>
          <a:off x="4584700" y="1033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26687</xdr:rowOff>
    </xdr:from>
    <xdr:ext cx="405111" cy="259045"/>
    <xdr:sp macro="" textlink="">
      <xdr:nvSpPr>
        <xdr:cNvPr id="188" name="【体育館・プール】&#10;有形固定資産減価償却率該当値テキスト"/>
        <xdr:cNvSpPr txBox="1"/>
      </xdr:nvSpPr>
      <xdr:spPr>
        <a:xfrm>
          <a:off x="4673600"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4445</xdr:rowOff>
    </xdr:from>
    <xdr:to>
      <xdr:col>20</xdr:col>
      <xdr:colOff>38100</xdr:colOff>
      <xdr:row>60</xdr:row>
      <xdr:rowOff>106045</xdr:rowOff>
    </xdr:to>
    <xdr:sp macro="" textlink="">
      <xdr:nvSpPr>
        <xdr:cNvPr id="189" name="楕円 188"/>
        <xdr:cNvSpPr/>
      </xdr:nvSpPr>
      <xdr:spPr>
        <a:xfrm>
          <a:off x="3746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55245</xdr:rowOff>
    </xdr:from>
    <xdr:to>
      <xdr:col>24</xdr:col>
      <xdr:colOff>63500</xdr:colOff>
      <xdr:row>60</xdr:row>
      <xdr:rowOff>99060</xdr:rowOff>
    </xdr:to>
    <xdr:cxnSp macro="">
      <xdr:nvCxnSpPr>
        <xdr:cNvPr id="190" name="直線コネクタ 189"/>
        <xdr:cNvCxnSpPr/>
      </xdr:nvCxnSpPr>
      <xdr:spPr>
        <a:xfrm>
          <a:off x="3797300" y="1034224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130175</xdr:rowOff>
    </xdr:from>
    <xdr:to>
      <xdr:col>15</xdr:col>
      <xdr:colOff>101600</xdr:colOff>
      <xdr:row>60</xdr:row>
      <xdr:rowOff>60325</xdr:rowOff>
    </xdr:to>
    <xdr:sp macro="" textlink="">
      <xdr:nvSpPr>
        <xdr:cNvPr id="191" name="楕円 190"/>
        <xdr:cNvSpPr/>
      </xdr:nvSpPr>
      <xdr:spPr>
        <a:xfrm>
          <a:off x="28575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9525</xdr:rowOff>
    </xdr:from>
    <xdr:to>
      <xdr:col>19</xdr:col>
      <xdr:colOff>177800</xdr:colOff>
      <xdr:row>60</xdr:row>
      <xdr:rowOff>55245</xdr:rowOff>
    </xdr:to>
    <xdr:cxnSp macro="">
      <xdr:nvCxnSpPr>
        <xdr:cNvPr id="192" name="直線コネクタ 191"/>
        <xdr:cNvCxnSpPr/>
      </xdr:nvCxnSpPr>
      <xdr:spPr>
        <a:xfrm>
          <a:off x="2908300" y="102965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84455</xdr:rowOff>
    </xdr:from>
    <xdr:to>
      <xdr:col>10</xdr:col>
      <xdr:colOff>165100</xdr:colOff>
      <xdr:row>60</xdr:row>
      <xdr:rowOff>14605</xdr:rowOff>
    </xdr:to>
    <xdr:sp macro="" textlink="">
      <xdr:nvSpPr>
        <xdr:cNvPr id="193" name="楕円 192"/>
        <xdr:cNvSpPr/>
      </xdr:nvSpPr>
      <xdr:spPr>
        <a:xfrm>
          <a:off x="1968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135255</xdr:rowOff>
    </xdr:from>
    <xdr:to>
      <xdr:col>15</xdr:col>
      <xdr:colOff>50800</xdr:colOff>
      <xdr:row>60</xdr:row>
      <xdr:rowOff>9525</xdr:rowOff>
    </xdr:to>
    <xdr:cxnSp macro="">
      <xdr:nvCxnSpPr>
        <xdr:cNvPr id="194" name="直線コネクタ 193"/>
        <xdr:cNvCxnSpPr/>
      </xdr:nvCxnSpPr>
      <xdr:spPr>
        <a:xfrm>
          <a:off x="2019300" y="102508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36830</xdr:rowOff>
    </xdr:from>
    <xdr:to>
      <xdr:col>6</xdr:col>
      <xdr:colOff>38100</xdr:colOff>
      <xdr:row>59</xdr:row>
      <xdr:rowOff>138430</xdr:rowOff>
    </xdr:to>
    <xdr:sp macro="" textlink="">
      <xdr:nvSpPr>
        <xdr:cNvPr id="195" name="楕円 194"/>
        <xdr:cNvSpPr/>
      </xdr:nvSpPr>
      <xdr:spPr>
        <a:xfrm>
          <a:off x="1079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87630</xdr:rowOff>
    </xdr:from>
    <xdr:to>
      <xdr:col>10</xdr:col>
      <xdr:colOff>114300</xdr:colOff>
      <xdr:row>59</xdr:row>
      <xdr:rowOff>135255</xdr:rowOff>
    </xdr:to>
    <xdr:cxnSp macro="">
      <xdr:nvCxnSpPr>
        <xdr:cNvPr id="196" name="直線コネクタ 195"/>
        <xdr:cNvCxnSpPr/>
      </xdr:nvCxnSpPr>
      <xdr:spPr>
        <a:xfrm>
          <a:off x="1130300" y="102031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105427</xdr:rowOff>
    </xdr:from>
    <xdr:ext cx="405111" cy="259045"/>
    <xdr:sp macro="" textlink="">
      <xdr:nvSpPr>
        <xdr:cNvPr id="197" name="n_1aveValue【体育館・プール】&#10;有形固定資産減価償却率"/>
        <xdr:cNvSpPr txBox="1"/>
      </xdr:nvSpPr>
      <xdr:spPr>
        <a:xfrm>
          <a:off x="35820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198" name="n_2aveValue【体育館・プール】&#10;有形固定資産減価償却率"/>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74947</xdr:rowOff>
    </xdr:from>
    <xdr:ext cx="405111" cy="259045"/>
    <xdr:sp macro="" textlink="">
      <xdr:nvSpPr>
        <xdr:cNvPr id="199" name="n_3aveValue【体育館・プール】&#10;有形固定資産減価償却率"/>
        <xdr:cNvSpPr txBox="1"/>
      </xdr:nvSpPr>
      <xdr:spPr>
        <a:xfrm>
          <a:off x="1816744"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82567</xdr:rowOff>
    </xdr:from>
    <xdr:ext cx="405111" cy="259045"/>
    <xdr:sp macro="" textlink="">
      <xdr:nvSpPr>
        <xdr:cNvPr id="200" name="n_4aveValue【体育館・プール】&#10;有形固定資産減価償却率"/>
        <xdr:cNvSpPr txBox="1"/>
      </xdr:nvSpPr>
      <xdr:spPr>
        <a:xfrm>
          <a:off x="927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97172</xdr:rowOff>
    </xdr:from>
    <xdr:ext cx="405111" cy="259045"/>
    <xdr:sp macro="" textlink="">
      <xdr:nvSpPr>
        <xdr:cNvPr id="201" name="n_1mainValue【体育館・プール】&#10;有形固定資産減価償却率"/>
        <xdr:cNvSpPr txBox="1"/>
      </xdr:nvSpPr>
      <xdr:spPr>
        <a:xfrm>
          <a:off x="3582044"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51452</xdr:rowOff>
    </xdr:from>
    <xdr:ext cx="405111" cy="259045"/>
    <xdr:sp macro="" textlink="">
      <xdr:nvSpPr>
        <xdr:cNvPr id="202" name="n_2mainValue【体育館・プール】&#10;有形固定資産減価償却率"/>
        <xdr:cNvSpPr txBox="1"/>
      </xdr:nvSpPr>
      <xdr:spPr>
        <a:xfrm>
          <a:off x="2705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5732</xdr:rowOff>
    </xdr:from>
    <xdr:ext cx="405111" cy="259045"/>
    <xdr:sp macro="" textlink="">
      <xdr:nvSpPr>
        <xdr:cNvPr id="203" name="n_3mainValue【体育館・プール】&#10;有形固定資産減価償却率"/>
        <xdr:cNvSpPr txBox="1"/>
      </xdr:nvSpPr>
      <xdr:spPr>
        <a:xfrm>
          <a:off x="18167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129557</xdr:rowOff>
    </xdr:from>
    <xdr:ext cx="405111" cy="259045"/>
    <xdr:sp macro="" textlink="">
      <xdr:nvSpPr>
        <xdr:cNvPr id="204" name="n_4mainValue【体育館・プール】&#10;有形固定資産減価償却率"/>
        <xdr:cNvSpPr txBox="1"/>
      </xdr:nvSpPr>
      <xdr:spPr>
        <a:xfrm>
          <a:off x="92774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3810</xdr:rowOff>
    </xdr:to>
    <xdr:cxnSp macro="">
      <xdr:nvCxnSpPr>
        <xdr:cNvPr id="228" name="直線コネクタ 227"/>
        <xdr:cNvCxnSpPr/>
      </xdr:nvCxnSpPr>
      <xdr:spPr>
        <a:xfrm flipV="1">
          <a:off x="10476865" y="966597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7637</xdr:rowOff>
    </xdr:from>
    <xdr:ext cx="469744" cy="259045"/>
    <xdr:sp macro="" textlink="">
      <xdr:nvSpPr>
        <xdr:cNvPr id="229" name="【体育館・プール】&#10;一人当たり面積最小値テキスト"/>
        <xdr:cNvSpPr txBox="1"/>
      </xdr:nvSpPr>
      <xdr:spPr>
        <a:xfrm>
          <a:off x="105156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3810</xdr:rowOff>
    </xdr:from>
    <xdr:to>
      <xdr:col>55</xdr:col>
      <xdr:colOff>88900</xdr:colOff>
      <xdr:row>63</xdr:row>
      <xdr:rowOff>3810</xdr:rowOff>
    </xdr:to>
    <xdr:cxnSp macro="">
      <xdr:nvCxnSpPr>
        <xdr:cNvPr id="230" name="直線コネクタ 229"/>
        <xdr:cNvCxnSpPr/>
      </xdr:nvCxnSpPr>
      <xdr:spPr>
        <a:xfrm>
          <a:off x="10388600" y="1080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231"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232" name="直線コネクタ 231"/>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101617</xdr:rowOff>
    </xdr:from>
    <xdr:ext cx="469744" cy="259045"/>
    <xdr:sp macro="" textlink="">
      <xdr:nvSpPr>
        <xdr:cNvPr id="233" name="【体育館・プール】&#10;一人当たり面積平均値テキスト"/>
        <xdr:cNvSpPr txBox="1"/>
      </xdr:nvSpPr>
      <xdr:spPr>
        <a:xfrm>
          <a:off x="10515600" y="10388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34" name="フローチャート: 判断 233"/>
        <xdr:cNvSpPr/>
      </xdr:nvSpPr>
      <xdr:spPr>
        <a:xfrm>
          <a:off x="104267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33020</xdr:rowOff>
    </xdr:from>
    <xdr:to>
      <xdr:col>50</xdr:col>
      <xdr:colOff>165100</xdr:colOff>
      <xdr:row>61</xdr:row>
      <xdr:rowOff>134620</xdr:rowOff>
    </xdr:to>
    <xdr:sp macro="" textlink="">
      <xdr:nvSpPr>
        <xdr:cNvPr id="235" name="フローチャート: 判断 234"/>
        <xdr:cNvSpPr/>
      </xdr:nvSpPr>
      <xdr:spPr>
        <a:xfrm>
          <a:off x="9588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52070</xdr:rowOff>
    </xdr:from>
    <xdr:to>
      <xdr:col>46</xdr:col>
      <xdr:colOff>38100</xdr:colOff>
      <xdr:row>61</xdr:row>
      <xdr:rowOff>153670</xdr:rowOff>
    </xdr:to>
    <xdr:sp macro="" textlink="">
      <xdr:nvSpPr>
        <xdr:cNvPr id="236" name="フローチャート: 判断 235"/>
        <xdr:cNvSpPr/>
      </xdr:nvSpPr>
      <xdr:spPr>
        <a:xfrm>
          <a:off x="869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7" name="フローチャート: 判断 236"/>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63500</xdr:rowOff>
    </xdr:from>
    <xdr:to>
      <xdr:col>36</xdr:col>
      <xdr:colOff>165100</xdr:colOff>
      <xdr:row>61</xdr:row>
      <xdr:rowOff>165100</xdr:rowOff>
    </xdr:to>
    <xdr:sp macro="" textlink="">
      <xdr:nvSpPr>
        <xdr:cNvPr id="238" name="フローチャート: 判断 237"/>
        <xdr:cNvSpPr/>
      </xdr:nvSpPr>
      <xdr:spPr>
        <a:xfrm>
          <a:off x="6921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44" name="楕円 243"/>
        <xdr:cNvSpPr/>
      </xdr:nvSpPr>
      <xdr:spPr>
        <a:xfrm>
          <a:off x="104267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115587</xdr:rowOff>
    </xdr:from>
    <xdr:ext cx="469744" cy="259045"/>
    <xdr:sp macro="" textlink="">
      <xdr:nvSpPr>
        <xdr:cNvPr id="245" name="【体育館・プール】&#10;一人当たり面積該当値テキスト"/>
        <xdr:cNvSpPr txBox="1"/>
      </xdr:nvSpPr>
      <xdr:spPr>
        <a:xfrm>
          <a:off x="10515600" y="1057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29210</xdr:rowOff>
    </xdr:from>
    <xdr:to>
      <xdr:col>50</xdr:col>
      <xdr:colOff>165100</xdr:colOff>
      <xdr:row>62</xdr:row>
      <xdr:rowOff>130810</xdr:rowOff>
    </xdr:to>
    <xdr:sp macro="" textlink="">
      <xdr:nvSpPr>
        <xdr:cNvPr id="246" name="楕円 245"/>
        <xdr:cNvSpPr/>
      </xdr:nvSpPr>
      <xdr:spPr>
        <a:xfrm>
          <a:off x="9588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80010</xdr:rowOff>
    </xdr:from>
    <xdr:to>
      <xdr:col>55</xdr:col>
      <xdr:colOff>0</xdr:colOff>
      <xdr:row>62</xdr:row>
      <xdr:rowOff>80010</xdr:rowOff>
    </xdr:to>
    <xdr:cxnSp macro="">
      <xdr:nvCxnSpPr>
        <xdr:cNvPr id="247" name="直線コネクタ 246"/>
        <xdr:cNvCxnSpPr/>
      </xdr:nvCxnSpPr>
      <xdr:spPr>
        <a:xfrm>
          <a:off x="9639300" y="107099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48" name="楕円 247"/>
        <xdr:cNvSpPr/>
      </xdr:nvSpPr>
      <xdr:spPr>
        <a:xfrm>
          <a:off x="869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80010</xdr:rowOff>
    </xdr:from>
    <xdr:to>
      <xdr:col>50</xdr:col>
      <xdr:colOff>114300</xdr:colOff>
      <xdr:row>62</xdr:row>
      <xdr:rowOff>80010</xdr:rowOff>
    </xdr:to>
    <xdr:cxnSp macro="">
      <xdr:nvCxnSpPr>
        <xdr:cNvPr id="249" name="直線コネクタ 248"/>
        <xdr:cNvCxnSpPr/>
      </xdr:nvCxnSpPr>
      <xdr:spPr>
        <a:xfrm>
          <a:off x="8750300" y="1070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29210</xdr:rowOff>
    </xdr:from>
    <xdr:to>
      <xdr:col>41</xdr:col>
      <xdr:colOff>101600</xdr:colOff>
      <xdr:row>62</xdr:row>
      <xdr:rowOff>130810</xdr:rowOff>
    </xdr:to>
    <xdr:sp macro="" textlink="">
      <xdr:nvSpPr>
        <xdr:cNvPr id="250" name="楕円 249"/>
        <xdr:cNvSpPr/>
      </xdr:nvSpPr>
      <xdr:spPr>
        <a:xfrm>
          <a:off x="7810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80010</xdr:rowOff>
    </xdr:from>
    <xdr:to>
      <xdr:col>45</xdr:col>
      <xdr:colOff>177800</xdr:colOff>
      <xdr:row>62</xdr:row>
      <xdr:rowOff>80010</xdr:rowOff>
    </xdr:to>
    <xdr:cxnSp macro="">
      <xdr:nvCxnSpPr>
        <xdr:cNvPr id="251" name="直線コネクタ 250"/>
        <xdr:cNvCxnSpPr/>
      </xdr:nvCxnSpPr>
      <xdr:spPr>
        <a:xfrm>
          <a:off x="7861300" y="1070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36830</xdr:rowOff>
    </xdr:from>
    <xdr:to>
      <xdr:col>36</xdr:col>
      <xdr:colOff>165100</xdr:colOff>
      <xdr:row>62</xdr:row>
      <xdr:rowOff>138430</xdr:rowOff>
    </xdr:to>
    <xdr:sp macro="" textlink="">
      <xdr:nvSpPr>
        <xdr:cNvPr id="252" name="楕円 251"/>
        <xdr:cNvSpPr/>
      </xdr:nvSpPr>
      <xdr:spPr>
        <a:xfrm>
          <a:off x="6921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80010</xdr:rowOff>
    </xdr:from>
    <xdr:to>
      <xdr:col>41</xdr:col>
      <xdr:colOff>50800</xdr:colOff>
      <xdr:row>62</xdr:row>
      <xdr:rowOff>87630</xdr:rowOff>
    </xdr:to>
    <xdr:cxnSp macro="">
      <xdr:nvCxnSpPr>
        <xdr:cNvPr id="253" name="直線コネクタ 252"/>
        <xdr:cNvCxnSpPr/>
      </xdr:nvCxnSpPr>
      <xdr:spPr>
        <a:xfrm flipV="1">
          <a:off x="6972300" y="10709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151147</xdr:rowOff>
    </xdr:from>
    <xdr:ext cx="469744" cy="259045"/>
    <xdr:sp macro="" textlink="">
      <xdr:nvSpPr>
        <xdr:cNvPr id="254" name="n_1aveValue【体育館・プール】&#10;一人当たり面積"/>
        <xdr:cNvSpPr txBox="1"/>
      </xdr:nvSpPr>
      <xdr:spPr>
        <a:xfrm>
          <a:off x="93917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170197</xdr:rowOff>
    </xdr:from>
    <xdr:ext cx="469744" cy="259045"/>
    <xdr:sp macro="" textlink="">
      <xdr:nvSpPr>
        <xdr:cNvPr id="255" name="n_2aveValue【体育館・プール】&#10;一人当たり面積"/>
        <xdr:cNvSpPr txBox="1"/>
      </xdr:nvSpPr>
      <xdr:spPr>
        <a:xfrm>
          <a:off x="8515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6"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10177</xdr:rowOff>
    </xdr:from>
    <xdr:ext cx="469744" cy="259045"/>
    <xdr:sp macro="" textlink="">
      <xdr:nvSpPr>
        <xdr:cNvPr id="257" name="n_4aveValue【体育館・プール】&#10;一人当たり面積"/>
        <xdr:cNvSpPr txBox="1"/>
      </xdr:nvSpPr>
      <xdr:spPr>
        <a:xfrm>
          <a:off x="6737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121937</xdr:rowOff>
    </xdr:from>
    <xdr:ext cx="469744" cy="259045"/>
    <xdr:sp macro="" textlink="">
      <xdr:nvSpPr>
        <xdr:cNvPr id="258" name="n_1mainValue【体育館・プール】&#10;一人当たり面積"/>
        <xdr:cNvSpPr txBox="1"/>
      </xdr:nvSpPr>
      <xdr:spPr>
        <a:xfrm>
          <a:off x="93917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121937</xdr:rowOff>
    </xdr:from>
    <xdr:ext cx="469744" cy="259045"/>
    <xdr:sp macro="" textlink="">
      <xdr:nvSpPr>
        <xdr:cNvPr id="259" name="n_2mainValue【体育館・プール】&#10;一人当たり面積"/>
        <xdr:cNvSpPr txBox="1"/>
      </xdr:nvSpPr>
      <xdr:spPr>
        <a:xfrm>
          <a:off x="8515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121937</xdr:rowOff>
    </xdr:from>
    <xdr:ext cx="469744" cy="259045"/>
    <xdr:sp macro="" textlink="">
      <xdr:nvSpPr>
        <xdr:cNvPr id="260" name="n_3mainValue【体育館・プール】&#10;一人当たり面積"/>
        <xdr:cNvSpPr txBox="1"/>
      </xdr:nvSpPr>
      <xdr:spPr>
        <a:xfrm>
          <a:off x="7626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129557</xdr:rowOff>
    </xdr:from>
    <xdr:ext cx="469744" cy="259045"/>
    <xdr:sp macro="" textlink="">
      <xdr:nvSpPr>
        <xdr:cNvPr id="261" name="n_4mainValue【体育館・プール】&#10;一人当たり面積"/>
        <xdr:cNvSpPr txBox="1"/>
      </xdr:nvSpPr>
      <xdr:spPr>
        <a:xfrm>
          <a:off x="6737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68036</xdr:rowOff>
    </xdr:to>
    <xdr:cxnSp macro="">
      <xdr:nvCxnSpPr>
        <xdr:cNvPr id="303" name="直線コネクタ 302"/>
        <xdr:cNvCxnSpPr/>
      </xdr:nvCxnSpPr>
      <xdr:spPr>
        <a:xfrm flipV="1">
          <a:off x="4634865"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71863</xdr:rowOff>
    </xdr:from>
    <xdr:ext cx="405111" cy="259045"/>
    <xdr:sp macro="" textlink="">
      <xdr:nvSpPr>
        <xdr:cNvPr id="304" name="【市民会館】&#10;有形固定資産減価償却率最小値テキスト"/>
        <xdr:cNvSpPr txBox="1"/>
      </xdr:nvSpPr>
      <xdr:spPr>
        <a:xfrm>
          <a:off x="4673600" y="185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68036</xdr:rowOff>
    </xdr:from>
    <xdr:to>
      <xdr:col>24</xdr:col>
      <xdr:colOff>152400</xdr:colOff>
      <xdr:row>108</xdr:row>
      <xdr:rowOff>68036</xdr:rowOff>
    </xdr:to>
    <xdr:cxnSp macro="">
      <xdr:nvCxnSpPr>
        <xdr:cNvPr id="305" name="直線コネクタ 304"/>
        <xdr:cNvCxnSpPr/>
      </xdr:nvCxnSpPr>
      <xdr:spPr>
        <a:xfrm>
          <a:off x="4546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306"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07" name="直線コネクタ 306"/>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08" name="【市民会館】&#10;有形固定資産減価償却率平均値テキスト"/>
        <xdr:cNvSpPr txBox="1"/>
      </xdr:nvSpPr>
      <xdr:spPr>
        <a:xfrm>
          <a:off x="4673600" y="17715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09" name="フローチャート: 判断 308"/>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54792</xdr:rowOff>
    </xdr:from>
    <xdr:to>
      <xdr:col>20</xdr:col>
      <xdr:colOff>38100</xdr:colOff>
      <xdr:row>104</xdr:row>
      <xdr:rowOff>156392</xdr:rowOff>
    </xdr:to>
    <xdr:sp macro="" textlink="">
      <xdr:nvSpPr>
        <xdr:cNvPr id="310" name="フローチャート: 判断 309"/>
        <xdr:cNvSpPr/>
      </xdr:nvSpPr>
      <xdr:spPr>
        <a:xfrm>
          <a:off x="3746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49893</xdr:rowOff>
    </xdr:from>
    <xdr:to>
      <xdr:col>15</xdr:col>
      <xdr:colOff>101600</xdr:colOff>
      <xdr:row>104</xdr:row>
      <xdr:rowOff>151493</xdr:rowOff>
    </xdr:to>
    <xdr:sp macro="" textlink="">
      <xdr:nvSpPr>
        <xdr:cNvPr id="311" name="フローチャート: 判断 310"/>
        <xdr:cNvSpPr/>
      </xdr:nvSpPr>
      <xdr:spPr>
        <a:xfrm>
          <a:off x="28575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90714</xdr:rowOff>
    </xdr:from>
    <xdr:to>
      <xdr:col>10</xdr:col>
      <xdr:colOff>165100</xdr:colOff>
      <xdr:row>105</xdr:row>
      <xdr:rowOff>20864</xdr:rowOff>
    </xdr:to>
    <xdr:sp macro="" textlink="">
      <xdr:nvSpPr>
        <xdr:cNvPr id="312" name="フローチャート: 判断 311"/>
        <xdr:cNvSpPr/>
      </xdr:nvSpPr>
      <xdr:spPr>
        <a:xfrm>
          <a:off x="1968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89081</xdr:rowOff>
    </xdr:from>
    <xdr:to>
      <xdr:col>6</xdr:col>
      <xdr:colOff>38100</xdr:colOff>
      <xdr:row>105</xdr:row>
      <xdr:rowOff>19231</xdr:rowOff>
    </xdr:to>
    <xdr:sp macro="" textlink="">
      <xdr:nvSpPr>
        <xdr:cNvPr id="313" name="フローチャート: 判断 312"/>
        <xdr:cNvSpPr/>
      </xdr:nvSpPr>
      <xdr:spPr>
        <a:xfrm>
          <a:off x="1079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17236</xdr:rowOff>
    </xdr:from>
    <xdr:to>
      <xdr:col>24</xdr:col>
      <xdr:colOff>114300</xdr:colOff>
      <xdr:row>108</xdr:row>
      <xdr:rowOff>118836</xdr:rowOff>
    </xdr:to>
    <xdr:sp macro="" textlink="">
      <xdr:nvSpPr>
        <xdr:cNvPr id="319" name="楕円 318"/>
        <xdr:cNvSpPr/>
      </xdr:nvSpPr>
      <xdr:spPr>
        <a:xfrm>
          <a:off x="45847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103613</xdr:rowOff>
    </xdr:from>
    <xdr:ext cx="405111" cy="259045"/>
    <xdr:sp macro="" textlink="">
      <xdr:nvSpPr>
        <xdr:cNvPr id="320" name="【市民会館】&#10;有形固定資産減価償却率該当値テキスト"/>
        <xdr:cNvSpPr txBox="1"/>
      </xdr:nvSpPr>
      <xdr:spPr>
        <a:xfrm>
          <a:off x="4673600" y="1844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165826</xdr:rowOff>
    </xdr:from>
    <xdr:to>
      <xdr:col>20</xdr:col>
      <xdr:colOff>38100</xdr:colOff>
      <xdr:row>108</xdr:row>
      <xdr:rowOff>95976</xdr:rowOff>
    </xdr:to>
    <xdr:sp macro="" textlink="">
      <xdr:nvSpPr>
        <xdr:cNvPr id="321" name="楕円 320"/>
        <xdr:cNvSpPr/>
      </xdr:nvSpPr>
      <xdr:spPr>
        <a:xfrm>
          <a:off x="3746500" y="185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45176</xdr:rowOff>
    </xdr:from>
    <xdr:to>
      <xdr:col>24</xdr:col>
      <xdr:colOff>63500</xdr:colOff>
      <xdr:row>108</xdr:row>
      <xdr:rowOff>68036</xdr:rowOff>
    </xdr:to>
    <xdr:cxnSp macro="">
      <xdr:nvCxnSpPr>
        <xdr:cNvPr id="322" name="直線コネクタ 321"/>
        <xdr:cNvCxnSpPr/>
      </xdr:nvCxnSpPr>
      <xdr:spPr>
        <a:xfrm>
          <a:off x="3797300" y="1856177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144599</xdr:rowOff>
    </xdr:from>
    <xdr:to>
      <xdr:col>15</xdr:col>
      <xdr:colOff>101600</xdr:colOff>
      <xdr:row>108</xdr:row>
      <xdr:rowOff>74749</xdr:rowOff>
    </xdr:to>
    <xdr:sp macro="" textlink="">
      <xdr:nvSpPr>
        <xdr:cNvPr id="323" name="楕円 322"/>
        <xdr:cNvSpPr/>
      </xdr:nvSpPr>
      <xdr:spPr>
        <a:xfrm>
          <a:off x="2857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23949</xdr:rowOff>
    </xdr:from>
    <xdr:to>
      <xdr:col>19</xdr:col>
      <xdr:colOff>177800</xdr:colOff>
      <xdr:row>108</xdr:row>
      <xdr:rowOff>45176</xdr:rowOff>
    </xdr:to>
    <xdr:cxnSp macro="">
      <xdr:nvCxnSpPr>
        <xdr:cNvPr id="324" name="直線コネクタ 323"/>
        <xdr:cNvCxnSpPr/>
      </xdr:nvCxnSpPr>
      <xdr:spPr>
        <a:xfrm>
          <a:off x="2908300" y="1854054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121738</xdr:rowOff>
    </xdr:from>
    <xdr:to>
      <xdr:col>10</xdr:col>
      <xdr:colOff>165100</xdr:colOff>
      <xdr:row>108</xdr:row>
      <xdr:rowOff>51888</xdr:rowOff>
    </xdr:to>
    <xdr:sp macro="" textlink="">
      <xdr:nvSpPr>
        <xdr:cNvPr id="325" name="楕円 324"/>
        <xdr:cNvSpPr/>
      </xdr:nvSpPr>
      <xdr:spPr>
        <a:xfrm>
          <a:off x="1968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1088</xdr:rowOff>
    </xdr:from>
    <xdr:to>
      <xdr:col>15</xdr:col>
      <xdr:colOff>50800</xdr:colOff>
      <xdr:row>108</xdr:row>
      <xdr:rowOff>23949</xdr:rowOff>
    </xdr:to>
    <xdr:cxnSp macro="">
      <xdr:nvCxnSpPr>
        <xdr:cNvPr id="326" name="直線コネクタ 325"/>
        <xdr:cNvCxnSpPr/>
      </xdr:nvCxnSpPr>
      <xdr:spPr>
        <a:xfrm>
          <a:off x="2019300" y="185176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79284</xdr:rowOff>
    </xdr:from>
    <xdr:to>
      <xdr:col>6</xdr:col>
      <xdr:colOff>38100</xdr:colOff>
      <xdr:row>108</xdr:row>
      <xdr:rowOff>9434</xdr:rowOff>
    </xdr:to>
    <xdr:sp macro="" textlink="">
      <xdr:nvSpPr>
        <xdr:cNvPr id="327" name="楕円 326"/>
        <xdr:cNvSpPr/>
      </xdr:nvSpPr>
      <xdr:spPr>
        <a:xfrm>
          <a:off x="1079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130084</xdr:rowOff>
    </xdr:from>
    <xdr:to>
      <xdr:col>10</xdr:col>
      <xdr:colOff>114300</xdr:colOff>
      <xdr:row>108</xdr:row>
      <xdr:rowOff>1088</xdr:rowOff>
    </xdr:to>
    <xdr:cxnSp macro="">
      <xdr:nvCxnSpPr>
        <xdr:cNvPr id="328" name="直線コネクタ 327"/>
        <xdr:cNvCxnSpPr/>
      </xdr:nvCxnSpPr>
      <xdr:spPr>
        <a:xfrm>
          <a:off x="1130300" y="184752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1469</xdr:rowOff>
    </xdr:from>
    <xdr:ext cx="405111" cy="259045"/>
    <xdr:sp macro="" textlink="">
      <xdr:nvSpPr>
        <xdr:cNvPr id="329" name="n_1aveValue【市民会館】&#10;有形固定資産減価償却率"/>
        <xdr:cNvSpPr txBox="1"/>
      </xdr:nvSpPr>
      <xdr:spPr>
        <a:xfrm>
          <a:off x="35820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168020</xdr:rowOff>
    </xdr:from>
    <xdr:ext cx="405111" cy="259045"/>
    <xdr:sp macro="" textlink="">
      <xdr:nvSpPr>
        <xdr:cNvPr id="330" name="n_2aveValue【市民会館】&#10;有形固定資産減価償却率"/>
        <xdr:cNvSpPr txBox="1"/>
      </xdr:nvSpPr>
      <xdr:spPr>
        <a:xfrm>
          <a:off x="27057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37391</xdr:rowOff>
    </xdr:from>
    <xdr:ext cx="405111" cy="259045"/>
    <xdr:sp macro="" textlink="">
      <xdr:nvSpPr>
        <xdr:cNvPr id="331" name="n_3aveValue【市民会館】&#10;有形固定資産減価償却率"/>
        <xdr:cNvSpPr txBox="1"/>
      </xdr:nvSpPr>
      <xdr:spPr>
        <a:xfrm>
          <a:off x="1816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35758</xdr:rowOff>
    </xdr:from>
    <xdr:ext cx="405111" cy="259045"/>
    <xdr:sp macro="" textlink="">
      <xdr:nvSpPr>
        <xdr:cNvPr id="332" name="n_4aveValue【市民会館】&#10;有形固定資産減価償却率"/>
        <xdr:cNvSpPr txBox="1"/>
      </xdr:nvSpPr>
      <xdr:spPr>
        <a:xfrm>
          <a:off x="927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87103</xdr:rowOff>
    </xdr:from>
    <xdr:ext cx="405111" cy="259045"/>
    <xdr:sp macro="" textlink="">
      <xdr:nvSpPr>
        <xdr:cNvPr id="333" name="n_1mainValue【市民会館】&#10;有形固定資産減価償却率"/>
        <xdr:cNvSpPr txBox="1"/>
      </xdr:nvSpPr>
      <xdr:spPr>
        <a:xfrm>
          <a:off x="3582044" y="18603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65876</xdr:rowOff>
    </xdr:from>
    <xdr:ext cx="405111" cy="259045"/>
    <xdr:sp macro="" textlink="">
      <xdr:nvSpPr>
        <xdr:cNvPr id="334" name="n_2mainValue【市民会館】&#10;有形固定資産減価償却率"/>
        <xdr:cNvSpPr txBox="1"/>
      </xdr:nvSpPr>
      <xdr:spPr>
        <a:xfrm>
          <a:off x="2705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43015</xdr:rowOff>
    </xdr:from>
    <xdr:ext cx="405111" cy="259045"/>
    <xdr:sp macro="" textlink="">
      <xdr:nvSpPr>
        <xdr:cNvPr id="335" name="n_3mainValue【市民会館】&#10;有形固定資産減価償却率"/>
        <xdr:cNvSpPr txBox="1"/>
      </xdr:nvSpPr>
      <xdr:spPr>
        <a:xfrm>
          <a:off x="1816744" y="1855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561</xdr:rowOff>
    </xdr:from>
    <xdr:ext cx="405111" cy="259045"/>
    <xdr:sp macro="" textlink="">
      <xdr:nvSpPr>
        <xdr:cNvPr id="336" name="n_4mainValue【市民会館】&#10;有形固定資産減価償却率"/>
        <xdr:cNvSpPr txBox="1"/>
      </xdr:nvSpPr>
      <xdr:spPr>
        <a:xfrm>
          <a:off x="9277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107</xdr:row>
      <xdr:rowOff>148589</xdr:rowOff>
    </xdr:to>
    <xdr:cxnSp macro="">
      <xdr:nvCxnSpPr>
        <xdr:cNvPr id="360" name="直線コネクタ 359"/>
        <xdr:cNvCxnSpPr/>
      </xdr:nvCxnSpPr>
      <xdr:spPr>
        <a:xfrm flipV="1">
          <a:off x="10476865" y="17312639"/>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361" name="【市民会館】&#10;一人当たり面積最小値テキスト"/>
        <xdr:cNvSpPr txBox="1"/>
      </xdr:nvSpPr>
      <xdr:spPr>
        <a:xfrm>
          <a:off x="10515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362" name="直線コネクタ 361"/>
        <xdr:cNvCxnSpPr/>
      </xdr:nvCxnSpPr>
      <xdr:spPr>
        <a:xfrm>
          <a:off x="10388600" y="1849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363" name="【市民会館】&#10;一人当たり面積最大値テキスト"/>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364" name="直線コネクタ 363"/>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365"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366" name="フローチャート: 判断 36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21589</xdr:rowOff>
    </xdr:from>
    <xdr:to>
      <xdr:col>50</xdr:col>
      <xdr:colOff>165100</xdr:colOff>
      <xdr:row>105</xdr:row>
      <xdr:rowOff>123189</xdr:rowOff>
    </xdr:to>
    <xdr:sp macro="" textlink="">
      <xdr:nvSpPr>
        <xdr:cNvPr id="367" name="フローチャート: 判断 366"/>
        <xdr:cNvSpPr/>
      </xdr:nvSpPr>
      <xdr:spPr>
        <a:xfrm>
          <a:off x="958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44450</xdr:rowOff>
    </xdr:from>
    <xdr:to>
      <xdr:col>46</xdr:col>
      <xdr:colOff>38100</xdr:colOff>
      <xdr:row>105</xdr:row>
      <xdr:rowOff>146050</xdr:rowOff>
    </xdr:to>
    <xdr:sp macro="" textlink="">
      <xdr:nvSpPr>
        <xdr:cNvPr id="368" name="フローチャート: 判断 367"/>
        <xdr:cNvSpPr/>
      </xdr:nvSpPr>
      <xdr:spPr>
        <a:xfrm>
          <a:off x="8699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29211</xdr:rowOff>
    </xdr:from>
    <xdr:to>
      <xdr:col>41</xdr:col>
      <xdr:colOff>101600</xdr:colOff>
      <xdr:row>105</xdr:row>
      <xdr:rowOff>130811</xdr:rowOff>
    </xdr:to>
    <xdr:sp macro="" textlink="">
      <xdr:nvSpPr>
        <xdr:cNvPr id="369" name="フローチャート: 判断 368"/>
        <xdr:cNvSpPr/>
      </xdr:nvSpPr>
      <xdr:spPr>
        <a:xfrm>
          <a:off x="7810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370" name="フローチャート: 判断 369"/>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55880</xdr:rowOff>
    </xdr:from>
    <xdr:to>
      <xdr:col>55</xdr:col>
      <xdr:colOff>50800</xdr:colOff>
      <xdr:row>106</xdr:row>
      <xdr:rowOff>157480</xdr:rowOff>
    </xdr:to>
    <xdr:sp macro="" textlink="">
      <xdr:nvSpPr>
        <xdr:cNvPr id="376" name="楕円 375"/>
        <xdr:cNvSpPr/>
      </xdr:nvSpPr>
      <xdr:spPr>
        <a:xfrm>
          <a:off x="104267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34307</xdr:rowOff>
    </xdr:from>
    <xdr:ext cx="469744" cy="259045"/>
    <xdr:sp macro="" textlink="">
      <xdr:nvSpPr>
        <xdr:cNvPr id="377" name="【市民会館】&#10;一人当たり面積該当値テキスト"/>
        <xdr:cNvSpPr txBox="1"/>
      </xdr:nvSpPr>
      <xdr:spPr>
        <a:xfrm>
          <a:off x="10515600"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63500</xdr:rowOff>
    </xdr:from>
    <xdr:to>
      <xdr:col>50</xdr:col>
      <xdr:colOff>165100</xdr:colOff>
      <xdr:row>106</xdr:row>
      <xdr:rowOff>165100</xdr:rowOff>
    </xdr:to>
    <xdr:sp macro="" textlink="">
      <xdr:nvSpPr>
        <xdr:cNvPr id="378" name="楕円 377"/>
        <xdr:cNvSpPr/>
      </xdr:nvSpPr>
      <xdr:spPr>
        <a:xfrm>
          <a:off x="9588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106680</xdr:rowOff>
    </xdr:from>
    <xdr:to>
      <xdr:col>55</xdr:col>
      <xdr:colOff>0</xdr:colOff>
      <xdr:row>106</xdr:row>
      <xdr:rowOff>114300</xdr:rowOff>
    </xdr:to>
    <xdr:cxnSp macro="">
      <xdr:nvCxnSpPr>
        <xdr:cNvPr id="379" name="直線コネクタ 378"/>
        <xdr:cNvCxnSpPr/>
      </xdr:nvCxnSpPr>
      <xdr:spPr>
        <a:xfrm flipV="1">
          <a:off x="9639300" y="182803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63500</xdr:rowOff>
    </xdr:from>
    <xdr:to>
      <xdr:col>46</xdr:col>
      <xdr:colOff>38100</xdr:colOff>
      <xdr:row>106</xdr:row>
      <xdr:rowOff>165100</xdr:rowOff>
    </xdr:to>
    <xdr:sp macro="" textlink="">
      <xdr:nvSpPr>
        <xdr:cNvPr id="380" name="楕円 379"/>
        <xdr:cNvSpPr/>
      </xdr:nvSpPr>
      <xdr:spPr>
        <a:xfrm>
          <a:off x="8699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114300</xdr:rowOff>
    </xdr:from>
    <xdr:to>
      <xdr:col>50</xdr:col>
      <xdr:colOff>114300</xdr:colOff>
      <xdr:row>106</xdr:row>
      <xdr:rowOff>114300</xdr:rowOff>
    </xdr:to>
    <xdr:cxnSp macro="">
      <xdr:nvCxnSpPr>
        <xdr:cNvPr id="381" name="直線コネクタ 380"/>
        <xdr:cNvCxnSpPr/>
      </xdr:nvCxnSpPr>
      <xdr:spPr>
        <a:xfrm>
          <a:off x="8750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382" name="楕円 381"/>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114300</xdr:rowOff>
    </xdr:from>
    <xdr:to>
      <xdr:col>45</xdr:col>
      <xdr:colOff>177800</xdr:colOff>
      <xdr:row>106</xdr:row>
      <xdr:rowOff>114300</xdr:rowOff>
    </xdr:to>
    <xdr:cxnSp macro="">
      <xdr:nvCxnSpPr>
        <xdr:cNvPr id="383" name="直線コネクタ 382"/>
        <xdr:cNvCxnSpPr/>
      </xdr:nvCxnSpPr>
      <xdr:spPr>
        <a:xfrm>
          <a:off x="7861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384" name="楕円 383"/>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114300</xdr:rowOff>
    </xdr:to>
    <xdr:cxnSp macro="">
      <xdr:nvCxnSpPr>
        <xdr:cNvPr id="385" name="直線コネクタ 384"/>
        <xdr:cNvCxnSpPr/>
      </xdr:nvCxnSpPr>
      <xdr:spPr>
        <a:xfrm>
          <a:off x="6972300" y="1828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139716</xdr:rowOff>
    </xdr:from>
    <xdr:ext cx="469744" cy="259045"/>
    <xdr:sp macro="" textlink="">
      <xdr:nvSpPr>
        <xdr:cNvPr id="386" name="n_1aveValue【市民会館】&#10;一人当たり面積"/>
        <xdr:cNvSpPr txBox="1"/>
      </xdr:nvSpPr>
      <xdr:spPr>
        <a:xfrm>
          <a:off x="93917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162577</xdr:rowOff>
    </xdr:from>
    <xdr:ext cx="469744" cy="259045"/>
    <xdr:sp macro="" textlink="">
      <xdr:nvSpPr>
        <xdr:cNvPr id="387" name="n_2aveValue【市民会館】&#10;一人当たり面積"/>
        <xdr:cNvSpPr txBox="1"/>
      </xdr:nvSpPr>
      <xdr:spPr>
        <a:xfrm>
          <a:off x="8515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147338</xdr:rowOff>
    </xdr:from>
    <xdr:ext cx="469744" cy="259045"/>
    <xdr:sp macro="" textlink="">
      <xdr:nvSpPr>
        <xdr:cNvPr id="388" name="n_3aveValue【市民会館】&#10;一人当たり面積"/>
        <xdr:cNvSpPr txBox="1"/>
      </xdr:nvSpPr>
      <xdr:spPr>
        <a:xfrm>
          <a:off x="7626427"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389" name="n_4aveValue【市民会館】&#10;一人当たり面積"/>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156227</xdr:rowOff>
    </xdr:from>
    <xdr:ext cx="469744" cy="259045"/>
    <xdr:sp macro="" textlink="">
      <xdr:nvSpPr>
        <xdr:cNvPr id="390" name="n_1mainValue【市民会館】&#10;一人当たり面積"/>
        <xdr:cNvSpPr txBox="1"/>
      </xdr:nvSpPr>
      <xdr:spPr>
        <a:xfrm>
          <a:off x="93917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156227</xdr:rowOff>
    </xdr:from>
    <xdr:ext cx="469744" cy="259045"/>
    <xdr:sp macro="" textlink="">
      <xdr:nvSpPr>
        <xdr:cNvPr id="391" name="n_2mainValue【市民会館】&#10;一人当たり面積"/>
        <xdr:cNvSpPr txBox="1"/>
      </xdr:nvSpPr>
      <xdr:spPr>
        <a:xfrm>
          <a:off x="8515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156227</xdr:rowOff>
    </xdr:from>
    <xdr:ext cx="469744" cy="259045"/>
    <xdr:sp macro="" textlink="">
      <xdr:nvSpPr>
        <xdr:cNvPr id="392" name="n_3mainValue【市民会館】&#10;一人当たり面積"/>
        <xdr:cNvSpPr txBox="1"/>
      </xdr:nvSpPr>
      <xdr:spPr>
        <a:xfrm>
          <a:off x="7626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156227</xdr:rowOff>
    </xdr:from>
    <xdr:ext cx="469744" cy="259045"/>
    <xdr:sp macro="" textlink="">
      <xdr:nvSpPr>
        <xdr:cNvPr id="393" name="n_4mainValue【市民会館】&#10;一人当たり面積"/>
        <xdr:cNvSpPr txBox="1"/>
      </xdr:nvSpPr>
      <xdr:spPr>
        <a:xfrm>
          <a:off x="6737427" y="183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123825</xdr:rowOff>
    </xdr:from>
    <xdr:to>
      <xdr:col>85</xdr:col>
      <xdr:colOff>126364</xdr:colOff>
      <xdr:row>41</xdr:row>
      <xdr:rowOff>99060</xdr:rowOff>
    </xdr:to>
    <xdr:cxnSp macro="">
      <xdr:nvCxnSpPr>
        <xdr:cNvPr id="418" name="直線コネクタ 417"/>
        <xdr:cNvCxnSpPr/>
      </xdr:nvCxnSpPr>
      <xdr:spPr>
        <a:xfrm flipV="1">
          <a:off x="16318864" y="578167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19" name="【一般廃棄物処理施設】&#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20" name="直線コネクタ 419"/>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70502</xdr:rowOff>
    </xdr:from>
    <xdr:ext cx="405111" cy="259045"/>
    <xdr:sp macro="" textlink="">
      <xdr:nvSpPr>
        <xdr:cNvPr id="421" name="【一般廃棄物処理施設】&#10;有形固定資産減価償却率最大値テキスト"/>
        <xdr:cNvSpPr txBox="1"/>
      </xdr:nvSpPr>
      <xdr:spPr>
        <a:xfrm>
          <a:off x="16357600" y="555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123825</xdr:rowOff>
    </xdr:from>
    <xdr:to>
      <xdr:col>86</xdr:col>
      <xdr:colOff>25400</xdr:colOff>
      <xdr:row>33</xdr:row>
      <xdr:rowOff>123825</xdr:rowOff>
    </xdr:to>
    <xdr:cxnSp macro="">
      <xdr:nvCxnSpPr>
        <xdr:cNvPr id="422" name="直線コネクタ 421"/>
        <xdr:cNvCxnSpPr/>
      </xdr:nvCxnSpPr>
      <xdr:spPr>
        <a:xfrm>
          <a:off x="16230600" y="578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109237</xdr:rowOff>
    </xdr:from>
    <xdr:ext cx="405111" cy="259045"/>
    <xdr:sp macro="" textlink="">
      <xdr:nvSpPr>
        <xdr:cNvPr id="423" name="【一般廃棄物処理施設】&#10;有形固定資産減価償却率平均値テキスト"/>
        <xdr:cNvSpPr txBox="1"/>
      </xdr:nvSpPr>
      <xdr:spPr>
        <a:xfrm>
          <a:off x="16357600" y="6281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86360</xdr:rowOff>
    </xdr:from>
    <xdr:to>
      <xdr:col>85</xdr:col>
      <xdr:colOff>177800</xdr:colOff>
      <xdr:row>38</xdr:row>
      <xdr:rowOff>16510</xdr:rowOff>
    </xdr:to>
    <xdr:sp macro="" textlink="">
      <xdr:nvSpPr>
        <xdr:cNvPr id="424" name="フローチャート: 判断 423"/>
        <xdr:cNvSpPr/>
      </xdr:nvSpPr>
      <xdr:spPr>
        <a:xfrm>
          <a:off x="162687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425" name="フローチャート: 判断 424"/>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426" name="フローチャート: 判断 425"/>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10160</xdr:rowOff>
    </xdr:from>
    <xdr:to>
      <xdr:col>72</xdr:col>
      <xdr:colOff>38100</xdr:colOff>
      <xdr:row>37</xdr:row>
      <xdr:rowOff>111760</xdr:rowOff>
    </xdr:to>
    <xdr:sp macro="" textlink="">
      <xdr:nvSpPr>
        <xdr:cNvPr id="427" name="フローチャート: 判断 426"/>
        <xdr:cNvSpPr/>
      </xdr:nvSpPr>
      <xdr:spPr>
        <a:xfrm>
          <a:off x="13652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428" name="フローチャート: 判断 427"/>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48260</xdr:rowOff>
    </xdr:from>
    <xdr:to>
      <xdr:col>85</xdr:col>
      <xdr:colOff>177800</xdr:colOff>
      <xdr:row>41</xdr:row>
      <xdr:rowOff>149860</xdr:rowOff>
    </xdr:to>
    <xdr:sp macro="" textlink="">
      <xdr:nvSpPr>
        <xdr:cNvPr id="434" name="楕円 433"/>
        <xdr:cNvSpPr/>
      </xdr:nvSpPr>
      <xdr:spPr>
        <a:xfrm>
          <a:off x="162687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134637</xdr:rowOff>
    </xdr:from>
    <xdr:ext cx="405111" cy="259045"/>
    <xdr:sp macro="" textlink="">
      <xdr:nvSpPr>
        <xdr:cNvPr id="435" name="【一般廃棄物処理施設】&#10;有形固定資産減価償却率該当値テキスト"/>
        <xdr:cNvSpPr txBox="1"/>
      </xdr:nvSpPr>
      <xdr:spPr>
        <a:xfrm>
          <a:off x="16357600" y="699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21590</xdr:rowOff>
    </xdr:from>
    <xdr:to>
      <xdr:col>81</xdr:col>
      <xdr:colOff>101600</xdr:colOff>
      <xdr:row>41</xdr:row>
      <xdr:rowOff>123190</xdr:rowOff>
    </xdr:to>
    <xdr:sp macro="" textlink="">
      <xdr:nvSpPr>
        <xdr:cNvPr id="436" name="楕円 435"/>
        <xdr:cNvSpPr/>
      </xdr:nvSpPr>
      <xdr:spPr>
        <a:xfrm>
          <a:off x="15430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72390</xdr:rowOff>
    </xdr:from>
    <xdr:to>
      <xdr:col>85</xdr:col>
      <xdr:colOff>127000</xdr:colOff>
      <xdr:row>41</xdr:row>
      <xdr:rowOff>99060</xdr:rowOff>
    </xdr:to>
    <xdr:cxnSp macro="">
      <xdr:nvCxnSpPr>
        <xdr:cNvPr id="437" name="直線コネクタ 436"/>
        <xdr:cNvCxnSpPr/>
      </xdr:nvCxnSpPr>
      <xdr:spPr>
        <a:xfrm>
          <a:off x="15481300" y="71018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135890</xdr:rowOff>
    </xdr:from>
    <xdr:to>
      <xdr:col>76</xdr:col>
      <xdr:colOff>165100</xdr:colOff>
      <xdr:row>41</xdr:row>
      <xdr:rowOff>66040</xdr:rowOff>
    </xdr:to>
    <xdr:sp macro="" textlink="">
      <xdr:nvSpPr>
        <xdr:cNvPr id="438" name="楕円 437"/>
        <xdr:cNvSpPr/>
      </xdr:nvSpPr>
      <xdr:spPr>
        <a:xfrm>
          <a:off x="14541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15240</xdr:rowOff>
    </xdr:from>
    <xdr:to>
      <xdr:col>81</xdr:col>
      <xdr:colOff>50800</xdr:colOff>
      <xdr:row>41</xdr:row>
      <xdr:rowOff>72390</xdr:rowOff>
    </xdr:to>
    <xdr:cxnSp macro="">
      <xdr:nvCxnSpPr>
        <xdr:cNvPr id="439" name="直線コネクタ 438"/>
        <xdr:cNvCxnSpPr/>
      </xdr:nvCxnSpPr>
      <xdr:spPr>
        <a:xfrm>
          <a:off x="14592300" y="70446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78740</xdr:rowOff>
    </xdr:from>
    <xdr:to>
      <xdr:col>72</xdr:col>
      <xdr:colOff>38100</xdr:colOff>
      <xdr:row>41</xdr:row>
      <xdr:rowOff>8890</xdr:rowOff>
    </xdr:to>
    <xdr:sp macro="" textlink="">
      <xdr:nvSpPr>
        <xdr:cNvPr id="440" name="楕円 439"/>
        <xdr:cNvSpPr/>
      </xdr:nvSpPr>
      <xdr:spPr>
        <a:xfrm>
          <a:off x="13652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129540</xdr:rowOff>
    </xdr:from>
    <xdr:to>
      <xdr:col>76</xdr:col>
      <xdr:colOff>114300</xdr:colOff>
      <xdr:row>41</xdr:row>
      <xdr:rowOff>15240</xdr:rowOff>
    </xdr:to>
    <xdr:cxnSp macro="">
      <xdr:nvCxnSpPr>
        <xdr:cNvPr id="441" name="直線コネクタ 440"/>
        <xdr:cNvCxnSpPr/>
      </xdr:nvCxnSpPr>
      <xdr:spPr>
        <a:xfrm>
          <a:off x="13703300" y="698754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21590</xdr:rowOff>
    </xdr:from>
    <xdr:to>
      <xdr:col>67</xdr:col>
      <xdr:colOff>101600</xdr:colOff>
      <xdr:row>40</xdr:row>
      <xdr:rowOff>123190</xdr:rowOff>
    </xdr:to>
    <xdr:sp macro="" textlink="">
      <xdr:nvSpPr>
        <xdr:cNvPr id="442" name="楕円 441"/>
        <xdr:cNvSpPr/>
      </xdr:nvSpPr>
      <xdr:spPr>
        <a:xfrm>
          <a:off x="12763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72390</xdr:rowOff>
    </xdr:from>
    <xdr:to>
      <xdr:col>71</xdr:col>
      <xdr:colOff>177800</xdr:colOff>
      <xdr:row>40</xdr:row>
      <xdr:rowOff>129540</xdr:rowOff>
    </xdr:to>
    <xdr:cxnSp macro="">
      <xdr:nvCxnSpPr>
        <xdr:cNvPr id="443" name="直線コネクタ 442"/>
        <xdr:cNvCxnSpPr/>
      </xdr:nvCxnSpPr>
      <xdr:spPr>
        <a:xfrm>
          <a:off x="12814300" y="69303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444" name="n_1aveValue【一般廃棄物処理施設】&#10;有形固定資産減価償却率"/>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445" name="n_2ave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128287</xdr:rowOff>
    </xdr:from>
    <xdr:ext cx="405111" cy="259045"/>
    <xdr:sp macro="" textlink="">
      <xdr:nvSpPr>
        <xdr:cNvPr id="446" name="n_3aveValue【一般廃棄物処理施設】&#10;有形固定資産減価償却率"/>
        <xdr:cNvSpPr txBox="1"/>
      </xdr:nvSpPr>
      <xdr:spPr>
        <a:xfrm>
          <a:off x="13500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61612</xdr:rowOff>
    </xdr:from>
    <xdr:ext cx="405111" cy="259045"/>
    <xdr:sp macro="" textlink="">
      <xdr:nvSpPr>
        <xdr:cNvPr id="447" name="n_4aveValue【一般廃棄物処理施設】&#10;有形固定資産減価償却率"/>
        <xdr:cNvSpPr txBox="1"/>
      </xdr:nvSpPr>
      <xdr:spPr>
        <a:xfrm>
          <a:off x="12611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114317</xdr:rowOff>
    </xdr:from>
    <xdr:ext cx="405111" cy="259045"/>
    <xdr:sp macro="" textlink="">
      <xdr:nvSpPr>
        <xdr:cNvPr id="448" name="n_1mainValue【一般廃棄物処理施設】&#10;有形固定資産減価償却率"/>
        <xdr:cNvSpPr txBox="1"/>
      </xdr:nvSpPr>
      <xdr:spPr>
        <a:xfrm>
          <a:off x="15266044"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57167</xdr:rowOff>
    </xdr:from>
    <xdr:ext cx="405111" cy="259045"/>
    <xdr:sp macro="" textlink="">
      <xdr:nvSpPr>
        <xdr:cNvPr id="449" name="n_2mainValue【一般廃棄物処理施設】&#10;有形固定資産減価償却率"/>
        <xdr:cNvSpPr txBox="1"/>
      </xdr:nvSpPr>
      <xdr:spPr>
        <a:xfrm>
          <a:off x="14389744"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17</xdr:rowOff>
    </xdr:from>
    <xdr:ext cx="405111" cy="259045"/>
    <xdr:sp macro="" textlink="">
      <xdr:nvSpPr>
        <xdr:cNvPr id="450" name="n_3mainValue【一般廃棄物処理施設】&#10;有形固定資産減価償却率"/>
        <xdr:cNvSpPr txBox="1"/>
      </xdr:nvSpPr>
      <xdr:spPr>
        <a:xfrm>
          <a:off x="13500744" y="702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114317</xdr:rowOff>
    </xdr:from>
    <xdr:ext cx="405111" cy="259045"/>
    <xdr:sp macro="" textlink="">
      <xdr:nvSpPr>
        <xdr:cNvPr id="451" name="n_4mainValue【一般廃棄物処理施設】&#10;有形固定資産減価償却率"/>
        <xdr:cNvSpPr txBox="1"/>
      </xdr:nvSpPr>
      <xdr:spPr>
        <a:xfrm>
          <a:off x="12611744"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5" name="テキスト ボックス 46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67" name="テキスト ボックス 466"/>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69" name="テキスト ボックス 468"/>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6591</xdr:rowOff>
    </xdr:from>
    <xdr:to>
      <xdr:col>116</xdr:col>
      <xdr:colOff>62864</xdr:colOff>
      <xdr:row>41</xdr:row>
      <xdr:rowOff>42304</xdr:rowOff>
    </xdr:to>
    <xdr:cxnSp macro="">
      <xdr:nvCxnSpPr>
        <xdr:cNvPr id="475" name="直線コネクタ 474"/>
        <xdr:cNvCxnSpPr/>
      </xdr:nvCxnSpPr>
      <xdr:spPr>
        <a:xfrm flipV="1">
          <a:off x="22160864" y="5664441"/>
          <a:ext cx="0" cy="140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46131</xdr:rowOff>
    </xdr:from>
    <xdr:ext cx="534377" cy="259045"/>
    <xdr:sp macro="" textlink="">
      <xdr:nvSpPr>
        <xdr:cNvPr id="476" name="【一般廃棄物処理施設】&#10;一人当たり有形固定資産（償却資産）額最小値テキスト"/>
        <xdr:cNvSpPr txBox="1"/>
      </xdr:nvSpPr>
      <xdr:spPr>
        <a:xfrm>
          <a:off x="22199600" y="707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42304</xdr:rowOff>
    </xdr:from>
    <xdr:to>
      <xdr:col>116</xdr:col>
      <xdr:colOff>152400</xdr:colOff>
      <xdr:row>41</xdr:row>
      <xdr:rowOff>42304</xdr:rowOff>
    </xdr:to>
    <xdr:cxnSp macro="">
      <xdr:nvCxnSpPr>
        <xdr:cNvPr id="477" name="直線コネクタ 476"/>
        <xdr:cNvCxnSpPr/>
      </xdr:nvCxnSpPr>
      <xdr:spPr>
        <a:xfrm>
          <a:off x="22072600" y="7071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124718</xdr:rowOff>
    </xdr:from>
    <xdr:ext cx="599010" cy="259045"/>
    <xdr:sp macro="" textlink="">
      <xdr:nvSpPr>
        <xdr:cNvPr id="478" name="【一般廃棄物処理施設】&#10;一人当たり有形固定資産（償却資産）額最大値テキスト"/>
        <xdr:cNvSpPr txBox="1"/>
      </xdr:nvSpPr>
      <xdr:spPr>
        <a:xfrm>
          <a:off x="22199600" y="543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6591</xdr:rowOff>
    </xdr:from>
    <xdr:to>
      <xdr:col>116</xdr:col>
      <xdr:colOff>152400</xdr:colOff>
      <xdr:row>33</xdr:row>
      <xdr:rowOff>6591</xdr:rowOff>
    </xdr:to>
    <xdr:cxnSp macro="">
      <xdr:nvCxnSpPr>
        <xdr:cNvPr id="479" name="直線コネクタ 478"/>
        <xdr:cNvCxnSpPr/>
      </xdr:nvCxnSpPr>
      <xdr:spPr>
        <a:xfrm>
          <a:off x="22072600" y="5664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147934</xdr:rowOff>
    </xdr:from>
    <xdr:ext cx="534377" cy="259045"/>
    <xdr:sp macro="" textlink="">
      <xdr:nvSpPr>
        <xdr:cNvPr id="480" name="【一般廃棄物処理施設】&#10;一人当たり有形固定資産（償却資産）額平均値テキスト"/>
        <xdr:cNvSpPr txBox="1"/>
      </xdr:nvSpPr>
      <xdr:spPr>
        <a:xfrm>
          <a:off x="22199600" y="6148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125057</xdr:rowOff>
    </xdr:from>
    <xdr:to>
      <xdr:col>116</xdr:col>
      <xdr:colOff>114300</xdr:colOff>
      <xdr:row>37</xdr:row>
      <xdr:rowOff>55207</xdr:rowOff>
    </xdr:to>
    <xdr:sp macro="" textlink="">
      <xdr:nvSpPr>
        <xdr:cNvPr id="481" name="フローチャート: 判断 480"/>
        <xdr:cNvSpPr/>
      </xdr:nvSpPr>
      <xdr:spPr>
        <a:xfrm>
          <a:off x="22110700" y="629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116091</xdr:rowOff>
    </xdr:from>
    <xdr:to>
      <xdr:col>112</xdr:col>
      <xdr:colOff>38100</xdr:colOff>
      <xdr:row>37</xdr:row>
      <xdr:rowOff>46241</xdr:rowOff>
    </xdr:to>
    <xdr:sp macro="" textlink="">
      <xdr:nvSpPr>
        <xdr:cNvPr id="482" name="フローチャート: 判断 481"/>
        <xdr:cNvSpPr/>
      </xdr:nvSpPr>
      <xdr:spPr>
        <a:xfrm>
          <a:off x="21272500" y="62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10008</xdr:rowOff>
    </xdr:from>
    <xdr:to>
      <xdr:col>107</xdr:col>
      <xdr:colOff>101600</xdr:colOff>
      <xdr:row>37</xdr:row>
      <xdr:rowOff>111608</xdr:rowOff>
    </xdr:to>
    <xdr:sp macro="" textlink="">
      <xdr:nvSpPr>
        <xdr:cNvPr id="483" name="フローチャート: 判断 482"/>
        <xdr:cNvSpPr/>
      </xdr:nvSpPr>
      <xdr:spPr>
        <a:xfrm>
          <a:off x="20383500" y="635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90386</xdr:rowOff>
    </xdr:from>
    <xdr:to>
      <xdr:col>102</xdr:col>
      <xdr:colOff>165100</xdr:colOff>
      <xdr:row>38</xdr:row>
      <xdr:rowOff>20536</xdr:rowOff>
    </xdr:to>
    <xdr:sp macro="" textlink="">
      <xdr:nvSpPr>
        <xdr:cNvPr id="484" name="フローチャート: 判断 483"/>
        <xdr:cNvSpPr/>
      </xdr:nvSpPr>
      <xdr:spPr>
        <a:xfrm>
          <a:off x="19494500" y="6434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162522</xdr:rowOff>
    </xdr:from>
    <xdr:to>
      <xdr:col>98</xdr:col>
      <xdr:colOff>38100</xdr:colOff>
      <xdr:row>38</xdr:row>
      <xdr:rowOff>92672</xdr:rowOff>
    </xdr:to>
    <xdr:sp macro="" textlink="">
      <xdr:nvSpPr>
        <xdr:cNvPr id="485" name="フローチャート: 判断 484"/>
        <xdr:cNvSpPr/>
      </xdr:nvSpPr>
      <xdr:spPr>
        <a:xfrm>
          <a:off x="18605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153441</xdr:rowOff>
    </xdr:from>
    <xdr:to>
      <xdr:col>116</xdr:col>
      <xdr:colOff>114300</xdr:colOff>
      <xdr:row>39</xdr:row>
      <xdr:rowOff>83591</xdr:rowOff>
    </xdr:to>
    <xdr:sp macro="" textlink="">
      <xdr:nvSpPr>
        <xdr:cNvPr id="491" name="楕円 490"/>
        <xdr:cNvSpPr/>
      </xdr:nvSpPr>
      <xdr:spPr>
        <a:xfrm>
          <a:off x="22110700" y="66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131868</xdr:rowOff>
    </xdr:from>
    <xdr:ext cx="534377" cy="259045"/>
    <xdr:sp macro="" textlink="">
      <xdr:nvSpPr>
        <xdr:cNvPr id="492" name="【一般廃棄物処理施設】&#10;一人当たり有形固定資産（償却資産）額該当値テキスト"/>
        <xdr:cNvSpPr txBox="1"/>
      </xdr:nvSpPr>
      <xdr:spPr>
        <a:xfrm>
          <a:off x="22199600" y="66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154051</xdr:rowOff>
    </xdr:from>
    <xdr:to>
      <xdr:col>112</xdr:col>
      <xdr:colOff>38100</xdr:colOff>
      <xdr:row>39</xdr:row>
      <xdr:rowOff>84201</xdr:rowOff>
    </xdr:to>
    <xdr:sp macro="" textlink="">
      <xdr:nvSpPr>
        <xdr:cNvPr id="493" name="楕円 492"/>
        <xdr:cNvSpPr/>
      </xdr:nvSpPr>
      <xdr:spPr>
        <a:xfrm>
          <a:off x="21272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32791</xdr:rowOff>
    </xdr:from>
    <xdr:to>
      <xdr:col>116</xdr:col>
      <xdr:colOff>63500</xdr:colOff>
      <xdr:row>39</xdr:row>
      <xdr:rowOff>33401</xdr:rowOff>
    </xdr:to>
    <xdr:cxnSp macro="">
      <xdr:nvCxnSpPr>
        <xdr:cNvPr id="494" name="直線コネクタ 493"/>
        <xdr:cNvCxnSpPr/>
      </xdr:nvCxnSpPr>
      <xdr:spPr>
        <a:xfrm flipV="1">
          <a:off x="21323300" y="6719341"/>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155587</xdr:rowOff>
    </xdr:from>
    <xdr:to>
      <xdr:col>107</xdr:col>
      <xdr:colOff>101600</xdr:colOff>
      <xdr:row>39</xdr:row>
      <xdr:rowOff>85737</xdr:rowOff>
    </xdr:to>
    <xdr:sp macro="" textlink="">
      <xdr:nvSpPr>
        <xdr:cNvPr id="495" name="楕円 494"/>
        <xdr:cNvSpPr/>
      </xdr:nvSpPr>
      <xdr:spPr>
        <a:xfrm>
          <a:off x="20383500" y="667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33401</xdr:rowOff>
    </xdr:from>
    <xdr:to>
      <xdr:col>111</xdr:col>
      <xdr:colOff>177800</xdr:colOff>
      <xdr:row>39</xdr:row>
      <xdr:rowOff>34937</xdr:rowOff>
    </xdr:to>
    <xdr:cxnSp macro="">
      <xdr:nvCxnSpPr>
        <xdr:cNvPr id="496" name="直線コネクタ 495"/>
        <xdr:cNvCxnSpPr/>
      </xdr:nvCxnSpPr>
      <xdr:spPr>
        <a:xfrm flipV="1">
          <a:off x="20434300" y="6719951"/>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157226</xdr:rowOff>
    </xdr:from>
    <xdr:to>
      <xdr:col>102</xdr:col>
      <xdr:colOff>165100</xdr:colOff>
      <xdr:row>39</xdr:row>
      <xdr:rowOff>87376</xdr:rowOff>
    </xdr:to>
    <xdr:sp macro="" textlink="">
      <xdr:nvSpPr>
        <xdr:cNvPr id="497" name="楕円 496"/>
        <xdr:cNvSpPr/>
      </xdr:nvSpPr>
      <xdr:spPr>
        <a:xfrm>
          <a:off x="19494500" y="66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34937</xdr:rowOff>
    </xdr:from>
    <xdr:to>
      <xdr:col>107</xdr:col>
      <xdr:colOff>50800</xdr:colOff>
      <xdr:row>39</xdr:row>
      <xdr:rowOff>36576</xdr:rowOff>
    </xdr:to>
    <xdr:cxnSp macro="">
      <xdr:nvCxnSpPr>
        <xdr:cNvPr id="498" name="直線コネクタ 497"/>
        <xdr:cNvCxnSpPr/>
      </xdr:nvCxnSpPr>
      <xdr:spPr>
        <a:xfrm flipV="1">
          <a:off x="19545300" y="6721487"/>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158521</xdr:rowOff>
    </xdr:from>
    <xdr:to>
      <xdr:col>98</xdr:col>
      <xdr:colOff>38100</xdr:colOff>
      <xdr:row>39</xdr:row>
      <xdr:rowOff>88671</xdr:rowOff>
    </xdr:to>
    <xdr:sp macro="" textlink="">
      <xdr:nvSpPr>
        <xdr:cNvPr id="499" name="楕円 498"/>
        <xdr:cNvSpPr/>
      </xdr:nvSpPr>
      <xdr:spPr>
        <a:xfrm>
          <a:off x="18605500" y="66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36576</xdr:rowOff>
    </xdr:from>
    <xdr:to>
      <xdr:col>102</xdr:col>
      <xdr:colOff>114300</xdr:colOff>
      <xdr:row>39</xdr:row>
      <xdr:rowOff>37871</xdr:rowOff>
    </xdr:to>
    <xdr:cxnSp macro="">
      <xdr:nvCxnSpPr>
        <xdr:cNvPr id="500" name="直線コネクタ 499"/>
        <xdr:cNvCxnSpPr/>
      </xdr:nvCxnSpPr>
      <xdr:spPr>
        <a:xfrm flipV="1">
          <a:off x="18656300" y="672312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62768</xdr:rowOff>
    </xdr:from>
    <xdr:ext cx="534377" cy="259045"/>
    <xdr:sp macro="" textlink="">
      <xdr:nvSpPr>
        <xdr:cNvPr id="501" name="n_1aveValue【一般廃棄物処理施設】&#10;一人当たり有形固定資産（償却資産）額"/>
        <xdr:cNvSpPr txBox="1"/>
      </xdr:nvSpPr>
      <xdr:spPr>
        <a:xfrm>
          <a:off x="21043411" y="606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128135</xdr:rowOff>
    </xdr:from>
    <xdr:ext cx="534377" cy="259045"/>
    <xdr:sp macro="" textlink="">
      <xdr:nvSpPr>
        <xdr:cNvPr id="502" name="n_2aveValue【一般廃棄物処理施設】&#10;一人当たり有形固定資産（償却資産）額"/>
        <xdr:cNvSpPr txBox="1"/>
      </xdr:nvSpPr>
      <xdr:spPr>
        <a:xfrm>
          <a:off x="20167111" y="61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37063</xdr:rowOff>
    </xdr:from>
    <xdr:ext cx="534377" cy="259045"/>
    <xdr:sp macro="" textlink="">
      <xdr:nvSpPr>
        <xdr:cNvPr id="503" name="n_3aveValue【一般廃棄物処理施設】&#10;一人当たり有形固定資産（償却資産）額"/>
        <xdr:cNvSpPr txBox="1"/>
      </xdr:nvSpPr>
      <xdr:spPr>
        <a:xfrm>
          <a:off x="19278111" y="62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109199</xdr:rowOff>
    </xdr:from>
    <xdr:ext cx="534377" cy="259045"/>
    <xdr:sp macro="" textlink="">
      <xdr:nvSpPr>
        <xdr:cNvPr id="504" name="n_4aveValue【一般廃棄物処理施設】&#10;一人当たり有形固定資産（償却資産）額"/>
        <xdr:cNvSpPr txBox="1"/>
      </xdr:nvSpPr>
      <xdr:spPr>
        <a:xfrm>
          <a:off x="183891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75328</xdr:rowOff>
    </xdr:from>
    <xdr:ext cx="534377" cy="259045"/>
    <xdr:sp macro="" textlink="">
      <xdr:nvSpPr>
        <xdr:cNvPr id="505" name="n_1mainValue【一般廃棄物処理施設】&#10;一人当たり有形固定資産（償却資産）額"/>
        <xdr:cNvSpPr txBox="1"/>
      </xdr:nvSpPr>
      <xdr:spPr>
        <a:xfrm>
          <a:off x="21043411" y="676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76864</xdr:rowOff>
    </xdr:from>
    <xdr:ext cx="534377" cy="259045"/>
    <xdr:sp macro="" textlink="">
      <xdr:nvSpPr>
        <xdr:cNvPr id="506" name="n_2mainValue【一般廃棄物処理施設】&#10;一人当たり有形固定資産（償却資産）額"/>
        <xdr:cNvSpPr txBox="1"/>
      </xdr:nvSpPr>
      <xdr:spPr>
        <a:xfrm>
          <a:off x="20167111" y="676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78503</xdr:rowOff>
    </xdr:from>
    <xdr:ext cx="534377" cy="259045"/>
    <xdr:sp macro="" textlink="">
      <xdr:nvSpPr>
        <xdr:cNvPr id="507" name="n_3mainValue【一般廃棄物処理施設】&#10;一人当たり有形固定資産（償却資産）額"/>
        <xdr:cNvSpPr txBox="1"/>
      </xdr:nvSpPr>
      <xdr:spPr>
        <a:xfrm>
          <a:off x="19278111" y="676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79798</xdr:rowOff>
    </xdr:from>
    <xdr:ext cx="534377" cy="259045"/>
    <xdr:sp macro="" textlink="">
      <xdr:nvSpPr>
        <xdr:cNvPr id="508" name="n_4mainValue【一般廃棄物処理施設】&#10;一人当たり有形固定資産（償却資産）額"/>
        <xdr:cNvSpPr txBox="1"/>
      </xdr:nvSpPr>
      <xdr:spPr>
        <a:xfrm>
          <a:off x="18389111" y="676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64</xdr:row>
      <xdr:rowOff>36576</xdr:rowOff>
    </xdr:to>
    <xdr:cxnSp macro="">
      <xdr:nvCxnSpPr>
        <xdr:cNvPr id="531" name="直線コネクタ 530"/>
        <xdr:cNvCxnSpPr/>
      </xdr:nvCxnSpPr>
      <xdr:spPr>
        <a:xfrm flipV="1">
          <a:off x="16318864" y="9784080"/>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40403</xdr:rowOff>
    </xdr:from>
    <xdr:ext cx="405111" cy="259045"/>
    <xdr:sp macro="" textlink="">
      <xdr:nvSpPr>
        <xdr:cNvPr id="532" name="【保健センター・保健所】&#10;有形固定資産減価償却率最小値テキスト"/>
        <xdr:cNvSpPr txBox="1"/>
      </xdr:nvSpPr>
      <xdr:spPr>
        <a:xfrm>
          <a:off x="16357600" y="1101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36576</xdr:rowOff>
    </xdr:from>
    <xdr:to>
      <xdr:col>86</xdr:col>
      <xdr:colOff>25400</xdr:colOff>
      <xdr:row>64</xdr:row>
      <xdr:rowOff>36576</xdr:rowOff>
    </xdr:to>
    <xdr:cxnSp macro="">
      <xdr:nvCxnSpPr>
        <xdr:cNvPr id="533" name="直線コネクタ 532"/>
        <xdr:cNvCxnSpPr/>
      </xdr:nvCxnSpPr>
      <xdr:spPr>
        <a:xfrm>
          <a:off x="16230600" y="110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534" name="【保健センター・保健所】&#10;有形固定資産減価償却率最大値テキスト"/>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535" name="直線コネクタ 534"/>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32783</xdr:rowOff>
    </xdr:from>
    <xdr:ext cx="405111" cy="259045"/>
    <xdr:sp macro="" textlink="">
      <xdr:nvSpPr>
        <xdr:cNvPr id="536" name="【保健センター・保健所】&#10;有形固定資産減価償却率平均値テキスト"/>
        <xdr:cNvSpPr txBox="1"/>
      </xdr:nvSpPr>
      <xdr:spPr>
        <a:xfrm>
          <a:off x="16357600" y="10319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54356</xdr:rowOff>
    </xdr:from>
    <xdr:to>
      <xdr:col>85</xdr:col>
      <xdr:colOff>177800</xdr:colOff>
      <xdr:row>60</xdr:row>
      <xdr:rowOff>155956</xdr:rowOff>
    </xdr:to>
    <xdr:sp macro="" textlink="">
      <xdr:nvSpPr>
        <xdr:cNvPr id="537" name="フローチャート: 判断 536"/>
        <xdr:cNvSpPr/>
      </xdr:nvSpPr>
      <xdr:spPr>
        <a:xfrm>
          <a:off x="162687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4064</xdr:rowOff>
    </xdr:from>
    <xdr:to>
      <xdr:col>81</xdr:col>
      <xdr:colOff>101600</xdr:colOff>
      <xdr:row>60</xdr:row>
      <xdr:rowOff>105664</xdr:rowOff>
    </xdr:to>
    <xdr:sp macro="" textlink="">
      <xdr:nvSpPr>
        <xdr:cNvPr id="538" name="フローチャート: 判断 537"/>
        <xdr:cNvSpPr/>
      </xdr:nvSpPr>
      <xdr:spPr>
        <a:xfrm>
          <a:off x="15430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102362</xdr:rowOff>
    </xdr:from>
    <xdr:to>
      <xdr:col>76</xdr:col>
      <xdr:colOff>165100</xdr:colOff>
      <xdr:row>60</xdr:row>
      <xdr:rowOff>32512</xdr:rowOff>
    </xdr:to>
    <xdr:sp macro="" textlink="">
      <xdr:nvSpPr>
        <xdr:cNvPr id="539" name="フローチャート: 判断 538"/>
        <xdr:cNvSpPr/>
      </xdr:nvSpPr>
      <xdr:spPr>
        <a:xfrm>
          <a:off x="14541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540" name="フローチャート: 判断 539"/>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161798</xdr:rowOff>
    </xdr:from>
    <xdr:to>
      <xdr:col>67</xdr:col>
      <xdr:colOff>101600</xdr:colOff>
      <xdr:row>59</xdr:row>
      <xdr:rowOff>91948</xdr:rowOff>
    </xdr:to>
    <xdr:sp macro="" textlink="">
      <xdr:nvSpPr>
        <xdr:cNvPr id="541" name="フローチャート: 判断 540"/>
        <xdr:cNvSpPr/>
      </xdr:nvSpPr>
      <xdr:spPr>
        <a:xfrm>
          <a:off x="12763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47" name="楕円 546"/>
        <xdr:cNvSpPr/>
      </xdr:nvSpPr>
      <xdr:spPr>
        <a:xfrm>
          <a:off x="162687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26941</xdr:rowOff>
    </xdr:from>
    <xdr:ext cx="405111" cy="259045"/>
    <xdr:sp macro="" textlink="">
      <xdr:nvSpPr>
        <xdr:cNvPr id="548" name="【保健センター・保健所】&#10;有形固定資産減価償却率該当値テキスト"/>
        <xdr:cNvSpPr txBox="1"/>
      </xdr:nvSpPr>
      <xdr:spPr>
        <a:xfrm>
          <a:off x="16357600" y="1014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106934</xdr:rowOff>
    </xdr:from>
    <xdr:to>
      <xdr:col>81</xdr:col>
      <xdr:colOff>101600</xdr:colOff>
      <xdr:row>60</xdr:row>
      <xdr:rowOff>37084</xdr:rowOff>
    </xdr:to>
    <xdr:sp macro="" textlink="">
      <xdr:nvSpPr>
        <xdr:cNvPr id="549" name="楕円 548"/>
        <xdr:cNvSpPr/>
      </xdr:nvSpPr>
      <xdr:spPr>
        <a:xfrm>
          <a:off x="15430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157734</xdr:rowOff>
    </xdr:from>
    <xdr:to>
      <xdr:col>85</xdr:col>
      <xdr:colOff>127000</xdr:colOff>
      <xdr:row>60</xdr:row>
      <xdr:rowOff>54864</xdr:rowOff>
    </xdr:to>
    <xdr:cxnSp macro="">
      <xdr:nvCxnSpPr>
        <xdr:cNvPr id="550" name="直線コネクタ 549"/>
        <xdr:cNvCxnSpPr/>
      </xdr:nvCxnSpPr>
      <xdr:spPr>
        <a:xfrm>
          <a:off x="15481300" y="1027328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551" name="楕円 550"/>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157734</xdr:rowOff>
    </xdr:to>
    <xdr:cxnSp macro="">
      <xdr:nvCxnSpPr>
        <xdr:cNvPr id="552" name="直線コネクタ 551"/>
        <xdr:cNvCxnSpPr/>
      </xdr:nvCxnSpPr>
      <xdr:spPr>
        <a:xfrm>
          <a:off x="14592300" y="101955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120650</xdr:rowOff>
    </xdr:from>
    <xdr:to>
      <xdr:col>72</xdr:col>
      <xdr:colOff>38100</xdr:colOff>
      <xdr:row>59</xdr:row>
      <xdr:rowOff>50800</xdr:rowOff>
    </xdr:to>
    <xdr:sp macro="" textlink="">
      <xdr:nvSpPr>
        <xdr:cNvPr id="553" name="楕円 552"/>
        <xdr:cNvSpPr/>
      </xdr:nvSpPr>
      <xdr:spPr>
        <a:xfrm>
          <a:off x="13652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0</xdr:rowOff>
    </xdr:from>
    <xdr:to>
      <xdr:col>76</xdr:col>
      <xdr:colOff>114300</xdr:colOff>
      <xdr:row>59</xdr:row>
      <xdr:rowOff>80010</xdr:rowOff>
    </xdr:to>
    <xdr:cxnSp macro="">
      <xdr:nvCxnSpPr>
        <xdr:cNvPr id="554" name="直線コネクタ 553"/>
        <xdr:cNvCxnSpPr/>
      </xdr:nvCxnSpPr>
      <xdr:spPr>
        <a:xfrm>
          <a:off x="13703300" y="101155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138938</xdr:rowOff>
    </xdr:from>
    <xdr:to>
      <xdr:col>67</xdr:col>
      <xdr:colOff>101600</xdr:colOff>
      <xdr:row>56</xdr:row>
      <xdr:rowOff>69088</xdr:rowOff>
    </xdr:to>
    <xdr:sp macro="" textlink="">
      <xdr:nvSpPr>
        <xdr:cNvPr id="555" name="楕円 554"/>
        <xdr:cNvSpPr/>
      </xdr:nvSpPr>
      <xdr:spPr>
        <a:xfrm>
          <a:off x="12763500" y="95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18288</xdr:rowOff>
    </xdr:from>
    <xdr:to>
      <xdr:col>71</xdr:col>
      <xdr:colOff>177800</xdr:colOff>
      <xdr:row>59</xdr:row>
      <xdr:rowOff>0</xdr:rowOff>
    </xdr:to>
    <xdr:cxnSp macro="">
      <xdr:nvCxnSpPr>
        <xdr:cNvPr id="556" name="直線コネクタ 555"/>
        <xdr:cNvCxnSpPr/>
      </xdr:nvCxnSpPr>
      <xdr:spPr>
        <a:xfrm>
          <a:off x="12814300" y="9619488"/>
          <a:ext cx="889000" cy="49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96791</xdr:rowOff>
    </xdr:from>
    <xdr:ext cx="405111" cy="259045"/>
    <xdr:sp macro="" textlink="">
      <xdr:nvSpPr>
        <xdr:cNvPr id="557" name="n_1aveValue【保健センター・保健所】&#10;有形固定資産減価償却率"/>
        <xdr:cNvSpPr txBox="1"/>
      </xdr:nvSpPr>
      <xdr:spPr>
        <a:xfrm>
          <a:off x="15266044" y="1038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23639</xdr:rowOff>
    </xdr:from>
    <xdr:ext cx="405111" cy="259045"/>
    <xdr:sp macro="" textlink="">
      <xdr:nvSpPr>
        <xdr:cNvPr id="558" name="n_2aveValue【保健センター・保健所】&#10;有形固定資産減価償却率"/>
        <xdr:cNvSpPr txBox="1"/>
      </xdr:nvSpPr>
      <xdr:spPr>
        <a:xfrm>
          <a:off x="14389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142511</xdr:rowOff>
    </xdr:from>
    <xdr:ext cx="405111" cy="259045"/>
    <xdr:sp macro="" textlink="">
      <xdr:nvSpPr>
        <xdr:cNvPr id="559" name="n_3aveValue【保健センター・保健所】&#10;有形固定資産減価償却率"/>
        <xdr:cNvSpPr txBox="1"/>
      </xdr:nvSpPr>
      <xdr:spPr>
        <a:xfrm>
          <a:off x="13500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83075</xdr:rowOff>
    </xdr:from>
    <xdr:ext cx="405111" cy="259045"/>
    <xdr:sp macro="" textlink="">
      <xdr:nvSpPr>
        <xdr:cNvPr id="560" name="n_4aveValue【保健センター・保健所】&#10;有形固定資産減価償却率"/>
        <xdr:cNvSpPr txBox="1"/>
      </xdr:nvSpPr>
      <xdr:spPr>
        <a:xfrm>
          <a:off x="126117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53611</xdr:rowOff>
    </xdr:from>
    <xdr:ext cx="405111" cy="259045"/>
    <xdr:sp macro="" textlink="">
      <xdr:nvSpPr>
        <xdr:cNvPr id="561" name="n_1mainValue【保健センター・保健所】&#10;有形固定資産減価償却率"/>
        <xdr:cNvSpPr txBox="1"/>
      </xdr:nvSpPr>
      <xdr:spPr>
        <a:xfrm>
          <a:off x="15266044" y="9997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562" name="n_2mainValue【保健センター・保健所】&#10;有形固定資産減価償却率"/>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67327</xdr:rowOff>
    </xdr:from>
    <xdr:ext cx="405111" cy="259045"/>
    <xdr:sp macro="" textlink="">
      <xdr:nvSpPr>
        <xdr:cNvPr id="563" name="n_3mainValue【保健センター・保健所】&#10;有形固定資産減価償却率"/>
        <xdr:cNvSpPr txBox="1"/>
      </xdr:nvSpPr>
      <xdr:spPr>
        <a:xfrm>
          <a:off x="135007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85615</xdr:rowOff>
    </xdr:from>
    <xdr:ext cx="405111" cy="259045"/>
    <xdr:sp macro="" textlink="">
      <xdr:nvSpPr>
        <xdr:cNvPr id="564" name="n_4mainValue【保健センター・保健所】&#10;有形固定資産減価償却率"/>
        <xdr:cNvSpPr txBox="1"/>
      </xdr:nvSpPr>
      <xdr:spPr>
        <a:xfrm>
          <a:off x="12611744" y="934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146957</xdr:rowOff>
    </xdr:from>
    <xdr:to>
      <xdr:col>116</xdr:col>
      <xdr:colOff>62864</xdr:colOff>
      <xdr:row>63</xdr:row>
      <xdr:rowOff>106135</xdr:rowOff>
    </xdr:to>
    <xdr:cxnSp macro="">
      <xdr:nvCxnSpPr>
        <xdr:cNvPr id="590" name="直線コネクタ 589"/>
        <xdr:cNvCxnSpPr/>
      </xdr:nvCxnSpPr>
      <xdr:spPr>
        <a:xfrm flipV="1">
          <a:off x="22160864" y="94052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109962</xdr:rowOff>
    </xdr:from>
    <xdr:ext cx="469744" cy="259045"/>
    <xdr:sp macro="" textlink="">
      <xdr:nvSpPr>
        <xdr:cNvPr id="591" name="【保健センター・保健所】&#10;一人当たり面積最小値テキスト"/>
        <xdr:cNvSpPr txBox="1"/>
      </xdr:nvSpPr>
      <xdr:spPr>
        <a:xfrm>
          <a:off x="22199600" y="109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106135</xdr:rowOff>
    </xdr:from>
    <xdr:to>
      <xdr:col>116</xdr:col>
      <xdr:colOff>152400</xdr:colOff>
      <xdr:row>63</xdr:row>
      <xdr:rowOff>106135</xdr:rowOff>
    </xdr:to>
    <xdr:cxnSp macro="">
      <xdr:nvCxnSpPr>
        <xdr:cNvPr id="592" name="直線コネクタ 591"/>
        <xdr:cNvCxnSpPr/>
      </xdr:nvCxnSpPr>
      <xdr:spPr>
        <a:xfrm>
          <a:off x="22072600" y="109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93634</xdr:rowOff>
    </xdr:from>
    <xdr:ext cx="469744" cy="259045"/>
    <xdr:sp macro="" textlink="">
      <xdr:nvSpPr>
        <xdr:cNvPr id="593" name="【保健センター・保健所】&#10;一人当たり面積最大値テキスト"/>
        <xdr:cNvSpPr txBox="1"/>
      </xdr:nvSpPr>
      <xdr:spPr>
        <a:xfrm>
          <a:off x="22199600" y="91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146957</xdr:rowOff>
    </xdr:from>
    <xdr:to>
      <xdr:col>116</xdr:col>
      <xdr:colOff>152400</xdr:colOff>
      <xdr:row>54</xdr:row>
      <xdr:rowOff>146957</xdr:rowOff>
    </xdr:to>
    <xdr:cxnSp macro="">
      <xdr:nvCxnSpPr>
        <xdr:cNvPr id="594" name="直線コネクタ 593"/>
        <xdr:cNvCxnSpPr/>
      </xdr:nvCxnSpPr>
      <xdr:spPr>
        <a:xfrm>
          <a:off x="22072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37392</xdr:rowOff>
    </xdr:from>
    <xdr:ext cx="469744" cy="259045"/>
    <xdr:sp macro="" textlink="">
      <xdr:nvSpPr>
        <xdr:cNvPr id="595" name="【保健センター・保健所】&#10;一人当たり面積平均値テキスト"/>
        <xdr:cNvSpPr txBox="1"/>
      </xdr:nvSpPr>
      <xdr:spPr>
        <a:xfrm>
          <a:off x="22199600" y="10152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14515</xdr:rowOff>
    </xdr:from>
    <xdr:to>
      <xdr:col>116</xdr:col>
      <xdr:colOff>114300</xdr:colOff>
      <xdr:row>60</xdr:row>
      <xdr:rowOff>116115</xdr:rowOff>
    </xdr:to>
    <xdr:sp macro="" textlink="">
      <xdr:nvSpPr>
        <xdr:cNvPr id="596" name="フローチャート: 判断 595"/>
        <xdr:cNvSpPr/>
      </xdr:nvSpPr>
      <xdr:spPr>
        <a:xfrm>
          <a:off x="221107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14515</xdr:rowOff>
    </xdr:from>
    <xdr:to>
      <xdr:col>112</xdr:col>
      <xdr:colOff>38100</xdr:colOff>
      <xdr:row>60</xdr:row>
      <xdr:rowOff>116115</xdr:rowOff>
    </xdr:to>
    <xdr:sp macro="" textlink="">
      <xdr:nvSpPr>
        <xdr:cNvPr id="597" name="フローチャート: 判断 596"/>
        <xdr:cNvSpPr/>
      </xdr:nvSpPr>
      <xdr:spPr>
        <a:xfrm>
          <a:off x="21272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79828</xdr:rowOff>
    </xdr:from>
    <xdr:to>
      <xdr:col>107</xdr:col>
      <xdr:colOff>101600</xdr:colOff>
      <xdr:row>61</xdr:row>
      <xdr:rowOff>9978</xdr:rowOff>
    </xdr:to>
    <xdr:sp macro="" textlink="">
      <xdr:nvSpPr>
        <xdr:cNvPr id="598" name="フローチャート: 判断 597"/>
        <xdr:cNvSpPr/>
      </xdr:nvSpPr>
      <xdr:spPr>
        <a:xfrm>
          <a:off x="20383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599" name="フローチャート: 判断 598"/>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47172</xdr:rowOff>
    </xdr:from>
    <xdr:to>
      <xdr:col>98</xdr:col>
      <xdr:colOff>38100</xdr:colOff>
      <xdr:row>60</xdr:row>
      <xdr:rowOff>148772</xdr:rowOff>
    </xdr:to>
    <xdr:sp macro="" textlink="">
      <xdr:nvSpPr>
        <xdr:cNvPr id="600" name="フローチャート: 判断 599"/>
        <xdr:cNvSpPr/>
      </xdr:nvSpPr>
      <xdr:spPr>
        <a:xfrm>
          <a:off x="18605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30843</xdr:rowOff>
    </xdr:from>
    <xdr:to>
      <xdr:col>116</xdr:col>
      <xdr:colOff>114300</xdr:colOff>
      <xdr:row>62</xdr:row>
      <xdr:rowOff>132443</xdr:rowOff>
    </xdr:to>
    <xdr:sp macro="" textlink="">
      <xdr:nvSpPr>
        <xdr:cNvPr id="606" name="楕円 605"/>
        <xdr:cNvSpPr/>
      </xdr:nvSpPr>
      <xdr:spPr>
        <a:xfrm>
          <a:off x="221107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9270</xdr:rowOff>
    </xdr:from>
    <xdr:ext cx="469744" cy="259045"/>
    <xdr:sp macro="" textlink="">
      <xdr:nvSpPr>
        <xdr:cNvPr id="607" name="【保健センター・保健所】&#10;一人当たり面積該当値テキスト"/>
        <xdr:cNvSpPr txBox="1"/>
      </xdr:nvSpPr>
      <xdr:spPr>
        <a:xfrm>
          <a:off x="22199600" y="1063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30843</xdr:rowOff>
    </xdr:from>
    <xdr:to>
      <xdr:col>112</xdr:col>
      <xdr:colOff>38100</xdr:colOff>
      <xdr:row>62</xdr:row>
      <xdr:rowOff>132443</xdr:rowOff>
    </xdr:to>
    <xdr:sp macro="" textlink="">
      <xdr:nvSpPr>
        <xdr:cNvPr id="608" name="楕円 607"/>
        <xdr:cNvSpPr/>
      </xdr:nvSpPr>
      <xdr:spPr>
        <a:xfrm>
          <a:off x="21272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81643</xdr:rowOff>
    </xdr:from>
    <xdr:to>
      <xdr:col>116</xdr:col>
      <xdr:colOff>63500</xdr:colOff>
      <xdr:row>62</xdr:row>
      <xdr:rowOff>81643</xdr:rowOff>
    </xdr:to>
    <xdr:cxnSp macro="">
      <xdr:nvCxnSpPr>
        <xdr:cNvPr id="609" name="直線コネクタ 608"/>
        <xdr:cNvCxnSpPr/>
      </xdr:nvCxnSpPr>
      <xdr:spPr>
        <a:xfrm>
          <a:off x="21323300" y="10711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30843</xdr:rowOff>
    </xdr:from>
    <xdr:to>
      <xdr:col>107</xdr:col>
      <xdr:colOff>101600</xdr:colOff>
      <xdr:row>62</xdr:row>
      <xdr:rowOff>132443</xdr:rowOff>
    </xdr:to>
    <xdr:sp macro="" textlink="">
      <xdr:nvSpPr>
        <xdr:cNvPr id="610" name="楕円 609"/>
        <xdr:cNvSpPr/>
      </xdr:nvSpPr>
      <xdr:spPr>
        <a:xfrm>
          <a:off x="20383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81643</xdr:rowOff>
    </xdr:from>
    <xdr:to>
      <xdr:col>111</xdr:col>
      <xdr:colOff>177800</xdr:colOff>
      <xdr:row>62</xdr:row>
      <xdr:rowOff>81643</xdr:rowOff>
    </xdr:to>
    <xdr:cxnSp macro="">
      <xdr:nvCxnSpPr>
        <xdr:cNvPr id="611" name="直線コネクタ 610"/>
        <xdr:cNvCxnSpPr/>
      </xdr:nvCxnSpPr>
      <xdr:spPr>
        <a:xfrm>
          <a:off x="20434300" y="1071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30843</xdr:rowOff>
    </xdr:from>
    <xdr:to>
      <xdr:col>102</xdr:col>
      <xdr:colOff>165100</xdr:colOff>
      <xdr:row>62</xdr:row>
      <xdr:rowOff>132443</xdr:rowOff>
    </xdr:to>
    <xdr:sp macro="" textlink="">
      <xdr:nvSpPr>
        <xdr:cNvPr id="612" name="楕円 611"/>
        <xdr:cNvSpPr/>
      </xdr:nvSpPr>
      <xdr:spPr>
        <a:xfrm>
          <a:off x="19494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81643</xdr:rowOff>
    </xdr:from>
    <xdr:to>
      <xdr:col>107</xdr:col>
      <xdr:colOff>50800</xdr:colOff>
      <xdr:row>62</xdr:row>
      <xdr:rowOff>81643</xdr:rowOff>
    </xdr:to>
    <xdr:cxnSp macro="">
      <xdr:nvCxnSpPr>
        <xdr:cNvPr id="613" name="直線コネクタ 612"/>
        <xdr:cNvCxnSpPr/>
      </xdr:nvCxnSpPr>
      <xdr:spPr>
        <a:xfrm>
          <a:off x="19545300" y="10711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54</xdr:row>
      <xdr:rowOff>128815</xdr:rowOff>
    </xdr:from>
    <xdr:to>
      <xdr:col>98</xdr:col>
      <xdr:colOff>38100</xdr:colOff>
      <xdr:row>55</xdr:row>
      <xdr:rowOff>58965</xdr:rowOff>
    </xdr:to>
    <xdr:sp macro="" textlink="">
      <xdr:nvSpPr>
        <xdr:cNvPr id="614" name="楕円 613"/>
        <xdr:cNvSpPr/>
      </xdr:nvSpPr>
      <xdr:spPr>
        <a:xfrm>
          <a:off x="18605500" y="93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8165</xdr:rowOff>
    </xdr:from>
    <xdr:to>
      <xdr:col>102</xdr:col>
      <xdr:colOff>114300</xdr:colOff>
      <xdr:row>62</xdr:row>
      <xdr:rowOff>81643</xdr:rowOff>
    </xdr:to>
    <xdr:cxnSp macro="">
      <xdr:nvCxnSpPr>
        <xdr:cNvPr id="615" name="直線コネクタ 614"/>
        <xdr:cNvCxnSpPr/>
      </xdr:nvCxnSpPr>
      <xdr:spPr>
        <a:xfrm>
          <a:off x="18656300" y="9437915"/>
          <a:ext cx="889000" cy="127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132642</xdr:rowOff>
    </xdr:from>
    <xdr:ext cx="469744" cy="259045"/>
    <xdr:sp macro="" textlink="">
      <xdr:nvSpPr>
        <xdr:cNvPr id="616" name="n_1aveValue【保健センター・保健所】&#10;一人当たり面積"/>
        <xdr:cNvSpPr txBox="1"/>
      </xdr:nvSpPr>
      <xdr:spPr>
        <a:xfrm>
          <a:off x="210757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26505</xdr:rowOff>
    </xdr:from>
    <xdr:ext cx="469744" cy="259045"/>
    <xdr:sp macro="" textlink="">
      <xdr:nvSpPr>
        <xdr:cNvPr id="617" name="n_2aveValue【保健センター・保健所】&#10;一人当たり面積"/>
        <xdr:cNvSpPr txBox="1"/>
      </xdr:nvSpPr>
      <xdr:spPr>
        <a:xfrm>
          <a:off x="20199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618"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139899</xdr:rowOff>
    </xdr:from>
    <xdr:ext cx="469744" cy="259045"/>
    <xdr:sp macro="" textlink="">
      <xdr:nvSpPr>
        <xdr:cNvPr id="619" name="n_4aveValue【保健センター・保健所】&#10;一人当たり面積"/>
        <xdr:cNvSpPr txBox="1"/>
      </xdr:nvSpPr>
      <xdr:spPr>
        <a:xfrm>
          <a:off x="18421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123570</xdr:rowOff>
    </xdr:from>
    <xdr:ext cx="469744" cy="259045"/>
    <xdr:sp macro="" textlink="">
      <xdr:nvSpPr>
        <xdr:cNvPr id="620" name="n_1mainValue【保健センター・保健所】&#10;一人当たり面積"/>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123570</xdr:rowOff>
    </xdr:from>
    <xdr:ext cx="469744" cy="259045"/>
    <xdr:sp macro="" textlink="">
      <xdr:nvSpPr>
        <xdr:cNvPr id="621" name="n_2mainValue【保健センター・保健所】&#10;一人当たり面積"/>
        <xdr:cNvSpPr txBox="1"/>
      </xdr:nvSpPr>
      <xdr:spPr>
        <a:xfrm>
          <a:off x="20199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123570</xdr:rowOff>
    </xdr:from>
    <xdr:ext cx="469744" cy="259045"/>
    <xdr:sp macro="" textlink="">
      <xdr:nvSpPr>
        <xdr:cNvPr id="622" name="n_3mainValue【保健センター・保健所】&#10;一人当たり面積"/>
        <xdr:cNvSpPr txBox="1"/>
      </xdr:nvSpPr>
      <xdr:spPr>
        <a:xfrm>
          <a:off x="193104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75492</xdr:rowOff>
    </xdr:from>
    <xdr:ext cx="469744" cy="259045"/>
    <xdr:sp macro="" textlink="">
      <xdr:nvSpPr>
        <xdr:cNvPr id="623" name="n_4mainValue【保健センター・保健所】&#10;一人当たり面積"/>
        <xdr:cNvSpPr txBox="1"/>
      </xdr:nvSpPr>
      <xdr:spPr>
        <a:xfrm>
          <a:off x="18421427" y="916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5" name="直線コネクタ 634"/>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6" name="テキスト ボックス 635"/>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7" name="直線コネクタ 636"/>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8" name="テキスト ボックス 637"/>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9" name="直線コネクタ 638"/>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40" name="テキスト ボックス 639"/>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41" name="直線コネクタ 640"/>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42" name="テキスト ボックス 641"/>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70104</xdr:rowOff>
    </xdr:from>
    <xdr:to>
      <xdr:col>85</xdr:col>
      <xdr:colOff>126364</xdr:colOff>
      <xdr:row>86</xdr:row>
      <xdr:rowOff>134113</xdr:rowOff>
    </xdr:to>
    <xdr:cxnSp macro="">
      <xdr:nvCxnSpPr>
        <xdr:cNvPr id="646" name="直線コネクタ 645"/>
        <xdr:cNvCxnSpPr/>
      </xdr:nvCxnSpPr>
      <xdr:spPr>
        <a:xfrm flipV="1">
          <a:off x="16318864" y="13614654"/>
          <a:ext cx="0" cy="1264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137940</xdr:rowOff>
    </xdr:from>
    <xdr:ext cx="405111" cy="259045"/>
    <xdr:sp macro="" textlink="">
      <xdr:nvSpPr>
        <xdr:cNvPr id="647" name="【消防施設】&#10;有形固定資産減価償却率最小値テキスト"/>
        <xdr:cNvSpPr txBox="1"/>
      </xdr:nvSpPr>
      <xdr:spPr>
        <a:xfrm>
          <a:off x="16357600" y="1488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134113</xdr:rowOff>
    </xdr:from>
    <xdr:to>
      <xdr:col>86</xdr:col>
      <xdr:colOff>25400</xdr:colOff>
      <xdr:row>86</xdr:row>
      <xdr:rowOff>134113</xdr:rowOff>
    </xdr:to>
    <xdr:cxnSp macro="">
      <xdr:nvCxnSpPr>
        <xdr:cNvPr id="648" name="直線コネクタ 647"/>
        <xdr:cNvCxnSpPr/>
      </xdr:nvCxnSpPr>
      <xdr:spPr>
        <a:xfrm>
          <a:off x="16230600" y="14878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16781</xdr:rowOff>
    </xdr:from>
    <xdr:ext cx="405111" cy="259045"/>
    <xdr:sp macro="" textlink="">
      <xdr:nvSpPr>
        <xdr:cNvPr id="649" name="【消防施設】&#10;有形固定資産減価償却率最大値テキスト"/>
        <xdr:cNvSpPr txBox="1"/>
      </xdr:nvSpPr>
      <xdr:spPr>
        <a:xfrm>
          <a:off x="16357600" y="1338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70104</xdr:rowOff>
    </xdr:from>
    <xdr:to>
      <xdr:col>86</xdr:col>
      <xdr:colOff>25400</xdr:colOff>
      <xdr:row>79</xdr:row>
      <xdr:rowOff>70104</xdr:rowOff>
    </xdr:to>
    <xdr:cxnSp macro="">
      <xdr:nvCxnSpPr>
        <xdr:cNvPr id="650" name="直線コネクタ 649"/>
        <xdr:cNvCxnSpPr/>
      </xdr:nvCxnSpPr>
      <xdr:spPr>
        <a:xfrm>
          <a:off x="16230600" y="13614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29735</xdr:rowOff>
    </xdr:from>
    <xdr:ext cx="405111" cy="259045"/>
    <xdr:sp macro="" textlink="">
      <xdr:nvSpPr>
        <xdr:cNvPr id="651" name="【消防施設】&#10;有形固定資産減価償却率平均値テキスト"/>
        <xdr:cNvSpPr txBox="1"/>
      </xdr:nvSpPr>
      <xdr:spPr>
        <a:xfrm>
          <a:off x="16357600" y="1426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51308</xdr:rowOff>
    </xdr:from>
    <xdr:to>
      <xdr:col>85</xdr:col>
      <xdr:colOff>177800</xdr:colOff>
      <xdr:row>83</xdr:row>
      <xdr:rowOff>152908</xdr:rowOff>
    </xdr:to>
    <xdr:sp macro="" textlink="">
      <xdr:nvSpPr>
        <xdr:cNvPr id="652" name="フローチャート: 判断 651"/>
        <xdr:cNvSpPr/>
      </xdr:nvSpPr>
      <xdr:spPr>
        <a:xfrm>
          <a:off x="162687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60452</xdr:rowOff>
    </xdr:from>
    <xdr:to>
      <xdr:col>81</xdr:col>
      <xdr:colOff>101600</xdr:colOff>
      <xdr:row>83</xdr:row>
      <xdr:rowOff>162052</xdr:rowOff>
    </xdr:to>
    <xdr:sp macro="" textlink="">
      <xdr:nvSpPr>
        <xdr:cNvPr id="653" name="フローチャート: 判断 652"/>
        <xdr:cNvSpPr/>
      </xdr:nvSpPr>
      <xdr:spPr>
        <a:xfrm>
          <a:off x="15430500" y="1429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49022</xdr:rowOff>
    </xdr:from>
    <xdr:to>
      <xdr:col>76</xdr:col>
      <xdr:colOff>165100</xdr:colOff>
      <xdr:row>83</xdr:row>
      <xdr:rowOff>150622</xdr:rowOff>
    </xdr:to>
    <xdr:sp macro="" textlink="">
      <xdr:nvSpPr>
        <xdr:cNvPr id="654" name="フローチャート: 判断 653"/>
        <xdr:cNvSpPr/>
      </xdr:nvSpPr>
      <xdr:spPr>
        <a:xfrm>
          <a:off x="1454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42163</xdr:rowOff>
    </xdr:from>
    <xdr:to>
      <xdr:col>72</xdr:col>
      <xdr:colOff>38100</xdr:colOff>
      <xdr:row>83</xdr:row>
      <xdr:rowOff>143763</xdr:rowOff>
    </xdr:to>
    <xdr:sp macro="" textlink="">
      <xdr:nvSpPr>
        <xdr:cNvPr id="655" name="フローチャート: 判断 654"/>
        <xdr:cNvSpPr/>
      </xdr:nvSpPr>
      <xdr:spPr>
        <a:xfrm>
          <a:off x="13652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10161</xdr:rowOff>
    </xdr:from>
    <xdr:to>
      <xdr:col>67</xdr:col>
      <xdr:colOff>101600</xdr:colOff>
      <xdr:row>83</xdr:row>
      <xdr:rowOff>111761</xdr:rowOff>
    </xdr:to>
    <xdr:sp macro="" textlink="">
      <xdr:nvSpPr>
        <xdr:cNvPr id="656" name="フローチャート: 判断 655"/>
        <xdr:cNvSpPr/>
      </xdr:nvSpPr>
      <xdr:spPr>
        <a:xfrm>
          <a:off x="12763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35306</xdr:rowOff>
    </xdr:from>
    <xdr:to>
      <xdr:col>85</xdr:col>
      <xdr:colOff>177800</xdr:colOff>
      <xdr:row>83</xdr:row>
      <xdr:rowOff>136906</xdr:rowOff>
    </xdr:to>
    <xdr:sp macro="" textlink="">
      <xdr:nvSpPr>
        <xdr:cNvPr id="662" name="楕円 661"/>
        <xdr:cNvSpPr/>
      </xdr:nvSpPr>
      <xdr:spPr>
        <a:xfrm>
          <a:off x="16268700" y="1426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58183</xdr:rowOff>
    </xdr:from>
    <xdr:ext cx="405111" cy="259045"/>
    <xdr:sp macro="" textlink="">
      <xdr:nvSpPr>
        <xdr:cNvPr id="663" name="【消防施設】&#10;有形固定資産減価償却率該当値テキスト"/>
        <xdr:cNvSpPr txBox="1"/>
      </xdr:nvSpPr>
      <xdr:spPr>
        <a:xfrm>
          <a:off x="16357600" y="14117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133604</xdr:rowOff>
    </xdr:from>
    <xdr:to>
      <xdr:col>81</xdr:col>
      <xdr:colOff>101600</xdr:colOff>
      <xdr:row>84</xdr:row>
      <xdr:rowOff>63754</xdr:rowOff>
    </xdr:to>
    <xdr:sp macro="" textlink="">
      <xdr:nvSpPr>
        <xdr:cNvPr id="664" name="楕円 663"/>
        <xdr:cNvSpPr/>
      </xdr:nvSpPr>
      <xdr:spPr>
        <a:xfrm>
          <a:off x="15430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86106</xdr:rowOff>
    </xdr:from>
    <xdr:to>
      <xdr:col>85</xdr:col>
      <xdr:colOff>127000</xdr:colOff>
      <xdr:row>84</xdr:row>
      <xdr:rowOff>12954</xdr:rowOff>
    </xdr:to>
    <xdr:cxnSp macro="">
      <xdr:nvCxnSpPr>
        <xdr:cNvPr id="665" name="直線コネクタ 664"/>
        <xdr:cNvCxnSpPr/>
      </xdr:nvCxnSpPr>
      <xdr:spPr>
        <a:xfrm flipV="1">
          <a:off x="15481300" y="14316456"/>
          <a:ext cx="8382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7874</xdr:rowOff>
    </xdr:from>
    <xdr:to>
      <xdr:col>76</xdr:col>
      <xdr:colOff>165100</xdr:colOff>
      <xdr:row>84</xdr:row>
      <xdr:rowOff>109474</xdr:rowOff>
    </xdr:to>
    <xdr:sp macro="" textlink="">
      <xdr:nvSpPr>
        <xdr:cNvPr id="666" name="楕円 665"/>
        <xdr:cNvSpPr/>
      </xdr:nvSpPr>
      <xdr:spPr>
        <a:xfrm>
          <a:off x="14541500" y="1440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12954</xdr:rowOff>
    </xdr:from>
    <xdr:to>
      <xdr:col>81</xdr:col>
      <xdr:colOff>50800</xdr:colOff>
      <xdr:row>84</xdr:row>
      <xdr:rowOff>58674</xdr:rowOff>
    </xdr:to>
    <xdr:cxnSp macro="">
      <xdr:nvCxnSpPr>
        <xdr:cNvPr id="667" name="直線コネクタ 666"/>
        <xdr:cNvCxnSpPr/>
      </xdr:nvCxnSpPr>
      <xdr:spPr>
        <a:xfrm flipV="1">
          <a:off x="14592300" y="144147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21589</xdr:rowOff>
    </xdr:from>
    <xdr:to>
      <xdr:col>72</xdr:col>
      <xdr:colOff>38100</xdr:colOff>
      <xdr:row>84</xdr:row>
      <xdr:rowOff>123189</xdr:rowOff>
    </xdr:to>
    <xdr:sp macro="" textlink="">
      <xdr:nvSpPr>
        <xdr:cNvPr id="668" name="楕円 667"/>
        <xdr:cNvSpPr/>
      </xdr:nvSpPr>
      <xdr:spPr>
        <a:xfrm>
          <a:off x="13652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58674</xdr:rowOff>
    </xdr:from>
    <xdr:to>
      <xdr:col>76</xdr:col>
      <xdr:colOff>114300</xdr:colOff>
      <xdr:row>84</xdr:row>
      <xdr:rowOff>72389</xdr:rowOff>
    </xdr:to>
    <xdr:cxnSp macro="">
      <xdr:nvCxnSpPr>
        <xdr:cNvPr id="669" name="直線コネクタ 668"/>
        <xdr:cNvCxnSpPr/>
      </xdr:nvCxnSpPr>
      <xdr:spPr>
        <a:xfrm flipV="1">
          <a:off x="13703300" y="1446047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133604</xdr:rowOff>
    </xdr:from>
    <xdr:to>
      <xdr:col>67</xdr:col>
      <xdr:colOff>101600</xdr:colOff>
      <xdr:row>84</xdr:row>
      <xdr:rowOff>63754</xdr:rowOff>
    </xdr:to>
    <xdr:sp macro="" textlink="">
      <xdr:nvSpPr>
        <xdr:cNvPr id="670" name="楕円 669"/>
        <xdr:cNvSpPr/>
      </xdr:nvSpPr>
      <xdr:spPr>
        <a:xfrm>
          <a:off x="12763500" y="1436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12954</xdr:rowOff>
    </xdr:from>
    <xdr:to>
      <xdr:col>71</xdr:col>
      <xdr:colOff>177800</xdr:colOff>
      <xdr:row>84</xdr:row>
      <xdr:rowOff>72389</xdr:rowOff>
    </xdr:to>
    <xdr:cxnSp macro="">
      <xdr:nvCxnSpPr>
        <xdr:cNvPr id="671" name="直線コネクタ 670"/>
        <xdr:cNvCxnSpPr/>
      </xdr:nvCxnSpPr>
      <xdr:spPr>
        <a:xfrm>
          <a:off x="12814300" y="1441475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7129</xdr:rowOff>
    </xdr:from>
    <xdr:ext cx="405111" cy="259045"/>
    <xdr:sp macro="" textlink="">
      <xdr:nvSpPr>
        <xdr:cNvPr id="672" name="n_1aveValue【消防施設】&#10;有形固定資産減価償却率"/>
        <xdr:cNvSpPr txBox="1"/>
      </xdr:nvSpPr>
      <xdr:spPr>
        <a:xfrm>
          <a:off x="15266044" y="1406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167149</xdr:rowOff>
    </xdr:from>
    <xdr:ext cx="405111" cy="259045"/>
    <xdr:sp macro="" textlink="">
      <xdr:nvSpPr>
        <xdr:cNvPr id="673" name="n_2aveValue【消防施設】&#10;有形固定資産減価償却率"/>
        <xdr:cNvSpPr txBox="1"/>
      </xdr:nvSpPr>
      <xdr:spPr>
        <a:xfrm>
          <a:off x="14389744" y="1405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160290</xdr:rowOff>
    </xdr:from>
    <xdr:ext cx="405111" cy="259045"/>
    <xdr:sp macro="" textlink="">
      <xdr:nvSpPr>
        <xdr:cNvPr id="674" name="n_3aveValue【消防施設】&#10;有形固定資産減価償却率"/>
        <xdr:cNvSpPr txBox="1"/>
      </xdr:nvSpPr>
      <xdr:spPr>
        <a:xfrm>
          <a:off x="13500744" y="140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128288</xdr:rowOff>
    </xdr:from>
    <xdr:ext cx="405111" cy="259045"/>
    <xdr:sp macro="" textlink="">
      <xdr:nvSpPr>
        <xdr:cNvPr id="675" name="n_4aveValue【消防施設】&#10;有形固定資産減価償却率"/>
        <xdr:cNvSpPr txBox="1"/>
      </xdr:nvSpPr>
      <xdr:spPr>
        <a:xfrm>
          <a:off x="12611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54881</xdr:rowOff>
    </xdr:from>
    <xdr:ext cx="405111" cy="259045"/>
    <xdr:sp macro="" textlink="">
      <xdr:nvSpPr>
        <xdr:cNvPr id="676" name="n_1mainValue【消防施設】&#10;有形固定資産減価償却率"/>
        <xdr:cNvSpPr txBox="1"/>
      </xdr:nvSpPr>
      <xdr:spPr>
        <a:xfrm>
          <a:off x="15266044"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100601</xdr:rowOff>
    </xdr:from>
    <xdr:ext cx="405111" cy="259045"/>
    <xdr:sp macro="" textlink="">
      <xdr:nvSpPr>
        <xdr:cNvPr id="677" name="n_2mainValue【消防施設】&#10;有形固定資産減価償却率"/>
        <xdr:cNvSpPr txBox="1"/>
      </xdr:nvSpPr>
      <xdr:spPr>
        <a:xfrm>
          <a:off x="14389744" y="14502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114316</xdr:rowOff>
    </xdr:from>
    <xdr:ext cx="405111" cy="259045"/>
    <xdr:sp macro="" textlink="">
      <xdr:nvSpPr>
        <xdr:cNvPr id="678" name="n_3mainValue【消防施設】&#10;有形固定資産減価償却率"/>
        <xdr:cNvSpPr txBox="1"/>
      </xdr:nvSpPr>
      <xdr:spPr>
        <a:xfrm>
          <a:off x="13500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54881</xdr:rowOff>
    </xdr:from>
    <xdr:ext cx="405111" cy="259045"/>
    <xdr:sp macro="" textlink="">
      <xdr:nvSpPr>
        <xdr:cNvPr id="679" name="n_4mainValue【消防施設】&#10;有形固定資産減価償却率"/>
        <xdr:cNvSpPr txBox="1"/>
      </xdr:nvSpPr>
      <xdr:spPr>
        <a:xfrm>
          <a:off x="12611744" y="1445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90" name="テキスト ボックス 68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95250</xdr:rowOff>
    </xdr:to>
    <xdr:cxnSp macro="">
      <xdr:nvCxnSpPr>
        <xdr:cNvPr id="704" name="直線コネクタ 703"/>
        <xdr:cNvCxnSpPr/>
      </xdr:nvCxnSpPr>
      <xdr:spPr>
        <a:xfrm flipV="1">
          <a:off x="22160864" y="1339215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5" name="【消防施設】&#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6" name="直線コネクタ 705"/>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消防施設】&#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709" name="【消防施設】&#10;一人当たり面積平均値テキスト"/>
        <xdr:cNvSpPr txBox="1"/>
      </xdr:nvSpPr>
      <xdr:spPr>
        <a:xfrm>
          <a:off x="22199600" y="14215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0" name="フローチャート: 判断 709"/>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711" name="フローチャート: 判断 710"/>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2" name="フローチャート: 判断 711"/>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3" name="フローチャート: 判断 712"/>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63500</xdr:rowOff>
    </xdr:from>
    <xdr:to>
      <xdr:col>98</xdr:col>
      <xdr:colOff>38100</xdr:colOff>
      <xdr:row>82</xdr:row>
      <xdr:rowOff>165100</xdr:rowOff>
    </xdr:to>
    <xdr:sp macro="" textlink="">
      <xdr:nvSpPr>
        <xdr:cNvPr id="714" name="フローチャート: 判断 713"/>
        <xdr:cNvSpPr/>
      </xdr:nvSpPr>
      <xdr:spPr>
        <a:xfrm>
          <a:off x="18605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0" name="楕円 719"/>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162577</xdr:rowOff>
    </xdr:from>
    <xdr:ext cx="469744" cy="259045"/>
    <xdr:sp macro="" textlink="">
      <xdr:nvSpPr>
        <xdr:cNvPr id="721" name="【消防施設】&#10;一人当たり面積該当値テキスト"/>
        <xdr:cNvSpPr txBox="1"/>
      </xdr:nvSpPr>
      <xdr:spPr>
        <a:xfrm>
          <a:off x="22199600"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22" name="楕円 721"/>
        <xdr:cNvSpPr/>
      </xdr:nvSpPr>
      <xdr:spPr>
        <a:xfrm>
          <a:off x="21272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723" name="直線コネクタ 722"/>
        <xdr:cNvCxnSpPr/>
      </xdr:nvCxnSpPr>
      <xdr:spPr>
        <a:xfrm>
          <a:off x="21323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24" name="楕円 723"/>
        <xdr:cNvSpPr/>
      </xdr:nvSpPr>
      <xdr:spPr>
        <a:xfrm>
          <a:off x="20383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725" name="直線コネクタ 724"/>
        <xdr:cNvCxnSpPr/>
      </xdr:nvCxnSpPr>
      <xdr:spPr>
        <a:xfrm>
          <a:off x="20434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726" name="楕円 725"/>
        <xdr:cNvSpPr/>
      </xdr:nvSpPr>
      <xdr:spPr>
        <a:xfrm>
          <a:off x="19494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19050</xdr:rowOff>
    </xdr:from>
    <xdr:to>
      <xdr:col>107</xdr:col>
      <xdr:colOff>50800</xdr:colOff>
      <xdr:row>83</xdr:row>
      <xdr:rowOff>19050</xdr:rowOff>
    </xdr:to>
    <xdr:cxnSp macro="">
      <xdr:nvCxnSpPr>
        <xdr:cNvPr id="727" name="直線コネクタ 726"/>
        <xdr:cNvCxnSpPr/>
      </xdr:nvCxnSpPr>
      <xdr:spPr>
        <a:xfrm>
          <a:off x="19545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28" name="楕円 727"/>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83</xdr:row>
      <xdr:rowOff>19050</xdr:rowOff>
    </xdr:to>
    <xdr:cxnSp macro="">
      <xdr:nvCxnSpPr>
        <xdr:cNvPr id="729" name="直線コネクタ 728"/>
        <xdr:cNvCxnSpPr/>
      </xdr:nvCxnSpPr>
      <xdr:spPr>
        <a:xfrm>
          <a:off x="18656300" y="1421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730" name="n_1aveValue【消防施設】&#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118127</xdr:rowOff>
    </xdr:from>
    <xdr:ext cx="469744" cy="259045"/>
    <xdr:sp macro="" textlink="">
      <xdr:nvSpPr>
        <xdr:cNvPr id="731" name="n_2aveValue【消防施設】&#10;一人当たり面積"/>
        <xdr:cNvSpPr txBox="1"/>
      </xdr:nvSpPr>
      <xdr:spPr>
        <a:xfrm>
          <a:off x="20199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32" name="n_3aveValue【消防施設】&#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10177</xdr:rowOff>
    </xdr:from>
    <xdr:ext cx="469744" cy="259045"/>
    <xdr:sp macro="" textlink="">
      <xdr:nvSpPr>
        <xdr:cNvPr id="733" name="n_4aveValue【消防施設】&#10;一人当たり面積"/>
        <xdr:cNvSpPr txBox="1"/>
      </xdr:nvSpPr>
      <xdr:spPr>
        <a:xfrm>
          <a:off x="18421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86377</xdr:rowOff>
    </xdr:from>
    <xdr:ext cx="469744" cy="259045"/>
    <xdr:sp macro="" textlink="">
      <xdr:nvSpPr>
        <xdr:cNvPr id="734" name="n_1mainValue【消防施設】&#10;一人当たり面積"/>
        <xdr:cNvSpPr txBox="1"/>
      </xdr:nvSpPr>
      <xdr:spPr>
        <a:xfrm>
          <a:off x="210757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735" name="n_2mainValue【消防施設】&#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736" name="n_3mainValue【消防施設】&#10;一人当たり面積"/>
        <xdr:cNvSpPr txBox="1"/>
      </xdr:nvSpPr>
      <xdr:spPr>
        <a:xfrm>
          <a:off x="19310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37" name="n_4mainValue【消防施設】&#10;一人当たり面積"/>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64770</xdr:rowOff>
    </xdr:from>
    <xdr:to>
      <xdr:col>85</xdr:col>
      <xdr:colOff>126364</xdr:colOff>
      <xdr:row>108</xdr:row>
      <xdr:rowOff>152400</xdr:rowOff>
    </xdr:to>
    <xdr:cxnSp macro="">
      <xdr:nvCxnSpPr>
        <xdr:cNvPr id="762" name="直線コネクタ 761"/>
        <xdr:cNvCxnSpPr/>
      </xdr:nvCxnSpPr>
      <xdr:spPr>
        <a:xfrm flipV="1">
          <a:off x="16318864" y="172097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11447</xdr:rowOff>
    </xdr:from>
    <xdr:ext cx="405111" cy="259045"/>
    <xdr:sp macro="" textlink="">
      <xdr:nvSpPr>
        <xdr:cNvPr id="765" name="【庁舎】&#10;有形固定資産減価償却率最大値テキスト"/>
        <xdr:cNvSpPr txBox="1"/>
      </xdr:nvSpPr>
      <xdr:spPr>
        <a:xfrm>
          <a:off x="16357600" y="1698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64770</xdr:rowOff>
    </xdr:from>
    <xdr:to>
      <xdr:col>86</xdr:col>
      <xdr:colOff>25400</xdr:colOff>
      <xdr:row>100</xdr:row>
      <xdr:rowOff>64770</xdr:rowOff>
    </xdr:to>
    <xdr:cxnSp macro="">
      <xdr:nvCxnSpPr>
        <xdr:cNvPr id="766" name="直線コネクタ 765"/>
        <xdr:cNvCxnSpPr/>
      </xdr:nvCxnSpPr>
      <xdr:spPr>
        <a:xfrm>
          <a:off x="16230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116857</xdr:rowOff>
    </xdr:from>
    <xdr:ext cx="405111" cy="259045"/>
    <xdr:sp macro="" textlink="">
      <xdr:nvSpPr>
        <xdr:cNvPr id="767" name="【庁舎】&#10;有形固定資産減価償却率平均値テキスト"/>
        <xdr:cNvSpPr txBox="1"/>
      </xdr:nvSpPr>
      <xdr:spPr>
        <a:xfrm>
          <a:off x="16357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68" name="フローチャート: 判断 767"/>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769" name="フローチャート: 判断 768"/>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21589</xdr:rowOff>
    </xdr:from>
    <xdr:to>
      <xdr:col>76</xdr:col>
      <xdr:colOff>165100</xdr:colOff>
      <xdr:row>103</xdr:row>
      <xdr:rowOff>123189</xdr:rowOff>
    </xdr:to>
    <xdr:sp macro="" textlink="">
      <xdr:nvSpPr>
        <xdr:cNvPr id="770" name="フローチャート: 判断 769"/>
        <xdr:cNvSpPr/>
      </xdr:nvSpPr>
      <xdr:spPr>
        <a:xfrm>
          <a:off x="14541500" y="1768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771" name="フローチャート: 判断 770"/>
        <xdr:cNvSpPr/>
      </xdr:nvSpPr>
      <xdr:spPr>
        <a:xfrm>
          <a:off x="13652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34925</xdr:rowOff>
    </xdr:from>
    <xdr:to>
      <xdr:col>67</xdr:col>
      <xdr:colOff>101600</xdr:colOff>
      <xdr:row>103</xdr:row>
      <xdr:rowOff>136525</xdr:rowOff>
    </xdr:to>
    <xdr:sp macro="" textlink="">
      <xdr:nvSpPr>
        <xdr:cNvPr id="772" name="フローチャート: 判断 771"/>
        <xdr:cNvSpPr/>
      </xdr:nvSpPr>
      <xdr:spPr>
        <a:xfrm>
          <a:off x="12763500" y="176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78" name="楕円 777"/>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79" name="【庁舎】&#10;有形固定資産減価償却率該当値テキスト"/>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780" name="楕円 779"/>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781" name="直線コネクタ 780"/>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67311</xdr:rowOff>
    </xdr:from>
    <xdr:to>
      <xdr:col>76</xdr:col>
      <xdr:colOff>165100</xdr:colOff>
      <xdr:row>108</xdr:row>
      <xdr:rowOff>168911</xdr:rowOff>
    </xdr:to>
    <xdr:sp macro="" textlink="">
      <xdr:nvSpPr>
        <xdr:cNvPr id="782" name="楕円 781"/>
        <xdr:cNvSpPr/>
      </xdr:nvSpPr>
      <xdr:spPr>
        <a:xfrm>
          <a:off x="14541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118111</xdr:rowOff>
    </xdr:from>
    <xdr:to>
      <xdr:col>81</xdr:col>
      <xdr:colOff>50800</xdr:colOff>
      <xdr:row>108</xdr:row>
      <xdr:rowOff>152400</xdr:rowOff>
    </xdr:to>
    <xdr:cxnSp macro="">
      <xdr:nvCxnSpPr>
        <xdr:cNvPr id="783" name="直線コネクタ 782"/>
        <xdr:cNvCxnSpPr/>
      </xdr:nvCxnSpPr>
      <xdr:spPr>
        <a:xfrm>
          <a:off x="14592300" y="18634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33020</xdr:rowOff>
    </xdr:from>
    <xdr:to>
      <xdr:col>72</xdr:col>
      <xdr:colOff>38100</xdr:colOff>
      <xdr:row>108</xdr:row>
      <xdr:rowOff>134620</xdr:rowOff>
    </xdr:to>
    <xdr:sp macro="" textlink="">
      <xdr:nvSpPr>
        <xdr:cNvPr id="784" name="楕円 783"/>
        <xdr:cNvSpPr/>
      </xdr:nvSpPr>
      <xdr:spPr>
        <a:xfrm>
          <a:off x="13652500" y="185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83820</xdr:rowOff>
    </xdr:from>
    <xdr:to>
      <xdr:col>76</xdr:col>
      <xdr:colOff>114300</xdr:colOff>
      <xdr:row>108</xdr:row>
      <xdr:rowOff>118111</xdr:rowOff>
    </xdr:to>
    <xdr:cxnSp macro="">
      <xdr:nvCxnSpPr>
        <xdr:cNvPr id="785" name="直線コネクタ 784"/>
        <xdr:cNvCxnSpPr/>
      </xdr:nvCxnSpPr>
      <xdr:spPr>
        <a:xfrm>
          <a:off x="13703300" y="186004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164464</xdr:rowOff>
    </xdr:from>
    <xdr:to>
      <xdr:col>67</xdr:col>
      <xdr:colOff>101600</xdr:colOff>
      <xdr:row>108</xdr:row>
      <xdr:rowOff>94614</xdr:rowOff>
    </xdr:to>
    <xdr:sp macro="" textlink="">
      <xdr:nvSpPr>
        <xdr:cNvPr id="786" name="楕円 785"/>
        <xdr:cNvSpPr/>
      </xdr:nvSpPr>
      <xdr:spPr>
        <a:xfrm>
          <a:off x="12763500" y="185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43814</xdr:rowOff>
    </xdr:from>
    <xdr:to>
      <xdr:col>71</xdr:col>
      <xdr:colOff>177800</xdr:colOff>
      <xdr:row>108</xdr:row>
      <xdr:rowOff>83820</xdr:rowOff>
    </xdr:to>
    <xdr:cxnSp macro="">
      <xdr:nvCxnSpPr>
        <xdr:cNvPr id="787" name="直線コネクタ 786"/>
        <xdr:cNvCxnSpPr/>
      </xdr:nvCxnSpPr>
      <xdr:spPr>
        <a:xfrm>
          <a:off x="12814300" y="1856041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17797</xdr:rowOff>
    </xdr:from>
    <xdr:ext cx="405111" cy="259045"/>
    <xdr:sp macro="" textlink="">
      <xdr:nvSpPr>
        <xdr:cNvPr id="788" name="n_1aveValue【庁舎】&#10;有形固定資産減価償却率"/>
        <xdr:cNvSpPr txBox="1"/>
      </xdr:nvSpPr>
      <xdr:spPr>
        <a:xfrm>
          <a:off x="15266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139716</xdr:rowOff>
    </xdr:from>
    <xdr:ext cx="405111" cy="259045"/>
    <xdr:sp macro="" textlink="">
      <xdr:nvSpPr>
        <xdr:cNvPr id="789" name="n_2aveValue【庁舎】&#10;有形固定資産減価償却率"/>
        <xdr:cNvSpPr txBox="1"/>
      </xdr:nvSpPr>
      <xdr:spPr>
        <a:xfrm>
          <a:off x="14389744"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120666</xdr:rowOff>
    </xdr:from>
    <xdr:ext cx="405111" cy="259045"/>
    <xdr:sp macro="" textlink="">
      <xdr:nvSpPr>
        <xdr:cNvPr id="790" name="n_3aveValue【庁舎】&#10;有形固定資産減価償却率"/>
        <xdr:cNvSpPr txBox="1"/>
      </xdr:nvSpPr>
      <xdr:spPr>
        <a:xfrm>
          <a:off x="13500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791" name="n_4aveValue【庁舎】&#10;有形固定資産減価償却率"/>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792" name="n_1mainValue【庁舎】&#10;有形固定資産減価償却率"/>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160038</xdr:rowOff>
    </xdr:from>
    <xdr:ext cx="405111" cy="259045"/>
    <xdr:sp macro="" textlink="">
      <xdr:nvSpPr>
        <xdr:cNvPr id="793" name="n_2mainValue【庁舎】&#10;有形固定資産減価償却率"/>
        <xdr:cNvSpPr txBox="1"/>
      </xdr:nvSpPr>
      <xdr:spPr>
        <a:xfrm>
          <a:off x="14389744"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125747</xdr:rowOff>
    </xdr:from>
    <xdr:ext cx="405111" cy="259045"/>
    <xdr:sp macro="" textlink="">
      <xdr:nvSpPr>
        <xdr:cNvPr id="794" name="n_3mainValue【庁舎】&#10;有形固定資産減価償却率"/>
        <xdr:cNvSpPr txBox="1"/>
      </xdr:nvSpPr>
      <xdr:spPr>
        <a:xfrm>
          <a:off x="13500744"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85741</xdr:rowOff>
    </xdr:from>
    <xdr:ext cx="405111" cy="259045"/>
    <xdr:sp macro="" textlink="">
      <xdr:nvSpPr>
        <xdr:cNvPr id="795" name="n_4mainValue【庁舎】&#10;有形固定資産減価償却率"/>
        <xdr:cNvSpPr txBox="1"/>
      </xdr:nvSpPr>
      <xdr:spPr>
        <a:xfrm>
          <a:off x="12611744"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15239</xdr:rowOff>
    </xdr:from>
    <xdr:to>
      <xdr:col>116</xdr:col>
      <xdr:colOff>62864</xdr:colOff>
      <xdr:row>108</xdr:row>
      <xdr:rowOff>19050</xdr:rowOff>
    </xdr:to>
    <xdr:cxnSp macro="">
      <xdr:nvCxnSpPr>
        <xdr:cNvPr id="819" name="直線コネクタ 818"/>
        <xdr:cNvCxnSpPr/>
      </xdr:nvCxnSpPr>
      <xdr:spPr>
        <a:xfrm flipV="1">
          <a:off x="22160864" y="17160239"/>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20"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21" name="直線コネクタ 820"/>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133366</xdr:rowOff>
    </xdr:from>
    <xdr:ext cx="469744" cy="259045"/>
    <xdr:sp macro="" textlink="">
      <xdr:nvSpPr>
        <xdr:cNvPr id="822" name="【庁舎】&#10;一人当たり面積最大値テキスト"/>
        <xdr:cNvSpPr txBox="1"/>
      </xdr:nvSpPr>
      <xdr:spPr>
        <a:xfrm>
          <a:off x="22199600" y="1693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15239</xdr:rowOff>
    </xdr:from>
    <xdr:to>
      <xdr:col>116</xdr:col>
      <xdr:colOff>152400</xdr:colOff>
      <xdr:row>100</xdr:row>
      <xdr:rowOff>15239</xdr:rowOff>
    </xdr:to>
    <xdr:cxnSp macro="">
      <xdr:nvCxnSpPr>
        <xdr:cNvPr id="823" name="直線コネクタ 822"/>
        <xdr:cNvCxnSpPr/>
      </xdr:nvCxnSpPr>
      <xdr:spPr>
        <a:xfrm>
          <a:off x="22072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824" name="【庁舎】&#10;一人当たり面積平均値テキスト"/>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25" name="フローチャート: 判断 824"/>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90170</xdr:rowOff>
    </xdr:from>
    <xdr:to>
      <xdr:col>112</xdr:col>
      <xdr:colOff>38100</xdr:colOff>
      <xdr:row>106</xdr:row>
      <xdr:rowOff>20320</xdr:rowOff>
    </xdr:to>
    <xdr:sp macro="" textlink="">
      <xdr:nvSpPr>
        <xdr:cNvPr id="826" name="フローチャート: 判断 825"/>
        <xdr:cNvSpPr/>
      </xdr:nvSpPr>
      <xdr:spPr>
        <a:xfrm>
          <a:off x="21272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27" name="フローチャート: 判断 826"/>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78739</xdr:rowOff>
    </xdr:from>
    <xdr:to>
      <xdr:col>102</xdr:col>
      <xdr:colOff>165100</xdr:colOff>
      <xdr:row>106</xdr:row>
      <xdr:rowOff>8889</xdr:rowOff>
    </xdr:to>
    <xdr:sp macro="" textlink="">
      <xdr:nvSpPr>
        <xdr:cNvPr id="828" name="フローチャート: 判断 827"/>
        <xdr:cNvSpPr/>
      </xdr:nvSpPr>
      <xdr:spPr>
        <a:xfrm>
          <a:off x="19494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829" name="フローチャート: 判断 828"/>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105411</xdr:rowOff>
    </xdr:from>
    <xdr:to>
      <xdr:col>116</xdr:col>
      <xdr:colOff>114300</xdr:colOff>
      <xdr:row>108</xdr:row>
      <xdr:rowOff>35561</xdr:rowOff>
    </xdr:to>
    <xdr:sp macro="" textlink="">
      <xdr:nvSpPr>
        <xdr:cNvPr id="835" name="楕円 834"/>
        <xdr:cNvSpPr/>
      </xdr:nvSpPr>
      <xdr:spPr>
        <a:xfrm>
          <a:off x="22110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20338</xdr:rowOff>
    </xdr:from>
    <xdr:ext cx="469744" cy="259045"/>
    <xdr:sp macro="" textlink="">
      <xdr:nvSpPr>
        <xdr:cNvPr id="836" name="【庁舎】&#10;一人当たり面積該当値テキスト"/>
        <xdr:cNvSpPr txBox="1"/>
      </xdr:nvSpPr>
      <xdr:spPr>
        <a:xfrm>
          <a:off x="22199600"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105411</xdr:rowOff>
    </xdr:from>
    <xdr:to>
      <xdr:col>112</xdr:col>
      <xdr:colOff>38100</xdr:colOff>
      <xdr:row>108</xdr:row>
      <xdr:rowOff>35561</xdr:rowOff>
    </xdr:to>
    <xdr:sp macro="" textlink="">
      <xdr:nvSpPr>
        <xdr:cNvPr id="837" name="楕円 836"/>
        <xdr:cNvSpPr/>
      </xdr:nvSpPr>
      <xdr:spPr>
        <a:xfrm>
          <a:off x="21272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156211</xdr:rowOff>
    </xdr:from>
    <xdr:to>
      <xdr:col>116</xdr:col>
      <xdr:colOff>63500</xdr:colOff>
      <xdr:row>107</xdr:row>
      <xdr:rowOff>156211</xdr:rowOff>
    </xdr:to>
    <xdr:cxnSp macro="">
      <xdr:nvCxnSpPr>
        <xdr:cNvPr id="838" name="直線コネクタ 837"/>
        <xdr:cNvCxnSpPr/>
      </xdr:nvCxnSpPr>
      <xdr:spPr>
        <a:xfrm>
          <a:off x="21323300" y="1850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39" name="楕円 838"/>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156211</xdr:rowOff>
    </xdr:from>
    <xdr:to>
      <xdr:col>111</xdr:col>
      <xdr:colOff>177800</xdr:colOff>
      <xdr:row>107</xdr:row>
      <xdr:rowOff>156211</xdr:rowOff>
    </xdr:to>
    <xdr:cxnSp macro="">
      <xdr:nvCxnSpPr>
        <xdr:cNvPr id="840" name="直線コネクタ 839"/>
        <xdr:cNvCxnSpPr/>
      </xdr:nvCxnSpPr>
      <xdr:spPr>
        <a:xfrm>
          <a:off x="20434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105411</xdr:rowOff>
    </xdr:from>
    <xdr:to>
      <xdr:col>102</xdr:col>
      <xdr:colOff>165100</xdr:colOff>
      <xdr:row>108</xdr:row>
      <xdr:rowOff>35561</xdr:rowOff>
    </xdr:to>
    <xdr:sp macro="" textlink="">
      <xdr:nvSpPr>
        <xdr:cNvPr id="841" name="楕円 840"/>
        <xdr:cNvSpPr/>
      </xdr:nvSpPr>
      <xdr:spPr>
        <a:xfrm>
          <a:off x="19494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156211</xdr:rowOff>
    </xdr:to>
    <xdr:cxnSp macro="">
      <xdr:nvCxnSpPr>
        <xdr:cNvPr id="842" name="直線コネクタ 841"/>
        <xdr:cNvCxnSpPr/>
      </xdr:nvCxnSpPr>
      <xdr:spPr>
        <a:xfrm>
          <a:off x="19545300" y="1850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109220</xdr:rowOff>
    </xdr:from>
    <xdr:to>
      <xdr:col>98</xdr:col>
      <xdr:colOff>38100</xdr:colOff>
      <xdr:row>108</xdr:row>
      <xdr:rowOff>39370</xdr:rowOff>
    </xdr:to>
    <xdr:sp macro="" textlink="">
      <xdr:nvSpPr>
        <xdr:cNvPr id="843" name="楕円 842"/>
        <xdr:cNvSpPr/>
      </xdr:nvSpPr>
      <xdr:spPr>
        <a:xfrm>
          <a:off x="186055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156211</xdr:rowOff>
    </xdr:from>
    <xdr:to>
      <xdr:col>102</xdr:col>
      <xdr:colOff>114300</xdr:colOff>
      <xdr:row>107</xdr:row>
      <xdr:rowOff>160020</xdr:rowOff>
    </xdr:to>
    <xdr:cxnSp macro="">
      <xdr:nvCxnSpPr>
        <xdr:cNvPr id="844" name="直線コネクタ 843"/>
        <xdr:cNvCxnSpPr/>
      </xdr:nvCxnSpPr>
      <xdr:spPr>
        <a:xfrm flipV="1">
          <a:off x="18656300" y="185013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36847</xdr:rowOff>
    </xdr:from>
    <xdr:ext cx="469744" cy="259045"/>
    <xdr:sp macro="" textlink="">
      <xdr:nvSpPr>
        <xdr:cNvPr id="845" name="n_1aveValue【庁舎】&#10;一人当たり面積"/>
        <xdr:cNvSpPr txBox="1"/>
      </xdr:nvSpPr>
      <xdr:spPr>
        <a:xfrm>
          <a:off x="210757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36847</xdr:rowOff>
    </xdr:from>
    <xdr:ext cx="469744" cy="259045"/>
    <xdr:sp macro="" textlink="">
      <xdr:nvSpPr>
        <xdr:cNvPr id="846" name="n_2aveValue【庁舎】&#10;一人当たり面積"/>
        <xdr:cNvSpPr txBox="1"/>
      </xdr:nvSpPr>
      <xdr:spPr>
        <a:xfrm>
          <a:off x="20199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25416</xdr:rowOff>
    </xdr:from>
    <xdr:ext cx="469744" cy="259045"/>
    <xdr:sp macro="" textlink="">
      <xdr:nvSpPr>
        <xdr:cNvPr id="847" name="n_3aveValue【庁舎】&#10;一人当たり面積"/>
        <xdr:cNvSpPr txBox="1"/>
      </xdr:nvSpPr>
      <xdr:spPr>
        <a:xfrm>
          <a:off x="19310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25416</xdr:rowOff>
    </xdr:from>
    <xdr:ext cx="469744" cy="259045"/>
    <xdr:sp macro="" textlink="">
      <xdr:nvSpPr>
        <xdr:cNvPr id="848" name="n_4aveValue【庁舎】&#10;一人当たり面積"/>
        <xdr:cNvSpPr txBox="1"/>
      </xdr:nvSpPr>
      <xdr:spPr>
        <a:xfrm>
          <a:off x="18421427" y="1785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26688</xdr:rowOff>
    </xdr:from>
    <xdr:ext cx="469744" cy="259045"/>
    <xdr:sp macro="" textlink="">
      <xdr:nvSpPr>
        <xdr:cNvPr id="849" name="n_1mainValue【庁舎】&#10;一人当たり面積"/>
        <xdr:cNvSpPr txBox="1"/>
      </xdr:nvSpPr>
      <xdr:spPr>
        <a:xfrm>
          <a:off x="210757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850" name="n_2mainValue【庁舎】&#10;一人当たり面積"/>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26688</xdr:rowOff>
    </xdr:from>
    <xdr:ext cx="469744" cy="259045"/>
    <xdr:sp macro="" textlink="">
      <xdr:nvSpPr>
        <xdr:cNvPr id="851" name="n_3mainValue【庁舎】&#10;一人当たり面積"/>
        <xdr:cNvSpPr txBox="1"/>
      </xdr:nvSpPr>
      <xdr:spPr>
        <a:xfrm>
          <a:off x="19310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30497</xdr:rowOff>
    </xdr:from>
    <xdr:ext cx="469744" cy="259045"/>
    <xdr:sp macro="" textlink="">
      <xdr:nvSpPr>
        <xdr:cNvPr id="852" name="n_4mainValue【庁舎】&#10;一人当たり面積"/>
        <xdr:cNvSpPr txBox="1"/>
      </xdr:nvSpPr>
      <xdr:spPr>
        <a:xfrm>
          <a:off x="18421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類似団体と比較して、特に有形固定資産減価償却率が高い施設としては、庁舎、図書館、市民会館、一般廃棄物処理施設である。</a:t>
          </a:r>
        </a:p>
        <a:p>
          <a:r>
            <a:rPr kumimoji="1" lang="ja-JP" altLang="en-US" sz="1300">
              <a:latin typeface="ＭＳ Ｐゴシック" panose="020B0600070205080204" pitchFamily="50" charset="-128"/>
              <a:ea typeface="ＭＳ Ｐゴシック" panose="020B0600070205080204" pitchFamily="50" charset="-128"/>
            </a:rPr>
            <a:t>庁舎については、本庁舎は昭和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年に建設、図書館は、昭和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設された施設であるが、令和元年度に図書館、（仮称）未来館、市庁舎、消防本部及び国県の行政機関等からなる複合施設並びにその周辺環境の整備に向けた基本的な考え方を整理した「厚木市複合施設等整備基本計画」を策定した。</a:t>
          </a:r>
        </a:p>
        <a:p>
          <a:r>
            <a:rPr kumimoji="1" lang="ja-JP" altLang="en-US" sz="1300">
              <a:latin typeface="ＭＳ Ｐゴシック" panose="020B0600070205080204" pitchFamily="50" charset="-128"/>
              <a:ea typeface="ＭＳ Ｐゴシック" panose="020B0600070205080204" pitchFamily="50" charset="-128"/>
            </a:rPr>
            <a:t>市民会館（文化会館）は、昭和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年に建設された施設であり、「厚木市公共建築物の維持管理計画作成ガイドライン」に沿って、計画的に予防保全工事や建築設備の改修を実施し、施設の長寿命化を図っている。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一般廃棄物処理施設（環境センター）は、稼働から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年以上経過している施設であり、「厚木愛甲ごみ処理広域化実施計画」に基づき、新ごみ中間処理施設の整備を進めている。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223,451
215,795
93.84
104,596,817
98,719,102
5,564,835
48,787,236
60,349,395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rgbClr val="FF0000"/>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年度における財政力指数（３か年平均）は類似団体との比較で</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0.30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ポイント高い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となっており、昭和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年の最終交付以来</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58</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年連続で普通交付税の不交付団体となっている。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子育て世帯への臨時特別給付金給付事業費等、福祉費</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の増等により分母である基準財政需要額が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大幅に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したことに加えて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法人市民税や固定資産税の減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等により分子となる基準財政収入額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が減少したことから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、単年度財政力指数は前年度から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0.138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1.122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となった。３か年平均としては、前年度から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0.060</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低い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1.204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165100</xdr:rowOff>
    </xdr:to>
    <xdr:cxnSp macro="">
      <xdr:nvCxnSpPr>
        <xdr:cNvPr id="62" name="直線コネクタ 61"/>
        <xdr:cNvCxnSpPr/>
      </xdr:nvCxnSpPr>
      <xdr:spPr>
        <a:xfrm flipV="1">
          <a:off x="4953000" y="6236970"/>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115570</xdr:rowOff>
    </xdr:from>
    <xdr:to>
      <xdr:col>23</xdr:col>
      <xdr:colOff>133350</xdr:colOff>
      <xdr:row>36</xdr:row>
      <xdr:rowOff>88900</xdr:rowOff>
    </xdr:to>
    <xdr:cxnSp macro="">
      <xdr:nvCxnSpPr>
        <xdr:cNvPr id="67" name="直線コネクタ 66"/>
        <xdr:cNvCxnSpPr/>
      </xdr:nvCxnSpPr>
      <xdr:spPr>
        <a:xfrm>
          <a:off x="4114800" y="61163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35</xdr:row>
      <xdr:rowOff>115570</xdr:rowOff>
    </xdr:from>
    <xdr:to>
      <xdr:col>19</xdr:col>
      <xdr:colOff>133350</xdr:colOff>
      <xdr:row>36</xdr:row>
      <xdr:rowOff>64770</xdr:rowOff>
    </xdr:to>
    <xdr:cxnSp macro="">
      <xdr:nvCxnSpPr>
        <xdr:cNvPr id="70" name="直線コネクタ 69"/>
        <xdr:cNvCxnSpPr/>
      </xdr:nvCxnSpPr>
      <xdr:spPr>
        <a:xfrm flipV="1">
          <a:off x="3225800" y="61163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1" name="フローチャート: 判断 70"/>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2" name="テキスト ボックス 71"/>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64770</xdr:rowOff>
    </xdr:from>
    <xdr:to>
      <xdr:col>15</xdr:col>
      <xdr:colOff>82550</xdr:colOff>
      <xdr:row>36</xdr:row>
      <xdr:rowOff>64770</xdr:rowOff>
    </xdr:to>
    <xdr:cxnSp macro="">
      <xdr:nvCxnSpPr>
        <xdr:cNvPr id="73" name="直線コネクタ 72"/>
        <xdr:cNvCxnSpPr/>
      </xdr:nvCxnSpPr>
      <xdr:spPr>
        <a:xfrm>
          <a:off x="2336800" y="62369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64770</xdr:rowOff>
    </xdr:from>
    <xdr:to>
      <xdr:col>11</xdr:col>
      <xdr:colOff>31750</xdr:colOff>
      <xdr:row>37</xdr:row>
      <xdr:rowOff>38100</xdr:rowOff>
    </xdr:to>
    <xdr:cxnSp macro="">
      <xdr:nvCxnSpPr>
        <xdr:cNvPr id="76" name="直線コネクタ 75"/>
        <xdr:cNvCxnSpPr/>
      </xdr:nvCxnSpPr>
      <xdr:spPr>
        <a:xfrm flipV="1">
          <a:off x="1447800" y="62369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1270</xdr:rowOff>
    </xdr:from>
    <xdr:to>
      <xdr:col>7</xdr:col>
      <xdr:colOff>31750</xdr:colOff>
      <xdr:row>41</xdr:row>
      <xdr:rowOff>102870</xdr:rowOff>
    </xdr:to>
    <xdr:sp macro="" textlink="">
      <xdr:nvSpPr>
        <xdr:cNvPr id="79" name="フローチャート: 判断 78"/>
        <xdr:cNvSpPr/>
      </xdr:nvSpPr>
      <xdr:spPr>
        <a:xfrm>
          <a:off x="1397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87647</xdr:rowOff>
    </xdr:from>
    <xdr:ext cx="762000" cy="259045"/>
    <xdr:sp macro="" textlink="">
      <xdr:nvSpPr>
        <xdr:cNvPr id="80" name="テキスト ボックス 79"/>
        <xdr:cNvSpPr txBox="1"/>
      </xdr:nvSpPr>
      <xdr:spPr>
        <a:xfrm>
          <a:off x="1066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38100</xdr:rowOff>
    </xdr:from>
    <xdr:to>
      <xdr:col>23</xdr:col>
      <xdr:colOff>184150</xdr:colOff>
      <xdr:row>36</xdr:row>
      <xdr:rowOff>139700</xdr:rowOff>
    </xdr:to>
    <xdr:sp macro="" textlink="">
      <xdr:nvSpPr>
        <xdr:cNvPr id="86" name="楕円 85"/>
        <xdr:cNvSpPr/>
      </xdr:nvSpPr>
      <xdr:spPr>
        <a:xfrm>
          <a:off x="4902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130827</xdr:rowOff>
    </xdr:from>
    <xdr:ext cx="762000" cy="259045"/>
    <xdr:sp macro="" textlink="">
      <xdr:nvSpPr>
        <xdr:cNvPr id="87" name="財政力該当値テキスト"/>
        <xdr:cNvSpPr txBox="1"/>
      </xdr:nvSpPr>
      <xdr:spPr>
        <a:xfrm>
          <a:off x="50419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35</xdr:row>
      <xdr:rowOff>64770</xdr:rowOff>
    </xdr:from>
    <xdr:to>
      <xdr:col>19</xdr:col>
      <xdr:colOff>184150</xdr:colOff>
      <xdr:row>35</xdr:row>
      <xdr:rowOff>166370</xdr:rowOff>
    </xdr:to>
    <xdr:sp macro="" textlink="">
      <xdr:nvSpPr>
        <xdr:cNvPr id="88" name="楕円 87"/>
        <xdr:cNvSpPr/>
      </xdr:nvSpPr>
      <xdr:spPr>
        <a:xfrm>
          <a:off x="406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34</xdr:row>
      <xdr:rowOff>5097</xdr:rowOff>
    </xdr:from>
    <xdr:ext cx="736600" cy="259045"/>
    <xdr:sp macro="" textlink="">
      <xdr:nvSpPr>
        <xdr:cNvPr id="89" name="テキスト ボックス 88"/>
        <xdr:cNvSpPr txBox="1"/>
      </xdr:nvSpPr>
      <xdr:spPr>
        <a:xfrm>
          <a:off x="3733800" y="583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13970</xdr:rowOff>
    </xdr:from>
    <xdr:to>
      <xdr:col>15</xdr:col>
      <xdr:colOff>133350</xdr:colOff>
      <xdr:row>36</xdr:row>
      <xdr:rowOff>115570</xdr:rowOff>
    </xdr:to>
    <xdr:sp macro="" textlink="">
      <xdr:nvSpPr>
        <xdr:cNvPr id="90" name="楕円 89"/>
        <xdr:cNvSpPr/>
      </xdr:nvSpPr>
      <xdr:spPr>
        <a:xfrm>
          <a:off x="3175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125747</xdr:rowOff>
    </xdr:from>
    <xdr:ext cx="762000" cy="259045"/>
    <xdr:sp macro="" textlink="">
      <xdr:nvSpPr>
        <xdr:cNvPr id="91" name="テキスト ボックス 90"/>
        <xdr:cNvSpPr txBox="1"/>
      </xdr:nvSpPr>
      <xdr:spPr>
        <a:xfrm>
          <a:off x="2844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13970</xdr:rowOff>
    </xdr:from>
    <xdr:to>
      <xdr:col>11</xdr:col>
      <xdr:colOff>82550</xdr:colOff>
      <xdr:row>36</xdr:row>
      <xdr:rowOff>115570</xdr:rowOff>
    </xdr:to>
    <xdr:sp macro="" textlink="">
      <xdr:nvSpPr>
        <xdr:cNvPr id="92" name="楕円 91"/>
        <xdr:cNvSpPr/>
      </xdr:nvSpPr>
      <xdr:spPr>
        <a:xfrm>
          <a:off x="22860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125747</xdr:rowOff>
    </xdr:from>
    <xdr:ext cx="762000" cy="259045"/>
    <xdr:sp macro="" textlink="">
      <xdr:nvSpPr>
        <xdr:cNvPr id="93" name="テキスト ボックス 92"/>
        <xdr:cNvSpPr txBox="1"/>
      </xdr:nvSpPr>
      <xdr:spPr>
        <a:xfrm>
          <a:off x="1955800" y="5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94" name="楕円 93"/>
        <xdr:cNvSpPr/>
      </xdr:nvSpPr>
      <xdr:spPr>
        <a:xfrm>
          <a:off x="139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95" name="テキスト ボックス 94"/>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令和３年度は、法人市民税や</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固定資産税等の</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大幅な減</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により経常一般財源</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が減少したことに加え</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物件費、</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扶助費</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繰出金</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等が増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額となった結果、経常経費が</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したことから、経常収支比率は前年度と比較して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7.3</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　なお、本市では、経常一般財源において年度間の振れ幅が大きい法人市民税の比率が比較的高く、経常収支比率に大きな影響を与える財政構造となっている。</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68</xdr:row>
      <xdr:rowOff>13123</xdr:rowOff>
    </xdr:to>
    <xdr:cxnSp macro="">
      <xdr:nvCxnSpPr>
        <xdr:cNvPr id="125" name="直線コネクタ 124"/>
        <xdr:cNvCxnSpPr/>
      </xdr:nvCxnSpPr>
      <xdr:spPr>
        <a:xfrm flipV="1">
          <a:off x="4953000" y="1024805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6" name="財政構造の弾力性最小値テキスト"/>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7" name="直線コネクタ 126"/>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8"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9" name="直線コネクタ 128"/>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65</xdr:row>
      <xdr:rowOff>117263</xdr:rowOff>
    </xdr:to>
    <xdr:cxnSp macro="">
      <xdr:nvCxnSpPr>
        <xdr:cNvPr id="130" name="直線コネクタ 129"/>
        <xdr:cNvCxnSpPr/>
      </xdr:nvCxnSpPr>
      <xdr:spPr>
        <a:xfrm>
          <a:off x="4114800" y="10674350"/>
          <a:ext cx="8382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1"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2" name="フローチャート: 判断 131"/>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64</xdr:row>
      <xdr:rowOff>168063</xdr:rowOff>
    </xdr:to>
    <xdr:cxnSp macro="">
      <xdr:nvCxnSpPr>
        <xdr:cNvPr id="133" name="直線コネクタ 132"/>
        <xdr:cNvCxnSpPr/>
      </xdr:nvCxnSpPr>
      <xdr:spPr>
        <a:xfrm flipV="1">
          <a:off x="3225800" y="10674350"/>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162983</xdr:rowOff>
    </xdr:from>
    <xdr:to>
      <xdr:col>19</xdr:col>
      <xdr:colOff>184150</xdr:colOff>
      <xdr:row>66</xdr:row>
      <xdr:rowOff>93133</xdr:rowOff>
    </xdr:to>
    <xdr:sp macro="" textlink="">
      <xdr:nvSpPr>
        <xdr:cNvPr id="134" name="フローチャート: 判断 133"/>
        <xdr:cNvSpPr/>
      </xdr:nvSpPr>
      <xdr:spPr>
        <a:xfrm>
          <a:off x="4064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77910</xdr:rowOff>
    </xdr:from>
    <xdr:ext cx="736600" cy="259045"/>
    <xdr:sp macro="" textlink="">
      <xdr:nvSpPr>
        <xdr:cNvPr id="135" name="テキスト ボックス 134"/>
        <xdr:cNvSpPr txBox="1"/>
      </xdr:nvSpPr>
      <xdr:spPr>
        <a:xfrm>
          <a:off x="3733800" y="1139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106256</xdr:rowOff>
    </xdr:from>
    <xdr:to>
      <xdr:col>15</xdr:col>
      <xdr:colOff>82550</xdr:colOff>
      <xdr:row>64</xdr:row>
      <xdr:rowOff>168063</xdr:rowOff>
    </xdr:to>
    <xdr:cxnSp macro="">
      <xdr:nvCxnSpPr>
        <xdr:cNvPr id="136" name="直線コネクタ 135"/>
        <xdr:cNvCxnSpPr/>
      </xdr:nvCxnSpPr>
      <xdr:spPr>
        <a:xfrm>
          <a:off x="2336800" y="10907606"/>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47837</xdr:rowOff>
    </xdr:from>
    <xdr:to>
      <xdr:col>15</xdr:col>
      <xdr:colOff>133350</xdr:colOff>
      <xdr:row>66</xdr:row>
      <xdr:rowOff>149437</xdr:rowOff>
    </xdr:to>
    <xdr:sp macro="" textlink="">
      <xdr:nvSpPr>
        <xdr:cNvPr id="137" name="フローチャート: 判断 136"/>
        <xdr:cNvSpPr/>
      </xdr:nvSpPr>
      <xdr:spPr>
        <a:xfrm>
          <a:off x="3175000" y="1136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134214</xdr:rowOff>
    </xdr:from>
    <xdr:ext cx="762000" cy="259045"/>
    <xdr:sp macro="" textlink="">
      <xdr:nvSpPr>
        <xdr:cNvPr id="138" name="テキスト ボックス 137"/>
        <xdr:cNvSpPr txBox="1"/>
      </xdr:nvSpPr>
      <xdr:spPr>
        <a:xfrm>
          <a:off x="2844800" y="1144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106256</xdr:rowOff>
    </xdr:to>
    <xdr:cxnSp macro="">
      <xdr:nvCxnSpPr>
        <xdr:cNvPr id="139" name="直線コネクタ 138"/>
        <xdr:cNvCxnSpPr/>
      </xdr:nvCxnSpPr>
      <xdr:spPr>
        <a:xfrm>
          <a:off x="1447800" y="10770870"/>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162983</xdr:rowOff>
    </xdr:from>
    <xdr:to>
      <xdr:col>11</xdr:col>
      <xdr:colOff>82550</xdr:colOff>
      <xdr:row>66</xdr:row>
      <xdr:rowOff>93133</xdr:rowOff>
    </xdr:to>
    <xdr:sp macro="" textlink="">
      <xdr:nvSpPr>
        <xdr:cNvPr id="140" name="フローチャート: 判断 139"/>
        <xdr:cNvSpPr/>
      </xdr:nvSpPr>
      <xdr:spPr>
        <a:xfrm>
          <a:off x="2286000" y="113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77910</xdr:rowOff>
    </xdr:from>
    <xdr:ext cx="762000" cy="259045"/>
    <xdr:sp macro="" textlink="">
      <xdr:nvSpPr>
        <xdr:cNvPr id="141" name="テキスト ボックス 140"/>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15663</xdr:rowOff>
    </xdr:from>
    <xdr:to>
      <xdr:col>7</xdr:col>
      <xdr:colOff>31750</xdr:colOff>
      <xdr:row>66</xdr:row>
      <xdr:rowOff>117263</xdr:rowOff>
    </xdr:to>
    <xdr:sp macro="" textlink="">
      <xdr:nvSpPr>
        <xdr:cNvPr id="142" name="フローチャート: 判断 141"/>
        <xdr:cNvSpPr/>
      </xdr:nvSpPr>
      <xdr:spPr>
        <a:xfrm>
          <a:off x="1397000" y="1133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102040</xdr:rowOff>
    </xdr:from>
    <xdr:ext cx="762000" cy="259045"/>
    <xdr:sp macro="" textlink="">
      <xdr:nvSpPr>
        <xdr:cNvPr id="143" name="テキスト ボックス 142"/>
        <xdr:cNvSpPr txBox="1"/>
      </xdr:nvSpPr>
      <xdr:spPr>
        <a:xfrm>
          <a:off x="1066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66463</xdr:rowOff>
    </xdr:from>
    <xdr:to>
      <xdr:col>23</xdr:col>
      <xdr:colOff>184150</xdr:colOff>
      <xdr:row>65</xdr:row>
      <xdr:rowOff>168063</xdr:rowOff>
    </xdr:to>
    <xdr:sp macro="" textlink="">
      <xdr:nvSpPr>
        <xdr:cNvPr id="149" name="楕円 148"/>
        <xdr:cNvSpPr/>
      </xdr:nvSpPr>
      <xdr:spPr>
        <a:xfrm>
          <a:off x="49022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38540</xdr:rowOff>
    </xdr:from>
    <xdr:ext cx="762000" cy="259045"/>
    <xdr:sp macro="" textlink="">
      <xdr:nvSpPr>
        <xdr:cNvPr id="150" name="財政構造の弾力性該当値テキスト"/>
        <xdr:cNvSpPr txBox="1"/>
      </xdr:nvSpPr>
      <xdr:spPr>
        <a:xfrm>
          <a:off x="5041900" y="1118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51" name="楕円 150"/>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2" name="テキスト ボックス 151"/>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3" name="楕円 152"/>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54" name="テキスト ボックス 153"/>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55456</xdr:rowOff>
    </xdr:from>
    <xdr:to>
      <xdr:col>11</xdr:col>
      <xdr:colOff>82550</xdr:colOff>
      <xdr:row>63</xdr:row>
      <xdr:rowOff>157056</xdr:rowOff>
    </xdr:to>
    <xdr:sp macro="" textlink="">
      <xdr:nvSpPr>
        <xdr:cNvPr id="155" name="楕円 154"/>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56" name="テキスト ボックス 155"/>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7" name="楕円 156"/>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58" name="テキスト ボックス 157"/>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年度は、人件費、物件費共に増となったことから、人口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人当たりの決算額としては、前年度と比べて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本市は、類似団体と比べて公共施設の数が多いことから、施設管理に係る委託料などの物件費が高くなる傾向がある。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120155</xdr:rowOff>
    </xdr:from>
    <xdr:to>
      <xdr:col>23</xdr:col>
      <xdr:colOff>133350</xdr:colOff>
      <xdr:row>88</xdr:row>
      <xdr:rowOff>132043</xdr:rowOff>
    </xdr:to>
    <xdr:cxnSp macro="">
      <xdr:nvCxnSpPr>
        <xdr:cNvPr id="190" name="直線コネクタ 189"/>
        <xdr:cNvCxnSpPr/>
      </xdr:nvCxnSpPr>
      <xdr:spPr>
        <a:xfrm flipV="1">
          <a:off x="4953000" y="13664705"/>
          <a:ext cx="0" cy="1554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104120</xdr:rowOff>
    </xdr:from>
    <xdr:ext cx="762000" cy="259045"/>
    <xdr:sp macro="" textlink="">
      <xdr:nvSpPr>
        <xdr:cNvPr id="191" name="人件費・物件費等の状況最小値テキスト"/>
        <xdr:cNvSpPr txBox="1"/>
      </xdr:nvSpPr>
      <xdr:spPr>
        <a:xfrm>
          <a:off x="5041900" y="1519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132043</xdr:rowOff>
    </xdr:from>
    <xdr:to>
      <xdr:col>24</xdr:col>
      <xdr:colOff>12700</xdr:colOff>
      <xdr:row>88</xdr:row>
      <xdr:rowOff>132043</xdr:rowOff>
    </xdr:to>
    <xdr:cxnSp macro="">
      <xdr:nvCxnSpPr>
        <xdr:cNvPr id="192" name="直線コネクタ 191"/>
        <xdr:cNvCxnSpPr/>
      </xdr:nvCxnSpPr>
      <xdr:spPr>
        <a:xfrm>
          <a:off x="4864100" y="15219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35082</xdr:rowOff>
    </xdr:from>
    <xdr:ext cx="762000" cy="259045"/>
    <xdr:sp macro="" textlink="">
      <xdr:nvSpPr>
        <xdr:cNvPr id="193" name="人件費・物件費等の状況最大値テキスト"/>
        <xdr:cNvSpPr txBox="1"/>
      </xdr:nvSpPr>
      <xdr:spPr>
        <a:xfrm>
          <a:off x="5041900" y="1340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120155</xdr:rowOff>
    </xdr:from>
    <xdr:to>
      <xdr:col>24</xdr:col>
      <xdr:colOff>12700</xdr:colOff>
      <xdr:row>79</xdr:row>
      <xdr:rowOff>120155</xdr:rowOff>
    </xdr:to>
    <xdr:cxnSp macro="">
      <xdr:nvCxnSpPr>
        <xdr:cNvPr id="194" name="直線コネクタ 193"/>
        <xdr:cNvCxnSpPr/>
      </xdr:nvCxnSpPr>
      <xdr:spPr>
        <a:xfrm>
          <a:off x="4864100" y="136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20123</xdr:rowOff>
    </xdr:from>
    <xdr:to>
      <xdr:col>23</xdr:col>
      <xdr:colOff>133350</xdr:colOff>
      <xdr:row>84</xdr:row>
      <xdr:rowOff>122227</xdr:rowOff>
    </xdr:to>
    <xdr:cxnSp macro="">
      <xdr:nvCxnSpPr>
        <xdr:cNvPr id="195" name="直線コネクタ 194"/>
        <xdr:cNvCxnSpPr/>
      </xdr:nvCxnSpPr>
      <xdr:spPr>
        <a:xfrm>
          <a:off x="4114800" y="14421923"/>
          <a:ext cx="838200" cy="10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101134</xdr:rowOff>
    </xdr:from>
    <xdr:ext cx="762000" cy="259045"/>
    <xdr:sp macro="" textlink="">
      <xdr:nvSpPr>
        <xdr:cNvPr id="196" name="人件費・物件費等の状況平均値テキスト"/>
        <xdr:cNvSpPr txBox="1"/>
      </xdr:nvSpPr>
      <xdr:spPr>
        <a:xfrm>
          <a:off x="5041900" y="13988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84607</xdr:rowOff>
    </xdr:from>
    <xdr:to>
      <xdr:col>23</xdr:col>
      <xdr:colOff>184150</xdr:colOff>
      <xdr:row>83</xdr:row>
      <xdr:rowOff>14757</xdr:rowOff>
    </xdr:to>
    <xdr:sp macro="" textlink="">
      <xdr:nvSpPr>
        <xdr:cNvPr id="197" name="フローチャート: 判断 196"/>
        <xdr:cNvSpPr/>
      </xdr:nvSpPr>
      <xdr:spPr>
        <a:xfrm>
          <a:off x="49022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91743</xdr:rowOff>
    </xdr:from>
    <xdr:to>
      <xdr:col>19</xdr:col>
      <xdr:colOff>133350</xdr:colOff>
      <xdr:row>84</xdr:row>
      <xdr:rowOff>20123</xdr:rowOff>
    </xdr:to>
    <xdr:cxnSp macro="">
      <xdr:nvCxnSpPr>
        <xdr:cNvPr id="198" name="直線コネクタ 197"/>
        <xdr:cNvCxnSpPr/>
      </xdr:nvCxnSpPr>
      <xdr:spPr>
        <a:xfrm>
          <a:off x="3225800" y="14322093"/>
          <a:ext cx="889000" cy="9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116587</xdr:rowOff>
    </xdr:from>
    <xdr:to>
      <xdr:col>19</xdr:col>
      <xdr:colOff>184150</xdr:colOff>
      <xdr:row>82</xdr:row>
      <xdr:rowOff>46737</xdr:rowOff>
    </xdr:to>
    <xdr:sp macro="" textlink="">
      <xdr:nvSpPr>
        <xdr:cNvPr id="199" name="フローチャート: 判断 198"/>
        <xdr:cNvSpPr/>
      </xdr:nvSpPr>
      <xdr:spPr>
        <a:xfrm>
          <a:off x="4064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56914</xdr:rowOff>
    </xdr:from>
    <xdr:ext cx="736600" cy="259045"/>
    <xdr:sp macro="" textlink="">
      <xdr:nvSpPr>
        <xdr:cNvPr id="200" name="テキスト ボックス 199"/>
        <xdr:cNvSpPr txBox="1"/>
      </xdr:nvSpPr>
      <xdr:spPr>
        <a:xfrm>
          <a:off x="3733800" y="13772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157262</xdr:rowOff>
    </xdr:from>
    <xdr:to>
      <xdr:col>15</xdr:col>
      <xdr:colOff>82550</xdr:colOff>
      <xdr:row>83</xdr:row>
      <xdr:rowOff>91743</xdr:rowOff>
    </xdr:to>
    <xdr:cxnSp macro="">
      <xdr:nvCxnSpPr>
        <xdr:cNvPr id="201" name="直線コネクタ 200"/>
        <xdr:cNvCxnSpPr/>
      </xdr:nvCxnSpPr>
      <xdr:spPr>
        <a:xfrm>
          <a:off x="2336800" y="14216162"/>
          <a:ext cx="889000" cy="10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10103</xdr:rowOff>
    </xdr:from>
    <xdr:to>
      <xdr:col>15</xdr:col>
      <xdr:colOff>133350</xdr:colOff>
      <xdr:row>81</xdr:row>
      <xdr:rowOff>111703</xdr:rowOff>
    </xdr:to>
    <xdr:sp macro="" textlink="">
      <xdr:nvSpPr>
        <xdr:cNvPr id="202" name="フローチャート: 判断 201"/>
        <xdr:cNvSpPr/>
      </xdr:nvSpPr>
      <xdr:spPr>
        <a:xfrm>
          <a:off x="3175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121880</xdr:rowOff>
    </xdr:from>
    <xdr:ext cx="762000" cy="259045"/>
    <xdr:sp macro="" textlink="">
      <xdr:nvSpPr>
        <xdr:cNvPr id="203" name="テキスト ボックス 202"/>
        <xdr:cNvSpPr txBox="1"/>
      </xdr:nvSpPr>
      <xdr:spPr>
        <a:xfrm>
          <a:off x="2844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157262</xdr:rowOff>
    </xdr:from>
    <xdr:to>
      <xdr:col>11</xdr:col>
      <xdr:colOff>31750</xdr:colOff>
      <xdr:row>82</xdr:row>
      <xdr:rowOff>158176</xdr:rowOff>
    </xdr:to>
    <xdr:cxnSp macro="">
      <xdr:nvCxnSpPr>
        <xdr:cNvPr id="204" name="直線コネクタ 203"/>
        <xdr:cNvCxnSpPr/>
      </xdr:nvCxnSpPr>
      <xdr:spPr>
        <a:xfrm flipV="1">
          <a:off x="1447800" y="1421616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106716</xdr:rowOff>
    </xdr:from>
    <xdr:to>
      <xdr:col>11</xdr:col>
      <xdr:colOff>82550</xdr:colOff>
      <xdr:row>81</xdr:row>
      <xdr:rowOff>36866</xdr:rowOff>
    </xdr:to>
    <xdr:sp macro="" textlink="">
      <xdr:nvSpPr>
        <xdr:cNvPr id="205" name="フローチャート: 判断 204"/>
        <xdr:cNvSpPr/>
      </xdr:nvSpPr>
      <xdr:spPr>
        <a:xfrm>
          <a:off x="2286000" y="1382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47043</xdr:rowOff>
    </xdr:from>
    <xdr:ext cx="762000" cy="259045"/>
    <xdr:sp macro="" textlink="">
      <xdr:nvSpPr>
        <xdr:cNvPr id="206" name="テキスト ボックス 205"/>
        <xdr:cNvSpPr txBox="1"/>
      </xdr:nvSpPr>
      <xdr:spPr>
        <a:xfrm>
          <a:off x="1955800" y="1359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90119</xdr:rowOff>
    </xdr:from>
    <xdr:to>
      <xdr:col>7</xdr:col>
      <xdr:colOff>31750</xdr:colOff>
      <xdr:row>81</xdr:row>
      <xdr:rowOff>20269</xdr:rowOff>
    </xdr:to>
    <xdr:sp macro="" textlink="">
      <xdr:nvSpPr>
        <xdr:cNvPr id="207" name="フローチャート: 判断 206"/>
        <xdr:cNvSpPr/>
      </xdr:nvSpPr>
      <xdr:spPr>
        <a:xfrm>
          <a:off x="1397000" y="138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30446</xdr:rowOff>
    </xdr:from>
    <xdr:ext cx="762000" cy="259045"/>
    <xdr:sp macro="" textlink="">
      <xdr:nvSpPr>
        <xdr:cNvPr id="208" name="テキスト ボックス 207"/>
        <xdr:cNvSpPr txBox="1"/>
      </xdr:nvSpPr>
      <xdr:spPr>
        <a:xfrm>
          <a:off x="1066800" y="1357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71427</xdr:rowOff>
    </xdr:from>
    <xdr:to>
      <xdr:col>23</xdr:col>
      <xdr:colOff>184150</xdr:colOff>
      <xdr:row>85</xdr:row>
      <xdr:rowOff>1577</xdr:rowOff>
    </xdr:to>
    <xdr:sp macro="" textlink="">
      <xdr:nvSpPr>
        <xdr:cNvPr id="214" name="楕円 213"/>
        <xdr:cNvSpPr/>
      </xdr:nvSpPr>
      <xdr:spPr>
        <a:xfrm>
          <a:off x="4902200" y="144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43504</xdr:rowOff>
    </xdr:from>
    <xdr:ext cx="762000" cy="259045"/>
    <xdr:sp macro="" textlink="">
      <xdr:nvSpPr>
        <xdr:cNvPr id="215" name="人件費・物件費等の状況該当値テキスト"/>
        <xdr:cNvSpPr txBox="1"/>
      </xdr:nvSpPr>
      <xdr:spPr>
        <a:xfrm>
          <a:off x="5041900" y="1444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140773</xdr:rowOff>
    </xdr:from>
    <xdr:to>
      <xdr:col>19</xdr:col>
      <xdr:colOff>184150</xdr:colOff>
      <xdr:row>84</xdr:row>
      <xdr:rowOff>70923</xdr:rowOff>
    </xdr:to>
    <xdr:sp macro="" textlink="">
      <xdr:nvSpPr>
        <xdr:cNvPr id="216" name="楕円 215"/>
        <xdr:cNvSpPr/>
      </xdr:nvSpPr>
      <xdr:spPr>
        <a:xfrm>
          <a:off x="4064000" y="1437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55700</xdr:rowOff>
    </xdr:from>
    <xdr:ext cx="736600" cy="259045"/>
    <xdr:sp macro="" textlink="">
      <xdr:nvSpPr>
        <xdr:cNvPr id="217" name="テキスト ボックス 216"/>
        <xdr:cNvSpPr txBox="1"/>
      </xdr:nvSpPr>
      <xdr:spPr>
        <a:xfrm>
          <a:off x="3733800" y="14457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40943</xdr:rowOff>
    </xdr:from>
    <xdr:to>
      <xdr:col>15</xdr:col>
      <xdr:colOff>133350</xdr:colOff>
      <xdr:row>83</xdr:row>
      <xdr:rowOff>142543</xdr:rowOff>
    </xdr:to>
    <xdr:sp macro="" textlink="">
      <xdr:nvSpPr>
        <xdr:cNvPr id="218" name="楕円 217"/>
        <xdr:cNvSpPr/>
      </xdr:nvSpPr>
      <xdr:spPr>
        <a:xfrm>
          <a:off x="3175000" y="1427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127320</xdr:rowOff>
    </xdr:from>
    <xdr:ext cx="762000" cy="259045"/>
    <xdr:sp macro="" textlink="">
      <xdr:nvSpPr>
        <xdr:cNvPr id="219" name="テキスト ボックス 218"/>
        <xdr:cNvSpPr txBox="1"/>
      </xdr:nvSpPr>
      <xdr:spPr>
        <a:xfrm>
          <a:off x="2844800" y="14357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106462</xdr:rowOff>
    </xdr:from>
    <xdr:to>
      <xdr:col>11</xdr:col>
      <xdr:colOff>82550</xdr:colOff>
      <xdr:row>83</xdr:row>
      <xdr:rowOff>36612</xdr:rowOff>
    </xdr:to>
    <xdr:sp macro="" textlink="">
      <xdr:nvSpPr>
        <xdr:cNvPr id="220" name="楕円 219"/>
        <xdr:cNvSpPr/>
      </xdr:nvSpPr>
      <xdr:spPr>
        <a:xfrm>
          <a:off x="2286000" y="1416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21389</xdr:rowOff>
    </xdr:from>
    <xdr:ext cx="762000" cy="259045"/>
    <xdr:sp macro="" textlink="">
      <xdr:nvSpPr>
        <xdr:cNvPr id="221" name="テキスト ボックス 220"/>
        <xdr:cNvSpPr txBox="1"/>
      </xdr:nvSpPr>
      <xdr:spPr>
        <a:xfrm>
          <a:off x="1955800" y="1425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107376</xdr:rowOff>
    </xdr:from>
    <xdr:to>
      <xdr:col>7</xdr:col>
      <xdr:colOff>31750</xdr:colOff>
      <xdr:row>83</xdr:row>
      <xdr:rowOff>37526</xdr:rowOff>
    </xdr:to>
    <xdr:sp macro="" textlink="">
      <xdr:nvSpPr>
        <xdr:cNvPr id="222" name="楕円 221"/>
        <xdr:cNvSpPr/>
      </xdr:nvSpPr>
      <xdr:spPr>
        <a:xfrm>
          <a:off x="1397000" y="1416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22303</xdr:rowOff>
    </xdr:from>
    <xdr:ext cx="762000" cy="259045"/>
    <xdr:sp macro="" textlink="">
      <xdr:nvSpPr>
        <xdr:cNvPr id="223" name="テキスト ボックス 222"/>
        <xdr:cNvSpPr txBox="1"/>
      </xdr:nvSpPr>
      <xdr:spPr>
        <a:xfrm>
          <a:off x="1066800" y="1425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令和２年度においては、</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退職及び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採用並びに年齢による階層変動に係る職員構成の変動</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が要因となり</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ラスパイレス指数が下がった</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が、令和３年度は横ばいとなった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今後も、近隣市の状況を踏まえながら、引き続き給与の適正化に努める。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88</xdr:row>
      <xdr:rowOff>60325</xdr:rowOff>
    </xdr:to>
    <xdr:cxnSp macro="">
      <xdr:nvCxnSpPr>
        <xdr:cNvPr id="252" name="直線コネクタ 251"/>
        <xdr:cNvCxnSpPr/>
      </xdr:nvCxnSpPr>
      <xdr:spPr>
        <a:xfrm flipV="1">
          <a:off x="17018000" y="13740341"/>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32402</xdr:rowOff>
    </xdr:from>
    <xdr:ext cx="762000" cy="259045"/>
    <xdr:sp macro="" textlink="">
      <xdr:nvSpPr>
        <xdr:cNvPr id="253" name="給与水準   （国との比較）最小値テキスト"/>
        <xdr:cNvSpPr txBox="1"/>
      </xdr:nvSpPr>
      <xdr:spPr>
        <a:xfrm>
          <a:off x="17106900" y="1512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60325</xdr:rowOff>
    </xdr:from>
    <xdr:to>
      <xdr:col>81</xdr:col>
      <xdr:colOff>133350</xdr:colOff>
      <xdr:row>88</xdr:row>
      <xdr:rowOff>60325</xdr:rowOff>
    </xdr:to>
    <xdr:cxnSp macro="">
      <xdr:nvCxnSpPr>
        <xdr:cNvPr id="254" name="直線コネクタ 253"/>
        <xdr:cNvCxnSpPr/>
      </xdr:nvCxnSpPr>
      <xdr:spPr>
        <a:xfrm>
          <a:off x="16929100" y="151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5" name="給与水準   （国との比較）最大値テキスト"/>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6" name="直線コネクタ 255"/>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31750</xdr:rowOff>
    </xdr:to>
    <xdr:cxnSp macro="">
      <xdr:nvCxnSpPr>
        <xdr:cNvPr id="257" name="直線コネクタ 256"/>
        <xdr:cNvCxnSpPr/>
      </xdr:nvCxnSpPr>
      <xdr:spPr>
        <a:xfrm>
          <a:off x="161798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8" name="給与水準   （国との比較）平均値テキスト"/>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9" name="フローチャート: 判断 258"/>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132291</xdr:rowOff>
    </xdr:to>
    <xdr:cxnSp macro="">
      <xdr:nvCxnSpPr>
        <xdr:cNvPr id="260" name="直線コネクタ 259"/>
        <xdr:cNvCxnSpPr/>
      </xdr:nvCxnSpPr>
      <xdr:spPr>
        <a:xfrm flipV="1">
          <a:off x="15290800" y="146050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61" name="フローチャート: 判断 260"/>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2" name="テキスト ボックス 261"/>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132291</xdr:rowOff>
    </xdr:to>
    <xdr:cxnSp macro="">
      <xdr:nvCxnSpPr>
        <xdr:cNvPr id="263" name="直線コネクタ 262"/>
        <xdr:cNvCxnSpPr/>
      </xdr:nvCxnSpPr>
      <xdr:spPr>
        <a:xfrm>
          <a:off x="14401800" y="146251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4" name="フローチャート: 判断 263"/>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65" name="テキスト ボックス 264"/>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51859</xdr:rowOff>
    </xdr:from>
    <xdr:to>
      <xdr:col>68</xdr:col>
      <xdr:colOff>152400</xdr:colOff>
      <xdr:row>85</xdr:row>
      <xdr:rowOff>112184</xdr:rowOff>
    </xdr:to>
    <xdr:cxnSp macro="">
      <xdr:nvCxnSpPr>
        <xdr:cNvPr id="266" name="直線コネクタ 265"/>
        <xdr:cNvCxnSpPr/>
      </xdr:nvCxnSpPr>
      <xdr:spPr>
        <a:xfrm flipV="1">
          <a:off x="13512800" y="146251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7" name="フローチャート: 判断 266"/>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8" name="テキスト ボックス 267"/>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7" name="給与水準   （国との比較）該当値テキスト"/>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8" name="楕円 277"/>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9" name="テキスト ボックス 278"/>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80" name="楕円 279"/>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81" name="テキスト ボックス 280"/>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1059</xdr:rowOff>
    </xdr:from>
    <xdr:to>
      <xdr:col>68</xdr:col>
      <xdr:colOff>203200</xdr:colOff>
      <xdr:row>85</xdr:row>
      <xdr:rowOff>102659</xdr:rowOff>
    </xdr:to>
    <xdr:sp macro="" textlink="">
      <xdr:nvSpPr>
        <xdr:cNvPr id="282" name="楕円 281"/>
        <xdr:cNvSpPr/>
      </xdr:nvSpPr>
      <xdr:spPr>
        <a:xfrm>
          <a:off x="14351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83" name="テキスト ボックス 282"/>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4" name="楕円 283"/>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85" name="テキスト ボックス 284"/>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類似団体の平均を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0.02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人下回っているが、厚木市定員管理方針に基づき、将来を見据え、計画的な職員採用等を行うことにより、適正な定員管理に努める。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66463</xdr:rowOff>
    </xdr:to>
    <xdr:cxnSp macro="">
      <xdr:nvCxnSpPr>
        <xdr:cNvPr id="315" name="直線コネクタ 314"/>
        <xdr:cNvCxnSpPr/>
      </xdr:nvCxnSpPr>
      <xdr:spPr>
        <a:xfrm flipV="1">
          <a:off x="17018000" y="9926320"/>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8"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9" name="直線コネクタ 318"/>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87206</xdr:rowOff>
    </xdr:from>
    <xdr:to>
      <xdr:col>81</xdr:col>
      <xdr:colOff>44450</xdr:colOff>
      <xdr:row>61</xdr:row>
      <xdr:rowOff>91229</xdr:rowOff>
    </xdr:to>
    <xdr:cxnSp macro="">
      <xdr:nvCxnSpPr>
        <xdr:cNvPr id="320" name="直線コネクタ 319"/>
        <xdr:cNvCxnSpPr/>
      </xdr:nvCxnSpPr>
      <xdr:spPr>
        <a:xfrm>
          <a:off x="16179800" y="10545656"/>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1"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2" name="フローチャート: 判断 321"/>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87206</xdr:rowOff>
    </xdr:from>
    <xdr:to>
      <xdr:col>77</xdr:col>
      <xdr:colOff>44450</xdr:colOff>
      <xdr:row>61</xdr:row>
      <xdr:rowOff>123402</xdr:rowOff>
    </xdr:to>
    <xdr:cxnSp macro="">
      <xdr:nvCxnSpPr>
        <xdr:cNvPr id="323" name="直線コネクタ 322"/>
        <xdr:cNvCxnSpPr/>
      </xdr:nvCxnSpPr>
      <xdr:spPr>
        <a:xfrm flipV="1">
          <a:off x="15290800" y="10545656"/>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4" name="フローチャート: 判断 323"/>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5" name="テキスト ボックス 324"/>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123402</xdr:rowOff>
    </xdr:from>
    <xdr:to>
      <xdr:col>72</xdr:col>
      <xdr:colOff>203200</xdr:colOff>
      <xdr:row>61</xdr:row>
      <xdr:rowOff>143510</xdr:rowOff>
    </xdr:to>
    <xdr:cxnSp macro="">
      <xdr:nvCxnSpPr>
        <xdr:cNvPr id="326" name="直線コネクタ 325"/>
        <xdr:cNvCxnSpPr/>
      </xdr:nvCxnSpPr>
      <xdr:spPr>
        <a:xfrm flipV="1">
          <a:off x="14401800" y="1058185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8" name="テキスト ボックス 327"/>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107315</xdr:rowOff>
    </xdr:from>
    <xdr:to>
      <xdr:col>68</xdr:col>
      <xdr:colOff>152400</xdr:colOff>
      <xdr:row>61</xdr:row>
      <xdr:rowOff>143510</xdr:rowOff>
    </xdr:to>
    <xdr:cxnSp macro="">
      <xdr:nvCxnSpPr>
        <xdr:cNvPr id="329" name="直線コネクタ 328"/>
        <xdr:cNvCxnSpPr/>
      </xdr:nvCxnSpPr>
      <xdr:spPr>
        <a:xfrm>
          <a:off x="13512800" y="105657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8255</xdr:rowOff>
    </xdr:from>
    <xdr:to>
      <xdr:col>68</xdr:col>
      <xdr:colOff>203200</xdr:colOff>
      <xdr:row>61</xdr:row>
      <xdr:rowOff>109855</xdr:rowOff>
    </xdr:to>
    <xdr:sp macro="" textlink="">
      <xdr:nvSpPr>
        <xdr:cNvPr id="330" name="フローチャート: 判断 329"/>
        <xdr:cNvSpPr/>
      </xdr:nvSpPr>
      <xdr:spPr>
        <a:xfrm>
          <a:off x="14351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120032</xdr:rowOff>
    </xdr:from>
    <xdr:ext cx="762000" cy="259045"/>
    <xdr:sp macro="" textlink="">
      <xdr:nvSpPr>
        <xdr:cNvPr id="331" name="テキスト ボックス 330"/>
        <xdr:cNvSpPr txBox="1"/>
      </xdr:nvSpPr>
      <xdr:spPr>
        <a:xfrm>
          <a:off x="14020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2" name="フローチャート: 判断 331"/>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95902</xdr:rowOff>
    </xdr:from>
    <xdr:ext cx="762000" cy="259045"/>
    <xdr:sp macro="" textlink="">
      <xdr:nvSpPr>
        <xdr:cNvPr id="333" name="テキスト ボックス 332"/>
        <xdr:cNvSpPr txBox="1"/>
      </xdr:nvSpPr>
      <xdr:spPr>
        <a:xfrm>
          <a:off x="13131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40429</xdr:rowOff>
    </xdr:from>
    <xdr:to>
      <xdr:col>81</xdr:col>
      <xdr:colOff>95250</xdr:colOff>
      <xdr:row>61</xdr:row>
      <xdr:rowOff>142029</xdr:rowOff>
    </xdr:to>
    <xdr:sp macro="" textlink="">
      <xdr:nvSpPr>
        <xdr:cNvPr id="339" name="楕円 338"/>
        <xdr:cNvSpPr/>
      </xdr:nvSpPr>
      <xdr:spPr>
        <a:xfrm>
          <a:off x="169672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56956</xdr:rowOff>
    </xdr:from>
    <xdr:ext cx="762000" cy="259045"/>
    <xdr:sp macro="" textlink="">
      <xdr:nvSpPr>
        <xdr:cNvPr id="340" name="定員管理の状況該当値テキスト"/>
        <xdr:cNvSpPr txBox="1"/>
      </xdr:nvSpPr>
      <xdr:spPr>
        <a:xfrm>
          <a:off x="17106900" y="1034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36406</xdr:rowOff>
    </xdr:from>
    <xdr:to>
      <xdr:col>77</xdr:col>
      <xdr:colOff>95250</xdr:colOff>
      <xdr:row>61</xdr:row>
      <xdr:rowOff>138006</xdr:rowOff>
    </xdr:to>
    <xdr:sp macro="" textlink="">
      <xdr:nvSpPr>
        <xdr:cNvPr id="341" name="楕円 340"/>
        <xdr:cNvSpPr/>
      </xdr:nvSpPr>
      <xdr:spPr>
        <a:xfrm>
          <a:off x="16129000" y="104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148183</xdr:rowOff>
    </xdr:from>
    <xdr:ext cx="736600" cy="259045"/>
    <xdr:sp macro="" textlink="">
      <xdr:nvSpPr>
        <xdr:cNvPr id="342" name="テキスト ボックス 341"/>
        <xdr:cNvSpPr txBox="1"/>
      </xdr:nvSpPr>
      <xdr:spPr>
        <a:xfrm>
          <a:off x="15798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72602</xdr:rowOff>
    </xdr:from>
    <xdr:to>
      <xdr:col>73</xdr:col>
      <xdr:colOff>44450</xdr:colOff>
      <xdr:row>62</xdr:row>
      <xdr:rowOff>2752</xdr:rowOff>
    </xdr:to>
    <xdr:sp macro="" textlink="">
      <xdr:nvSpPr>
        <xdr:cNvPr id="343" name="楕円 342"/>
        <xdr:cNvSpPr/>
      </xdr:nvSpPr>
      <xdr:spPr>
        <a:xfrm>
          <a:off x="152400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158979</xdr:rowOff>
    </xdr:from>
    <xdr:ext cx="762000" cy="259045"/>
    <xdr:sp macro="" textlink="">
      <xdr:nvSpPr>
        <xdr:cNvPr id="344" name="テキスト ボックス 343"/>
        <xdr:cNvSpPr txBox="1"/>
      </xdr:nvSpPr>
      <xdr:spPr>
        <a:xfrm>
          <a:off x="149098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92710</xdr:rowOff>
    </xdr:from>
    <xdr:to>
      <xdr:col>68</xdr:col>
      <xdr:colOff>203200</xdr:colOff>
      <xdr:row>62</xdr:row>
      <xdr:rowOff>22860</xdr:rowOff>
    </xdr:to>
    <xdr:sp macro="" textlink="">
      <xdr:nvSpPr>
        <xdr:cNvPr id="345" name="楕円 344"/>
        <xdr:cNvSpPr/>
      </xdr:nvSpPr>
      <xdr:spPr>
        <a:xfrm>
          <a:off x="14351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7637</xdr:rowOff>
    </xdr:from>
    <xdr:ext cx="762000" cy="259045"/>
    <xdr:sp macro="" textlink="">
      <xdr:nvSpPr>
        <xdr:cNvPr id="346" name="テキスト ボックス 345"/>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56515</xdr:rowOff>
    </xdr:from>
    <xdr:to>
      <xdr:col>64</xdr:col>
      <xdr:colOff>152400</xdr:colOff>
      <xdr:row>61</xdr:row>
      <xdr:rowOff>158115</xdr:rowOff>
    </xdr:to>
    <xdr:sp macro="" textlink="">
      <xdr:nvSpPr>
        <xdr:cNvPr id="347" name="楕円 346"/>
        <xdr:cNvSpPr/>
      </xdr:nvSpPr>
      <xdr:spPr>
        <a:xfrm>
          <a:off x="13462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142892</xdr:rowOff>
    </xdr:from>
    <xdr:ext cx="762000" cy="259045"/>
    <xdr:sp macro="" textlink="">
      <xdr:nvSpPr>
        <xdr:cNvPr id="348" name="テキスト ボックス 347"/>
        <xdr:cNvSpPr txBox="1"/>
      </xdr:nvSpPr>
      <xdr:spPr>
        <a:xfrm>
          <a:off x="131318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分子の要因としては、一般会計及び公共用地特会の元利償還金及び公営企業（下水道分）への償還財源の増加により約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億円の増となった。また、公債費を軽減する特定財源等の増により、分子全体としては約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分母の要因としては、法人税割が約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億円減となったことなどから約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結果として、単年度の実質公債費比率については、分子が増加し、分母が減少したことから、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44</xdr:row>
      <xdr:rowOff>142119</xdr:rowOff>
    </xdr:to>
    <xdr:cxnSp macro="">
      <xdr:nvCxnSpPr>
        <xdr:cNvPr id="378" name="直線コネクタ 377"/>
        <xdr:cNvCxnSpPr/>
      </xdr:nvCxnSpPr>
      <xdr:spPr>
        <a:xfrm flipV="1">
          <a:off x="17018000" y="6272590"/>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114196</xdr:rowOff>
    </xdr:from>
    <xdr:ext cx="762000" cy="259045"/>
    <xdr:sp macro="" textlink="">
      <xdr:nvSpPr>
        <xdr:cNvPr id="379" name="公債費負担の状況最小値テキスト"/>
        <xdr:cNvSpPr txBox="1"/>
      </xdr:nvSpPr>
      <xdr:spPr>
        <a:xfrm>
          <a:off x="17106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142119</xdr:rowOff>
    </xdr:from>
    <xdr:to>
      <xdr:col>81</xdr:col>
      <xdr:colOff>133350</xdr:colOff>
      <xdr:row>44</xdr:row>
      <xdr:rowOff>142119</xdr:rowOff>
    </xdr:to>
    <xdr:cxnSp macro="">
      <xdr:nvCxnSpPr>
        <xdr:cNvPr id="380" name="直線コネクタ 379"/>
        <xdr:cNvCxnSpPr/>
      </xdr:nvCxnSpPr>
      <xdr:spPr>
        <a:xfrm>
          <a:off x="16929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1"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2" name="直線コネクタ 381"/>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68641</xdr:rowOff>
    </xdr:from>
    <xdr:to>
      <xdr:col>81</xdr:col>
      <xdr:colOff>44450</xdr:colOff>
      <xdr:row>39</xdr:row>
      <xdr:rowOff>91622</xdr:rowOff>
    </xdr:to>
    <xdr:cxnSp macro="">
      <xdr:nvCxnSpPr>
        <xdr:cNvPr id="383" name="直線コネクタ 382"/>
        <xdr:cNvCxnSpPr/>
      </xdr:nvCxnSpPr>
      <xdr:spPr>
        <a:xfrm>
          <a:off x="16179800" y="675519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116312</xdr:rowOff>
    </xdr:from>
    <xdr:ext cx="762000" cy="259045"/>
    <xdr:sp macro="" textlink="">
      <xdr:nvSpPr>
        <xdr:cNvPr id="384"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85" name="フローチャート: 判断 384"/>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68641</xdr:rowOff>
    </xdr:from>
    <xdr:to>
      <xdr:col>77</xdr:col>
      <xdr:colOff>44450</xdr:colOff>
      <xdr:row>39</xdr:row>
      <xdr:rowOff>80131</xdr:rowOff>
    </xdr:to>
    <xdr:cxnSp macro="">
      <xdr:nvCxnSpPr>
        <xdr:cNvPr id="386" name="直線コネクタ 385"/>
        <xdr:cNvCxnSpPr/>
      </xdr:nvCxnSpPr>
      <xdr:spPr>
        <a:xfrm flipV="1">
          <a:off x="15290800" y="67551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57150</xdr:rowOff>
    </xdr:from>
    <xdr:to>
      <xdr:col>72</xdr:col>
      <xdr:colOff>203200</xdr:colOff>
      <xdr:row>39</xdr:row>
      <xdr:rowOff>80131</xdr:rowOff>
    </xdr:to>
    <xdr:cxnSp macro="">
      <xdr:nvCxnSpPr>
        <xdr:cNvPr id="389" name="直線コネクタ 388"/>
        <xdr:cNvCxnSpPr/>
      </xdr:nvCxnSpPr>
      <xdr:spPr>
        <a:xfrm>
          <a:off x="14401800" y="674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1" name="テキスト ボックス 390"/>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57150</xdr:rowOff>
    </xdr:from>
    <xdr:to>
      <xdr:col>68</xdr:col>
      <xdr:colOff>152400</xdr:colOff>
      <xdr:row>39</xdr:row>
      <xdr:rowOff>80131</xdr:rowOff>
    </xdr:to>
    <xdr:cxnSp macro="">
      <xdr:nvCxnSpPr>
        <xdr:cNvPr id="392" name="直線コネクタ 391"/>
        <xdr:cNvCxnSpPr/>
      </xdr:nvCxnSpPr>
      <xdr:spPr>
        <a:xfrm flipV="1">
          <a:off x="13512800" y="67437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3" name="フローチャート: 判断 392"/>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4" name="テキスト ボックス 393"/>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133652</xdr:rowOff>
    </xdr:from>
    <xdr:to>
      <xdr:col>64</xdr:col>
      <xdr:colOff>152400</xdr:colOff>
      <xdr:row>41</xdr:row>
      <xdr:rowOff>63802</xdr:rowOff>
    </xdr:to>
    <xdr:sp macro="" textlink="">
      <xdr:nvSpPr>
        <xdr:cNvPr id="395" name="フローチャート: 判断 394"/>
        <xdr:cNvSpPr/>
      </xdr:nvSpPr>
      <xdr:spPr>
        <a:xfrm>
          <a:off x="13462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48579</xdr:rowOff>
    </xdr:from>
    <xdr:ext cx="762000" cy="259045"/>
    <xdr:sp macro="" textlink="">
      <xdr:nvSpPr>
        <xdr:cNvPr id="396" name="テキスト ボックス 395"/>
        <xdr:cNvSpPr txBox="1"/>
      </xdr:nvSpPr>
      <xdr:spPr>
        <a:xfrm>
          <a:off x="13131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40822</xdr:rowOff>
    </xdr:from>
    <xdr:to>
      <xdr:col>81</xdr:col>
      <xdr:colOff>95250</xdr:colOff>
      <xdr:row>39</xdr:row>
      <xdr:rowOff>142422</xdr:rowOff>
    </xdr:to>
    <xdr:sp macro="" textlink="">
      <xdr:nvSpPr>
        <xdr:cNvPr id="402" name="楕円 401"/>
        <xdr:cNvSpPr/>
      </xdr:nvSpPr>
      <xdr:spPr>
        <a:xfrm>
          <a:off x="169672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57349</xdr:rowOff>
    </xdr:from>
    <xdr:ext cx="762000" cy="259045"/>
    <xdr:sp macro="" textlink="">
      <xdr:nvSpPr>
        <xdr:cNvPr id="403" name="公債費負担の状況該当値テキスト"/>
        <xdr:cNvSpPr txBox="1"/>
      </xdr:nvSpPr>
      <xdr:spPr>
        <a:xfrm>
          <a:off x="171069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17841</xdr:rowOff>
    </xdr:from>
    <xdr:to>
      <xdr:col>77</xdr:col>
      <xdr:colOff>95250</xdr:colOff>
      <xdr:row>39</xdr:row>
      <xdr:rowOff>119441</xdr:rowOff>
    </xdr:to>
    <xdr:sp macro="" textlink="">
      <xdr:nvSpPr>
        <xdr:cNvPr id="404" name="楕円 403"/>
        <xdr:cNvSpPr/>
      </xdr:nvSpPr>
      <xdr:spPr>
        <a:xfrm>
          <a:off x="16129000" y="670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129618</xdr:rowOff>
    </xdr:from>
    <xdr:ext cx="736600" cy="259045"/>
    <xdr:sp macro="" textlink="">
      <xdr:nvSpPr>
        <xdr:cNvPr id="405" name="テキスト ボックス 404"/>
        <xdr:cNvSpPr txBox="1"/>
      </xdr:nvSpPr>
      <xdr:spPr>
        <a:xfrm>
          <a:off x="15798800" y="6473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29331</xdr:rowOff>
    </xdr:from>
    <xdr:to>
      <xdr:col>73</xdr:col>
      <xdr:colOff>44450</xdr:colOff>
      <xdr:row>39</xdr:row>
      <xdr:rowOff>130931</xdr:rowOff>
    </xdr:to>
    <xdr:sp macro="" textlink="">
      <xdr:nvSpPr>
        <xdr:cNvPr id="406" name="楕円 405"/>
        <xdr:cNvSpPr/>
      </xdr:nvSpPr>
      <xdr:spPr>
        <a:xfrm>
          <a:off x="15240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141108</xdr:rowOff>
    </xdr:from>
    <xdr:ext cx="762000" cy="259045"/>
    <xdr:sp macro="" textlink="">
      <xdr:nvSpPr>
        <xdr:cNvPr id="407" name="テキスト ボックス 406"/>
        <xdr:cNvSpPr txBox="1"/>
      </xdr:nvSpPr>
      <xdr:spPr>
        <a:xfrm>
          <a:off x="14909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6350</xdr:rowOff>
    </xdr:from>
    <xdr:to>
      <xdr:col>68</xdr:col>
      <xdr:colOff>203200</xdr:colOff>
      <xdr:row>39</xdr:row>
      <xdr:rowOff>107950</xdr:rowOff>
    </xdr:to>
    <xdr:sp macro="" textlink="">
      <xdr:nvSpPr>
        <xdr:cNvPr id="408" name="楕円 407"/>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118127</xdr:rowOff>
    </xdr:from>
    <xdr:ext cx="762000" cy="259045"/>
    <xdr:sp macro="" textlink="">
      <xdr:nvSpPr>
        <xdr:cNvPr id="409" name="テキスト ボックス 408"/>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10" name="楕円 409"/>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11" name="テキスト ボックス 410"/>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令和３年度については、分子全体として約</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億円の減となった。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分母としては、法人税割が約</a:t>
          </a:r>
          <a:r>
            <a:rPr kumimoji="1" lang="en-US" altLang="ja-JP" sz="1300">
              <a:latin typeface="ＭＳ Ｐゴシック" panose="020B0600070205080204" pitchFamily="50" charset="-128"/>
              <a:ea typeface="ＭＳ Ｐゴシック" panose="020B0600070205080204" pitchFamily="50" charset="-128"/>
            </a:rPr>
            <a:t>23.0</a:t>
          </a:r>
          <a:r>
            <a:rPr kumimoji="1" lang="ja-JP" altLang="en-US" sz="1300">
              <a:latin typeface="ＭＳ Ｐゴシック" panose="020B0600070205080204" pitchFamily="50" charset="-128"/>
              <a:ea typeface="ＭＳ Ｐゴシック" panose="020B0600070205080204" pitchFamily="50" charset="-128"/>
            </a:rPr>
            <a:t>億円減となったことなどから約</a:t>
          </a:r>
          <a:r>
            <a:rPr kumimoji="1" lang="en-US" altLang="ja-JP" sz="1300">
              <a:latin typeface="ＭＳ Ｐゴシック" panose="020B0600070205080204" pitchFamily="50" charset="-128"/>
              <a:ea typeface="ＭＳ Ｐゴシック" panose="020B0600070205080204" pitchFamily="50" charset="-128"/>
            </a:rPr>
            <a:t>41.5</a:t>
          </a:r>
          <a:r>
            <a:rPr kumimoji="1" lang="ja-JP" altLang="en-US" sz="1300">
              <a:latin typeface="ＭＳ Ｐゴシック" panose="020B0600070205080204" pitchFamily="50" charset="-128"/>
              <a:ea typeface="ＭＳ Ｐゴシック" panose="020B0600070205080204" pitchFamily="50" charset="-128"/>
            </a:rPr>
            <a:t>億円（</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結果として、分母、分子ともに減少となり、分母の減少率が高かったため、将来負担比率は、前年度の</a:t>
          </a:r>
          <a:r>
            <a:rPr kumimoji="1" lang="en-US" altLang="ja-JP" sz="1300">
              <a:latin typeface="ＭＳ Ｐゴシック" panose="020B0600070205080204" pitchFamily="50" charset="-128"/>
              <a:ea typeface="ＭＳ Ｐゴシック" panose="020B0600070205080204" pitchFamily="50" charset="-128"/>
            </a:rPr>
            <a:t>39.7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40" name="直線コネクタ 439"/>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41" name="将来負担の状況最小値テキスト"/>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2" name="直線コネクタ 441"/>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82867</xdr:rowOff>
    </xdr:from>
    <xdr:to>
      <xdr:col>81</xdr:col>
      <xdr:colOff>44450</xdr:colOff>
      <xdr:row>18</xdr:row>
      <xdr:rowOff>129117</xdr:rowOff>
    </xdr:to>
    <xdr:cxnSp macro="">
      <xdr:nvCxnSpPr>
        <xdr:cNvPr id="445" name="直線コネクタ 444"/>
        <xdr:cNvCxnSpPr/>
      </xdr:nvCxnSpPr>
      <xdr:spPr>
        <a:xfrm>
          <a:off x="16179800" y="3168967"/>
          <a:ext cx="838200" cy="4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28063</xdr:rowOff>
    </xdr:from>
    <xdr:ext cx="762000" cy="259045"/>
    <xdr:sp macro="" textlink="">
      <xdr:nvSpPr>
        <xdr:cNvPr id="446" name="将来負担の状況平均値テキスト"/>
        <xdr:cNvSpPr txBox="1"/>
      </xdr:nvSpPr>
      <xdr:spPr>
        <a:xfrm>
          <a:off x="17106900" y="24283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11536</xdr:rowOff>
    </xdr:from>
    <xdr:to>
      <xdr:col>81</xdr:col>
      <xdr:colOff>95250</xdr:colOff>
      <xdr:row>15</xdr:row>
      <xdr:rowOff>113136</xdr:rowOff>
    </xdr:to>
    <xdr:sp macro="" textlink="">
      <xdr:nvSpPr>
        <xdr:cNvPr id="447" name="フローチャート: 判断 446"/>
        <xdr:cNvSpPr/>
      </xdr:nvSpPr>
      <xdr:spPr>
        <a:xfrm>
          <a:off x="169672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66781</xdr:rowOff>
    </xdr:from>
    <xdr:to>
      <xdr:col>77</xdr:col>
      <xdr:colOff>44450</xdr:colOff>
      <xdr:row>18</xdr:row>
      <xdr:rowOff>82867</xdr:rowOff>
    </xdr:to>
    <xdr:cxnSp macro="">
      <xdr:nvCxnSpPr>
        <xdr:cNvPr id="448" name="直線コネクタ 447"/>
        <xdr:cNvCxnSpPr/>
      </xdr:nvCxnSpPr>
      <xdr:spPr>
        <a:xfrm>
          <a:off x="15290800" y="315288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110067</xdr:rowOff>
    </xdr:from>
    <xdr:to>
      <xdr:col>77</xdr:col>
      <xdr:colOff>95250</xdr:colOff>
      <xdr:row>16</xdr:row>
      <xdr:rowOff>40217</xdr:rowOff>
    </xdr:to>
    <xdr:sp macro="" textlink="">
      <xdr:nvSpPr>
        <xdr:cNvPr id="449" name="フローチャート: 判断 448"/>
        <xdr:cNvSpPr/>
      </xdr:nvSpPr>
      <xdr:spPr>
        <a:xfrm>
          <a:off x="16129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50394</xdr:rowOff>
    </xdr:from>
    <xdr:ext cx="736600" cy="259045"/>
    <xdr:sp macro="" textlink="">
      <xdr:nvSpPr>
        <xdr:cNvPr id="450" name="テキスト ボックス 449"/>
        <xdr:cNvSpPr txBox="1"/>
      </xdr:nvSpPr>
      <xdr:spPr>
        <a:xfrm>
          <a:off x="15798800" y="245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4445</xdr:rowOff>
    </xdr:from>
    <xdr:to>
      <xdr:col>72</xdr:col>
      <xdr:colOff>203200</xdr:colOff>
      <xdr:row>18</xdr:row>
      <xdr:rowOff>66781</xdr:rowOff>
    </xdr:to>
    <xdr:cxnSp macro="">
      <xdr:nvCxnSpPr>
        <xdr:cNvPr id="451" name="直線コネクタ 450"/>
        <xdr:cNvCxnSpPr/>
      </xdr:nvCxnSpPr>
      <xdr:spPr>
        <a:xfrm>
          <a:off x="14401800" y="3090545"/>
          <a:ext cx="8890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130175</xdr:rowOff>
    </xdr:from>
    <xdr:to>
      <xdr:col>73</xdr:col>
      <xdr:colOff>44450</xdr:colOff>
      <xdr:row>16</xdr:row>
      <xdr:rowOff>60325</xdr:rowOff>
    </xdr:to>
    <xdr:sp macro="" textlink="">
      <xdr:nvSpPr>
        <xdr:cNvPr id="452" name="フローチャート: 判断 451"/>
        <xdr:cNvSpPr/>
      </xdr:nvSpPr>
      <xdr:spPr>
        <a:xfrm>
          <a:off x="15240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70502</xdr:rowOff>
    </xdr:from>
    <xdr:ext cx="762000" cy="259045"/>
    <xdr:sp macro="" textlink="">
      <xdr:nvSpPr>
        <xdr:cNvPr id="453" name="テキスト ボックス 452"/>
        <xdr:cNvSpPr txBox="1"/>
      </xdr:nvSpPr>
      <xdr:spPr>
        <a:xfrm>
          <a:off x="14909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4445</xdr:rowOff>
    </xdr:from>
    <xdr:to>
      <xdr:col>68</xdr:col>
      <xdr:colOff>152400</xdr:colOff>
      <xdr:row>19</xdr:row>
      <xdr:rowOff>94403</xdr:rowOff>
    </xdr:to>
    <xdr:cxnSp macro="">
      <xdr:nvCxnSpPr>
        <xdr:cNvPr id="454" name="直線コネクタ 453"/>
        <xdr:cNvCxnSpPr/>
      </xdr:nvCxnSpPr>
      <xdr:spPr>
        <a:xfrm flipV="1">
          <a:off x="13512800" y="3090545"/>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41169</xdr:rowOff>
    </xdr:from>
    <xdr:to>
      <xdr:col>68</xdr:col>
      <xdr:colOff>203200</xdr:colOff>
      <xdr:row>16</xdr:row>
      <xdr:rowOff>142769</xdr:rowOff>
    </xdr:to>
    <xdr:sp macro="" textlink="">
      <xdr:nvSpPr>
        <xdr:cNvPr id="455" name="フローチャート: 判断 454"/>
        <xdr:cNvSpPr/>
      </xdr:nvSpPr>
      <xdr:spPr>
        <a:xfrm>
          <a:off x="14351000" y="278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152946</xdr:rowOff>
    </xdr:from>
    <xdr:ext cx="762000" cy="259045"/>
    <xdr:sp macro="" textlink="">
      <xdr:nvSpPr>
        <xdr:cNvPr id="456" name="テキスト ボックス 455"/>
        <xdr:cNvSpPr txBox="1"/>
      </xdr:nvSpPr>
      <xdr:spPr>
        <a:xfrm>
          <a:off x="14020800" y="255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8467</xdr:rowOff>
    </xdr:from>
    <xdr:to>
      <xdr:col>64</xdr:col>
      <xdr:colOff>152400</xdr:colOff>
      <xdr:row>17</xdr:row>
      <xdr:rowOff>110067</xdr:rowOff>
    </xdr:to>
    <xdr:sp macro="" textlink="">
      <xdr:nvSpPr>
        <xdr:cNvPr id="457" name="フローチャート: 判断 456"/>
        <xdr:cNvSpPr/>
      </xdr:nvSpPr>
      <xdr:spPr>
        <a:xfrm>
          <a:off x="13462000" y="292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120244</xdr:rowOff>
    </xdr:from>
    <xdr:ext cx="762000" cy="259045"/>
    <xdr:sp macro="" textlink="">
      <xdr:nvSpPr>
        <xdr:cNvPr id="458" name="テキスト ボックス 457"/>
        <xdr:cNvSpPr txBox="1"/>
      </xdr:nvSpPr>
      <xdr:spPr>
        <a:xfrm>
          <a:off x="13131800" y="269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78317</xdr:rowOff>
    </xdr:from>
    <xdr:to>
      <xdr:col>81</xdr:col>
      <xdr:colOff>95250</xdr:colOff>
      <xdr:row>19</xdr:row>
      <xdr:rowOff>8467</xdr:rowOff>
    </xdr:to>
    <xdr:sp macro="" textlink="">
      <xdr:nvSpPr>
        <xdr:cNvPr id="464" name="楕円 463"/>
        <xdr:cNvSpPr/>
      </xdr:nvSpPr>
      <xdr:spPr>
        <a:xfrm>
          <a:off x="16967200" y="31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50394</xdr:rowOff>
    </xdr:from>
    <xdr:ext cx="762000" cy="259045"/>
    <xdr:sp macro="" textlink="">
      <xdr:nvSpPr>
        <xdr:cNvPr id="465" name="将来負担の状況該当値テキスト"/>
        <xdr:cNvSpPr txBox="1"/>
      </xdr:nvSpPr>
      <xdr:spPr>
        <a:xfrm>
          <a:off x="17106900" y="313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32067</xdr:rowOff>
    </xdr:from>
    <xdr:to>
      <xdr:col>77</xdr:col>
      <xdr:colOff>95250</xdr:colOff>
      <xdr:row>18</xdr:row>
      <xdr:rowOff>133667</xdr:rowOff>
    </xdr:to>
    <xdr:sp macro="" textlink="">
      <xdr:nvSpPr>
        <xdr:cNvPr id="466" name="楕円 465"/>
        <xdr:cNvSpPr/>
      </xdr:nvSpPr>
      <xdr:spPr>
        <a:xfrm>
          <a:off x="16129000" y="31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118444</xdr:rowOff>
    </xdr:from>
    <xdr:ext cx="736600" cy="259045"/>
    <xdr:sp macro="" textlink="">
      <xdr:nvSpPr>
        <xdr:cNvPr id="467" name="テキスト ボックス 466"/>
        <xdr:cNvSpPr txBox="1"/>
      </xdr:nvSpPr>
      <xdr:spPr>
        <a:xfrm>
          <a:off x="15798800" y="3204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15981</xdr:rowOff>
    </xdr:from>
    <xdr:to>
      <xdr:col>73</xdr:col>
      <xdr:colOff>44450</xdr:colOff>
      <xdr:row>18</xdr:row>
      <xdr:rowOff>117581</xdr:rowOff>
    </xdr:to>
    <xdr:sp macro="" textlink="">
      <xdr:nvSpPr>
        <xdr:cNvPr id="468" name="楕円 467"/>
        <xdr:cNvSpPr/>
      </xdr:nvSpPr>
      <xdr:spPr>
        <a:xfrm>
          <a:off x="15240000" y="310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102358</xdr:rowOff>
    </xdr:from>
    <xdr:ext cx="762000" cy="259045"/>
    <xdr:sp macro="" textlink="">
      <xdr:nvSpPr>
        <xdr:cNvPr id="469" name="テキスト ボックス 468"/>
        <xdr:cNvSpPr txBox="1"/>
      </xdr:nvSpPr>
      <xdr:spPr>
        <a:xfrm>
          <a:off x="14909800" y="318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125095</xdr:rowOff>
    </xdr:from>
    <xdr:to>
      <xdr:col>68</xdr:col>
      <xdr:colOff>203200</xdr:colOff>
      <xdr:row>18</xdr:row>
      <xdr:rowOff>55245</xdr:rowOff>
    </xdr:to>
    <xdr:sp macro="" textlink="">
      <xdr:nvSpPr>
        <xdr:cNvPr id="470" name="楕円 469"/>
        <xdr:cNvSpPr/>
      </xdr:nvSpPr>
      <xdr:spPr>
        <a:xfrm>
          <a:off x="14351000" y="303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40022</xdr:rowOff>
    </xdr:from>
    <xdr:ext cx="762000" cy="259045"/>
    <xdr:sp macro="" textlink="">
      <xdr:nvSpPr>
        <xdr:cNvPr id="471" name="テキスト ボックス 470"/>
        <xdr:cNvSpPr txBox="1"/>
      </xdr:nvSpPr>
      <xdr:spPr>
        <a:xfrm>
          <a:off x="14020800" y="312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43603</xdr:rowOff>
    </xdr:from>
    <xdr:to>
      <xdr:col>64</xdr:col>
      <xdr:colOff>152400</xdr:colOff>
      <xdr:row>19</xdr:row>
      <xdr:rowOff>145203</xdr:rowOff>
    </xdr:to>
    <xdr:sp macro="" textlink="">
      <xdr:nvSpPr>
        <xdr:cNvPr id="472" name="楕円 471"/>
        <xdr:cNvSpPr/>
      </xdr:nvSpPr>
      <xdr:spPr>
        <a:xfrm>
          <a:off x="13462000" y="330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129980</xdr:rowOff>
    </xdr:from>
    <xdr:ext cx="762000" cy="259045"/>
    <xdr:sp macro="" textlink="">
      <xdr:nvSpPr>
        <xdr:cNvPr id="473" name="テキスト ボックス 472"/>
        <xdr:cNvSpPr txBox="1"/>
      </xdr:nvSpPr>
      <xdr:spPr>
        <a:xfrm>
          <a:off x="13131800" y="3387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152400</xdr:colOff>
      <xdr:row>26</xdr:row>
      <xdr:rowOff>54427</xdr:rowOff>
    </xdr:from>
    <xdr:ext cx="9099176" cy="435430"/>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40229" y="4299856"/>
          <a:ext cx="9099176" cy="4354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223,451
215,795
93.84
104,596,817
98,719,102
5,564,835
48,787,236
60,349,395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令和３年度においては、法人市民税や固定資産税の減等により経常一般財源が減少したことに加え、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退職金や委員報酬の増等に伴う人件費の増額により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40</xdr:row>
      <xdr:rowOff>127000</xdr:rowOff>
    </xdr:to>
    <xdr:cxnSp macro="">
      <xdr:nvCxnSpPr>
        <xdr:cNvPr id="61" name="直線コネクタ 60"/>
        <xdr:cNvCxnSpPr/>
      </xdr:nvCxnSpPr>
      <xdr:spPr>
        <a:xfrm flipV="1">
          <a:off x="4826000" y="5626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76200</xdr:rowOff>
    </xdr:from>
    <xdr:to>
      <xdr:col>24</xdr:col>
      <xdr:colOff>25400</xdr:colOff>
      <xdr:row>37</xdr:row>
      <xdr:rowOff>133350</xdr:rowOff>
    </xdr:to>
    <xdr:cxnSp macro="">
      <xdr:nvCxnSpPr>
        <xdr:cNvPr id="66" name="直線コネクタ 65"/>
        <xdr:cNvCxnSpPr/>
      </xdr:nvCxnSpPr>
      <xdr:spPr>
        <a:xfrm>
          <a:off x="3987800" y="6248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3827</xdr:rowOff>
    </xdr:from>
    <xdr:ext cx="762000" cy="259045"/>
    <xdr:sp macro="" textlink="">
      <xdr:nvSpPr>
        <xdr:cNvPr id="67" name="人件費平均値テキスト"/>
        <xdr:cNvSpPr txBox="1"/>
      </xdr:nvSpPr>
      <xdr:spPr>
        <a:xfrm>
          <a:off x="4914900" y="600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158750</xdr:rowOff>
    </xdr:from>
    <xdr:to>
      <xdr:col>24</xdr:col>
      <xdr:colOff>76200</xdr:colOff>
      <xdr:row>36</xdr:row>
      <xdr:rowOff>88900</xdr:rowOff>
    </xdr:to>
    <xdr:sp macro="" textlink="">
      <xdr:nvSpPr>
        <xdr:cNvPr id="68" name="フローチャート: 判断 67"/>
        <xdr:cNvSpPr/>
      </xdr:nvSpPr>
      <xdr:spPr>
        <a:xfrm>
          <a:off x="47752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76200</xdr:rowOff>
    </xdr:from>
    <xdr:to>
      <xdr:col>19</xdr:col>
      <xdr:colOff>187325</xdr:colOff>
      <xdr:row>36</xdr:row>
      <xdr:rowOff>88900</xdr:rowOff>
    </xdr:to>
    <xdr:cxnSp macro="">
      <xdr:nvCxnSpPr>
        <xdr:cNvPr id="69" name="直線コネクタ 68"/>
        <xdr:cNvCxnSpPr/>
      </xdr:nvCxnSpPr>
      <xdr:spPr>
        <a:xfrm flipV="1">
          <a:off x="3098800" y="624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139700</xdr:rowOff>
    </xdr:from>
    <xdr:to>
      <xdr:col>20</xdr:col>
      <xdr:colOff>38100</xdr:colOff>
      <xdr:row>37</xdr:row>
      <xdr:rowOff>69850</xdr:rowOff>
    </xdr:to>
    <xdr:sp macro="" textlink="">
      <xdr:nvSpPr>
        <xdr:cNvPr id="70" name="フローチャート: 判断 69"/>
        <xdr:cNvSpPr/>
      </xdr:nvSpPr>
      <xdr:spPr>
        <a:xfrm>
          <a:off x="3937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54627</xdr:rowOff>
    </xdr:from>
    <xdr:ext cx="736600" cy="259045"/>
    <xdr:sp macro="" textlink="">
      <xdr:nvSpPr>
        <xdr:cNvPr id="71" name="テキスト ボックス 70"/>
        <xdr:cNvSpPr txBox="1"/>
      </xdr:nvSpPr>
      <xdr:spPr>
        <a:xfrm>
          <a:off x="3606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82550</xdr:rowOff>
    </xdr:from>
    <xdr:to>
      <xdr:col>15</xdr:col>
      <xdr:colOff>98425</xdr:colOff>
      <xdr:row>36</xdr:row>
      <xdr:rowOff>88900</xdr:rowOff>
    </xdr:to>
    <xdr:cxnSp macro="">
      <xdr:nvCxnSpPr>
        <xdr:cNvPr id="72" name="直線コネクタ 71"/>
        <xdr:cNvCxnSpPr/>
      </xdr:nvCxnSpPr>
      <xdr:spPr>
        <a:xfrm>
          <a:off x="2209800" y="60833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57150</xdr:rowOff>
    </xdr:from>
    <xdr:to>
      <xdr:col>15</xdr:col>
      <xdr:colOff>149225</xdr:colOff>
      <xdr:row>35</xdr:row>
      <xdr:rowOff>158750</xdr:rowOff>
    </xdr:to>
    <xdr:sp macro="" textlink="">
      <xdr:nvSpPr>
        <xdr:cNvPr id="73" name="フローチャート: 判断 72"/>
        <xdr:cNvSpPr/>
      </xdr:nvSpPr>
      <xdr:spPr>
        <a:xfrm>
          <a:off x="3048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168927</xdr:rowOff>
    </xdr:from>
    <xdr:ext cx="762000" cy="259045"/>
    <xdr:sp macro="" textlink="">
      <xdr:nvSpPr>
        <xdr:cNvPr id="74" name="テキスト ボックス 73"/>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82550</xdr:rowOff>
    </xdr:from>
    <xdr:to>
      <xdr:col>11</xdr:col>
      <xdr:colOff>9525</xdr:colOff>
      <xdr:row>35</xdr:row>
      <xdr:rowOff>120650</xdr:rowOff>
    </xdr:to>
    <xdr:cxnSp macro="">
      <xdr:nvCxnSpPr>
        <xdr:cNvPr id="75" name="直線コネクタ 74"/>
        <xdr:cNvCxnSpPr/>
      </xdr:nvCxnSpPr>
      <xdr:spPr>
        <a:xfrm flipV="1">
          <a:off x="1320800" y="6083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31750</xdr:rowOff>
    </xdr:from>
    <xdr:to>
      <xdr:col>11</xdr:col>
      <xdr:colOff>60325</xdr:colOff>
      <xdr:row>35</xdr:row>
      <xdr:rowOff>133350</xdr:rowOff>
    </xdr:to>
    <xdr:sp macro="" textlink="">
      <xdr:nvSpPr>
        <xdr:cNvPr id="76" name="フローチャート: 判断 75"/>
        <xdr:cNvSpPr/>
      </xdr:nvSpPr>
      <xdr:spPr>
        <a:xfrm>
          <a:off x="21590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143527</xdr:rowOff>
    </xdr:from>
    <xdr:ext cx="762000" cy="259045"/>
    <xdr:sp macro="" textlink="">
      <xdr:nvSpPr>
        <xdr:cNvPr id="77" name="テキスト ボックス 76"/>
        <xdr:cNvSpPr txBox="1"/>
      </xdr:nvSpPr>
      <xdr:spPr>
        <a:xfrm>
          <a:off x="18288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19050</xdr:rowOff>
    </xdr:from>
    <xdr:to>
      <xdr:col>6</xdr:col>
      <xdr:colOff>171450</xdr:colOff>
      <xdr:row>35</xdr:row>
      <xdr:rowOff>120650</xdr:rowOff>
    </xdr:to>
    <xdr:sp macro="" textlink="">
      <xdr:nvSpPr>
        <xdr:cNvPr id="78" name="フローチャート: 判断 77"/>
        <xdr:cNvSpPr/>
      </xdr:nvSpPr>
      <xdr:spPr>
        <a:xfrm>
          <a:off x="1270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130827</xdr:rowOff>
    </xdr:from>
    <xdr:ext cx="762000" cy="259045"/>
    <xdr:sp macro="" textlink="">
      <xdr:nvSpPr>
        <xdr:cNvPr id="79" name="テキスト ボックス 78"/>
        <xdr:cNvSpPr txBox="1"/>
      </xdr:nvSpPr>
      <xdr:spPr>
        <a:xfrm>
          <a:off x="939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82550</xdr:rowOff>
    </xdr:from>
    <xdr:to>
      <xdr:col>24</xdr:col>
      <xdr:colOff>76200</xdr:colOff>
      <xdr:row>38</xdr:row>
      <xdr:rowOff>12700</xdr:rowOff>
    </xdr:to>
    <xdr:sp macro="" textlink="">
      <xdr:nvSpPr>
        <xdr:cNvPr id="85" name="楕円 84"/>
        <xdr:cNvSpPr/>
      </xdr:nvSpPr>
      <xdr:spPr>
        <a:xfrm>
          <a:off x="47752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54627</xdr:rowOff>
    </xdr:from>
    <xdr:ext cx="762000" cy="259045"/>
    <xdr:sp macro="" textlink="">
      <xdr:nvSpPr>
        <xdr:cNvPr id="86" name="人件費該当値テキスト"/>
        <xdr:cNvSpPr txBox="1"/>
      </xdr:nvSpPr>
      <xdr:spPr>
        <a:xfrm>
          <a:off x="49149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25400</xdr:rowOff>
    </xdr:from>
    <xdr:to>
      <xdr:col>20</xdr:col>
      <xdr:colOff>38100</xdr:colOff>
      <xdr:row>36</xdr:row>
      <xdr:rowOff>127000</xdr:rowOff>
    </xdr:to>
    <xdr:sp macro="" textlink="">
      <xdr:nvSpPr>
        <xdr:cNvPr id="87" name="楕円 86"/>
        <xdr:cNvSpPr/>
      </xdr:nvSpPr>
      <xdr:spPr>
        <a:xfrm>
          <a:off x="3937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137177</xdr:rowOff>
    </xdr:from>
    <xdr:ext cx="736600" cy="259045"/>
    <xdr:sp macro="" textlink="">
      <xdr:nvSpPr>
        <xdr:cNvPr id="88" name="テキスト ボックス 87"/>
        <xdr:cNvSpPr txBox="1"/>
      </xdr:nvSpPr>
      <xdr:spPr>
        <a:xfrm>
          <a:off x="3606800" y="596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38100</xdr:rowOff>
    </xdr:from>
    <xdr:to>
      <xdr:col>15</xdr:col>
      <xdr:colOff>149225</xdr:colOff>
      <xdr:row>36</xdr:row>
      <xdr:rowOff>139700</xdr:rowOff>
    </xdr:to>
    <xdr:sp macro="" textlink="">
      <xdr:nvSpPr>
        <xdr:cNvPr id="89" name="楕円 88"/>
        <xdr:cNvSpPr/>
      </xdr:nvSpPr>
      <xdr:spPr>
        <a:xfrm>
          <a:off x="3048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90" name="テキスト ボックス 89"/>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31750</xdr:rowOff>
    </xdr:from>
    <xdr:to>
      <xdr:col>11</xdr:col>
      <xdr:colOff>60325</xdr:colOff>
      <xdr:row>35</xdr:row>
      <xdr:rowOff>133350</xdr:rowOff>
    </xdr:to>
    <xdr:sp macro="" textlink="">
      <xdr:nvSpPr>
        <xdr:cNvPr id="91" name="楕円 90"/>
        <xdr:cNvSpPr/>
      </xdr:nvSpPr>
      <xdr:spPr>
        <a:xfrm>
          <a:off x="21590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118127</xdr:rowOff>
    </xdr:from>
    <xdr:ext cx="762000" cy="259045"/>
    <xdr:sp macro="" textlink="">
      <xdr:nvSpPr>
        <xdr:cNvPr id="92" name="テキスト ボックス 91"/>
        <xdr:cNvSpPr txBox="1"/>
      </xdr:nvSpPr>
      <xdr:spPr>
        <a:xfrm>
          <a:off x="1828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69850</xdr:rowOff>
    </xdr:from>
    <xdr:to>
      <xdr:col>6</xdr:col>
      <xdr:colOff>171450</xdr:colOff>
      <xdr:row>36</xdr:row>
      <xdr:rowOff>0</xdr:rowOff>
    </xdr:to>
    <xdr:sp macro="" textlink="">
      <xdr:nvSpPr>
        <xdr:cNvPr id="93" name="楕円 92"/>
        <xdr:cNvSpPr/>
      </xdr:nvSpPr>
      <xdr:spPr>
        <a:xfrm>
          <a:off x="12700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156227</xdr:rowOff>
    </xdr:from>
    <xdr:ext cx="762000" cy="259045"/>
    <xdr:sp macro="" textlink="">
      <xdr:nvSpPr>
        <xdr:cNvPr id="94" name="テキスト ボックス 93"/>
        <xdr:cNvSpPr txBox="1"/>
      </xdr:nvSpPr>
      <xdr:spPr>
        <a:xfrm>
          <a:off x="939800" y="615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法人市民税や固定資産税等の減により一般財源が減少したことに加え、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に係る委託料等が増額</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4536</xdr:rowOff>
    </xdr:to>
    <xdr:cxnSp macro="">
      <xdr:nvCxnSpPr>
        <xdr:cNvPr id="124" name="直線コネクタ 123"/>
        <xdr:cNvCxnSpPr/>
      </xdr:nvCxnSpPr>
      <xdr:spPr>
        <a:xfrm flipV="1">
          <a:off x="16510000" y="220072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148063</xdr:rowOff>
    </xdr:from>
    <xdr:ext cx="762000" cy="259045"/>
    <xdr:sp macro="" textlink="">
      <xdr:nvSpPr>
        <xdr:cNvPr id="125" name="物件費最小値テキスト"/>
        <xdr:cNvSpPr txBox="1"/>
      </xdr:nvSpPr>
      <xdr:spPr>
        <a:xfrm>
          <a:off x="16598900" y="3577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4536</xdr:rowOff>
    </xdr:from>
    <xdr:to>
      <xdr:col>82</xdr:col>
      <xdr:colOff>196850</xdr:colOff>
      <xdr:row>21</xdr:row>
      <xdr:rowOff>4536</xdr:rowOff>
    </xdr:to>
    <xdr:cxnSp macro="">
      <xdr:nvCxnSpPr>
        <xdr:cNvPr id="126" name="直線コネクタ 125"/>
        <xdr:cNvCxnSpPr/>
      </xdr:nvCxnSpPr>
      <xdr:spPr>
        <a:xfrm>
          <a:off x="16421100" y="360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78014</xdr:rowOff>
    </xdr:from>
    <xdr:to>
      <xdr:col>82</xdr:col>
      <xdr:colOff>107950</xdr:colOff>
      <xdr:row>20</xdr:row>
      <xdr:rowOff>45357</xdr:rowOff>
    </xdr:to>
    <xdr:cxnSp macro="">
      <xdr:nvCxnSpPr>
        <xdr:cNvPr id="129" name="直線コネクタ 128"/>
        <xdr:cNvCxnSpPr/>
      </xdr:nvCxnSpPr>
      <xdr:spPr>
        <a:xfrm>
          <a:off x="15671800" y="3164114"/>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43741</xdr:rowOff>
    </xdr:from>
    <xdr:ext cx="762000" cy="259045"/>
    <xdr:sp macro="" textlink="">
      <xdr:nvSpPr>
        <xdr:cNvPr id="130" name="物件費平均値テキスト"/>
        <xdr:cNvSpPr txBox="1"/>
      </xdr:nvSpPr>
      <xdr:spPr>
        <a:xfrm>
          <a:off x="16598900" y="261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31" name="フローチャート: 判断 130"/>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78014</xdr:rowOff>
    </xdr:from>
    <xdr:to>
      <xdr:col>78</xdr:col>
      <xdr:colOff>69850</xdr:colOff>
      <xdr:row>19</xdr:row>
      <xdr:rowOff>167822</xdr:rowOff>
    </xdr:to>
    <xdr:cxnSp macro="">
      <xdr:nvCxnSpPr>
        <xdr:cNvPr id="132" name="直線コネクタ 131"/>
        <xdr:cNvCxnSpPr/>
      </xdr:nvCxnSpPr>
      <xdr:spPr>
        <a:xfrm flipV="1">
          <a:off x="14782800" y="3164114"/>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3" name="フローチャート: 判断 132"/>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4" name="テキスト ボックス 133"/>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167822</xdr:rowOff>
    </xdr:to>
    <xdr:cxnSp macro="">
      <xdr:nvCxnSpPr>
        <xdr:cNvPr id="135" name="直線コネクタ 134"/>
        <xdr:cNvCxnSpPr/>
      </xdr:nvCxnSpPr>
      <xdr:spPr>
        <a:xfrm>
          <a:off x="13893800" y="33274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133350</xdr:rowOff>
    </xdr:from>
    <xdr:to>
      <xdr:col>74</xdr:col>
      <xdr:colOff>31750</xdr:colOff>
      <xdr:row>18</xdr:row>
      <xdr:rowOff>63500</xdr:rowOff>
    </xdr:to>
    <xdr:sp macro="" textlink="">
      <xdr:nvSpPr>
        <xdr:cNvPr id="136" name="フローチャート: 判断 135"/>
        <xdr:cNvSpPr/>
      </xdr:nvSpPr>
      <xdr:spPr>
        <a:xfrm>
          <a:off x="14732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73677</xdr:rowOff>
    </xdr:from>
    <xdr:ext cx="762000" cy="259045"/>
    <xdr:sp macro="" textlink="">
      <xdr:nvSpPr>
        <xdr:cNvPr id="137" name="テキスト ボックス 136"/>
        <xdr:cNvSpPr txBox="1"/>
      </xdr:nvSpPr>
      <xdr:spPr>
        <a:xfrm>
          <a:off x="14401800" y="281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69850</xdr:rowOff>
    </xdr:to>
    <xdr:cxnSp macro="">
      <xdr:nvCxnSpPr>
        <xdr:cNvPr id="138" name="直線コネクタ 137"/>
        <xdr:cNvCxnSpPr/>
      </xdr:nvCxnSpPr>
      <xdr:spPr>
        <a:xfrm>
          <a:off x="13004800" y="3213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157843</xdr:rowOff>
    </xdr:from>
    <xdr:to>
      <xdr:col>69</xdr:col>
      <xdr:colOff>142875</xdr:colOff>
      <xdr:row>17</xdr:row>
      <xdr:rowOff>87993</xdr:rowOff>
    </xdr:to>
    <xdr:sp macro="" textlink="">
      <xdr:nvSpPr>
        <xdr:cNvPr id="139" name="フローチャート: 判断 138"/>
        <xdr:cNvSpPr/>
      </xdr:nvSpPr>
      <xdr:spPr>
        <a:xfrm>
          <a:off x="13843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98170</xdr:rowOff>
    </xdr:from>
    <xdr:ext cx="762000" cy="259045"/>
    <xdr:sp macro="" textlink="">
      <xdr:nvSpPr>
        <xdr:cNvPr id="140" name="テキスト ボックス 139"/>
        <xdr:cNvSpPr txBox="1"/>
      </xdr:nvSpPr>
      <xdr:spPr>
        <a:xfrm>
          <a:off x="13512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41" name="フローチャート: 判断 140"/>
        <xdr:cNvSpPr/>
      </xdr:nvSpPr>
      <xdr:spPr>
        <a:xfrm>
          <a:off x="12954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32856</xdr:rowOff>
    </xdr:from>
    <xdr:ext cx="762000" cy="259045"/>
    <xdr:sp macro="" textlink="">
      <xdr:nvSpPr>
        <xdr:cNvPr id="142" name="テキスト ボックス 141"/>
        <xdr:cNvSpPr txBox="1"/>
      </xdr:nvSpPr>
      <xdr:spPr>
        <a:xfrm>
          <a:off x="12623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8" name="楕円 147"/>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138084</xdr:rowOff>
    </xdr:from>
    <xdr:ext cx="762000" cy="259045"/>
    <xdr:sp macro="" textlink="">
      <xdr:nvSpPr>
        <xdr:cNvPr id="149" name="物件費該当値テキスト"/>
        <xdr:cNvSpPr txBox="1"/>
      </xdr:nvSpPr>
      <xdr:spPr>
        <a:xfrm>
          <a:off x="16598900" y="339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27214</xdr:rowOff>
    </xdr:from>
    <xdr:to>
      <xdr:col>78</xdr:col>
      <xdr:colOff>120650</xdr:colOff>
      <xdr:row>18</xdr:row>
      <xdr:rowOff>128814</xdr:rowOff>
    </xdr:to>
    <xdr:sp macro="" textlink="">
      <xdr:nvSpPr>
        <xdr:cNvPr id="150" name="楕円 149"/>
        <xdr:cNvSpPr/>
      </xdr:nvSpPr>
      <xdr:spPr>
        <a:xfrm>
          <a:off x="15621000" y="311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113591</xdr:rowOff>
    </xdr:from>
    <xdr:ext cx="736600" cy="259045"/>
    <xdr:sp macro="" textlink="">
      <xdr:nvSpPr>
        <xdr:cNvPr id="151" name="テキスト ボックス 150"/>
        <xdr:cNvSpPr txBox="1"/>
      </xdr:nvSpPr>
      <xdr:spPr>
        <a:xfrm>
          <a:off x="15290800" y="3199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117022</xdr:rowOff>
    </xdr:from>
    <xdr:to>
      <xdr:col>74</xdr:col>
      <xdr:colOff>31750</xdr:colOff>
      <xdr:row>20</xdr:row>
      <xdr:rowOff>47172</xdr:rowOff>
    </xdr:to>
    <xdr:sp macro="" textlink="">
      <xdr:nvSpPr>
        <xdr:cNvPr id="152" name="楕円 151"/>
        <xdr:cNvSpPr/>
      </xdr:nvSpPr>
      <xdr:spPr>
        <a:xfrm>
          <a:off x="14732000" y="337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31949</xdr:rowOff>
    </xdr:from>
    <xdr:ext cx="762000" cy="259045"/>
    <xdr:sp macro="" textlink="">
      <xdr:nvSpPr>
        <xdr:cNvPr id="153" name="テキスト ボックス 152"/>
        <xdr:cNvSpPr txBox="1"/>
      </xdr:nvSpPr>
      <xdr:spPr>
        <a:xfrm>
          <a:off x="14401800" y="346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54" name="楕円 153"/>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55" name="テキスト ボックス 154"/>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7" name="テキスト ボックス 156"/>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扶助費に係る経常収支比率は、年々増加する傾向にある。</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年度においては、児童福祉関係事業費</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の影響に伴い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が、令和３年度においては、児童福祉費や社会福祉費といった民生費の扶助費が軒並み増額となったことにより、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159657</xdr:rowOff>
    </xdr:to>
    <xdr:cxnSp macro="">
      <xdr:nvCxnSpPr>
        <xdr:cNvPr id="187" name="直線コネクタ 186"/>
        <xdr:cNvCxnSpPr/>
      </xdr:nvCxnSpPr>
      <xdr:spPr>
        <a:xfrm flipV="1">
          <a:off x="4826000" y="90587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59</xdr:row>
      <xdr:rowOff>37193</xdr:rowOff>
    </xdr:to>
    <xdr:cxnSp macro="">
      <xdr:nvCxnSpPr>
        <xdr:cNvPr id="192" name="直線コネクタ 191"/>
        <xdr:cNvCxnSpPr/>
      </xdr:nvCxnSpPr>
      <xdr:spPr>
        <a:xfrm>
          <a:off x="3987800" y="9891485"/>
          <a:ext cx="8382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93"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4" name="フローチャート: 判断 193"/>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59</xdr:row>
      <xdr:rowOff>167822</xdr:rowOff>
    </xdr:to>
    <xdr:cxnSp macro="">
      <xdr:nvCxnSpPr>
        <xdr:cNvPr id="195" name="直線コネクタ 194"/>
        <xdr:cNvCxnSpPr/>
      </xdr:nvCxnSpPr>
      <xdr:spPr>
        <a:xfrm flipV="1">
          <a:off x="3098800" y="9891485"/>
          <a:ext cx="889000" cy="39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2722</xdr:rowOff>
    </xdr:from>
    <xdr:to>
      <xdr:col>20</xdr:col>
      <xdr:colOff>38100</xdr:colOff>
      <xdr:row>57</xdr:row>
      <xdr:rowOff>104322</xdr:rowOff>
    </xdr:to>
    <xdr:sp macro="" textlink="">
      <xdr:nvSpPr>
        <xdr:cNvPr id="196" name="フローチャート: 判断 195"/>
        <xdr:cNvSpPr/>
      </xdr:nvSpPr>
      <xdr:spPr>
        <a:xfrm>
          <a:off x="3937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114499</xdr:rowOff>
    </xdr:from>
    <xdr:ext cx="736600" cy="259045"/>
    <xdr:sp macro="" textlink="">
      <xdr:nvSpPr>
        <xdr:cNvPr id="197" name="テキスト ボックス 196"/>
        <xdr:cNvSpPr txBox="1"/>
      </xdr:nvSpPr>
      <xdr:spPr>
        <a:xfrm>
          <a:off x="3606800" y="954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59</xdr:row>
      <xdr:rowOff>167822</xdr:rowOff>
    </xdr:to>
    <xdr:cxnSp macro="">
      <xdr:nvCxnSpPr>
        <xdr:cNvPr id="198" name="直線コネクタ 197"/>
        <xdr:cNvCxnSpPr/>
      </xdr:nvCxnSpPr>
      <xdr:spPr>
        <a:xfrm>
          <a:off x="2209800" y="10169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27215</xdr:rowOff>
    </xdr:from>
    <xdr:to>
      <xdr:col>15</xdr:col>
      <xdr:colOff>149225</xdr:colOff>
      <xdr:row>58</xdr:row>
      <xdr:rowOff>128815</xdr:rowOff>
    </xdr:to>
    <xdr:sp macro="" textlink="">
      <xdr:nvSpPr>
        <xdr:cNvPr id="199" name="フローチャート: 判断 198"/>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138992</xdr:rowOff>
    </xdr:from>
    <xdr:ext cx="762000" cy="259045"/>
    <xdr:sp macro="" textlink="">
      <xdr:nvSpPr>
        <xdr:cNvPr id="200" name="テキスト ボックス 199"/>
        <xdr:cNvSpPr txBox="1"/>
      </xdr:nvSpPr>
      <xdr:spPr>
        <a:xfrm>
          <a:off x="2717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59</xdr:row>
      <xdr:rowOff>53522</xdr:rowOff>
    </xdr:to>
    <xdr:cxnSp macro="">
      <xdr:nvCxnSpPr>
        <xdr:cNvPr id="201" name="直線コネクタ 200"/>
        <xdr:cNvCxnSpPr/>
      </xdr:nvCxnSpPr>
      <xdr:spPr>
        <a:xfrm>
          <a:off x="1320800" y="100384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117022</xdr:rowOff>
    </xdr:from>
    <xdr:to>
      <xdr:col>11</xdr:col>
      <xdr:colOff>60325</xdr:colOff>
      <xdr:row>58</xdr:row>
      <xdr:rowOff>47172</xdr:rowOff>
    </xdr:to>
    <xdr:sp macro="" textlink="">
      <xdr:nvSpPr>
        <xdr:cNvPr id="202" name="フローチャート: 判断 201"/>
        <xdr:cNvSpPr/>
      </xdr:nvSpPr>
      <xdr:spPr>
        <a:xfrm>
          <a:off x="2159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57349</xdr:rowOff>
    </xdr:from>
    <xdr:ext cx="762000" cy="259045"/>
    <xdr:sp macro="" textlink="">
      <xdr:nvSpPr>
        <xdr:cNvPr id="203" name="テキスト ボックス 202"/>
        <xdr:cNvSpPr txBox="1"/>
      </xdr:nvSpPr>
      <xdr:spPr>
        <a:xfrm>
          <a:off x="1828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149678</xdr:rowOff>
    </xdr:from>
    <xdr:to>
      <xdr:col>6</xdr:col>
      <xdr:colOff>171450</xdr:colOff>
      <xdr:row>58</xdr:row>
      <xdr:rowOff>79828</xdr:rowOff>
    </xdr:to>
    <xdr:sp macro="" textlink="">
      <xdr:nvSpPr>
        <xdr:cNvPr id="204" name="フローチャート: 判断 203"/>
        <xdr:cNvSpPr/>
      </xdr:nvSpPr>
      <xdr:spPr>
        <a:xfrm>
          <a:off x="1270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90005</xdr:rowOff>
    </xdr:from>
    <xdr:ext cx="762000" cy="259045"/>
    <xdr:sp macro="" textlink="">
      <xdr:nvSpPr>
        <xdr:cNvPr id="205" name="テキスト ボックス 204"/>
        <xdr:cNvSpPr txBox="1"/>
      </xdr:nvSpPr>
      <xdr:spPr>
        <a:xfrm>
          <a:off x="939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157843</xdr:rowOff>
    </xdr:from>
    <xdr:to>
      <xdr:col>24</xdr:col>
      <xdr:colOff>76200</xdr:colOff>
      <xdr:row>59</xdr:row>
      <xdr:rowOff>87993</xdr:rowOff>
    </xdr:to>
    <xdr:sp macro="" textlink="">
      <xdr:nvSpPr>
        <xdr:cNvPr id="211" name="楕円 210"/>
        <xdr:cNvSpPr/>
      </xdr:nvSpPr>
      <xdr:spPr>
        <a:xfrm>
          <a:off x="47752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129920</xdr:rowOff>
    </xdr:from>
    <xdr:ext cx="762000" cy="259045"/>
    <xdr:sp macro="" textlink="">
      <xdr:nvSpPr>
        <xdr:cNvPr id="212" name="扶助費該当値テキスト"/>
        <xdr:cNvSpPr txBox="1"/>
      </xdr:nvSpPr>
      <xdr:spPr>
        <a:xfrm>
          <a:off x="49149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3" name="楕円 212"/>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4" name="テキスト ボックス 213"/>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117022</xdr:rowOff>
    </xdr:from>
    <xdr:to>
      <xdr:col>15</xdr:col>
      <xdr:colOff>149225</xdr:colOff>
      <xdr:row>60</xdr:row>
      <xdr:rowOff>47172</xdr:rowOff>
    </xdr:to>
    <xdr:sp macro="" textlink="">
      <xdr:nvSpPr>
        <xdr:cNvPr id="215" name="楕円 214"/>
        <xdr:cNvSpPr/>
      </xdr:nvSpPr>
      <xdr:spPr>
        <a:xfrm>
          <a:off x="3048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31949</xdr:rowOff>
    </xdr:from>
    <xdr:ext cx="762000" cy="259045"/>
    <xdr:sp macro="" textlink="">
      <xdr:nvSpPr>
        <xdr:cNvPr id="216" name="テキスト ボックス 215"/>
        <xdr:cNvSpPr txBox="1"/>
      </xdr:nvSpPr>
      <xdr:spPr>
        <a:xfrm>
          <a:off x="2717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2722</xdr:rowOff>
    </xdr:from>
    <xdr:to>
      <xdr:col>11</xdr:col>
      <xdr:colOff>60325</xdr:colOff>
      <xdr:row>59</xdr:row>
      <xdr:rowOff>104322</xdr:rowOff>
    </xdr:to>
    <xdr:sp macro="" textlink="">
      <xdr:nvSpPr>
        <xdr:cNvPr id="217" name="楕円 216"/>
        <xdr:cNvSpPr/>
      </xdr:nvSpPr>
      <xdr:spPr>
        <a:xfrm>
          <a:off x="2159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89099</xdr:rowOff>
    </xdr:from>
    <xdr:ext cx="762000" cy="259045"/>
    <xdr:sp macro="" textlink="">
      <xdr:nvSpPr>
        <xdr:cNvPr id="218" name="テキスト ボックス 217"/>
        <xdr:cNvSpPr txBox="1"/>
      </xdr:nvSpPr>
      <xdr:spPr>
        <a:xfrm>
          <a:off x="1828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繰出金について、</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国民健康保険事業特別会計、</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後期高齢者医療事業特別会計</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に対する額は減少したものの、公共用地取得事業特別会計、</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介護保険事業特別会計に対する</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額の</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増加</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が減少額をうわまわったことから、</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その他経費全体として</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61</xdr:row>
      <xdr:rowOff>118835</xdr:rowOff>
    </xdr:to>
    <xdr:cxnSp macro="">
      <xdr:nvCxnSpPr>
        <xdr:cNvPr id="250" name="直線コネクタ 249"/>
        <xdr:cNvCxnSpPr/>
      </xdr:nvCxnSpPr>
      <xdr:spPr>
        <a:xfrm flipV="1">
          <a:off x="16510000" y="9042400"/>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90912</xdr:rowOff>
    </xdr:from>
    <xdr:ext cx="762000" cy="259045"/>
    <xdr:sp macro="" textlink="">
      <xdr:nvSpPr>
        <xdr:cNvPr id="251" name="その他最小値テキスト"/>
        <xdr:cNvSpPr txBox="1"/>
      </xdr:nvSpPr>
      <xdr:spPr>
        <a:xfrm>
          <a:off x="16598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118835</xdr:rowOff>
    </xdr:from>
    <xdr:to>
      <xdr:col>82</xdr:col>
      <xdr:colOff>196850</xdr:colOff>
      <xdr:row>61</xdr:row>
      <xdr:rowOff>118835</xdr:rowOff>
    </xdr:to>
    <xdr:cxnSp macro="">
      <xdr:nvCxnSpPr>
        <xdr:cNvPr id="252" name="直線コネクタ 251"/>
        <xdr:cNvCxnSpPr/>
      </xdr:nvCxnSpPr>
      <xdr:spPr>
        <a:xfrm>
          <a:off x="16421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53" name="その他最大値テキスト"/>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54" name="直線コネクタ 253"/>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29028</xdr:rowOff>
    </xdr:from>
    <xdr:to>
      <xdr:col>82</xdr:col>
      <xdr:colOff>107950</xdr:colOff>
      <xdr:row>57</xdr:row>
      <xdr:rowOff>20865</xdr:rowOff>
    </xdr:to>
    <xdr:cxnSp macro="">
      <xdr:nvCxnSpPr>
        <xdr:cNvPr id="255" name="直線コネクタ 254"/>
        <xdr:cNvCxnSpPr/>
      </xdr:nvCxnSpPr>
      <xdr:spPr>
        <a:xfrm>
          <a:off x="15671800" y="9630228"/>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80934</xdr:rowOff>
    </xdr:from>
    <xdr:ext cx="762000" cy="259045"/>
    <xdr:sp macro="" textlink="">
      <xdr:nvSpPr>
        <xdr:cNvPr id="256" name="その他平均値テキスト"/>
        <xdr:cNvSpPr txBox="1"/>
      </xdr:nvSpPr>
      <xdr:spPr>
        <a:xfrm>
          <a:off x="16598900" y="1002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57" name="フローチャート: 判断 256"/>
        <xdr:cNvSpPr/>
      </xdr:nvSpPr>
      <xdr:spPr>
        <a:xfrm>
          <a:off x="164592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29028</xdr:rowOff>
    </xdr:from>
    <xdr:to>
      <xdr:col>78</xdr:col>
      <xdr:colOff>69850</xdr:colOff>
      <xdr:row>57</xdr:row>
      <xdr:rowOff>37193</xdr:rowOff>
    </xdr:to>
    <xdr:cxnSp macro="">
      <xdr:nvCxnSpPr>
        <xdr:cNvPr id="258" name="直線コネクタ 257"/>
        <xdr:cNvCxnSpPr/>
      </xdr:nvCxnSpPr>
      <xdr:spPr>
        <a:xfrm flipV="1">
          <a:off x="14782800" y="96302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19050</xdr:rowOff>
    </xdr:from>
    <xdr:to>
      <xdr:col>78</xdr:col>
      <xdr:colOff>120650</xdr:colOff>
      <xdr:row>59</xdr:row>
      <xdr:rowOff>120650</xdr:rowOff>
    </xdr:to>
    <xdr:sp macro="" textlink="">
      <xdr:nvSpPr>
        <xdr:cNvPr id="259" name="フローチャート: 判断 258"/>
        <xdr:cNvSpPr/>
      </xdr:nvSpPr>
      <xdr:spPr>
        <a:xfrm>
          <a:off x="15621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60" name="テキスト ボックス 259"/>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94343</xdr:rowOff>
    </xdr:from>
    <xdr:to>
      <xdr:col>73</xdr:col>
      <xdr:colOff>180975</xdr:colOff>
      <xdr:row>57</xdr:row>
      <xdr:rowOff>37193</xdr:rowOff>
    </xdr:to>
    <xdr:cxnSp macro="">
      <xdr:nvCxnSpPr>
        <xdr:cNvPr id="261" name="直線コネクタ 260"/>
        <xdr:cNvCxnSpPr/>
      </xdr:nvCxnSpPr>
      <xdr:spPr>
        <a:xfrm>
          <a:off x="13893800" y="96955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117022</xdr:rowOff>
    </xdr:from>
    <xdr:to>
      <xdr:col>74</xdr:col>
      <xdr:colOff>31750</xdr:colOff>
      <xdr:row>60</xdr:row>
      <xdr:rowOff>47172</xdr:rowOff>
    </xdr:to>
    <xdr:sp macro="" textlink="">
      <xdr:nvSpPr>
        <xdr:cNvPr id="262" name="フローチャート: 判断 261"/>
        <xdr:cNvSpPr/>
      </xdr:nvSpPr>
      <xdr:spPr>
        <a:xfrm>
          <a:off x="14732000" y="102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31949</xdr:rowOff>
    </xdr:from>
    <xdr:ext cx="762000" cy="259045"/>
    <xdr:sp macro="" textlink="">
      <xdr:nvSpPr>
        <xdr:cNvPr id="263" name="テキスト ボックス 262"/>
        <xdr:cNvSpPr txBox="1"/>
      </xdr:nvSpPr>
      <xdr:spPr>
        <a:xfrm>
          <a:off x="14401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29028</xdr:rowOff>
    </xdr:from>
    <xdr:to>
      <xdr:col>69</xdr:col>
      <xdr:colOff>92075</xdr:colOff>
      <xdr:row>56</xdr:row>
      <xdr:rowOff>94343</xdr:rowOff>
    </xdr:to>
    <xdr:cxnSp macro="">
      <xdr:nvCxnSpPr>
        <xdr:cNvPr id="264" name="直線コネクタ 263"/>
        <xdr:cNvCxnSpPr/>
      </xdr:nvCxnSpPr>
      <xdr:spPr>
        <a:xfrm>
          <a:off x="13004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84365</xdr:rowOff>
    </xdr:from>
    <xdr:to>
      <xdr:col>69</xdr:col>
      <xdr:colOff>142875</xdr:colOff>
      <xdr:row>60</xdr:row>
      <xdr:rowOff>14515</xdr:rowOff>
    </xdr:to>
    <xdr:sp macro="" textlink="">
      <xdr:nvSpPr>
        <xdr:cNvPr id="265" name="フローチャート: 判断 264"/>
        <xdr:cNvSpPr/>
      </xdr:nvSpPr>
      <xdr:spPr>
        <a:xfrm>
          <a:off x="13843000" y="1019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170742</xdr:rowOff>
    </xdr:from>
    <xdr:ext cx="762000" cy="259045"/>
    <xdr:sp macro="" textlink="">
      <xdr:nvSpPr>
        <xdr:cNvPr id="266" name="テキスト ボックス 265"/>
        <xdr:cNvSpPr txBox="1"/>
      </xdr:nvSpPr>
      <xdr:spPr>
        <a:xfrm>
          <a:off x="13512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7" name="フローチャート: 判断 266"/>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8" name="テキスト ボックス 267"/>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141515</xdr:rowOff>
    </xdr:from>
    <xdr:to>
      <xdr:col>82</xdr:col>
      <xdr:colOff>158750</xdr:colOff>
      <xdr:row>57</xdr:row>
      <xdr:rowOff>71665</xdr:rowOff>
    </xdr:to>
    <xdr:sp macro="" textlink="">
      <xdr:nvSpPr>
        <xdr:cNvPr id="274" name="楕円 273"/>
        <xdr:cNvSpPr/>
      </xdr:nvSpPr>
      <xdr:spPr>
        <a:xfrm>
          <a:off x="16459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158042</xdr:rowOff>
    </xdr:from>
    <xdr:ext cx="762000" cy="259045"/>
    <xdr:sp macro="" textlink="">
      <xdr:nvSpPr>
        <xdr:cNvPr id="275" name="その他該当値テキスト"/>
        <xdr:cNvSpPr txBox="1"/>
      </xdr:nvSpPr>
      <xdr:spPr>
        <a:xfrm>
          <a:off x="16598900" y="958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149678</xdr:rowOff>
    </xdr:from>
    <xdr:to>
      <xdr:col>78</xdr:col>
      <xdr:colOff>120650</xdr:colOff>
      <xdr:row>56</xdr:row>
      <xdr:rowOff>79828</xdr:rowOff>
    </xdr:to>
    <xdr:sp macro="" textlink="">
      <xdr:nvSpPr>
        <xdr:cNvPr id="276" name="楕円 275"/>
        <xdr:cNvSpPr/>
      </xdr:nvSpPr>
      <xdr:spPr>
        <a:xfrm>
          <a:off x="15621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90005</xdr:rowOff>
    </xdr:from>
    <xdr:ext cx="736600" cy="259045"/>
    <xdr:sp macro="" textlink="">
      <xdr:nvSpPr>
        <xdr:cNvPr id="277" name="テキスト ボックス 276"/>
        <xdr:cNvSpPr txBox="1"/>
      </xdr:nvSpPr>
      <xdr:spPr>
        <a:xfrm>
          <a:off x="15290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8" name="楕円 277"/>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79" name="テキスト ボックス 278"/>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43543</xdr:rowOff>
    </xdr:from>
    <xdr:to>
      <xdr:col>69</xdr:col>
      <xdr:colOff>142875</xdr:colOff>
      <xdr:row>56</xdr:row>
      <xdr:rowOff>145143</xdr:rowOff>
    </xdr:to>
    <xdr:sp macro="" textlink="">
      <xdr:nvSpPr>
        <xdr:cNvPr id="280" name="楕円 279"/>
        <xdr:cNvSpPr/>
      </xdr:nvSpPr>
      <xdr:spPr>
        <a:xfrm>
          <a:off x="13843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155320</xdr:rowOff>
    </xdr:from>
    <xdr:ext cx="762000" cy="259045"/>
    <xdr:sp macro="" textlink="">
      <xdr:nvSpPr>
        <xdr:cNvPr id="281" name="テキスト ボックス 280"/>
        <xdr:cNvSpPr txBox="1"/>
      </xdr:nvSpPr>
      <xdr:spPr>
        <a:xfrm>
          <a:off x="13512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149678</xdr:rowOff>
    </xdr:from>
    <xdr:to>
      <xdr:col>65</xdr:col>
      <xdr:colOff>53975</xdr:colOff>
      <xdr:row>56</xdr:row>
      <xdr:rowOff>79828</xdr:rowOff>
    </xdr:to>
    <xdr:sp macro="" textlink="">
      <xdr:nvSpPr>
        <xdr:cNvPr id="282" name="楕円 281"/>
        <xdr:cNvSpPr/>
      </xdr:nvSpPr>
      <xdr:spPr>
        <a:xfrm>
          <a:off x="12954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90005</xdr:rowOff>
    </xdr:from>
    <xdr:ext cx="762000" cy="259045"/>
    <xdr:sp macro="" textlink="">
      <xdr:nvSpPr>
        <xdr:cNvPr id="283" name="テキスト ボックス 282"/>
        <xdr:cNvSpPr txBox="1"/>
      </xdr:nvSpPr>
      <xdr:spPr>
        <a:xfrm>
          <a:off x="12623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分子となる補助費等は減となったものの、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分母となる経常一般財源総額</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が大幅に減となったこと</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119380</xdr:rowOff>
    </xdr:to>
    <xdr:cxnSp macro="">
      <xdr:nvCxnSpPr>
        <xdr:cNvPr id="311" name="直線コネクタ 310"/>
        <xdr:cNvCxnSpPr/>
      </xdr:nvCxnSpPr>
      <xdr:spPr>
        <a:xfrm flipV="1">
          <a:off x="16510000" y="55981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91457</xdr:rowOff>
    </xdr:from>
    <xdr:ext cx="762000" cy="259045"/>
    <xdr:sp macro="" textlink="">
      <xdr:nvSpPr>
        <xdr:cNvPr id="312" name="補助費等最小値テキスト"/>
        <xdr:cNvSpPr txBox="1"/>
      </xdr:nvSpPr>
      <xdr:spPr>
        <a:xfrm>
          <a:off x="16598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119380</xdr:rowOff>
    </xdr:from>
    <xdr:to>
      <xdr:col>82</xdr:col>
      <xdr:colOff>196850</xdr:colOff>
      <xdr:row>40</xdr:row>
      <xdr:rowOff>119380</xdr:rowOff>
    </xdr:to>
    <xdr:cxnSp macro="">
      <xdr:nvCxnSpPr>
        <xdr:cNvPr id="313" name="直線コネクタ 312"/>
        <xdr:cNvCxnSpPr/>
      </xdr:nvCxnSpPr>
      <xdr:spPr>
        <a:xfrm>
          <a:off x="16421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4" name="補助費等最大値テキスト"/>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5" name="直線コネクタ 314"/>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153670</xdr:rowOff>
    </xdr:from>
    <xdr:to>
      <xdr:col>82</xdr:col>
      <xdr:colOff>107950</xdr:colOff>
      <xdr:row>33</xdr:row>
      <xdr:rowOff>168910</xdr:rowOff>
    </xdr:to>
    <xdr:cxnSp macro="">
      <xdr:nvCxnSpPr>
        <xdr:cNvPr id="316" name="直線コネクタ 315"/>
        <xdr:cNvCxnSpPr/>
      </xdr:nvCxnSpPr>
      <xdr:spPr>
        <a:xfrm>
          <a:off x="15671800" y="58115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55897</xdr:rowOff>
    </xdr:from>
    <xdr:ext cx="762000" cy="259045"/>
    <xdr:sp macro="" textlink="">
      <xdr:nvSpPr>
        <xdr:cNvPr id="317" name="補助費等平均値テキスト"/>
        <xdr:cNvSpPr txBox="1"/>
      </xdr:nvSpPr>
      <xdr:spPr>
        <a:xfrm>
          <a:off x="16598900" y="588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83820</xdr:rowOff>
    </xdr:from>
    <xdr:to>
      <xdr:col>82</xdr:col>
      <xdr:colOff>158750</xdr:colOff>
      <xdr:row>35</xdr:row>
      <xdr:rowOff>13970</xdr:rowOff>
    </xdr:to>
    <xdr:sp macro="" textlink="">
      <xdr:nvSpPr>
        <xdr:cNvPr id="318" name="フローチャート: 判断 317"/>
        <xdr:cNvSpPr/>
      </xdr:nvSpPr>
      <xdr:spPr>
        <a:xfrm>
          <a:off x="164592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100330</xdr:rowOff>
    </xdr:from>
    <xdr:to>
      <xdr:col>78</xdr:col>
      <xdr:colOff>69850</xdr:colOff>
      <xdr:row>33</xdr:row>
      <xdr:rowOff>153670</xdr:rowOff>
    </xdr:to>
    <xdr:cxnSp macro="">
      <xdr:nvCxnSpPr>
        <xdr:cNvPr id="319" name="直線コネクタ 318"/>
        <xdr:cNvCxnSpPr/>
      </xdr:nvCxnSpPr>
      <xdr:spPr>
        <a:xfrm>
          <a:off x="14782800" y="5758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121920</xdr:rowOff>
    </xdr:from>
    <xdr:to>
      <xdr:col>78</xdr:col>
      <xdr:colOff>120650</xdr:colOff>
      <xdr:row>35</xdr:row>
      <xdr:rowOff>52070</xdr:rowOff>
    </xdr:to>
    <xdr:sp macro="" textlink="">
      <xdr:nvSpPr>
        <xdr:cNvPr id="320" name="フローチャート: 判断 319"/>
        <xdr:cNvSpPr/>
      </xdr:nvSpPr>
      <xdr:spPr>
        <a:xfrm>
          <a:off x="15621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36847</xdr:rowOff>
    </xdr:from>
    <xdr:ext cx="736600" cy="259045"/>
    <xdr:sp macro="" textlink="">
      <xdr:nvSpPr>
        <xdr:cNvPr id="321" name="テキスト ボックス 320"/>
        <xdr:cNvSpPr txBox="1"/>
      </xdr:nvSpPr>
      <xdr:spPr>
        <a:xfrm>
          <a:off x="15290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33</xdr:row>
      <xdr:rowOff>115570</xdr:rowOff>
    </xdr:to>
    <xdr:cxnSp macro="">
      <xdr:nvCxnSpPr>
        <xdr:cNvPr id="322" name="直線コネクタ 321"/>
        <xdr:cNvCxnSpPr/>
      </xdr:nvCxnSpPr>
      <xdr:spPr>
        <a:xfrm flipV="1">
          <a:off x="13893800" y="575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99060</xdr:rowOff>
    </xdr:from>
    <xdr:to>
      <xdr:col>74</xdr:col>
      <xdr:colOff>31750</xdr:colOff>
      <xdr:row>35</xdr:row>
      <xdr:rowOff>29210</xdr:rowOff>
    </xdr:to>
    <xdr:sp macro="" textlink="">
      <xdr:nvSpPr>
        <xdr:cNvPr id="323" name="フローチャート: 判断 322"/>
        <xdr:cNvSpPr/>
      </xdr:nvSpPr>
      <xdr:spPr>
        <a:xfrm>
          <a:off x="14732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13987</xdr:rowOff>
    </xdr:from>
    <xdr:ext cx="762000" cy="259045"/>
    <xdr:sp macro="" textlink="">
      <xdr:nvSpPr>
        <xdr:cNvPr id="324" name="テキスト ボックス 323"/>
        <xdr:cNvSpPr txBox="1"/>
      </xdr:nvSpPr>
      <xdr:spPr>
        <a:xfrm>
          <a:off x="14401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33</xdr:row>
      <xdr:rowOff>115570</xdr:rowOff>
    </xdr:to>
    <xdr:cxnSp macro="">
      <xdr:nvCxnSpPr>
        <xdr:cNvPr id="325" name="直線コネクタ 324"/>
        <xdr:cNvCxnSpPr/>
      </xdr:nvCxnSpPr>
      <xdr:spPr>
        <a:xfrm>
          <a:off x="13004800" y="5758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137160</xdr:rowOff>
    </xdr:from>
    <xdr:to>
      <xdr:col>69</xdr:col>
      <xdr:colOff>142875</xdr:colOff>
      <xdr:row>35</xdr:row>
      <xdr:rowOff>67310</xdr:rowOff>
    </xdr:to>
    <xdr:sp macro="" textlink="">
      <xdr:nvSpPr>
        <xdr:cNvPr id="326" name="フローチャート: 判断 325"/>
        <xdr:cNvSpPr/>
      </xdr:nvSpPr>
      <xdr:spPr>
        <a:xfrm>
          <a:off x="13843000" y="596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52087</xdr:rowOff>
    </xdr:from>
    <xdr:ext cx="762000" cy="259045"/>
    <xdr:sp macro="" textlink="">
      <xdr:nvSpPr>
        <xdr:cNvPr id="327" name="テキスト ボックス 326"/>
        <xdr:cNvSpPr txBox="1"/>
      </xdr:nvSpPr>
      <xdr:spPr>
        <a:xfrm>
          <a:off x="135128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129540</xdr:rowOff>
    </xdr:from>
    <xdr:to>
      <xdr:col>65</xdr:col>
      <xdr:colOff>53975</xdr:colOff>
      <xdr:row>35</xdr:row>
      <xdr:rowOff>59690</xdr:rowOff>
    </xdr:to>
    <xdr:sp macro="" textlink="">
      <xdr:nvSpPr>
        <xdr:cNvPr id="328" name="フローチャート: 判断 327"/>
        <xdr:cNvSpPr/>
      </xdr:nvSpPr>
      <xdr:spPr>
        <a:xfrm>
          <a:off x="129540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44467</xdr:rowOff>
    </xdr:from>
    <xdr:ext cx="762000" cy="259045"/>
    <xdr:sp macro="" textlink="">
      <xdr:nvSpPr>
        <xdr:cNvPr id="329" name="テキスト ボックス 328"/>
        <xdr:cNvSpPr txBox="1"/>
      </xdr:nvSpPr>
      <xdr:spPr>
        <a:xfrm>
          <a:off x="12623800" y="604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118110</xdr:rowOff>
    </xdr:from>
    <xdr:to>
      <xdr:col>82</xdr:col>
      <xdr:colOff>158750</xdr:colOff>
      <xdr:row>34</xdr:row>
      <xdr:rowOff>48260</xdr:rowOff>
    </xdr:to>
    <xdr:sp macro="" textlink="">
      <xdr:nvSpPr>
        <xdr:cNvPr id="335" name="楕円 334"/>
        <xdr:cNvSpPr/>
      </xdr:nvSpPr>
      <xdr:spPr>
        <a:xfrm>
          <a:off x="16459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134637</xdr:rowOff>
    </xdr:from>
    <xdr:ext cx="762000" cy="259045"/>
    <xdr:sp macro="" textlink="">
      <xdr:nvSpPr>
        <xdr:cNvPr id="336" name="補助費等該当値テキスト"/>
        <xdr:cNvSpPr txBox="1"/>
      </xdr:nvSpPr>
      <xdr:spPr>
        <a:xfrm>
          <a:off x="165989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102870</xdr:rowOff>
    </xdr:from>
    <xdr:to>
      <xdr:col>78</xdr:col>
      <xdr:colOff>120650</xdr:colOff>
      <xdr:row>34</xdr:row>
      <xdr:rowOff>33020</xdr:rowOff>
    </xdr:to>
    <xdr:sp macro="" textlink="">
      <xdr:nvSpPr>
        <xdr:cNvPr id="337" name="楕円 336"/>
        <xdr:cNvSpPr/>
      </xdr:nvSpPr>
      <xdr:spPr>
        <a:xfrm>
          <a:off x="15621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43197</xdr:rowOff>
    </xdr:from>
    <xdr:ext cx="736600" cy="259045"/>
    <xdr:sp macro="" textlink="">
      <xdr:nvSpPr>
        <xdr:cNvPr id="338" name="テキスト ボックス 337"/>
        <xdr:cNvSpPr txBox="1"/>
      </xdr:nvSpPr>
      <xdr:spPr>
        <a:xfrm>
          <a:off x="15290800" y="552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49530</xdr:rowOff>
    </xdr:from>
    <xdr:to>
      <xdr:col>74</xdr:col>
      <xdr:colOff>31750</xdr:colOff>
      <xdr:row>33</xdr:row>
      <xdr:rowOff>151130</xdr:rowOff>
    </xdr:to>
    <xdr:sp macro="" textlink="">
      <xdr:nvSpPr>
        <xdr:cNvPr id="339" name="楕円 338"/>
        <xdr:cNvSpPr/>
      </xdr:nvSpPr>
      <xdr:spPr>
        <a:xfrm>
          <a:off x="14732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161307</xdr:rowOff>
    </xdr:from>
    <xdr:ext cx="762000" cy="259045"/>
    <xdr:sp macro="" textlink="">
      <xdr:nvSpPr>
        <xdr:cNvPr id="340" name="テキスト ボックス 339"/>
        <xdr:cNvSpPr txBox="1"/>
      </xdr:nvSpPr>
      <xdr:spPr>
        <a:xfrm>
          <a:off x="14401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64770</xdr:rowOff>
    </xdr:from>
    <xdr:to>
      <xdr:col>69</xdr:col>
      <xdr:colOff>142875</xdr:colOff>
      <xdr:row>33</xdr:row>
      <xdr:rowOff>166370</xdr:rowOff>
    </xdr:to>
    <xdr:sp macro="" textlink="">
      <xdr:nvSpPr>
        <xdr:cNvPr id="341" name="楕円 340"/>
        <xdr:cNvSpPr/>
      </xdr:nvSpPr>
      <xdr:spPr>
        <a:xfrm>
          <a:off x="13843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5097</xdr:rowOff>
    </xdr:from>
    <xdr:ext cx="762000" cy="259045"/>
    <xdr:sp macro="" textlink="">
      <xdr:nvSpPr>
        <xdr:cNvPr id="342" name="テキスト ボックス 341"/>
        <xdr:cNvSpPr txBox="1"/>
      </xdr:nvSpPr>
      <xdr:spPr>
        <a:xfrm>
          <a:off x="13512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49530</xdr:rowOff>
    </xdr:from>
    <xdr:to>
      <xdr:col>65</xdr:col>
      <xdr:colOff>53975</xdr:colOff>
      <xdr:row>33</xdr:row>
      <xdr:rowOff>151130</xdr:rowOff>
    </xdr:to>
    <xdr:sp macro="" textlink="">
      <xdr:nvSpPr>
        <xdr:cNvPr id="343" name="楕円 342"/>
        <xdr:cNvSpPr/>
      </xdr:nvSpPr>
      <xdr:spPr>
        <a:xfrm>
          <a:off x="12954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161307</xdr:rowOff>
    </xdr:from>
    <xdr:ext cx="762000" cy="259045"/>
    <xdr:sp macro="" textlink="">
      <xdr:nvSpPr>
        <xdr:cNvPr id="344" name="テキスト ボックス 343"/>
        <xdr:cNvSpPr txBox="1"/>
      </xdr:nvSpPr>
      <xdr:spPr>
        <a:xfrm>
          <a:off x="12623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法人市民税や固定資産税</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等により経常一般財源が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したことに加え、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厚木秦野道路用地取得事業（用地国債）や生活道路整備事業等大規模事業の借入を行った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146050</xdr:rowOff>
    </xdr:from>
    <xdr:to>
      <xdr:col>24</xdr:col>
      <xdr:colOff>25400</xdr:colOff>
      <xdr:row>81</xdr:row>
      <xdr:rowOff>91621</xdr:rowOff>
    </xdr:to>
    <xdr:cxnSp macro="">
      <xdr:nvCxnSpPr>
        <xdr:cNvPr id="374" name="直線コネクタ 373"/>
        <xdr:cNvCxnSpPr/>
      </xdr:nvCxnSpPr>
      <xdr:spPr>
        <a:xfrm flipV="1">
          <a:off x="4826000" y="12661900"/>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63698</xdr:rowOff>
    </xdr:from>
    <xdr:ext cx="762000" cy="259045"/>
    <xdr:sp macro="" textlink="">
      <xdr:nvSpPr>
        <xdr:cNvPr id="375" name="公債費最小値テキスト"/>
        <xdr:cNvSpPr txBox="1"/>
      </xdr:nvSpPr>
      <xdr:spPr>
        <a:xfrm>
          <a:off x="4914900" y="139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91621</xdr:rowOff>
    </xdr:from>
    <xdr:to>
      <xdr:col>24</xdr:col>
      <xdr:colOff>114300</xdr:colOff>
      <xdr:row>81</xdr:row>
      <xdr:rowOff>91621</xdr:rowOff>
    </xdr:to>
    <xdr:cxnSp macro="">
      <xdr:nvCxnSpPr>
        <xdr:cNvPr id="376" name="直線コネクタ 375"/>
        <xdr:cNvCxnSpPr/>
      </xdr:nvCxnSpPr>
      <xdr:spPr>
        <a:xfrm>
          <a:off x="4737100" y="13979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60977</xdr:rowOff>
    </xdr:from>
    <xdr:ext cx="762000" cy="259045"/>
    <xdr:sp macro="" textlink="">
      <xdr:nvSpPr>
        <xdr:cNvPr id="377" name="公債費最大値テキスト"/>
        <xdr:cNvSpPr txBox="1"/>
      </xdr:nvSpPr>
      <xdr:spPr>
        <a:xfrm>
          <a:off x="4914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146050</xdr:rowOff>
    </xdr:from>
    <xdr:to>
      <xdr:col>24</xdr:col>
      <xdr:colOff>114300</xdr:colOff>
      <xdr:row>73</xdr:row>
      <xdr:rowOff>146050</xdr:rowOff>
    </xdr:to>
    <xdr:cxnSp macro="">
      <xdr:nvCxnSpPr>
        <xdr:cNvPr id="378" name="直線コネクタ 377"/>
        <xdr:cNvCxnSpPr/>
      </xdr:nvCxnSpPr>
      <xdr:spPr>
        <a:xfrm>
          <a:off x="4737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159657</xdr:rowOff>
    </xdr:from>
    <xdr:to>
      <xdr:col>24</xdr:col>
      <xdr:colOff>25400</xdr:colOff>
      <xdr:row>75</xdr:row>
      <xdr:rowOff>75293</xdr:rowOff>
    </xdr:to>
    <xdr:cxnSp macro="">
      <xdr:nvCxnSpPr>
        <xdr:cNvPr id="379" name="直線コネクタ 378"/>
        <xdr:cNvCxnSpPr/>
      </xdr:nvCxnSpPr>
      <xdr:spPr>
        <a:xfrm>
          <a:off x="3987800" y="128469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0" name="公債費平均値テキスト"/>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1" name="フローチャート: 判断 380"/>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159657</xdr:rowOff>
    </xdr:from>
    <xdr:to>
      <xdr:col>19</xdr:col>
      <xdr:colOff>187325</xdr:colOff>
      <xdr:row>75</xdr:row>
      <xdr:rowOff>129722</xdr:rowOff>
    </xdr:to>
    <xdr:cxnSp macro="">
      <xdr:nvCxnSpPr>
        <xdr:cNvPr id="382" name="直線コネクタ 381"/>
        <xdr:cNvCxnSpPr/>
      </xdr:nvCxnSpPr>
      <xdr:spPr>
        <a:xfrm flipV="1">
          <a:off x="3098800" y="128469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83" name="フローチャート: 判断 382"/>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84" name="テキスト ボックス 383"/>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129722</xdr:rowOff>
    </xdr:from>
    <xdr:to>
      <xdr:col>15</xdr:col>
      <xdr:colOff>98425</xdr:colOff>
      <xdr:row>75</xdr:row>
      <xdr:rowOff>162379</xdr:rowOff>
    </xdr:to>
    <xdr:cxnSp macro="">
      <xdr:nvCxnSpPr>
        <xdr:cNvPr id="385" name="直線コネクタ 384"/>
        <xdr:cNvCxnSpPr/>
      </xdr:nvCxnSpPr>
      <xdr:spPr>
        <a:xfrm flipV="1">
          <a:off x="2209800" y="1298847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168729</xdr:rowOff>
    </xdr:from>
    <xdr:to>
      <xdr:col>15</xdr:col>
      <xdr:colOff>149225</xdr:colOff>
      <xdr:row>77</xdr:row>
      <xdr:rowOff>98879</xdr:rowOff>
    </xdr:to>
    <xdr:sp macro="" textlink="">
      <xdr:nvSpPr>
        <xdr:cNvPr id="386" name="フローチャート: 判断 385"/>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83656</xdr:rowOff>
    </xdr:from>
    <xdr:ext cx="762000" cy="259045"/>
    <xdr:sp macro="" textlink="">
      <xdr:nvSpPr>
        <xdr:cNvPr id="387" name="テキスト ボックス 386"/>
        <xdr:cNvSpPr txBox="1"/>
      </xdr:nvSpPr>
      <xdr:spPr>
        <a:xfrm>
          <a:off x="2717800" y="1328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162379</xdr:rowOff>
    </xdr:from>
    <xdr:to>
      <xdr:col>11</xdr:col>
      <xdr:colOff>9525</xdr:colOff>
      <xdr:row>76</xdr:row>
      <xdr:rowOff>1814</xdr:rowOff>
    </xdr:to>
    <xdr:cxnSp macro="">
      <xdr:nvCxnSpPr>
        <xdr:cNvPr id="388" name="直線コネクタ 387"/>
        <xdr:cNvCxnSpPr/>
      </xdr:nvCxnSpPr>
      <xdr:spPr>
        <a:xfrm flipV="1">
          <a:off x="1320800" y="130211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62593</xdr:rowOff>
    </xdr:from>
    <xdr:to>
      <xdr:col>11</xdr:col>
      <xdr:colOff>60325</xdr:colOff>
      <xdr:row>77</xdr:row>
      <xdr:rowOff>164193</xdr:rowOff>
    </xdr:to>
    <xdr:sp macro="" textlink="">
      <xdr:nvSpPr>
        <xdr:cNvPr id="389" name="フローチャート: 判断 388"/>
        <xdr:cNvSpPr/>
      </xdr:nvSpPr>
      <xdr:spPr>
        <a:xfrm>
          <a:off x="2159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148970</xdr:rowOff>
    </xdr:from>
    <xdr:ext cx="762000" cy="259045"/>
    <xdr:sp macro="" textlink="">
      <xdr:nvSpPr>
        <xdr:cNvPr id="390" name="テキスト ボックス 389"/>
        <xdr:cNvSpPr txBox="1"/>
      </xdr:nvSpPr>
      <xdr:spPr>
        <a:xfrm>
          <a:off x="1828800" y="133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91" name="フローチャート: 判断 390"/>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64606</xdr:rowOff>
    </xdr:from>
    <xdr:ext cx="762000" cy="259045"/>
    <xdr:sp macro="" textlink="">
      <xdr:nvSpPr>
        <xdr:cNvPr id="392" name="テキスト ボックス 391"/>
        <xdr:cNvSpPr txBox="1"/>
      </xdr:nvSpPr>
      <xdr:spPr>
        <a:xfrm>
          <a:off x="939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24493</xdr:rowOff>
    </xdr:from>
    <xdr:to>
      <xdr:col>24</xdr:col>
      <xdr:colOff>76200</xdr:colOff>
      <xdr:row>75</xdr:row>
      <xdr:rowOff>126093</xdr:rowOff>
    </xdr:to>
    <xdr:sp macro="" textlink="">
      <xdr:nvSpPr>
        <xdr:cNvPr id="398" name="楕円 397"/>
        <xdr:cNvSpPr/>
      </xdr:nvSpPr>
      <xdr:spPr>
        <a:xfrm>
          <a:off x="47752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41020</xdr:rowOff>
    </xdr:from>
    <xdr:ext cx="762000" cy="259045"/>
    <xdr:sp macro="" textlink="">
      <xdr:nvSpPr>
        <xdr:cNvPr id="399" name="公債費該当値テキスト"/>
        <xdr:cNvSpPr txBox="1"/>
      </xdr:nvSpPr>
      <xdr:spPr>
        <a:xfrm>
          <a:off x="49149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108857</xdr:rowOff>
    </xdr:from>
    <xdr:to>
      <xdr:col>20</xdr:col>
      <xdr:colOff>38100</xdr:colOff>
      <xdr:row>75</xdr:row>
      <xdr:rowOff>39007</xdr:rowOff>
    </xdr:to>
    <xdr:sp macro="" textlink="">
      <xdr:nvSpPr>
        <xdr:cNvPr id="400" name="楕円 399"/>
        <xdr:cNvSpPr/>
      </xdr:nvSpPr>
      <xdr:spPr>
        <a:xfrm>
          <a:off x="3937000" y="127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49184</xdr:rowOff>
    </xdr:from>
    <xdr:ext cx="736600" cy="259045"/>
    <xdr:sp macro="" textlink="">
      <xdr:nvSpPr>
        <xdr:cNvPr id="401" name="テキスト ボックス 400"/>
        <xdr:cNvSpPr txBox="1"/>
      </xdr:nvSpPr>
      <xdr:spPr>
        <a:xfrm>
          <a:off x="3606800" y="1256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78922</xdr:rowOff>
    </xdr:from>
    <xdr:to>
      <xdr:col>15</xdr:col>
      <xdr:colOff>149225</xdr:colOff>
      <xdr:row>76</xdr:row>
      <xdr:rowOff>9072</xdr:rowOff>
    </xdr:to>
    <xdr:sp macro="" textlink="">
      <xdr:nvSpPr>
        <xdr:cNvPr id="402" name="楕円 401"/>
        <xdr:cNvSpPr/>
      </xdr:nvSpPr>
      <xdr:spPr>
        <a:xfrm>
          <a:off x="3048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19249</xdr:rowOff>
    </xdr:from>
    <xdr:ext cx="762000" cy="259045"/>
    <xdr:sp macro="" textlink="">
      <xdr:nvSpPr>
        <xdr:cNvPr id="403" name="テキスト ボックス 402"/>
        <xdr:cNvSpPr txBox="1"/>
      </xdr:nvSpPr>
      <xdr:spPr>
        <a:xfrm>
          <a:off x="2717800" y="1270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111578</xdr:rowOff>
    </xdr:from>
    <xdr:to>
      <xdr:col>11</xdr:col>
      <xdr:colOff>60325</xdr:colOff>
      <xdr:row>76</xdr:row>
      <xdr:rowOff>41728</xdr:rowOff>
    </xdr:to>
    <xdr:sp macro="" textlink="">
      <xdr:nvSpPr>
        <xdr:cNvPr id="404" name="楕円 403"/>
        <xdr:cNvSpPr/>
      </xdr:nvSpPr>
      <xdr:spPr>
        <a:xfrm>
          <a:off x="21590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51905</xdr:rowOff>
    </xdr:from>
    <xdr:ext cx="762000" cy="259045"/>
    <xdr:sp macro="" textlink="">
      <xdr:nvSpPr>
        <xdr:cNvPr id="405" name="テキスト ボックス 404"/>
        <xdr:cNvSpPr txBox="1"/>
      </xdr:nvSpPr>
      <xdr:spPr>
        <a:xfrm>
          <a:off x="1828800" y="1273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122465</xdr:rowOff>
    </xdr:from>
    <xdr:to>
      <xdr:col>6</xdr:col>
      <xdr:colOff>171450</xdr:colOff>
      <xdr:row>76</xdr:row>
      <xdr:rowOff>52614</xdr:rowOff>
    </xdr:to>
    <xdr:sp macro="" textlink="">
      <xdr:nvSpPr>
        <xdr:cNvPr id="406" name="楕円 405"/>
        <xdr:cNvSpPr/>
      </xdr:nvSpPr>
      <xdr:spPr>
        <a:xfrm>
          <a:off x="1270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62792</xdr:rowOff>
    </xdr:from>
    <xdr:ext cx="762000" cy="259045"/>
    <xdr:sp macro="" textlink="">
      <xdr:nvSpPr>
        <xdr:cNvPr id="407" name="テキスト ボックス 406"/>
        <xdr:cNvSpPr txBox="1"/>
      </xdr:nvSpPr>
      <xdr:spPr>
        <a:xfrm>
          <a:off x="939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年度においては、補助費等が増額となったものの、地方消費税交付金の増等により経常一般財源が増加したことに加え、扶助費や物件費等が大幅に減額となったことから、前年度と比較して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2" name="直線コネクタ 42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3" name="テキスト ボックス 42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4" name="直線コネクタ 42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5" name="テキスト ボックス 42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6" name="直線コネクタ 42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7" name="テキスト ボックス 42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8" name="直線コネクタ 42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9" name="テキスト ボックス 42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0" name="直線コネクタ 42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1" name="テキスト ボックス 43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2" name="直線コネクタ 43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3" name="テキスト ボックス 43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82</xdr:row>
      <xdr:rowOff>39914</xdr:rowOff>
    </xdr:to>
    <xdr:cxnSp macro="">
      <xdr:nvCxnSpPr>
        <xdr:cNvPr id="437" name="直線コネクタ 436"/>
        <xdr:cNvCxnSpPr/>
      </xdr:nvCxnSpPr>
      <xdr:spPr>
        <a:xfrm flipV="1">
          <a:off x="16510000" y="125857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11991</xdr:rowOff>
    </xdr:from>
    <xdr:ext cx="762000" cy="259045"/>
    <xdr:sp macro="" textlink="">
      <xdr:nvSpPr>
        <xdr:cNvPr id="438" name="公債費以外最小値テキスト"/>
        <xdr:cNvSpPr txBox="1"/>
      </xdr:nvSpPr>
      <xdr:spPr>
        <a:xfrm>
          <a:off x="16598900" y="1407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39914</xdr:rowOff>
    </xdr:from>
    <xdr:to>
      <xdr:col>82</xdr:col>
      <xdr:colOff>196850</xdr:colOff>
      <xdr:row>82</xdr:row>
      <xdr:rowOff>39914</xdr:rowOff>
    </xdr:to>
    <xdr:cxnSp macro="">
      <xdr:nvCxnSpPr>
        <xdr:cNvPr id="439" name="直線コネクタ 438"/>
        <xdr:cNvCxnSpPr/>
      </xdr:nvCxnSpPr>
      <xdr:spPr>
        <a:xfrm>
          <a:off x="16421100" y="1409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40"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41" name="直線コネクタ 440"/>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129722</xdr:rowOff>
    </xdr:from>
    <xdr:to>
      <xdr:col>82</xdr:col>
      <xdr:colOff>107950</xdr:colOff>
      <xdr:row>79</xdr:row>
      <xdr:rowOff>151493</xdr:rowOff>
    </xdr:to>
    <xdr:cxnSp macro="">
      <xdr:nvCxnSpPr>
        <xdr:cNvPr id="442" name="直線コネクタ 441"/>
        <xdr:cNvCxnSpPr/>
      </xdr:nvCxnSpPr>
      <xdr:spPr>
        <a:xfrm>
          <a:off x="15671800" y="12988472"/>
          <a:ext cx="838200" cy="7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43" name="公債費以外平均値テキスト"/>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44" name="フローチャート: 判断 443"/>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129722</xdr:rowOff>
    </xdr:from>
    <xdr:to>
      <xdr:col>78</xdr:col>
      <xdr:colOff>69850</xdr:colOff>
      <xdr:row>78</xdr:row>
      <xdr:rowOff>105229</xdr:rowOff>
    </xdr:to>
    <xdr:cxnSp macro="">
      <xdr:nvCxnSpPr>
        <xdr:cNvPr id="445" name="直線コネクタ 444"/>
        <xdr:cNvCxnSpPr/>
      </xdr:nvCxnSpPr>
      <xdr:spPr>
        <a:xfrm flipV="1">
          <a:off x="14782800" y="12988472"/>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65314</xdr:rowOff>
    </xdr:from>
    <xdr:to>
      <xdr:col>78</xdr:col>
      <xdr:colOff>120650</xdr:colOff>
      <xdr:row>78</xdr:row>
      <xdr:rowOff>166914</xdr:rowOff>
    </xdr:to>
    <xdr:sp macro="" textlink="">
      <xdr:nvSpPr>
        <xdr:cNvPr id="446" name="フローチャート: 判断 445"/>
        <xdr:cNvSpPr/>
      </xdr:nvSpPr>
      <xdr:spPr>
        <a:xfrm>
          <a:off x="15621000" y="1343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151691</xdr:rowOff>
    </xdr:from>
    <xdr:ext cx="736600" cy="259045"/>
    <xdr:sp macro="" textlink="">
      <xdr:nvSpPr>
        <xdr:cNvPr id="447" name="テキスト ボックス 446"/>
        <xdr:cNvSpPr txBox="1"/>
      </xdr:nvSpPr>
      <xdr:spPr>
        <a:xfrm>
          <a:off x="15290800" y="13524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99786</xdr:rowOff>
    </xdr:from>
    <xdr:to>
      <xdr:col>73</xdr:col>
      <xdr:colOff>180975</xdr:colOff>
      <xdr:row>78</xdr:row>
      <xdr:rowOff>105229</xdr:rowOff>
    </xdr:to>
    <xdr:cxnSp macro="">
      <xdr:nvCxnSpPr>
        <xdr:cNvPr id="448" name="直線コネクタ 447"/>
        <xdr:cNvCxnSpPr/>
      </xdr:nvCxnSpPr>
      <xdr:spPr>
        <a:xfrm>
          <a:off x="13893800" y="13129986"/>
          <a:ext cx="8890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163286</xdr:rowOff>
    </xdr:from>
    <xdr:to>
      <xdr:col>74</xdr:col>
      <xdr:colOff>31750</xdr:colOff>
      <xdr:row>79</xdr:row>
      <xdr:rowOff>93436</xdr:rowOff>
    </xdr:to>
    <xdr:sp macro="" textlink="">
      <xdr:nvSpPr>
        <xdr:cNvPr id="449" name="フローチャート: 判断 448"/>
        <xdr:cNvSpPr/>
      </xdr:nvSpPr>
      <xdr:spPr>
        <a:xfrm>
          <a:off x="14732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78213</xdr:rowOff>
    </xdr:from>
    <xdr:ext cx="762000" cy="259045"/>
    <xdr:sp macro="" textlink="">
      <xdr:nvSpPr>
        <xdr:cNvPr id="450" name="テキスト ボックス 449"/>
        <xdr:cNvSpPr txBox="1"/>
      </xdr:nvSpPr>
      <xdr:spPr>
        <a:xfrm>
          <a:off x="14401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75293</xdr:rowOff>
    </xdr:from>
    <xdr:to>
      <xdr:col>69</xdr:col>
      <xdr:colOff>92075</xdr:colOff>
      <xdr:row>76</xdr:row>
      <xdr:rowOff>99786</xdr:rowOff>
    </xdr:to>
    <xdr:cxnSp macro="">
      <xdr:nvCxnSpPr>
        <xdr:cNvPr id="451" name="直線コネクタ 450"/>
        <xdr:cNvCxnSpPr/>
      </xdr:nvCxnSpPr>
      <xdr:spPr>
        <a:xfrm>
          <a:off x="13004800" y="129340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21771</xdr:rowOff>
    </xdr:from>
    <xdr:to>
      <xdr:col>69</xdr:col>
      <xdr:colOff>142875</xdr:colOff>
      <xdr:row>78</xdr:row>
      <xdr:rowOff>123371</xdr:rowOff>
    </xdr:to>
    <xdr:sp macro="" textlink="">
      <xdr:nvSpPr>
        <xdr:cNvPr id="452" name="フローチャート: 判断 451"/>
        <xdr:cNvSpPr/>
      </xdr:nvSpPr>
      <xdr:spPr>
        <a:xfrm>
          <a:off x="13843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108148</xdr:rowOff>
    </xdr:from>
    <xdr:ext cx="762000" cy="259045"/>
    <xdr:sp macro="" textlink="">
      <xdr:nvSpPr>
        <xdr:cNvPr id="453" name="テキスト ボックス 452"/>
        <xdr:cNvSpPr txBox="1"/>
      </xdr:nvSpPr>
      <xdr:spPr>
        <a:xfrm>
          <a:off x="13512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138793</xdr:rowOff>
    </xdr:from>
    <xdr:to>
      <xdr:col>65</xdr:col>
      <xdr:colOff>53975</xdr:colOff>
      <xdr:row>78</xdr:row>
      <xdr:rowOff>68943</xdr:rowOff>
    </xdr:to>
    <xdr:sp macro="" textlink="">
      <xdr:nvSpPr>
        <xdr:cNvPr id="454" name="フローチャート: 判断 453"/>
        <xdr:cNvSpPr/>
      </xdr:nvSpPr>
      <xdr:spPr>
        <a:xfrm>
          <a:off x="12954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53720</xdr:rowOff>
    </xdr:from>
    <xdr:ext cx="762000" cy="259045"/>
    <xdr:sp macro="" textlink="">
      <xdr:nvSpPr>
        <xdr:cNvPr id="455" name="テキスト ボックス 454"/>
        <xdr:cNvSpPr txBox="1"/>
      </xdr:nvSpPr>
      <xdr:spPr>
        <a:xfrm>
          <a:off x="12623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100693</xdr:rowOff>
    </xdr:from>
    <xdr:to>
      <xdr:col>82</xdr:col>
      <xdr:colOff>158750</xdr:colOff>
      <xdr:row>80</xdr:row>
      <xdr:rowOff>30843</xdr:rowOff>
    </xdr:to>
    <xdr:sp macro="" textlink="">
      <xdr:nvSpPr>
        <xdr:cNvPr id="461" name="楕円 460"/>
        <xdr:cNvSpPr/>
      </xdr:nvSpPr>
      <xdr:spPr>
        <a:xfrm>
          <a:off x="164592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72770</xdr:rowOff>
    </xdr:from>
    <xdr:ext cx="762000" cy="259045"/>
    <xdr:sp macro="" textlink="">
      <xdr:nvSpPr>
        <xdr:cNvPr id="462" name="公債費以外該当値テキスト"/>
        <xdr:cNvSpPr txBox="1"/>
      </xdr:nvSpPr>
      <xdr:spPr>
        <a:xfrm>
          <a:off x="165989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78922</xdr:rowOff>
    </xdr:from>
    <xdr:to>
      <xdr:col>78</xdr:col>
      <xdr:colOff>120650</xdr:colOff>
      <xdr:row>76</xdr:row>
      <xdr:rowOff>9072</xdr:rowOff>
    </xdr:to>
    <xdr:sp macro="" textlink="">
      <xdr:nvSpPr>
        <xdr:cNvPr id="463" name="楕円 462"/>
        <xdr:cNvSpPr/>
      </xdr:nvSpPr>
      <xdr:spPr>
        <a:xfrm>
          <a:off x="15621000" y="1293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19249</xdr:rowOff>
    </xdr:from>
    <xdr:ext cx="736600" cy="259045"/>
    <xdr:sp macro="" textlink="">
      <xdr:nvSpPr>
        <xdr:cNvPr id="464" name="テキスト ボックス 463"/>
        <xdr:cNvSpPr txBox="1"/>
      </xdr:nvSpPr>
      <xdr:spPr>
        <a:xfrm>
          <a:off x="15290800" y="1270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54429</xdr:rowOff>
    </xdr:from>
    <xdr:to>
      <xdr:col>74</xdr:col>
      <xdr:colOff>31750</xdr:colOff>
      <xdr:row>78</xdr:row>
      <xdr:rowOff>156029</xdr:rowOff>
    </xdr:to>
    <xdr:sp macro="" textlink="">
      <xdr:nvSpPr>
        <xdr:cNvPr id="465" name="楕円 464"/>
        <xdr:cNvSpPr/>
      </xdr:nvSpPr>
      <xdr:spPr>
        <a:xfrm>
          <a:off x="14732000" y="134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166206</xdr:rowOff>
    </xdr:from>
    <xdr:ext cx="762000" cy="259045"/>
    <xdr:sp macro="" textlink="">
      <xdr:nvSpPr>
        <xdr:cNvPr id="466" name="テキスト ボックス 465"/>
        <xdr:cNvSpPr txBox="1"/>
      </xdr:nvSpPr>
      <xdr:spPr>
        <a:xfrm>
          <a:off x="14401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48986</xdr:rowOff>
    </xdr:from>
    <xdr:to>
      <xdr:col>69</xdr:col>
      <xdr:colOff>142875</xdr:colOff>
      <xdr:row>76</xdr:row>
      <xdr:rowOff>150586</xdr:rowOff>
    </xdr:to>
    <xdr:sp macro="" textlink="">
      <xdr:nvSpPr>
        <xdr:cNvPr id="467" name="楕円 466"/>
        <xdr:cNvSpPr/>
      </xdr:nvSpPr>
      <xdr:spPr>
        <a:xfrm>
          <a:off x="13843000" y="1307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160762</xdr:rowOff>
    </xdr:from>
    <xdr:ext cx="762000" cy="259045"/>
    <xdr:sp macro="" textlink="">
      <xdr:nvSpPr>
        <xdr:cNvPr id="468" name="テキスト ボックス 467"/>
        <xdr:cNvSpPr txBox="1"/>
      </xdr:nvSpPr>
      <xdr:spPr>
        <a:xfrm>
          <a:off x="13512800" y="1284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24493</xdr:rowOff>
    </xdr:from>
    <xdr:to>
      <xdr:col>65</xdr:col>
      <xdr:colOff>53975</xdr:colOff>
      <xdr:row>75</xdr:row>
      <xdr:rowOff>126093</xdr:rowOff>
    </xdr:to>
    <xdr:sp macro="" textlink="">
      <xdr:nvSpPr>
        <xdr:cNvPr id="469" name="楕円 468"/>
        <xdr:cNvSpPr/>
      </xdr:nvSpPr>
      <xdr:spPr>
        <a:xfrm>
          <a:off x="12954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136270</xdr:rowOff>
    </xdr:from>
    <xdr:ext cx="762000" cy="259045"/>
    <xdr:sp macro="" textlink="">
      <xdr:nvSpPr>
        <xdr:cNvPr id="470" name="テキスト ボックス 469"/>
        <xdr:cNvSpPr txBox="1"/>
      </xdr:nvSpPr>
      <xdr:spPr>
        <a:xfrm>
          <a:off x="12623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34074</xdr:rowOff>
    </xdr:from>
    <xdr:to>
      <xdr:col>29</xdr:col>
      <xdr:colOff>127000</xdr:colOff>
      <xdr:row>20</xdr:row>
      <xdr:rowOff>22149</xdr:rowOff>
    </xdr:to>
    <xdr:cxnSp macro="">
      <xdr:nvCxnSpPr>
        <xdr:cNvPr id="45" name="直線コネクタ 44"/>
        <xdr:cNvCxnSpPr/>
      </xdr:nvCxnSpPr>
      <xdr:spPr bwMode="auto">
        <a:xfrm flipV="1">
          <a:off x="5651500" y="1967649"/>
          <a:ext cx="0" cy="15311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165676</xdr:rowOff>
    </xdr:from>
    <xdr:ext cx="762000" cy="259045"/>
    <xdr:sp macro="" textlink="">
      <xdr:nvSpPr>
        <xdr:cNvPr id="46" name="人口1人当たり決算額の推移最小値テキスト130"/>
        <xdr:cNvSpPr txBox="1"/>
      </xdr:nvSpPr>
      <xdr:spPr>
        <a:xfrm>
          <a:off x="5740400" y="347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22149</xdr:rowOff>
    </xdr:from>
    <xdr:to>
      <xdr:col>30</xdr:col>
      <xdr:colOff>25400</xdr:colOff>
      <xdr:row>20</xdr:row>
      <xdr:rowOff>22149</xdr:rowOff>
    </xdr:to>
    <xdr:cxnSp macro="">
      <xdr:nvCxnSpPr>
        <xdr:cNvPr id="47" name="直線コネクタ 46"/>
        <xdr:cNvCxnSpPr/>
      </xdr:nvCxnSpPr>
      <xdr:spPr bwMode="auto">
        <a:xfrm>
          <a:off x="5562600" y="34987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120451</xdr:rowOff>
    </xdr:from>
    <xdr:ext cx="762000" cy="259045"/>
    <xdr:sp macro="" textlink="">
      <xdr:nvSpPr>
        <xdr:cNvPr id="48" name="人口1人当たり決算額の推移最大値テキスト130"/>
        <xdr:cNvSpPr txBox="1"/>
      </xdr:nvSpPr>
      <xdr:spPr>
        <a:xfrm>
          <a:off x="5740400" y="1711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34074</xdr:rowOff>
    </xdr:from>
    <xdr:to>
      <xdr:col>30</xdr:col>
      <xdr:colOff>25400</xdr:colOff>
      <xdr:row>11</xdr:row>
      <xdr:rowOff>34074</xdr:rowOff>
    </xdr:to>
    <xdr:cxnSp macro="">
      <xdr:nvCxnSpPr>
        <xdr:cNvPr id="49" name="直線コネクタ 48"/>
        <xdr:cNvCxnSpPr/>
      </xdr:nvCxnSpPr>
      <xdr:spPr bwMode="auto">
        <a:xfrm>
          <a:off x="5562600" y="1967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86195</xdr:rowOff>
    </xdr:from>
    <xdr:to>
      <xdr:col>29</xdr:col>
      <xdr:colOff>127000</xdr:colOff>
      <xdr:row>15</xdr:row>
      <xdr:rowOff>98692</xdr:rowOff>
    </xdr:to>
    <xdr:cxnSp macro="">
      <xdr:nvCxnSpPr>
        <xdr:cNvPr id="50" name="直線コネクタ 49"/>
        <xdr:cNvCxnSpPr/>
      </xdr:nvCxnSpPr>
      <xdr:spPr bwMode="auto">
        <a:xfrm>
          <a:off x="5003800" y="2705570"/>
          <a:ext cx="647700" cy="12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60393</xdr:rowOff>
    </xdr:from>
    <xdr:ext cx="762000" cy="259045"/>
    <xdr:sp macro="" textlink="">
      <xdr:nvSpPr>
        <xdr:cNvPr id="51" name="人口1人当たり決算額の推移平均値テキスト130"/>
        <xdr:cNvSpPr txBox="1"/>
      </xdr:nvSpPr>
      <xdr:spPr>
        <a:xfrm>
          <a:off x="5740400" y="285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88316</xdr:rowOff>
    </xdr:from>
    <xdr:to>
      <xdr:col>29</xdr:col>
      <xdr:colOff>177800</xdr:colOff>
      <xdr:row>17</xdr:row>
      <xdr:rowOff>18466</xdr:rowOff>
    </xdr:to>
    <xdr:sp macro="" textlink="">
      <xdr:nvSpPr>
        <xdr:cNvPr id="52" name="フローチャート: 判断 51"/>
        <xdr:cNvSpPr/>
      </xdr:nvSpPr>
      <xdr:spPr bwMode="auto">
        <a:xfrm>
          <a:off x="5600700" y="28791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86195</xdr:rowOff>
    </xdr:from>
    <xdr:to>
      <xdr:col>26</xdr:col>
      <xdr:colOff>50800</xdr:colOff>
      <xdr:row>15</xdr:row>
      <xdr:rowOff>102616</xdr:rowOff>
    </xdr:to>
    <xdr:cxnSp macro="">
      <xdr:nvCxnSpPr>
        <xdr:cNvPr id="53" name="直線コネクタ 52"/>
        <xdr:cNvCxnSpPr/>
      </xdr:nvCxnSpPr>
      <xdr:spPr bwMode="auto">
        <a:xfrm flipV="1">
          <a:off x="4305300" y="2705570"/>
          <a:ext cx="698500" cy="16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110033</xdr:rowOff>
    </xdr:from>
    <xdr:to>
      <xdr:col>26</xdr:col>
      <xdr:colOff>101600</xdr:colOff>
      <xdr:row>17</xdr:row>
      <xdr:rowOff>40183</xdr:rowOff>
    </xdr:to>
    <xdr:sp macro="" textlink="">
      <xdr:nvSpPr>
        <xdr:cNvPr id="54" name="フローチャート: 判断 53"/>
        <xdr:cNvSpPr/>
      </xdr:nvSpPr>
      <xdr:spPr bwMode="auto">
        <a:xfrm>
          <a:off x="4953000" y="2900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24960</xdr:rowOff>
    </xdr:from>
    <xdr:ext cx="736600" cy="259045"/>
    <xdr:sp macro="" textlink="">
      <xdr:nvSpPr>
        <xdr:cNvPr id="55" name="テキスト ボックス 54"/>
        <xdr:cNvSpPr txBox="1"/>
      </xdr:nvSpPr>
      <xdr:spPr>
        <a:xfrm>
          <a:off x="4622800" y="2987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102616</xdr:rowOff>
    </xdr:from>
    <xdr:to>
      <xdr:col>22</xdr:col>
      <xdr:colOff>114300</xdr:colOff>
      <xdr:row>15</xdr:row>
      <xdr:rowOff>137096</xdr:rowOff>
    </xdr:to>
    <xdr:cxnSp macro="">
      <xdr:nvCxnSpPr>
        <xdr:cNvPr id="56" name="直線コネクタ 55"/>
        <xdr:cNvCxnSpPr/>
      </xdr:nvCxnSpPr>
      <xdr:spPr bwMode="auto">
        <a:xfrm flipV="1">
          <a:off x="3606800" y="2721991"/>
          <a:ext cx="698500" cy="34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7506</xdr:rowOff>
    </xdr:from>
    <xdr:to>
      <xdr:col>22</xdr:col>
      <xdr:colOff>165100</xdr:colOff>
      <xdr:row>17</xdr:row>
      <xdr:rowOff>109106</xdr:rowOff>
    </xdr:to>
    <xdr:sp macro="" textlink="">
      <xdr:nvSpPr>
        <xdr:cNvPr id="57" name="フローチャート: 判断 56"/>
        <xdr:cNvSpPr/>
      </xdr:nvSpPr>
      <xdr:spPr bwMode="auto">
        <a:xfrm>
          <a:off x="4254500" y="29697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93883</xdr:rowOff>
    </xdr:from>
    <xdr:ext cx="762000" cy="259045"/>
    <xdr:sp macro="" textlink="">
      <xdr:nvSpPr>
        <xdr:cNvPr id="58" name="テキスト ボックス 57"/>
        <xdr:cNvSpPr txBox="1"/>
      </xdr:nvSpPr>
      <xdr:spPr>
        <a:xfrm>
          <a:off x="3924300" y="305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129477</xdr:rowOff>
    </xdr:from>
    <xdr:to>
      <xdr:col>18</xdr:col>
      <xdr:colOff>177800</xdr:colOff>
      <xdr:row>15</xdr:row>
      <xdr:rowOff>137096</xdr:rowOff>
    </xdr:to>
    <xdr:cxnSp macro="">
      <xdr:nvCxnSpPr>
        <xdr:cNvPr id="59" name="直線コネクタ 58"/>
        <xdr:cNvCxnSpPr/>
      </xdr:nvCxnSpPr>
      <xdr:spPr bwMode="auto">
        <a:xfrm>
          <a:off x="2908300" y="2748852"/>
          <a:ext cx="698500" cy="7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36081</xdr:rowOff>
    </xdr:from>
    <xdr:to>
      <xdr:col>19</xdr:col>
      <xdr:colOff>38100</xdr:colOff>
      <xdr:row>17</xdr:row>
      <xdr:rowOff>137681</xdr:rowOff>
    </xdr:to>
    <xdr:sp macro="" textlink="">
      <xdr:nvSpPr>
        <xdr:cNvPr id="60" name="フローチャート: 判断 59"/>
        <xdr:cNvSpPr/>
      </xdr:nvSpPr>
      <xdr:spPr bwMode="auto">
        <a:xfrm>
          <a:off x="35560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122458</xdr:rowOff>
    </xdr:from>
    <xdr:ext cx="762000" cy="259045"/>
    <xdr:sp macro="" textlink="">
      <xdr:nvSpPr>
        <xdr:cNvPr id="61" name="テキスト ボックス 60"/>
        <xdr:cNvSpPr txBox="1"/>
      </xdr:nvSpPr>
      <xdr:spPr>
        <a:xfrm>
          <a:off x="3225800" y="30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63475</xdr:rowOff>
    </xdr:from>
    <xdr:to>
      <xdr:col>15</xdr:col>
      <xdr:colOff>101600</xdr:colOff>
      <xdr:row>17</xdr:row>
      <xdr:rowOff>165075</xdr:rowOff>
    </xdr:to>
    <xdr:sp macro="" textlink="">
      <xdr:nvSpPr>
        <xdr:cNvPr id="62" name="フローチャート: 判断 61"/>
        <xdr:cNvSpPr/>
      </xdr:nvSpPr>
      <xdr:spPr bwMode="auto">
        <a:xfrm>
          <a:off x="28575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149852</xdr:rowOff>
    </xdr:from>
    <xdr:ext cx="762000" cy="259045"/>
    <xdr:sp macro="" textlink="">
      <xdr:nvSpPr>
        <xdr:cNvPr id="63" name="テキスト ボックス 62"/>
        <xdr:cNvSpPr txBox="1"/>
      </xdr:nvSpPr>
      <xdr:spPr>
        <a:xfrm>
          <a:off x="2527300" y="311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47892</xdr:rowOff>
    </xdr:from>
    <xdr:to>
      <xdr:col>29</xdr:col>
      <xdr:colOff>177800</xdr:colOff>
      <xdr:row>15</xdr:row>
      <xdr:rowOff>149492</xdr:rowOff>
    </xdr:to>
    <xdr:sp macro="" textlink="">
      <xdr:nvSpPr>
        <xdr:cNvPr id="69" name="楕円 68"/>
        <xdr:cNvSpPr/>
      </xdr:nvSpPr>
      <xdr:spPr bwMode="auto">
        <a:xfrm>
          <a:off x="5600700" y="2667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64419</xdr:rowOff>
    </xdr:from>
    <xdr:ext cx="762000" cy="259045"/>
    <xdr:sp macro="" textlink="">
      <xdr:nvSpPr>
        <xdr:cNvPr id="70" name="人口1人当たり決算額の推移該当値テキスト130"/>
        <xdr:cNvSpPr txBox="1"/>
      </xdr:nvSpPr>
      <xdr:spPr>
        <a:xfrm>
          <a:off x="5740400" y="251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35395</xdr:rowOff>
    </xdr:from>
    <xdr:to>
      <xdr:col>26</xdr:col>
      <xdr:colOff>101600</xdr:colOff>
      <xdr:row>15</xdr:row>
      <xdr:rowOff>136995</xdr:rowOff>
    </xdr:to>
    <xdr:sp macro="" textlink="">
      <xdr:nvSpPr>
        <xdr:cNvPr id="71" name="楕円 70"/>
        <xdr:cNvSpPr/>
      </xdr:nvSpPr>
      <xdr:spPr bwMode="auto">
        <a:xfrm>
          <a:off x="4953000" y="26547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147172</xdr:rowOff>
    </xdr:from>
    <xdr:ext cx="736600" cy="259045"/>
    <xdr:sp macro="" textlink="">
      <xdr:nvSpPr>
        <xdr:cNvPr id="72" name="テキスト ボックス 71"/>
        <xdr:cNvSpPr txBox="1"/>
      </xdr:nvSpPr>
      <xdr:spPr>
        <a:xfrm>
          <a:off x="4622800" y="2423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51816</xdr:rowOff>
    </xdr:from>
    <xdr:to>
      <xdr:col>22</xdr:col>
      <xdr:colOff>165100</xdr:colOff>
      <xdr:row>15</xdr:row>
      <xdr:rowOff>153416</xdr:rowOff>
    </xdr:to>
    <xdr:sp macro="" textlink="">
      <xdr:nvSpPr>
        <xdr:cNvPr id="73" name="楕円 72"/>
        <xdr:cNvSpPr/>
      </xdr:nvSpPr>
      <xdr:spPr bwMode="auto">
        <a:xfrm>
          <a:off x="4254500" y="2671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163593</xdr:rowOff>
    </xdr:from>
    <xdr:ext cx="762000" cy="259045"/>
    <xdr:sp macro="" textlink="">
      <xdr:nvSpPr>
        <xdr:cNvPr id="74" name="テキスト ボックス 73"/>
        <xdr:cNvSpPr txBox="1"/>
      </xdr:nvSpPr>
      <xdr:spPr>
        <a:xfrm>
          <a:off x="3924300" y="244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86296</xdr:rowOff>
    </xdr:from>
    <xdr:to>
      <xdr:col>19</xdr:col>
      <xdr:colOff>38100</xdr:colOff>
      <xdr:row>16</xdr:row>
      <xdr:rowOff>16446</xdr:rowOff>
    </xdr:to>
    <xdr:sp macro="" textlink="">
      <xdr:nvSpPr>
        <xdr:cNvPr id="75" name="楕円 74"/>
        <xdr:cNvSpPr/>
      </xdr:nvSpPr>
      <xdr:spPr bwMode="auto">
        <a:xfrm>
          <a:off x="3556000" y="270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26623</xdr:rowOff>
    </xdr:from>
    <xdr:ext cx="762000" cy="259045"/>
    <xdr:sp macro="" textlink="">
      <xdr:nvSpPr>
        <xdr:cNvPr id="76" name="テキスト ボックス 75"/>
        <xdr:cNvSpPr txBox="1"/>
      </xdr:nvSpPr>
      <xdr:spPr>
        <a:xfrm>
          <a:off x="3225800" y="247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78677</xdr:rowOff>
    </xdr:from>
    <xdr:to>
      <xdr:col>15</xdr:col>
      <xdr:colOff>101600</xdr:colOff>
      <xdr:row>16</xdr:row>
      <xdr:rowOff>8827</xdr:rowOff>
    </xdr:to>
    <xdr:sp macro="" textlink="">
      <xdr:nvSpPr>
        <xdr:cNvPr id="77" name="楕円 76"/>
        <xdr:cNvSpPr/>
      </xdr:nvSpPr>
      <xdr:spPr bwMode="auto">
        <a:xfrm>
          <a:off x="2857500" y="269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19004</xdr:rowOff>
    </xdr:from>
    <xdr:ext cx="762000" cy="259045"/>
    <xdr:sp macro="" textlink="">
      <xdr:nvSpPr>
        <xdr:cNvPr id="78" name="テキスト ボックス 77"/>
        <xdr:cNvSpPr txBox="1"/>
      </xdr:nvSpPr>
      <xdr:spPr>
        <a:xfrm>
          <a:off x="2527300" y="24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303175</xdr:rowOff>
    </xdr:from>
    <xdr:to>
      <xdr:col>29</xdr:col>
      <xdr:colOff>127000</xdr:colOff>
      <xdr:row>37</xdr:row>
      <xdr:rowOff>164909</xdr:rowOff>
    </xdr:to>
    <xdr:cxnSp macro="">
      <xdr:nvCxnSpPr>
        <xdr:cNvPr id="106" name="直線コネクタ 105"/>
        <xdr:cNvCxnSpPr/>
      </xdr:nvCxnSpPr>
      <xdr:spPr bwMode="auto">
        <a:xfrm flipV="1">
          <a:off x="5651500" y="6227725"/>
          <a:ext cx="0" cy="10618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136986</xdr:rowOff>
    </xdr:from>
    <xdr:ext cx="762000" cy="259045"/>
    <xdr:sp macro="" textlink="">
      <xdr:nvSpPr>
        <xdr:cNvPr id="107" name="人口1人当たり決算額の推移最小値テキスト445"/>
        <xdr:cNvSpPr txBox="1"/>
      </xdr:nvSpPr>
      <xdr:spPr>
        <a:xfrm>
          <a:off x="5740400" y="726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164909</xdr:rowOff>
    </xdr:from>
    <xdr:to>
      <xdr:col>30</xdr:col>
      <xdr:colOff>25400</xdr:colOff>
      <xdr:row>37</xdr:row>
      <xdr:rowOff>164909</xdr:rowOff>
    </xdr:to>
    <xdr:cxnSp macro="">
      <xdr:nvCxnSpPr>
        <xdr:cNvPr id="108" name="直線コネクタ 107"/>
        <xdr:cNvCxnSpPr/>
      </xdr:nvCxnSpPr>
      <xdr:spPr bwMode="auto">
        <a:xfrm>
          <a:off x="5562600" y="7289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46652</xdr:rowOff>
    </xdr:from>
    <xdr:ext cx="762000" cy="259045"/>
    <xdr:sp macro="" textlink="">
      <xdr:nvSpPr>
        <xdr:cNvPr id="109" name="人口1人当たり決算額の推移最大値テキスト445"/>
        <xdr:cNvSpPr txBox="1"/>
      </xdr:nvSpPr>
      <xdr:spPr>
        <a:xfrm>
          <a:off x="5740400" y="59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303175</xdr:rowOff>
    </xdr:from>
    <xdr:to>
      <xdr:col>30</xdr:col>
      <xdr:colOff>25400</xdr:colOff>
      <xdr:row>33</xdr:row>
      <xdr:rowOff>303175</xdr:rowOff>
    </xdr:to>
    <xdr:cxnSp macro="">
      <xdr:nvCxnSpPr>
        <xdr:cNvPr id="110" name="直線コネクタ 109"/>
        <xdr:cNvCxnSpPr/>
      </xdr:nvCxnSpPr>
      <xdr:spPr bwMode="auto">
        <a:xfrm>
          <a:off x="5562600" y="62277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16091</xdr:rowOff>
    </xdr:from>
    <xdr:to>
      <xdr:col>29</xdr:col>
      <xdr:colOff>127000</xdr:colOff>
      <xdr:row>36</xdr:row>
      <xdr:rowOff>19368</xdr:rowOff>
    </xdr:to>
    <xdr:cxnSp macro="">
      <xdr:nvCxnSpPr>
        <xdr:cNvPr id="111" name="直線コネクタ 110"/>
        <xdr:cNvCxnSpPr/>
      </xdr:nvCxnSpPr>
      <xdr:spPr bwMode="auto">
        <a:xfrm flipV="1">
          <a:off x="5003800" y="6969341"/>
          <a:ext cx="647700" cy="3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84802</xdr:rowOff>
    </xdr:from>
    <xdr:ext cx="762000" cy="259045"/>
    <xdr:sp macro="" textlink="">
      <xdr:nvSpPr>
        <xdr:cNvPr id="112" name="人口1人当たり決算額の推移平均値テキスト445"/>
        <xdr:cNvSpPr txBox="1"/>
      </xdr:nvSpPr>
      <xdr:spPr>
        <a:xfrm>
          <a:off x="5740400" y="6695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239725</xdr:rowOff>
    </xdr:from>
    <xdr:to>
      <xdr:col>29</xdr:col>
      <xdr:colOff>177800</xdr:colOff>
      <xdr:row>35</xdr:row>
      <xdr:rowOff>341325</xdr:rowOff>
    </xdr:to>
    <xdr:sp macro="" textlink="">
      <xdr:nvSpPr>
        <xdr:cNvPr id="113" name="フローチャート: 判断 112"/>
        <xdr:cNvSpPr/>
      </xdr:nvSpPr>
      <xdr:spPr bwMode="auto">
        <a:xfrm>
          <a:off x="5600700" y="6850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318529</xdr:rowOff>
    </xdr:from>
    <xdr:to>
      <xdr:col>26</xdr:col>
      <xdr:colOff>50800</xdr:colOff>
      <xdr:row>36</xdr:row>
      <xdr:rowOff>19368</xdr:rowOff>
    </xdr:to>
    <xdr:cxnSp macro="">
      <xdr:nvCxnSpPr>
        <xdr:cNvPr id="114" name="直線コネクタ 113"/>
        <xdr:cNvCxnSpPr/>
      </xdr:nvCxnSpPr>
      <xdr:spPr bwMode="auto">
        <a:xfrm>
          <a:off x="4305300" y="6928879"/>
          <a:ext cx="698500" cy="43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266967</xdr:rowOff>
    </xdr:from>
    <xdr:to>
      <xdr:col>26</xdr:col>
      <xdr:colOff>101600</xdr:colOff>
      <xdr:row>36</xdr:row>
      <xdr:rowOff>25667</xdr:rowOff>
    </xdr:to>
    <xdr:sp macro="" textlink="">
      <xdr:nvSpPr>
        <xdr:cNvPr id="115" name="フローチャート: 判断 114"/>
        <xdr:cNvSpPr/>
      </xdr:nvSpPr>
      <xdr:spPr bwMode="auto">
        <a:xfrm>
          <a:off x="4953000" y="6877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35844</xdr:rowOff>
    </xdr:from>
    <xdr:ext cx="736600" cy="259045"/>
    <xdr:sp macro="" textlink="">
      <xdr:nvSpPr>
        <xdr:cNvPr id="116" name="テキスト ボックス 115"/>
        <xdr:cNvSpPr txBox="1"/>
      </xdr:nvSpPr>
      <xdr:spPr>
        <a:xfrm>
          <a:off x="4622800" y="6646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318529</xdr:rowOff>
    </xdr:from>
    <xdr:to>
      <xdr:col>22</xdr:col>
      <xdr:colOff>114300</xdr:colOff>
      <xdr:row>36</xdr:row>
      <xdr:rowOff>38722</xdr:rowOff>
    </xdr:to>
    <xdr:cxnSp macro="">
      <xdr:nvCxnSpPr>
        <xdr:cNvPr id="117" name="直線コネクタ 116"/>
        <xdr:cNvCxnSpPr/>
      </xdr:nvCxnSpPr>
      <xdr:spPr bwMode="auto">
        <a:xfrm flipV="1">
          <a:off x="3606800" y="6928879"/>
          <a:ext cx="698500" cy="63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270548</xdr:rowOff>
    </xdr:from>
    <xdr:to>
      <xdr:col>22</xdr:col>
      <xdr:colOff>165100</xdr:colOff>
      <xdr:row>36</xdr:row>
      <xdr:rowOff>29248</xdr:rowOff>
    </xdr:to>
    <xdr:sp macro="" textlink="">
      <xdr:nvSpPr>
        <xdr:cNvPr id="118" name="フローチャート: 判断 117"/>
        <xdr:cNvSpPr/>
      </xdr:nvSpPr>
      <xdr:spPr bwMode="auto">
        <a:xfrm>
          <a:off x="4254500" y="6880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14025</xdr:rowOff>
    </xdr:from>
    <xdr:ext cx="762000" cy="259045"/>
    <xdr:sp macro="" textlink="">
      <xdr:nvSpPr>
        <xdr:cNvPr id="119" name="テキスト ボックス 118"/>
        <xdr:cNvSpPr txBox="1"/>
      </xdr:nvSpPr>
      <xdr:spPr>
        <a:xfrm>
          <a:off x="3924300" y="696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38722</xdr:rowOff>
    </xdr:from>
    <xdr:to>
      <xdr:col>18</xdr:col>
      <xdr:colOff>177800</xdr:colOff>
      <xdr:row>36</xdr:row>
      <xdr:rowOff>38989</xdr:rowOff>
    </xdr:to>
    <xdr:cxnSp macro="">
      <xdr:nvCxnSpPr>
        <xdr:cNvPr id="120" name="直線コネクタ 119"/>
        <xdr:cNvCxnSpPr/>
      </xdr:nvCxnSpPr>
      <xdr:spPr bwMode="auto">
        <a:xfrm flipV="1">
          <a:off x="2908300" y="6991972"/>
          <a:ext cx="698500" cy="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258051</xdr:rowOff>
    </xdr:from>
    <xdr:to>
      <xdr:col>19</xdr:col>
      <xdr:colOff>38100</xdr:colOff>
      <xdr:row>36</xdr:row>
      <xdr:rowOff>16751</xdr:rowOff>
    </xdr:to>
    <xdr:sp macro="" textlink="">
      <xdr:nvSpPr>
        <xdr:cNvPr id="121" name="フローチャート: 判断 120"/>
        <xdr:cNvSpPr/>
      </xdr:nvSpPr>
      <xdr:spPr bwMode="auto">
        <a:xfrm>
          <a:off x="35560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26928</xdr:rowOff>
    </xdr:from>
    <xdr:ext cx="762000" cy="259045"/>
    <xdr:sp macro="" textlink="">
      <xdr:nvSpPr>
        <xdr:cNvPr id="122" name="テキスト ボックス 121"/>
        <xdr:cNvSpPr txBox="1"/>
      </xdr:nvSpPr>
      <xdr:spPr>
        <a:xfrm>
          <a:off x="3225800" y="6637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189852</xdr:rowOff>
    </xdr:from>
    <xdr:to>
      <xdr:col>15</xdr:col>
      <xdr:colOff>101600</xdr:colOff>
      <xdr:row>35</xdr:row>
      <xdr:rowOff>291452</xdr:rowOff>
    </xdr:to>
    <xdr:sp macro="" textlink="">
      <xdr:nvSpPr>
        <xdr:cNvPr id="123" name="フローチャート: 判断 122"/>
        <xdr:cNvSpPr/>
      </xdr:nvSpPr>
      <xdr:spPr bwMode="auto">
        <a:xfrm>
          <a:off x="2857500" y="68002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301629</xdr:rowOff>
    </xdr:from>
    <xdr:ext cx="762000" cy="259045"/>
    <xdr:sp macro="" textlink="">
      <xdr:nvSpPr>
        <xdr:cNvPr id="124" name="テキスト ボックス 123"/>
        <xdr:cNvSpPr txBox="1"/>
      </xdr:nvSpPr>
      <xdr:spPr>
        <a:xfrm>
          <a:off x="2527300" y="656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308191</xdr:rowOff>
    </xdr:from>
    <xdr:to>
      <xdr:col>29</xdr:col>
      <xdr:colOff>177800</xdr:colOff>
      <xdr:row>36</xdr:row>
      <xdr:rowOff>66891</xdr:rowOff>
    </xdr:to>
    <xdr:sp macro="" textlink="">
      <xdr:nvSpPr>
        <xdr:cNvPr id="130" name="楕円 129"/>
        <xdr:cNvSpPr/>
      </xdr:nvSpPr>
      <xdr:spPr bwMode="auto">
        <a:xfrm>
          <a:off x="5600700" y="6918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280268</xdr:rowOff>
    </xdr:from>
    <xdr:ext cx="762000" cy="259045"/>
    <xdr:sp macro="" textlink="">
      <xdr:nvSpPr>
        <xdr:cNvPr id="131" name="人口1人当たり決算額の推移該当値テキスト445"/>
        <xdr:cNvSpPr txBox="1"/>
      </xdr:nvSpPr>
      <xdr:spPr>
        <a:xfrm>
          <a:off x="5740400" y="689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311468</xdr:rowOff>
    </xdr:from>
    <xdr:to>
      <xdr:col>26</xdr:col>
      <xdr:colOff>101600</xdr:colOff>
      <xdr:row>36</xdr:row>
      <xdr:rowOff>70168</xdr:rowOff>
    </xdr:to>
    <xdr:sp macro="" textlink="">
      <xdr:nvSpPr>
        <xdr:cNvPr id="132" name="楕円 131"/>
        <xdr:cNvSpPr/>
      </xdr:nvSpPr>
      <xdr:spPr bwMode="auto">
        <a:xfrm>
          <a:off x="4953000" y="692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54945</xdr:rowOff>
    </xdr:from>
    <xdr:ext cx="736600" cy="259045"/>
    <xdr:sp macro="" textlink="">
      <xdr:nvSpPr>
        <xdr:cNvPr id="133" name="テキスト ボックス 132"/>
        <xdr:cNvSpPr txBox="1"/>
      </xdr:nvSpPr>
      <xdr:spPr>
        <a:xfrm>
          <a:off x="4622800" y="7008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267729</xdr:rowOff>
    </xdr:from>
    <xdr:to>
      <xdr:col>22</xdr:col>
      <xdr:colOff>165100</xdr:colOff>
      <xdr:row>36</xdr:row>
      <xdr:rowOff>26429</xdr:rowOff>
    </xdr:to>
    <xdr:sp macro="" textlink="">
      <xdr:nvSpPr>
        <xdr:cNvPr id="134" name="楕円 133"/>
        <xdr:cNvSpPr/>
      </xdr:nvSpPr>
      <xdr:spPr bwMode="auto">
        <a:xfrm>
          <a:off x="4254500" y="687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36606</xdr:rowOff>
    </xdr:from>
    <xdr:ext cx="762000" cy="259045"/>
    <xdr:sp macro="" textlink="">
      <xdr:nvSpPr>
        <xdr:cNvPr id="135" name="テキスト ボックス 134"/>
        <xdr:cNvSpPr txBox="1"/>
      </xdr:nvSpPr>
      <xdr:spPr>
        <a:xfrm>
          <a:off x="3924300" y="664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330822</xdr:rowOff>
    </xdr:from>
    <xdr:to>
      <xdr:col>19</xdr:col>
      <xdr:colOff>38100</xdr:colOff>
      <xdr:row>36</xdr:row>
      <xdr:rowOff>89522</xdr:rowOff>
    </xdr:to>
    <xdr:sp macro="" textlink="">
      <xdr:nvSpPr>
        <xdr:cNvPr id="136" name="楕円 135"/>
        <xdr:cNvSpPr/>
      </xdr:nvSpPr>
      <xdr:spPr bwMode="auto">
        <a:xfrm>
          <a:off x="3556000" y="6941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74299</xdr:rowOff>
    </xdr:from>
    <xdr:ext cx="762000" cy="259045"/>
    <xdr:sp macro="" textlink="">
      <xdr:nvSpPr>
        <xdr:cNvPr id="137" name="テキスト ボックス 136"/>
        <xdr:cNvSpPr txBox="1"/>
      </xdr:nvSpPr>
      <xdr:spPr>
        <a:xfrm>
          <a:off x="3225800" y="702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331089</xdr:rowOff>
    </xdr:from>
    <xdr:to>
      <xdr:col>15</xdr:col>
      <xdr:colOff>101600</xdr:colOff>
      <xdr:row>36</xdr:row>
      <xdr:rowOff>89789</xdr:rowOff>
    </xdr:to>
    <xdr:sp macro="" textlink="">
      <xdr:nvSpPr>
        <xdr:cNvPr id="138" name="楕円 137"/>
        <xdr:cNvSpPr/>
      </xdr:nvSpPr>
      <xdr:spPr bwMode="auto">
        <a:xfrm>
          <a:off x="2857500" y="694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74566</xdr:rowOff>
    </xdr:from>
    <xdr:ext cx="762000" cy="259045"/>
    <xdr:sp macro="" textlink="">
      <xdr:nvSpPr>
        <xdr:cNvPr id="139" name="テキスト ボックス 138"/>
        <xdr:cNvSpPr txBox="1"/>
      </xdr:nvSpPr>
      <xdr:spPr>
        <a:xfrm>
          <a:off x="2527300" y="702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223,451
215,795
93.84
104,596,817
98,719,102
5,564,835
48,787,236
60,349,395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124547</xdr:rowOff>
    </xdr:from>
    <xdr:to>
      <xdr:col>24</xdr:col>
      <xdr:colOff>62865</xdr:colOff>
      <xdr:row>38</xdr:row>
      <xdr:rowOff>42447</xdr:rowOff>
    </xdr:to>
    <xdr:cxnSp macro="">
      <xdr:nvCxnSpPr>
        <xdr:cNvPr id="58" name="直線コネクタ 57"/>
        <xdr:cNvCxnSpPr/>
      </xdr:nvCxnSpPr>
      <xdr:spPr>
        <a:xfrm flipV="1">
          <a:off x="4633595" y="5268047"/>
          <a:ext cx="1270" cy="128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46274</xdr:rowOff>
    </xdr:from>
    <xdr:ext cx="534377" cy="259045"/>
    <xdr:sp macro="" textlink="">
      <xdr:nvSpPr>
        <xdr:cNvPr id="59" name="人件費最小値テキスト"/>
        <xdr:cNvSpPr txBox="1"/>
      </xdr:nvSpPr>
      <xdr:spPr>
        <a:xfrm>
          <a:off x="4686300" y="65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42447</xdr:rowOff>
    </xdr:from>
    <xdr:to>
      <xdr:col>24</xdr:col>
      <xdr:colOff>152400</xdr:colOff>
      <xdr:row>38</xdr:row>
      <xdr:rowOff>42447</xdr:rowOff>
    </xdr:to>
    <xdr:cxnSp macro="">
      <xdr:nvCxnSpPr>
        <xdr:cNvPr id="60" name="直線コネクタ 59"/>
        <xdr:cNvCxnSpPr/>
      </xdr:nvCxnSpPr>
      <xdr:spPr>
        <a:xfrm>
          <a:off x="4546600" y="655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71224</xdr:rowOff>
    </xdr:from>
    <xdr:ext cx="534377" cy="259045"/>
    <xdr:sp macro="" textlink="">
      <xdr:nvSpPr>
        <xdr:cNvPr id="61" name="人件費最大値テキスト"/>
        <xdr:cNvSpPr txBox="1"/>
      </xdr:nvSpPr>
      <xdr:spPr>
        <a:xfrm>
          <a:off x="4686300" y="50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124547</xdr:rowOff>
    </xdr:from>
    <xdr:to>
      <xdr:col>24</xdr:col>
      <xdr:colOff>152400</xdr:colOff>
      <xdr:row>30</xdr:row>
      <xdr:rowOff>124547</xdr:rowOff>
    </xdr:to>
    <xdr:cxnSp macro="">
      <xdr:nvCxnSpPr>
        <xdr:cNvPr id="62" name="直線コネクタ 61"/>
        <xdr:cNvCxnSpPr/>
      </xdr:nvCxnSpPr>
      <xdr:spPr>
        <a:xfrm>
          <a:off x="4546600" y="5268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100021</xdr:rowOff>
    </xdr:from>
    <xdr:to>
      <xdr:col>24</xdr:col>
      <xdr:colOff>63500</xdr:colOff>
      <xdr:row>33</xdr:row>
      <xdr:rowOff>119975</xdr:rowOff>
    </xdr:to>
    <xdr:cxnSp macro="">
      <xdr:nvCxnSpPr>
        <xdr:cNvPr id="63" name="直線コネクタ 62"/>
        <xdr:cNvCxnSpPr/>
      </xdr:nvCxnSpPr>
      <xdr:spPr>
        <a:xfrm flipV="1">
          <a:off x="3797300" y="5757871"/>
          <a:ext cx="8382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124771</xdr:rowOff>
    </xdr:from>
    <xdr:ext cx="534377" cy="259045"/>
    <xdr:sp macro="" textlink="">
      <xdr:nvSpPr>
        <xdr:cNvPr id="64" name="人件費平均値テキスト"/>
        <xdr:cNvSpPr txBox="1"/>
      </xdr:nvSpPr>
      <xdr:spPr>
        <a:xfrm>
          <a:off x="4686300" y="5954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146344</xdr:rowOff>
    </xdr:from>
    <xdr:to>
      <xdr:col>24</xdr:col>
      <xdr:colOff>114300</xdr:colOff>
      <xdr:row>35</xdr:row>
      <xdr:rowOff>76494</xdr:rowOff>
    </xdr:to>
    <xdr:sp macro="" textlink="">
      <xdr:nvSpPr>
        <xdr:cNvPr id="65" name="フローチャート: 判断 64"/>
        <xdr:cNvSpPr/>
      </xdr:nvSpPr>
      <xdr:spPr>
        <a:xfrm>
          <a:off x="4584700" y="597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119975</xdr:rowOff>
    </xdr:from>
    <xdr:to>
      <xdr:col>19</xdr:col>
      <xdr:colOff>177800</xdr:colOff>
      <xdr:row>34</xdr:row>
      <xdr:rowOff>8745</xdr:rowOff>
    </xdr:to>
    <xdr:cxnSp macro="">
      <xdr:nvCxnSpPr>
        <xdr:cNvPr id="66" name="直線コネクタ 65"/>
        <xdr:cNvCxnSpPr/>
      </xdr:nvCxnSpPr>
      <xdr:spPr>
        <a:xfrm flipV="1">
          <a:off x="2908300" y="5777825"/>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1313</xdr:rowOff>
    </xdr:from>
    <xdr:to>
      <xdr:col>20</xdr:col>
      <xdr:colOff>38100</xdr:colOff>
      <xdr:row>35</xdr:row>
      <xdr:rowOff>102913</xdr:rowOff>
    </xdr:to>
    <xdr:sp macro="" textlink="">
      <xdr:nvSpPr>
        <xdr:cNvPr id="67" name="フローチャート: 判断 66"/>
        <xdr:cNvSpPr/>
      </xdr:nvSpPr>
      <xdr:spPr>
        <a:xfrm>
          <a:off x="3746500" y="600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94040</xdr:rowOff>
    </xdr:from>
    <xdr:ext cx="534377" cy="259045"/>
    <xdr:sp macro="" textlink="">
      <xdr:nvSpPr>
        <xdr:cNvPr id="68" name="テキスト ボックス 67"/>
        <xdr:cNvSpPr txBox="1"/>
      </xdr:nvSpPr>
      <xdr:spPr>
        <a:xfrm>
          <a:off x="3530111" y="609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8745</xdr:rowOff>
    </xdr:from>
    <xdr:to>
      <xdr:col>15</xdr:col>
      <xdr:colOff>50800</xdr:colOff>
      <xdr:row>34</xdr:row>
      <xdr:rowOff>157269</xdr:rowOff>
    </xdr:to>
    <xdr:cxnSp macro="">
      <xdr:nvCxnSpPr>
        <xdr:cNvPr id="69" name="直線コネクタ 68"/>
        <xdr:cNvCxnSpPr/>
      </xdr:nvCxnSpPr>
      <xdr:spPr>
        <a:xfrm flipV="1">
          <a:off x="2019300" y="5838045"/>
          <a:ext cx="889000" cy="14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8172</xdr:rowOff>
    </xdr:from>
    <xdr:to>
      <xdr:col>15</xdr:col>
      <xdr:colOff>101600</xdr:colOff>
      <xdr:row>36</xdr:row>
      <xdr:rowOff>109772</xdr:rowOff>
    </xdr:to>
    <xdr:sp macro="" textlink="">
      <xdr:nvSpPr>
        <xdr:cNvPr id="70" name="フローチャート: 判断 69"/>
        <xdr:cNvSpPr/>
      </xdr:nvSpPr>
      <xdr:spPr>
        <a:xfrm>
          <a:off x="2857500" y="618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100899</xdr:rowOff>
    </xdr:from>
    <xdr:ext cx="534377" cy="259045"/>
    <xdr:sp macro="" textlink="">
      <xdr:nvSpPr>
        <xdr:cNvPr id="71" name="テキスト ボックス 70"/>
        <xdr:cNvSpPr txBox="1"/>
      </xdr:nvSpPr>
      <xdr:spPr>
        <a:xfrm>
          <a:off x="2641111" y="627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93490</xdr:rowOff>
    </xdr:from>
    <xdr:to>
      <xdr:col>10</xdr:col>
      <xdr:colOff>114300</xdr:colOff>
      <xdr:row>34</xdr:row>
      <xdr:rowOff>157269</xdr:rowOff>
    </xdr:to>
    <xdr:cxnSp macro="">
      <xdr:nvCxnSpPr>
        <xdr:cNvPr id="72" name="直線コネクタ 71"/>
        <xdr:cNvCxnSpPr/>
      </xdr:nvCxnSpPr>
      <xdr:spPr>
        <a:xfrm>
          <a:off x="1130300" y="5922790"/>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24076</xdr:rowOff>
    </xdr:from>
    <xdr:to>
      <xdr:col>10</xdr:col>
      <xdr:colOff>165100</xdr:colOff>
      <xdr:row>36</xdr:row>
      <xdr:rowOff>125676</xdr:rowOff>
    </xdr:to>
    <xdr:sp macro="" textlink="">
      <xdr:nvSpPr>
        <xdr:cNvPr id="73" name="フローチャート: 判断 72"/>
        <xdr:cNvSpPr/>
      </xdr:nvSpPr>
      <xdr:spPr>
        <a:xfrm>
          <a:off x="1968500" y="619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116803</xdr:rowOff>
    </xdr:from>
    <xdr:ext cx="534377" cy="259045"/>
    <xdr:sp macro="" textlink="">
      <xdr:nvSpPr>
        <xdr:cNvPr id="74" name="テキスト ボックス 73"/>
        <xdr:cNvSpPr txBox="1"/>
      </xdr:nvSpPr>
      <xdr:spPr>
        <a:xfrm>
          <a:off x="1752111" y="628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37302</xdr:rowOff>
    </xdr:from>
    <xdr:to>
      <xdr:col>6</xdr:col>
      <xdr:colOff>38100</xdr:colOff>
      <xdr:row>36</xdr:row>
      <xdr:rowOff>138902</xdr:rowOff>
    </xdr:to>
    <xdr:sp macro="" textlink="">
      <xdr:nvSpPr>
        <xdr:cNvPr id="75" name="フローチャート: 判断 74"/>
        <xdr:cNvSpPr/>
      </xdr:nvSpPr>
      <xdr:spPr>
        <a:xfrm>
          <a:off x="1079500" y="620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130029</xdr:rowOff>
    </xdr:from>
    <xdr:ext cx="534377" cy="259045"/>
    <xdr:sp macro="" textlink="">
      <xdr:nvSpPr>
        <xdr:cNvPr id="76" name="テキスト ボックス 75"/>
        <xdr:cNvSpPr txBox="1"/>
      </xdr:nvSpPr>
      <xdr:spPr>
        <a:xfrm>
          <a:off x="863111" y="63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49221</xdr:rowOff>
    </xdr:from>
    <xdr:to>
      <xdr:col>24</xdr:col>
      <xdr:colOff>114300</xdr:colOff>
      <xdr:row>33</xdr:row>
      <xdr:rowOff>150821</xdr:rowOff>
    </xdr:to>
    <xdr:sp macro="" textlink="">
      <xdr:nvSpPr>
        <xdr:cNvPr id="82" name="楕円 81"/>
        <xdr:cNvSpPr/>
      </xdr:nvSpPr>
      <xdr:spPr>
        <a:xfrm>
          <a:off x="4584700" y="570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72098</xdr:rowOff>
    </xdr:from>
    <xdr:ext cx="534377" cy="259045"/>
    <xdr:sp macro="" textlink="">
      <xdr:nvSpPr>
        <xdr:cNvPr id="83" name="人件費該当値テキスト"/>
        <xdr:cNvSpPr txBox="1"/>
      </xdr:nvSpPr>
      <xdr:spPr>
        <a:xfrm>
          <a:off x="4686300" y="555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69175</xdr:rowOff>
    </xdr:from>
    <xdr:to>
      <xdr:col>20</xdr:col>
      <xdr:colOff>38100</xdr:colOff>
      <xdr:row>33</xdr:row>
      <xdr:rowOff>170775</xdr:rowOff>
    </xdr:to>
    <xdr:sp macro="" textlink="">
      <xdr:nvSpPr>
        <xdr:cNvPr id="84" name="楕円 83"/>
        <xdr:cNvSpPr/>
      </xdr:nvSpPr>
      <xdr:spPr>
        <a:xfrm>
          <a:off x="3746500" y="57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15852</xdr:rowOff>
    </xdr:from>
    <xdr:ext cx="534377" cy="259045"/>
    <xdr:sp macro="" textlink="">
      <xdr:nvSpPr>
        <xdr:cNvPr id="85" name="テキスト ボックス 84"/>
        <xdr:cNvSpPr txBox="1"/>
      </xdr:nvSpPr>
      <xdr:spPr>
        <a:xfrm>
          <a:off x="3530111" y="55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129395</xdr:rowOff>
    </xdr:from>
    <xdr:to>
      <xdr:col>15</xdr:col>
      <xdr:colOff>101600</xdr:colOff>
      <xdr:row>34</xdr:row>
      <xdr:rowOff>59545</xdr:rowOff>
    </xdr:to>
    <xdr:sp macro="" textlink="">
      <xdr:nvSpPr>
        <xdr:cNvPr id="86" name="楕円 85"/>
        <xdr:cNvSpPr/>
      </xdr:nvSpPr>
      <xdr:spPr>
        <a:xfrm>
          <a:off x="2857500" y="5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76072</xdr:rowOff>
    </xdr:from>
    <xdr:ext cx="534377" cy="259045"/>
    <xdr:sp macro="" textlink="">
      <xdr:nvSpPr>
        <xdr:cNvPr id="87" name="テキスト ボックス 86"/>
        <xdr:cNvSpPr txBox="1"/>
      </xdr:nvSpPr>
      <xdr:spPr>
        <a:xfrm>
          <a:off x="2641111" y="556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106469</xdr:rowOff>
    </xdr:from>
    <xdr:to>
      <xdr:col>10</xdr:col>
      <xdr:colOff>165100</xdr:colOff>
      <xdr:row>35</xdr:row>
      <xdr:rowOff>36619</xdr:rowOff>
    </xdr:to>
    <xdr:sp macro="" textlink="">
      <xdr:nvSpPr>
        <xdr:cNvPr id="88" name="楕円 87"/>
        <xdr:cNvSpPr/>
      </xdr:nvSpPr>
      <xdr:spPr>
        <a:xfrm>
          <a:off x="1968500" y="593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53146</xdr:rowOff>
    </xdr:from>
    <xdr:ext cx="534377" cy="259045"/>
    <xdr:sp macro="" textlink="">
      <xdr:nvSpPr>
        <xdr:cNvPr id="89" name="テキスト ボックス 88"/>
        <xdr:cNvSpPr txBox="1"/>
      </xdr:nvSpPr>
      <xdr:spPr>
        <a:xfrm>
          <a:off x="1752111" y="571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42690</xdr:rowOff>
    </xdr:from>
    <xdr:to>
      <xdr:col>6</xdr:col>
      <xdr:colOff>38100</xdr:colOff>
      <xdr:row>34</xdr:row>
      <xdr:rowOff>144290</xdr:rowOff>
    </xdr:to>
    <xdr:sp macro="" textlink="">
      <xdr:nvSpPr>
        <xdr:cNvPr id="90" name="楕円 89"/>
        <xdr:cNvSpPr/>
      </xdr:nvSpPr>
      <xdr:spPr>
        <a:xfrm>
          <a:off x="1079500" y="58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160817</xdr:rowOff>
    </xdr:from>
    <xdr:ext cx="534377" cy="259045"/>
    <xdr:sp macro="" textlink="">
      <xdr:nvSpPr>
        <xdr:cNvPr id="91" name="テキスト ボックス 90"/>
        <xdr:cNvSpPr txBox="1"/>
      </xdr:nvSpPr>
      <xdr:spPr>
        <a:xfrm>
          <a:off x="863111" y="564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87030</xdr:rowOff>
    </xdr:from>
    <xdr:to>
      <xdr:col>24</xdr:col>
      <xdr:colOff>62865</xdr:colOff>
      <xdr:row>58</xdr:row>
      <xdr:rowOff>133390</xdr:rowOff>
    </xdr:to>
    <xdr:cxnSp macro="">
      <xdr:nvCxnSpPr>
        <xdr:cNvPr id="114" name="直線コネクタ 113"/>
        <xdr:cNvCxnSpPr/>
      </xdr:nvCxnSpPr>
      <xdr:spPr>
        <a:xfrm flipV="1">
          <a:off x="4633595" y="9002430"/>
          <a:ext cx="1270" cy="1075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137217</xdr:rowOff>
    </xdr:from>
    <xdr:ext cx="534377" cy="259045"/>
    <xdr:sp macro="" textlink="">
      <xdr:nvSpPr>
        <xdr:cNvPr id="115" name="物件費最小値テキスト"/>
        <xdr:cNvSpPr txBox="1"/>
      </xdr:nvSpPr>
      <xdr:spPr>
        <a:xfrm>
          <a:off x="4686300" y="100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133390</xdr:rowOff>
    </xdr:from>
    <xdr:to>
      <xdr:col>24</xdr:col>
      <xdr:colOff>152400</xdr:colOff>
      <xdr:row>58</xdr:row>
      <xdr:rowOff>133390</xdr:rowOff>
    </xdr:to>
    <xdr:cxnSp macro="">
      <xdr:nvCxnSpPr>
        <xdr:cNvPr id="116" name="直線コネクタ 115"/>
        <xdr:cNvCxnSpPr/>
      </xdr:nvCxnSpPr>
      <xdr:spPr>
        <a:xfrm>
          <a:off x="4546600" y="1007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33707</xdr:rowOff>
    </xdr:from>
    <xdr:ext cx="534377" cy="259045"/>
    <xdr:sp macro="" textlink="">
      <xdr:nvSpPr>
        <xdr:cNvPr id="117" name="物件費最大値テキスト"/>
        <xdr:cNvSpPr txBox="1"/>
      </xdr:nvSpPr>
      <xdr:spPr>
        <a:xfrm>
          <a:off x="4686300" y="877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87030</xdr:rowOff>
    </xdr:from>
    <xdr:to>
      <xdr:col>24</xdr:col>
      <xdr:colOff>152400</xdr:colOff>
      <xdr:row>52</xdr:row>
      <xdr:rowOff>87030</xdr:rowOff>
    </xdr:to>
    <xdr:cxnSp macro="">
      <xdr:nvCxnSpPr>
        <xdr:cNvPr id="118" name="直線コネクタ 117"/>
        <xdr:cNvCxnSpPr/>
      </xdr:nvCxnSpPr>
      <xdr:spPr>
        <a:xfrm>
          <a:off x="4546600" y="900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168961</xdr:rowOff>
    </xdr:from>
    <xdr:to>
      <xdr:col>24</xdr:col>
      <xdr:colOff>63500</xdr:colOff>
      <xdr:row>54</xdr:row>
      <xdr:rowOff>118669</xdr:rowOff>
    </xdr:to>
    <xdr:cxnSp macro="">
      <xdr:nvCxnSpPr>
        <xdr:cNvPr id="119" name="直線コネクタ 118"/>
        <xdr:cNvCxnSpPr/>
      </xdr:nvCxnSpPr>
      <xdr:spPr>
        <a:xfrm flipV="1">
          <a:off x="3797300" y="9084361"/>
          <a:ext cx="8382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134352</xdr:rowOff>
    </xdr:from>
    <xdr:ext cx="534377" cy="259045"/>
    <xdr:sp macro="" textlink="">
      <xdr:nvSpPr>
        <xdr:cNvPr id="120" name="物件費平均値テキスト"/>
        <xdr:cNvSpPr txBox="1"/>
      </xdr:nvSpPr>
      <xdr:spPr>
        <a:xfrm>
          <a:off x="4686300" y="9564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155925</xdr:rowOff>
    </xdr:from>
    <xdr:to>
      <xdr:col>24</xdr:col>
      <xdr:colOff>114300</xdr:colOff>
      <xdr:row>56</xdr:row>
      <xdr:rowOff>86075</xdr:rowOff>
    </xdr:to>
    <xdr:sp macro="" textlink="">
      <xdr:nvSpPr>
        <xdr:cNvPr id="121" name="フローチャート: 判断 120"/>
        <xdr:cNvSpPr/>
      </xdr:nvSpPr>
      <xdr:spPr>
        <a:xfrm>
          <a:off x="45847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118669</xdr:rowOff>
    </xdr:from>
    <xdr:to>
      <xdr:col>19</xdr:col>
      <xdr:colOff>177800</xdr:colOff>
      <xdr:row>55</xdr:row>
      <xdr:rowOff>40670</xdr:rowOff>
    </xdr:to>
    <xdr:cxnSp macro="">
      <xdr:nvCxnSpPr>
        <xdr:cNvPr id="122" name="直線コネクタ 121"/>
        <xdr:cNvCxnSpPr/>
      </xdr:nvCxnSpPr>
      <xdr:spPr>
        <a:xfrm flipV="1">
          <a:off x="2908300" y="9376969"/>
          <a:ext cx="889000" cy="9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147833</xdr:rowOff>
    </xdr:from>
    <xdr:to>
      <xdr:col>20</xdr:col>
      <xdr:colOff>38100</xdr:colOff>
      <xdr:row>58</xdr:row>
      <xdr:rowOff>77983</xdr:rowOff>
    </xdr:to>
    <xdr:sp macro="" textlink="">
      <xdr:nvSpPr>
        <xdr:cNvPr id="123" name="フローチャート: 判断 122"/>
        <xdr:cNvSpPr/>
      </xdr:nvSpPr>
      <xdr:spPr>
        <a:xfrm>
          <a:off x="3746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69110</xdr:rowOff>
    </xdr:from>
    <xdr:ext cx="534377" cy="259045"/>
    <xdr:sp macro="" textlink="">
      <xdr:nvSpPr>
        <xdr:cNvPr id="124" name="テキスト ボックス 123"/>
        <xdr:cNvSpPr txBox="1"/>
      </xdr:nvSpPr>
      <xdr:spPr>
        <a:xfrm>
          <a:off x="3530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40670</xdr:rowOff>
    </xdr:from>
    <xdr:to>
      <xdr:col>15</xdr:col>
      <xdr:colOff>50800</xdr:colOff>
      <xdr:row>56</xdr:row>
      <xdr:rowOff>54204</xdr:rowOff>
    </xdr:to>
    <xdr:cxnSp macro="">
      <xdr:nvCxnSpPr>
        <xdr:cNvPr id="125" name="直線コネクタ 124"/>
        <xdr:cNvCxnSpPr/>
      </xdr:nvCxnSpPr>
      <xdr:spPr>
        <a:xfrm flipV="1">
          <a:off x="2019300" y="9470420"/>
          <a:ext cx="889000" cy="18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137500</xdr:rowOff>
    </xdr:from>
    <xdr:to>
      <xdr:col>15</xdr:col>
      <xdr:colOff>101600</xdr:colOff>
      <xdr:row>58</xdr:row>
      <xdr:rowOff>67650</xdr:rowOff>
    </xdr:to>
    <xdr:sp macro="" textlink="">
      <xdr:nvSpPr>
        <xdr:cNvPr id="126" name="フローチャート: 判断 125"/>
        <xdr:cNvSpPr/>
      </xdr:nvSpPr>
      <xdr:spPr>
        <a:xfrm>
          <a:off x="2857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58777</xdr:rowOff>
    </xdr:from>
    <xdr:ext cx="534377" cy="259045"/>
    <xdr:sp macro="" textlink="">
      <xdr:nvSpPr>
        <xdr:cNvPr id="127" name="テキスト ボックス 126"/>
        <xdr:cNvSpPr txBox="1"/>
      </xdr:nvSpPr>
      <xdr:spPr>
        <a:xfrm>
          <a:off x="2641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39801</xdr:rowOff>
    </xdr:from>
    <xdr:to>
      <xdr:col>10</xdr:col>
      <xdr:colOff>114300</xdr:colOff>
      <xdr:row>56</xdr:row>
      <xdr:rowOff>54204</xdr:rowOff>
    </xdr:to>
    <xdr:cxnSp macro="">
      <xdr:nvCxnSpPr>
        <xdr:cNvPr id="128" name="直線コネクタ 127"/>
        <xdr:cNvCxnSpPr/>
      </xdr:nvCxnSpPr>
      <xdr:spPr>
        <a:xfrm>
          <a:off x="1130300" y="9641001"/>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120904</xdr:rowOff>
    </xdr:from>
    <xdr:to>
      <xdr:col>10</xdr:col>
      <xdr:colOff>165100</xdr:colOff>
      <xdr:row>59</xdr:row>
      <xdr:rowOff>51054</xdr:rowOff>
    </xdr:to>
    <xdr:sp macro="" textlink="">
      <xdr:nvSpPr>
        <xdr:cNvPr id="129" name="フローチャート: 判断 128"/>
        <xdr:cNvSpPr/>
      </xdr:nvSpPr>
      <xdr:spPr>
        <a:xfrm>
          <a:off x="1968500" y="10065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42181</xdr:rowOff>
    </xdr:from>
    <xdr:ext cx="534377" cy="259045"/>
    <xdr:sp macro="" textlink="">
      <xdr:nvSpPr>
        <xdr:cNvPr id="130" name="テキスト ボックス 129"/>
        <xdr:cNvSpPr txBox="1"/>
      </xdr:nvSpPr>
      <xdr:spPr>
        <a:xfrm>
          <a:off x="1752111" y="1015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5507</xdr:rowOff>
    </xdr:from>
    <xdr:to>
      <xdr:col>6</xdr:col>
      <xdr:colOff>38100</xdr:colOff>
      <xdr:row>59</xdr:row>
      <xdr:rowOff>107107</xdr:rowOff>
    </xdr:to>
    <xdr:sp macro="" textlink="">
      <xdr:nvSpPr>
        <xdr:cNvPr id="131" name="フローチャート: 判断 130"/>
        <xdr:cNvSpPr/>
      </xdr:nvSpPr>
      <xdr:spPr>
        <a:xfrm>
          <a:off x="1079500" y="1012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98234</xdr:rowOff>
    </xdr:from>
    <xdr:ext cx="534377" cy="259045"/>
    <xdr:sp macro="" textlink="">
      <xdr:nvSpPr>
        <xdr:cNvPr id="132" name="テキスト ボックス 131"/>
        <xdr:cNvSpPr txBox="1"/>
      </xdr:nvSpPr>
      <xdr:spPr>
        <a:xfrm>
          <a:off x="863111" y="1021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118161</xdr:rowOff>
    </xdr:from>
    <xdr:to>
      <xdr:col>24</xdr:col>
      <xdr:colOff>114300</xdr:colOff>
      <xdr:row>53</xdr:row>
      <xdr:rowOff>48311</xdr:rowOff>
    </xdr:to>
    <xdr:sp macro="" textlink="">
      <xdr:nvSpPr>
        <xdr:cNvPr id="138" name="楕円 137"/>
        <xdr:cNvSpPr/>
      </xdr:nvSpPr>
      <xdr:spPr>
        <a:xfrm>
          <a:off x="4584700" y="903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33088</xdr:rowOff>
    </xdr:from>
    <xdr:ext cx="534377" cy="259045"/>
    <xdr:sp macro="" textlink="">
      <xdr:nvSpPr>
        <xdr:cNvPr id="139" name="物件費該当値テキスト"/>
        <xdr:cNvSpPr txBox="1"/>
      </xdr:nvSpPr>
      <xdr:spPr>
        <a:xfrm>
          <a:off x="4686300" y="894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67869</xdr:rowOff>
    </xdr:from>
    <xdr:to>
      <xdr:col>20</xdr:col>
      <xdr:colOff>38100</xdr:colOff>
      <xdr:row>54</xdr:row>
      <xdr:rowOff>169469</xdr:rowOff>
    </xdr:to>
    <xdr:sp macro="" textlink="">
      <xdr:nvSpPr>
        <xdr:cNvPr id="140" name="楕円 139"/>
        <xdr:cNvSpPr/>
      </xdr:nvSpPr>
      <xdr:spPr>
        <a:xfrm>
          <a:off x="3746500" y="932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14546</xdr:rowOff>
    </xdr:from>
    <xdr:ext cx="534377" cy="259045"/>
    <xdr:sp macro="" textlink="">
      <xdr:nvSpPr>
        <xdr:cNvPr id="141" name="テキスト ボックス 140"/>
        <xdr:cNvSpPr txBox="1"/>
      </xdr:nvSpPr>
      <xdr:spPr>
        <a:xfrm>
          <a:off x="3530111" y="91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161320</xdr:rowOff>
    </xdr:from>
    <xdr:to>
      <xdr:col>15</xdr:col>
      <xdr:colOff>101600</xdr:colOff>
      <xdr:row>55</xdr:row>
      <xdr:rowOff>91470</xdr:rowOff>
    </xdr:to>
    <xdr:sp macro="" textlink="">
      <xdr:nvSpPr>
        <xdr:cNvPr id="142" name="楕円 141"/>
        <xdr:cNvSpPr/>
      </xdr:nvSpPr>
      <xdr:spPr>
        <a:xfrm>
          <a:off x="2857500" y="94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107997</xdr:rowOff>
    </xdr:from>
    <xdr:ext cx="534377" cy="259045"/>
    <xdr:sp macro="" textlink="">
      <xdr:nvSpPr>
        <xdr:cNvPr id="143" name="テキスト ボックス 142"/>
        <xdr:cNvSpPr txBox="1"/>
      </xdr:nvSpPr>
      <xdr:spPr>
        <a:xfrm>
          <a:off x="2641111" y="91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3404</xdr:rowOff>
    </xdr:from>
    <xdr:to>
      <xdr:col>10</xdr:col>
      <xdr:colOff>165100</xdr:colOff>
      <xdr:row>56</xdr:row>
      <xdr:rowOff>105004</xdr:rowOff>
    </xdr:to>
    <xdr:sp macro="" textlink="">
      <xdr:nvSpPr>
        <xdr:cNvPr id="144" name="楕円 143"/>
        <xdr:cNvSpPr/>
      </xdr:nvSpPr>
      <xdr:spPr>
        <a:xfrm>
          <a:off x="1968500" y="960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121531</xdr:rowOff>
    </xdr:from>
    <xdr:ext cx="534377" cy="259045"/>
    <xdr:sp macro="" textlink="">
      <xdr:nvSpPr>
        <xdr:cNvPr id="145" name="テキスト ボックス 144"/>
        <xdr:cNvSpPr txBox="1"/>
      </xdr:nvSpPr>
      <xdr:spPr>
        <a:xfrm>
          <a:off x="1752111" y="937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160451</xdr:rowOff>
    </xdr:from>
    <xdr:to>
      <xdr:col>6</xdr:col>
      <xdr:colOff>38100</xdr:colOff>
      <xdr:row>56</xdr:row>
      <xdr:rowOff>90601</xdr:rowOff>
    </xdr:to>
    <xdr:sp macro="" textlink="">
      <xdr:nvSpPr>
        <xdr:cNvPr id="146" name="楕円 145"/>
        <xdr:cNvSpPr/>
      </xdr:nvSpPr>
      <xdr:spPr>
        <a:xfrm>
          <a:off x="1079500" y="959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107128</xdr:rowOff>
    </xdr:from>
    <xdr:ext cx="534377" cy="259045"/>
    <xdr:sp macro="" textlink="">
      <xdr:nvSpPr>
        <xdr:cNvPr id="147" name="テキスト ボックス 146"/>
        <xdr:cNvSpPr txBox="1"/>
      </xdr:nvSpPr>
      <xdr:spPr>
        <a:xfrm>
          <a:off x="863111" y="936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137140</xdr:rowOff>
    </xdr:from>
    <xdr:to>
      <xdr:col>24</xdr:col>
      <xdr:colOff>62865</xdr:colOff>
      <xdr:row>78</xdr:row>
      <xdr:rowOff>112588</xdr:rowOff>
    </xdr:to>
    <xdr:cxnSp macro="">
      <xdr:nvCxnSpPr>
        <xdr:cNvPr id="169" name="直線コネクタ 168"/>
        <xdr:cNvCxnSpPr/>
      </xdr:nvCxnSpPr>
      <xdr:spPr>
        <a:xfrm flipV="1">
          <a:off x="4633595" y="12138640"/>
          <a:ext cx="1270" cy="134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116415</xdr:rowOff>
    </xdr:from>
    <xdr:ext cx="378565" cy="259045"/>
    <xdr:sp macro="" textlink="">
      <xdr:nvSpPr>
        <xdr:cNvPr id="170" name="維持補修費最小値テキスト"/>
        <xdr:cNvSpPr txBox="1"/>
      </xdr:nvSpPr>
      <xdr:spPr>
        <a:xfrm>
          <a:off x="4686300" y="13489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112588</xdr:rowOff>
    </xdr:from>
    <xdr:to>
      <xdr:col>24</xdr:col>
      <xdr:colOff>152400</xdr:colOff>
      <xdr:row>78</xdr:row>
      <xdr:rowOff>112588</xdr:rowOff>
    </xdr:to>
    <xdr:cxnSp macro="">
      <xdr:nvCxnSpPr>
        <xdr:cNvPr id="171" name="直線コネクタ 170"/>
        <xdr:cNvCxnSpPr/>
      </xdr:nvCxnSpPr>
      <xdr:spPr>
        <a:xfrm>
          <a:off x="4546600" y="1348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83817</xdr:rowOff>
    </xdr:from>
    <xdr:ext cx="534377" cy="259045"/>
    <xdr:sp macro="" textlink="">
      <xdr:nvSpPr>
        <xdr:cNvPr id="172" name="維持補修費最大値テキスト"/>
        <xdr:cNvSpPr txBox="1"/>
      </xdr:nvSpPr>
      <xdr:spPr>
        <a:xfrm>
          <a:off x="4686300" y="119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137140</xdr:rowOff>
    </xdr:from>
    <xdr:to>
      <xdr:col>24</xdr:col>
      <xdr:colOff>152400</xdr:colOff>
      <xdr:row>70</xdr:row>
      <xdr:rowOff>137140</xdr:rowOff>
    </xdr:to>
    <xdr:cxnSp macro="">
      <xdr:nvCxnSpPr>
        <xdr:cNvPr id="173" name="直線コネクタ 172"/>
        <xdr:cNvCxnSpPr/>
      </xdr:nvCxnSpPr>
      <xdr:spPr>
        <a:xfrm>
          <a:off x="4546600" y="1213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161234</xdr:rowOff>
    </xdr:from>
    <xdr:to>
      <xdr:col>24</xdr:col>
      <xdr:colOff>63500</xdr:colOff>
      <xdr:row>76</xdr:row>
      <xdr:rowOff>165714</xdr:rowOff>
    </xdr:to>
    <xdr:cxnSp macro="">
      <xdr:nvCxnSpPr>
        <xdr:cNvPr id="174" name="直線コネクタ 173"/>
        <xdr:cNvCxnSpPr/>
      </xdr:nvCxnSpPr>
      <xdr:spPr>
        <a:xfrm flipV="1">
          <a:off x="3797300" y="13191434"/>
          <a:ext cx="8382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153371</xdr:rowOff>
    </xdr:from>
    <xdr:ext cx="469744" cy="259045"/>
    <xdr:sp macro="" textlink="">
      <xdr:nvSpPr>
        <xdr:cNvPr id="175" name="維持補修費平均値テキスト"/>
        <xdr:cNvSpPr txBox="1"/>
      </xdr:nvSpPr>
      <xdr:spPr>
        <a:xfrm>
          <a:off x="4686300" y="13183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3494</xdr:rowOff>
    </xdr:from>
    <xdr:to>
      <xdr:col>24</xdr:col>
      <xdr:colOff>114300</xdr:colOff>
      <xdr:row>77</xdr:row>
      <xdr:rowOff>105094</xdr:rowOff>
    </xdr:to>
    <xdr:sp macro="" textlink="">
      <xdr:nvSpPr>
        <xdr:cNvPr id="176" name="フローチャート: 判断 175"/>
        <xdr:cNvSpPr/>
      </xdr:nvSpPr>
      <xdr:spPr>
        <a:xfrm>
          <a:off x="45847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165714</xdr:rowOff>
    </xdr:from>
    <xdr:to>
      <xdr:col>19</xdr:col>
      <xdr:colOff>177800</xdr:colOff>
      <xdr:row>76</xdr:row>
      <xdr:rowOff>166949</xdr:rowOff>
    </xdr:to>
    <xdr:cxnSp macro="">
      <xdr:nvCxnSpPr>
        <xdr:cNvPr id="177" name="直線コネクタ 176"/>
        <xdr:cNvCxnSpPr/>
      </xdr:nvCxnSpPr>
      <xdr:spPr>
        <a:xfrm flipV="1">
          <a:off x="2908300" y="13195914"/>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6375</xdr:rowOff>
    </xdr:from>
    <xdr:to>
      <xdr:col>20</xdr:col>
      <xdr:colOff>38100</xdr:colOff>
      <xdr:row>77</xdr:row>
      <xdr:rowOff>107975</xdr:rowOff>
    </xdr:to>
    <xdr:sp macro="" textlink="">
      <xdr:nvSpPr>
        <xdr:cNvPr id="178" name="フローチャート: 判断 177"/>
        <xdr:cNvSpPr/>
      </xdr:nvSpPr>
      <xdr:spPr>
        <a:xfrm>
          <a:off x="3746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99102</xdr:rowOff>
    </xdr:from>
    <xdr:ext cx="469744" cy="259045"/>
    <xdr:sp macro="" textlink="">
      <xdr:nvSpPr>
        <xdr:cNvPr id="179" name="テキスト ボックス 178"/>
        <xdr:cNvSpPr txBox="1"/>
      </xdr:nvSpPr>
      <xdr:spPr>
        <a:xfrm>
          <a:off x="3562428" y="133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166949</xdr:rowOff>
    </xdr:from>
    <xdr:to>
      <xdr:col>15</xdr:col>
      <xdr:colOff>50800</xdr:colOff>
      <xdr:row>77</xdr:row>
      <xdr:rowOff>31938</xdr:rowOff>
    </xdr:to>
    <xdr:cxnSp macro="">
      <xdr:nvCxnSpPr>
        <xdr:cNvPr id="180" name="直線コネクタ 179"/>
        <xdr:cNvCxnSpPr/>
      </xdr:nvCxnSpPr>
      <xdr:spPr>
        <a:xfrm flipV="1">
          <a:off x="2019300" y="13197149"/>
          <a:ext cx="889000" cy="3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48941</xdr:rowOff>
    </xdr:from>
    <xdr:to>
      <xdr:col>15</xdr:col>
      <xdr:colOff>101600</xdr:colOff>
      <xdr:row>77</xdr:row>
      <xdr:rowOff>150541</xdr:rowOff>
    </xdr:to>
    <xdr:sp macro="" textlink="">
      <xdr:nvSpPr>
        <xdr:cNvPr id="181" name="フローチャート: 判断 180"/>
        <xdr:cNvSpPr/>
      </xdr:nvSpPr>
      <xdr:spPr>
        <a:xfrm>
          <a:off x="2857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141668</xdr:rowOff>
    </xdr:from>
    <xdr:ext cx="469744" cy="259045"/>
    <xdr:sp macro="" textlink="">
      <xdr:nvSpPr>
        <xdr:cNvPr id="182" name="テキスト ボックス 181"/>
        <xdr:cNvSpPr txBox="1"/>
      </xdr:nvSpPr>
      <xdr:spPr>
        <a:xfrm>
          <a:off x="2673428" y="1334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31938</xdr:rowOff>
    </xdr:from>
    <xdr:to>
      <xdr:col>10</xdr:col>
      <xdr:colOff>114300</xdr:colOff>
      <xdr:row>77</xdr:row>
      <xdr:rowOff>46614</xdr:rowOff>
    </xdr:to>
    <xdr:cxnSp macro="">
      <xdr:nvCxnSpPr>
        <xdr:cNvPr id="183" name="直線コネクタ 182"/>
        <xdr:cNvCxnSpPr/>
      </xdr:nvCxnSpPr>
      <xdr:spPr>
        <a:xfrm flipV="1">
          <a:off x="1130300" y="13233588"/>
          <a:ext cx="8890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54336</xdr:rowOff>
    </xdr:from>
    <xdr:to>
      <xdr:col>10</xdr:col>
      <xdr:colOff>165100</xdr:colOff>
      <xdr:row>77</xdr:row>
      <xdr:rowOff>155936</xdr:rowOff>
    </xdr:to>
    <xdr:sp macro="" textlink="">
      <xdr:nvSpPr>
        <xdr:cNvPr id="184" name="フローチャート: 判断 183"/>
        <xdr:cNvSpPr/>
      </xdr:nvSpPr>
      <xdr:spPr>
        <a:xfrm>
          <a:off x="1968500" y="132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147063</xdr:rowOff>
    </xdr:from>
    <xdr:ext cx="469744" cy="259045"/>
    <xdr:sp macro="" textlink="">
      <xdr:nvSpPr>
        <xdr:cNvPr id="185" name="テキスト ボックス 184"/>
        <xdr:cNvSpPr txBox="1"/>
      </xdr:nvSpPr>
      <xdr:spPr>
        <a:xfrm>
          <a:off x="1784428" y="1334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19862</xdr:rowOff>
    </xdr:from>
    <xdr:to>
      <xdr:col>6</xdr:col>
      <xdr:colOff>38100</xdr:colOff>
      <xdr:row>77</xdr:row>
      <xdr:rowOff>121462</xdr:rowOff>
    </xdr:to>
    <xdr:sp macro="" textlink="">
      <xdr:nvSpPr>
        <xdr:cNvPr id="186" name="フローチャート: 判断 185"/>
        <xdr:cNvSpPr/>
      </xdr:nvSpPr>
      <xdr:spPr>
        <a:xfrm>
          <a:off x="10795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112589</xdr:rowOff>
    </xdr:from>
    <xdr:ext cx="469744" cy="259045"/>
    <xdr:sp macro="" textlink="">
      <xdr:nvSpPr>
        <xdr:cNvPr id="187" name="テキスト ボックス 186"/>
        <xdr:cNvSpPr txBox="1"/>
      </xdr:nvSpPr>
      <xdr:spPr>
        <a:xfrm>
          <a:off x="895428" y="1331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110434</xdr:rowOff>
    </xdr:from>
    <xdr:to>
      <xdr:col>24</xdr:col>
      <xdr:colOff>114300</xdr:colOff>
      <xdr:row>77</xdr:row>
      <xdr:rowOff>40584</xdr:rowOff>
    </xdr:to>
    <xdr:sp macro="" textlink="">
      <xdr:nvSpPr>
        <xdr:cNvPr id="193" name="楕円 192"/>
        <xdr:cNvSpPr/>
      </xdr:nvSpPr>
      <xdr:spPr>
        <a:xfrm>
          <a:off x="4584700" y="1314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133311</xdr:rowOff>
    </xdr:from>
    <xdr:ext cx="469744" cy="259045"/>
    <xdr:sp macro="" textlink="">
      <xdr:nvSpPr>
        <xdr:cNvPr id="194" name="維持補修費該当値テキスト"/>
        <xdr:cNvSpPr txBox="1"/>
      </xdr:nvSpPr>
      <xdr:spPr>
        <a:xfrm>
          <a:off x="4686300" y="1299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114914</xdr:rowOff>
    </xdr:from>
    <xdr:to>
      <xdr:col>20</xdr:col>
      <xdr:colOff>38100</xdr:colOff>
      <xdr:row>77</xdr:row>
      <xdr:rowOff>45064</xdr:rowOff>
    </xdr:to>
    <xdr:sp macro="" textlink="">
      <xdr:nvSpPr>
        <xdr:cNvPr id="195" name="楕円 194"/>
        <xdr:cNvSpPr/>
      </xdr:nvSpPr>
      <xdr:spPr>
        <a:xfrm>
          <a:off x="3746500" y="1314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61592</xdr:rowOff>
    </xdr:from>
    <xdr:ext cx="469744" cy="259045"/>
    <xdr:sp macro="" textlink="">
      <xdr:nvSpPr>
        <xdr:cNvPr id="196" name="テキスト ボックス 195"/>
        <xdr:cNvSpPr txBox="1"/>
      </xdr:nvSpPr>
      <xdr:spPr>
        <a:xfrm>
          <a:off x="3562428" y="1292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116149</xdr:rowOff>
    </xdr:from>
    <xdr:to>
      <xdr:col>15</xdr:col>
      <xdr:colOff>101600</xdr:colOff>
      <xdr:row>77</xdr:row>
      <xdr:rowOff>46299</xdr:rowOff>
    </xdr:to>
    <xdr:sp macro="" textlink="">
      <xdr:nvSpPr>
        <xdr:cNvPr id="197" name="楕円 196"/>
        <xdr:cNvSpPr/>
      </xdr:nvSpPr>
      <xdr:spPr>
        <a:xfrm>
          <a:off x="2857500" y="1314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62826</xdr:rowOff>
    </xdr:from>
    <xdr:ext cx="469744" cy="259045"/>
    <xdr:sp macro="" textlink="">
      <xdr:nvSpPr>
        <xdr:cNvPr id="198" name="テキスト ボックス 197"/>
        <xdr:cNvSpPr txBox="1"/>
      </xdr:nvSpPr>
      <xdr:spPr>
        <a:xfrm>
          <a:off x="2673428" y="1292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152588</xdr:rowOff>
    </xdr:from>
    <xdr:to>
      <xdr:col>10</xdr:col>
      <xdr:colOff>165100</xdr:colOff>
      <xdr:row>77</xdr:row>
      <xdr:rowOff>82738</xdr:rowOff>
    </xdr:to>
    <xdr:sp macro="" textlink="">
      <xdr:nvSpPr>
        <xdr:cNvPr id="199" name="楕円 198"/>
        <xdr:cNvSpPr/>
      </xdr:nvSpPr>
      <xdr:spPr>
        <a:xfrm>
          <a:off x="1968500" y="1318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99265</xdr:rowOff>
    </xdr:from>
    <xdr:ext cx="469744" cy="259045"/>
    <xdr:sp macro="" textlink="">
      <xdr:nvSpPr>
        <xdr:cNvPr id="200" name="テキスト ボックス 199"/>
        <xdr:cNvSpPr txBox="1"/>
      </xdr:nvSpPr>
      <xdr:spPr>
        <a:xfrm>
          <a:off x="1784428" y="1295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167264</xdr:rowOff>
    </xdr:from>
    <xdr:to>
      <xdr:col>6</xdr:col>
      <xdr:colOff>38100</xdr:colOff>
      <xdr:row>77</xdr:row>
      <xdr:rowOff>97414</xdr:rowOff>
    </xdr:to>
    <xdr:sp macro="" textlink="">
      <xdr:nvSpPr>
        <xdr:cNvPr id="201" name="楕円 200"/>
        <xdr:cNvSpPr/>
      </xdr:nvSpPr>
      <xdr:spPr>
        <a:xfrm>
          <a:off x="1079500" y="1319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113941</xdr:rowOff>
    </xdr:from>
    <xdr:ext cx="469744" cy="259045"/>
    <xdr:sp macro="" textlink="">
      <xdr:nvSpPr>
        <xdr:cNvPr id="202" name="テキスト ボックス 201"/>
        <xdr:cNvSpPr txBox="1"/>
      </xdr:nvSpPr>
      <xdr:spPr>
        <a:xfrm>
          <a:off x="895428" y="1297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14672</xdr:rowOff>
    </xdr:from>
    <xdr:to>
      <xdr:col>24</xdr:col>
      <xdr:colOff>62865</xdr:colOff>
      <xdr:row>98</xdr:row>
      <xdr:rowOff>30462</xdr:rowOff>
    </xdr:to>
    <xdr:cxnSp macro="">
      <xdr:nvCxnSpPr>
        <xdr:cNvPr id="229" name="直線コネクタ 228"/>
        <xdr:cNvCxnSpPr/>
      </xdr:nvCxnSpPr>
      <xdr:spPr>
        <a:xfrm flipV="1">
          <a:off x="4633595" y="15616622"/>
          <a:ext cx="1270" cy="1215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34289</xdr:rowOff>
    </xdr:from>
    <xdr:ext cx="534377" cy="259045"/>
    <xdr:sp macro="" textlink="">
      <xdr:nvSpPr>
        <xdr:cNvPr id="230" name="扶助費最小値テキスト"/>
        <xdr:cNvSpPr txBox="1"/>
      </xdr:nvSpPr>
      <xdr:spPr>
        <a:xfrm>
          <a:off x="4686300" y="1683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30462</xdr:rowOff>
    </xdr:from>
    <xdr:to>
      <xdr:col>24</xdr:col>
      <xdr:colOff>152400</xdr:colOff>
      <xdr:row>98</xdr:row>
      <xdr:rowOff>30462</xdr:rowOff>
    </xdr:to>
    <xdr:cxnSp macro="">
      <xdr:nvCxnSpPr>
        <xdr:cNvPr id="231" name="直線コネクタ 230"/>
        <xdr:cNvCxnSpPr/>
      </xdr:nvCxnSpPr>
      <xdr:spPr>
        <a:xfrm>
          <a:off x="4546600" y="16832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132799</xdr:rowOff>
    </xdr:from>
    <xdr:ext cx="599010" cy="259045"/>
    <xdr:sp macro="" textlink="">
      <xdr:nvSpPr>
        <xdr:cNvPr id="232" name="扶助費最大値テキスト"/>
        <xdr:cNvSpPr txBox="1"/>
      </xdr:nvSpPr>
      <xdr:spPr>
        <a:xfrm>
          <a:off x="4686300" y="15391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14672</xdr:rowOff>
    </xdr:from>
    <xdr:to>
      <xdr:col>24</xdr:col>
      <xdr:colOff>152400</xdr:colOff>
      <xdr:row>91</xdr:row>
      <xdr:rowOff>14672</xdr:rowOff>
    </xdr:to>
    <xdr:cxnSp macro="">
      <xdr:nvCxnSpPr>
        <xdr:cNvPr id="233" name="直線コネクタ 232"/>
        <xdr:cNvCxnSpPr/>
      </xdr:nvCxnSpPr>
      <xdr:spPr>
        <a:xfrm>
          <a:off x="4546600" y="1561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161646</xdr:rowOff>
    </xdr:from>
    <xdr:to>
      <xdr:col>24</xdr:col>
      <xdr:colOff>63500</xdr:colOff>
      <xdr:row>97</xdr:row>
      <xdr:rowOff>25662</xdr:rowOff>
    </xdr:to>
    <xdr:cxnSp macro="">
      <xdr:nvCxnSpPr>
        <xdr:cNvPr id="234" name="直線コネクタ 233"/>
        <xdr:cNvCxnSpPr/>
      </xdr:nvCxnSpPr>
      <xdr:spPr>
        <a:xfrm flipV="1">
          <a:off x="3797300" y="16277946"/>
          <a:ext cx="838200" cy="37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69662</xdr:rowOff>
    </xdr:from>
    <xdr:ext cx="599010" cy="259045"/>
    <xdr:sp macro="" textlink="">
      <xdr:nvSpPr>
        <xdr:cNvPr id="235" name="扶助費平均値テキスト"/>
        <xdr:cNvSpPr txBox="1"/>
      </xdr:nvSpPr>
      <xdr:spPr>
        <a:xfrm>
          <a:off x="4686300" y="16357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91235</xdr:rowOff>
    </xdr:from>
    <xdr:to>
      <xdr:col>24</xdr:col>
      <xdr:colOff>114300</xdr:colOff>
      <xdr:row>96</xdr:row>
      <xdr:rowOff>21385</xdr:rowOff>
    </xdr:to>
    <xdr:sp macro="" textlink="">
      <xdr:nvSpPr>
        <xdr:cNvPr id="236" name="フローチャート: 判断 235"/>
        <xdr:cNvSpPr/>
      </xdr:nvSpPr>
      <xdr:spPr>
        <a:xfrm>
          <a:off x="45847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25662</xdr:rowOff>
    </xdr:from>
    <xdr:to>
      <xdr:col>19</xdr:col>
      <xdr:colOff>177800</xdr:colOff>
      <xdr:row>97</xdr:row>
      <xdr:rowOff>108986</xdr:rowOff>
    </xdr:to>
    <xdr:cxnSp macro="">
      <xdr:nvCxnSpPr>
        <xdr:cNvPr id="237" name="直線コネクタ 236"/>
        <xdr:cNvCxnSpPr/>
      </xdr:nvCxnSpPr>
      <xdr:spPr>
        <a:xfrm flipV="1">
          <a:off x="2908300" y="16656312"/>
          <a:ext cx="889000" cy="8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152222</xdr:rowOff>
    </xdr:from>
    <xdr:to>
      <xdr:col>20</xdr:col>
      <xdr:colOff>38100</xdr:colOff>
      <xdr:row>98</xdr:row>
      <xdr:rowOff>82372</xdr:rowOff>
    </xdr:to>
    <xdr:sp macro="" textlink="">
      <xdr:nvSpPr>
        <xdr:cNvPr id="238" name="フローチャート: 判断 237"/>
        <xdr:cNvSpPr/>
      </xdr:nvSpPr>
      <xdr:spPr>
        <a:xfrm>
          <a:off x="3746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73499</xdr:rowOff>
    </xdr:from>
    <xdr:ext cx="534377" cy="259045"/>
    <xdr:sp macro="" textlink="">
      <xdr:nvSpPr>
        <xdr:cNvPr id="239" name="テキスト ボックス 238"/>
        <xdr:cNvSpPr txBox="1"/>
      </xdr:nvSpPr>
      <xdr:spPr>
        <a:xfrm>
          <a:off x="3530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108986</xdr:rowOff>
    </xdr:from>
    <xdr:to>
      <xdr:col>15</xdr:col>
      <xdr:colOff>50800</xdr:colOff>
      <xdr:row>98</xdr:row>
      <xdr:rowOff>18493</xdr:rowOff>
    </xdr:to>
    <xdr:cxnSp macro="">
      <xdr:nvCxnSpPr>
        <xdr:cNvPr id="240" name="直線コネクタ 239"/>
        <xdr:cNvCxnSpPr/>
      </xdr:nvCxnSpPr>
      <xdr:spPr>
        <a:xfrm flipV="1">
          <a:off x="2019300" y="16739636"/>
          <a:ext cx="889000" cy="8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13283</xdr:rowOff>
    </xdr:from>
    <xdr:to>
      <xdr:col>15</xdr:col>
      <xdr:colOff>101600</xdr:colOff>
      <xdr:row>98</xdr:row>
      <xdr:rowOff>114883</xdr:rowOff>
    </xdr:to>
    <xdr:sp macro="" textlink="">
      <xdr:nvSpPr>
        <xdr:cNvPr id="241" name="フローチャート: 判断 240"/>
        <xdr:cNvSpPr/>
      </xdr:nvSpPr>
      <xdr:spPr>
        <a:xfrm>
          <a:off x="2857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106010</xdr:rowOff>
    </xdr:from>
    <xdr:ext cx="534377" cy="259045"/>
    <xdr:sp macro="" textlink="">
      <xdr:nvSpPr>
        <xdr:cNvPr id="242" name="テキスト ボックス 241"/>
        <xdr:cNvSpPr txBox="1"/>
      </xdr:nvSpPr>
      <xdr:spPr>
        <a:xfrm>
          <a:off x="2641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18493</xdr:rowOff>
    </xdr:from>
    <xdr:to>
      <xdr:col>10</xdr:col>
      <xdr:colOff>114300</xdr:colOff>
      <xdr:row>98</xdr:row>
      <xdr:rowOff>47444</xdr:rowOff>
    </xdr:to>
    <xdr:cxnSp macro="">
      <xdr:nvCxnSpPr>
        <xdr:cNvPr id="243" name="直線コネクタ 242"/>
        <xdr:cNvCxnSpPr/>
      </xdr:nvCxnSpPr>
      <xdr:spPr>
        <a:xfrm flipV="1">
          <a:off x="1130300" y="16820593"/>
          <a:ext cx="889000" cy="2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55214</xdr:rowOff>
    </xdr:from>
    <xdr:to>
      <xdr:col>10</xdr:col>
      <xdr:colOff>165100</xdr:colOff>
      <xdr:row>98</xdr:row>
      <xdr:rowOff>156814</xdr:rowOff>
    </xdr:to>
    <xdr:sp macro="" textlink="">
      <xdr:nvSpPr>
        <xdr:cNvPr id="244" name="フローチャート: 判断 243"/>
        <xdr:cNvSpPr/>
      </xdr:nvSpPr>
      <xdr:spPr>
        <a:xfrm>
          <a:off x="1968500" y="16857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147941</xdr:rowOff>
    </xdr:from>
    <xdr:ext cx="534377" cy="259045"/>
    <xdr:sp macro="" textlink="">
      <xdr:nvSpPr>
        <xdr:cNvPr id="245" name="テキスト ボックス 244"/>
        <xdr:cNvSpPr txBox="1"/>
      </xdr:nvSpPr>
      <xdr:spPr>
        <a:xfrm>
          <a:off x="1752111" y="1695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9086</xdr:rowOff>
    </xdr:from>
    <xdr:to>
      <xdr:col>6</xdr:col>
      <xdr:colOff>38100</xdr:colOff>
      <xdr:row>98</xdr:row>
      <xdr:rowOff>110686</xdr:rowOff>
    </xdr:to>
    <xdr:sp macro="" textlink="">
      <xdr:nvSpPr>
        <xdr:cNvPr id="246" name="フローチャート: 判断 245"/>
        <xdr:cNvSpPr/>
      </xdr:nvSpPr>
      <xdr:spPr>
        <a:xfrm>
          <a:off x="1079500" y="1681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101813</xdr:rowOff>
    </xdr:from>
    <xdr:ext cx="534377" cy="259045"/>
    <xdr:sp macro="" textlink="">
      <xdr:nvSpPr>
        <xdr:cNvPr id="247" name="テキスト ボックス 246"/>
        <xdr:cNvSpPr txBox="1"/>
      </xdr:nvSpPr>
      <xdr:spPr>
        <a:xfrm>
          <a:off x="863111" y="1690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110846</xdr:rowOff>
    </xdr:from>
    <xdr:to>
      <xdr:col>24</xdr:col>
      <xdr:colOff>114300</xdr:colOff>
      <xdr:row>95</xdr:row>
      <xdr:rowOff>40996</xdr:rowOff>
    </xdr:to>
    <xdr:sp macro="" textlink="">
      <xdr:nvSpPr>
        <xdr:cNvPr id="253" name="楕円 252"/>
        <xdr:cNvSpPr/>
      </xdr:nvSpPr>
      <xdr:spPr>
        <a:xfrm>
          <a:off x="4584700" y="162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133723</xdr:rowOff>
    </xdr:from>
    <xdr:ext cx="599010" cy="259045"/>
    <xdr:sp macro="" textlink="">
      <xdr:nvSpPr>
        <xdr:cNvPr id="254" name="扶助費該当値テキスト"/>
        <xdr:cNvSpPr txBox="1"/>
      </xdr:nvSpPr>
      <xdr:spPr>
        <a:xfrm>
          <a:off x="4686300" y="1607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146312</xdr:rowOff>
    </xdr:from>
    <xdr:to>
      <xdr:col>20</xdr:col>
      <xdr:colOff>38100</xdr:colOff>
      <xdr:row>97</xdr:row>
      <xdr:rowOff>76462</xdr:rowOff>
    </xdr:to>
    <xdr:sp macro="" textlink="">
      <xdr:nvSpPr>
        <xdr:cNvPr id="255" name="楕円 254"/>
        <xdr:cNvSpPr/>
      </xdr:nvSpPr>
      <xdr:spPr>
        <a:xfrm>
          <a:off x="3746500" y="1660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92989</xdr:rowOff>
    </xdr:from>
    <xdr:ext cx="599010" cy="259045"/>
    <xdr:sp macro="" textlink="">
      <xdr:nvSpPr>
        <xdr:cNvPr id="256" name="テキスト ボックス 255"/>
        <xdr:cNvSpPr txBox="1"/>
      </xdr:nvSpPr>
      <xdr:spPr>
        <a:xfrm>
          <a:off x="3497795" y="1638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58186</xdr:rowOff>
    </xdr:from>
    <xdr:to>
      <xdr:col>15</xdr:col>
      <xdr:colOff>101600</xdr:colOff>
      <xdr:row>97</xdr:row>
      <xdr:rowOff>159786</xdr:rowOff>
    </xdr:to>
    <xdr:sp macro="" textlink="">
      <xdr:nvSpPr>
        <xdr:cNvPr id="257" name="楕円 256"/>
        <xdr:cNvSpPr/>
      </xdr:nvSpPr>
      <xdr:spPr>
        <a:xfrm>
          <a:off x="2857500" y="166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4863</xdr:rowOff>
    </xdr:from>
    <xdr:ext cx="599010" cy="259045"/>
    <xdr:sp macro="" textlink="">
      <xdr:nvSpPr>
        <xdr:cNvPr id="258" name="テキスト ボックス 257"/>
        <xdr:cNvSpPr txBox="1"/>
      </xdr:nvSpPr>
      <xdr:spPr>
        <a:xfrm>
          <a:off x="2608795" y="164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139143</xdr:rowOff>
    </xdr:from>
    <xdr:to>
      <xdr:col>10</xdr:col>
      <xdr:colOff>165100</xdr:colOff>
      <xdr:row>98</xdr:row>
      <xdr:rowOff>69293</xdr:rowOff>
    </xdr:to>
    <xdr:sp macro="" textlink="">
      <xdr:nvSpPr>
        <xdr:cNvPr id="259" name="楕円 258"/>
        <xdr:cNvSpPr/>
      </xdr:nvSpPr>
      <xdr:spPr>
        <a:xfrm>
          <a:off x="1968500" y="1676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85820</xdr:rowOff>
    </xdr:from>
    <xdr:ext cx="534377" cy="259045"/>
    <xdr:sp macro="" textlink="">
      <xdr:nvSpPr>
        <xdr:cNvPr id="260" name="テキスト ボックス 259"/>
        <xdr:cNvSpPr txBox="1"/>
      </xdr:nvSpPr>
      <xdr:spPr>
        <a:xfrm>
          <a:off x="1752111" y="16545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168094</xdr:rowOff>
    </xdr:from>
    <xdr:to>
      <xdr:col>6</xdr:col>
      <xdr:colOff>38100</xdr:colOff>
      <xdr:row>98</xdr:row>
      <xdr:rowOff>98244</xdr:rowOff>
    </xdr:to>
    <xdr:sp macro="" textlink="">
      <xdr:nvSpPr>
        <xdr:cNvPr id="261" name="楕円 260"/>
        <xdr:cNvSpPr/>
      </xdr:nvSpPr>
      <xdr:spPr>
        <a:xfrm>
          <a:off x="1079500" y="167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114771</xdr:rowOff>
    </xdr:from>
    <xdr:ext cx="534377" cy="259045"/>
    <xdr:sp macro="" textlink="">
      <xdr:nvSpPr>
        <xdr:cNvPr id="262" name="テキスト ボックス 261"/>
        <xdr:cNvSpPr txBox="1"/>
      </xdr:nvSpPr>
      <xdr:spPr>
        <a:xfrm>
          <a:off x="863111" y="1657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98759</xdr:rowOff>
    </xdr:from>
    <xdr:to>
      <xdr:col>54</xdr:col>
      <xdr:colOff>189865</xdr:colOff>
      <xdr:row>37</xdr:row>
      <xdr:rowOff>168014</xdr:rowOff>
    </xdr:to>
    <xdr:cxnSp macro="">
      <xdr:nvCxnSpPr>
        <xdr:cNvPr id="288" name="直線コネクタ 287"/>
        <xdr:cNvCxnSpPr/>
      </xdr:nvCxnSpPr>
      <xdr:spPr>
        <a:xfrm flipV="1">
          <a:off x="10475595" y="5928059"/>
          <a:ext cx="1270" cy="58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391</xdr:rowOff>
    </xdr:from>
    <xdr:ext cx="534377" cy="259045"/>
    <xdr:sp macro="" textlink="">
      <xdr:nvSpPr>
        <xdr:cNvPr id="289" name="補助費等最小値テキスト"/>
        <xdr:cNvSpPr txBox="1"/>
      </xdr:nvSpPr>
      <xdr:spPr>
        <a:xfrm>
          <a:off x="10528300" y="651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168014</xdr:rowOff>
    </xdr:from>
    <xdr:to>
      <xdr:col>55</xdr:col>
      <xdr:colOff>88900</xdr:colOff>
      <xdr:row>37</xdr:row>
      <xdr:rowOff>168014</xdr:rowOff>
    </xdr:to>
    <xdr:cxnSp macro="">
      <xdr:nvCxnSpPr>
        <xdr:cNvPr id="290" name="直線コネクタ 289"/>
        <xdr:cNvCxnSpPr/>
      </xdr:nvCxnSpPr>
      <xdr:spPr>
        <a:xfrm>
          <a:off x="10388600" y="65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45436</xdr:rowOff>
    </xdr:from>
    <xdr:ext cx="534377" cy="259045"/>
    <xdr:sp macro="" textlink="">
      <xdr:nvSpPr>
        <xdr:cNvPr id="291" name="補助費等最大値テキスト"/>
        <xdr:cNvSpPr txBox="1"/>
      </xdr:nvSpPr>
      <xdr:spPr>
        <a:xfrm>
          <a:off x="10528300" y="570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98759</xdr:rowOff>
    </xdr:from>
    <xdr:to>
      <xdr:col>55</xdr:col>
      <xdr:colOff>88900</xdr:colOff>
      <xdr:row>34</xdr:row>
      <xdr:rowOff>98759</xdr:rowOff>
    </xdr:to>
    <xdr:cxnSp macro="">
      <xdr:nvCxnSpPr>
        <xdr:cNvPr id="292" name="直線コネクタ 291"/>
        <xdr:cNvCxnSpPr/>
      </xdr:nvCxnSpPr>
      <xdr:spPr>
        <a:xfrm>
          <a:off x="10388600" y="5928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169701</xdr:rowOff>
    </xdr:from>
    <xdr:to>
      <xdr:col>55</xdr:col>
      <xdr:colOff>0</xdr:colOff>
      <xdr:row>37</xdr:row>
      <xdr:rowOff>82104</xdr:rowOff>
    </xdr:to>
    <xdr:cxnSp macro="">
      <xdr:nvCxnSpPr>
        <xdr:cNvPr id="293" name="直線コネクタ 292"/>
        <xdr:cNvCxnSpPr/>
      </xdr:nvCxnSpPr>
      <xdr:spPr>
        <a:xfrm>
          <a:off x="9639300" y="5313201"/>
          <a:ext cx="838200" cy="111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4106</xdr:rowOff>
    </xdr:from>
    <xdr:ext cx="534377" cy="259045"/>
    <xdr:sp macro="" textlink="">
      <xdr:nvSpPr>
        <xdr:cNvPr id="294" name="補助費等平均値テキスト"/>
        <xdr:cNvSpPr txBox="1"/>
      </xdr:nvSpPr>
      <xdr:spPr>
        <a:xfrm>
          <a:off x="10528300" y="617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152679</xdr:rowOff>
    </xdr:from>
    <xdr:to>
      <xdr:col>55</xdr:col>
      <xdr:colOff>50800</xdr:colOff>
      <xdr:row>37</xdr:row>
      <xdr:rowOff>82829</xdr:rowOff>
    </xdr:to>
    <xdr:sp macro="" textlink="">
      <xdr:nvSpPr>
        <xdr:cNvPr id="295" name="フローチャート: 判断 294"/>
        <xdr:cNvSpPr/>
      </xdr:nvSpPr>
      <xdr:spPr>
        <a:xfrm>
          <a:off x="10426700" y="63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169701</xdr:rowOff>
    </xdr:from>
    <xdr:to>
      <xdr:col>50</xdr:col>
      <xdr:colOff>114300</xdr:colOff>
      <xdr:row>38</xdr:row>
      <xdr:rowOff>45604</xdr:rowOff>
    </xdr:to>
    <xdr:cxnSp macro="">
      <xdr:nvCxnSpPr>
        <xdr:cNvPr id="296" name="直線コネクタ 295"/>
        <xdr:cNvCxnSpPr/>
      </xdr:nvCxnSpPr>
      <xdr:spPr>
        <a:xfrm flipV="1">
          <a:off x="8750300" y="5313201"/>
          <a:ext cx="889000" cy="124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62262</xdr:rowOff>
    </xdr:from>
    <xdr:to>
      <xdr:col>50</xdr:col>
      <xdr:colOff>165100</xdr:colOff>
      <xdr:row>30</xdr:row>
      <xdr:rowOff>163862</xdr:rowOff>
    </xdr:to>
    <xdr:sp macro="" textlink="">
      <xdr:nvSpPr>
        <xdr:cNvPr id="297" name="フローチャート: 判断 296"/>
        <xdr:cNvSpPr/>
      </xdr:nvSpPr>
      <xdr:spPr>
        <a:xfrm>
          <a:off x="9588500" y="5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8939</xdr:rowOff>
    </xdr:from>
    <xdr:ext cx="599010" cy="259045"/>
    <xdr:sp macro="" textlink="">
      <xdr:nvSpPr>
        <xdr:cNvPr id="298" name="テキスト ボックス 297"/>
        <xdr:cNvSpPr txBox="1"/>
      </xdr:nvSpPr>
      <xdr:spPr>
        <a:xfrm>
          <a:off x="9339795" y="498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45604</xdr:rowOff>
    </xdr:from>
    <xdr:to>
      <xdr:col>45</xdr:col>
      <xdr:colOff>177800</xdr:colOff>
      <xdr:row>38</xdr:row>
      <xdr:rowOff>56120</xdr:rowOff>
    </xdr:to>
    <xdr:cxnSp macro="">
      <xdr:nvCxnSpPr>
        <xdr:cNvPr id="299" name="直線コネクタ 298"/>
        <xdr:cNvCxnSpPr/>
      </xdr:nvCxnSpPr>
      <xdr:spPr>
        <a:xfrm flipV="1">
          <a:off x="7861300" y="6560704"/>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36616</xdr:rowOff>
    </xdr:from>
    <xdr:to>
      <xdr:col>46</xdr:col>
      <xdr:colOff>38100</xdr:colOff>
      <xdr:row>37</xdr:row>
      <xdr:rowOff>138216</xdr:rowOff>
    </xdr:to>
    <xdr:sp macro="" textlink="">
      <xdr:nvSpPr>
        <xdr:cNvPr id="300" name="フローチャート: 判断 299"/>
        <xdr:cNvSpPr/>
      </xdr:nvSpPr>
      <xdr:spPr>
        <a:xfrm>
          <a:off x="8699500" y="638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154743</xdr:rowOff>
    </xdr:from>
    <xdr:ext cx="534377" cy="259045"/>
    <xdr:sp macro="" textlink="">
      <xdr:nvSpPr>
        <xdr:cNvPr id="301" name="テキスト ボックス 300"/>
        <xdr:cNvSpPr txBox="1"/>
      </xdr:nvSpPr>
      <xdr:spPr>
        <a:xfrm>
          <a:off x="8483111" y="615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56120</xdr:rowOff>
    </xdr:from>
    <xdr:to>
      <xdr:col>41</xdr:col>
      <xdr:colOff>50800</xdr:colOff>
      <xdr:row>38</xdr:row>
      <xdr:rowOff>59734</xdr:rowOff>
    </xdr:to>
    <xdr:cxnSp macro="">
      <xdr:nvCxnSpPr>
        <xdr:cNvPr id="302" name="直線コネクタ 301"/>
        <xdr:cNvCxnSpPr/>
      </xdr:nvCxnSpPr>
      <xdr:spPr>
        <a:xfrm flipV="1">
          <a:off x="6972300" y="6571220"/>
          <a:ext cx="889000" cy="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41395</xdr:rowOff>
    </xdr:from>
    <xdr:to>
      <xdr:col>41</xdr:col>
      <xdr:colOff>101600</xdr:colOff>
      <xdr:row>37</xdr:row>
      <xdr:rowOff>142995</xdr:rowOff>
    </xdr:to>
    <xdr:sp macro="" textlink="">
      <xdr:nvSpPr>
        <xdr:cNvPr id="303" name="フローチャート: 判断 302"/>
        <xdr:cNvSpPr/>
      </xdr:nvSpPr>
      <xdr:spPr>
        <a:xfrm>
          <a:off x="7810500" y="63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159522</xdr:rowOff>
    </xdr:from>
    <xdr:ext cx="534377" cy="259045"/>
    <xdr:sp macro="" textlink="">
      <xdr:nvSpPr>
        <xdr:cNvPr id="304" name="テキスト ボックス 303"/>
        <xdr:cNvSpPr txBox="1"/>
      </xdr:nvSpPr>
      <xdr:spPr>
        <a:xfrm>
          <a:off x="7594111" y="616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47861</xdr:rowOff>
    </xdr:from>
    <xdr:to>
      <xdr:col>36</xdr:col>
      <xdr:colOff>165100</xdr:colOff>
      <xdr:row>37</xdr:row>
      <xdr:rowOff>149461</xdr:rowOff>
    </xdr:to>
    <xdr:sp macro="" textlink="">
      <xdr:nvSpPr>
        <xdr:cNvPr id="305" name="フローチャート: 判断 304"/>
        <xdr:cNvSpPr/>
      </xdr:nvSpPr>
      <xdr:spPr>
        <a:xfrm>
          <a:off x="6921500" y="639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165988</xdr:rowOff>
    </xdr:from>
    <xdr:ext cx="534377" cy="259045"/>
    <xdr:sp macro="" textlink="">
      <xdr:nvSpPr>
        <xdr:cNvPr id="306" name="テキスト ボックス 305"/>
        <xdr:cNvSpPr txBox="1"/>
      </xdr:nvSpPr>
      <xdr:spPr>
        <a:xfrm>
          <a:off x="6705111" y="616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31304</xdr:rowOff>
    </xdr:from>
    <xdr:to>
      <xdr:col>55</xdr:col>
      <xdr:colOff>50800</xdr:colOff>
      <xdr:row>37</xdr:row>
      <xdr:rowOff>132904</xdr:rowOff>
    </xdr:to>
    <xdr:sp macro="" textlink="">
      <xdr:nvSpPr>
        <xdr:cNvPr id="312" name="楕円 311"/>
        <xdr:cNvSpPr/>
      </xdr:nvSpPr>
      <xdr:spPr>
        <a:xfrm>
          <a:off x="10426700" y="63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131107</xdr:rowOff>
    </xdr:from>
    <xdr:ext cx="534377" cy="259045"/>
    <xdr:sp macro="" textlink="">
      <xdr:nvSpPr>
        <xdr:cNvPr id="313" name="補助費等該当値テキスト"/>
        <xdr:cNvSpPr txBox="1"/>
      </xdr:nvSpPr>
      <xdr:spPr>
        <a:xfrm>
          <a:off x="10528300" y="63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118901</xdr:rowOff>
    </xdr:from>
    <xdr:to>
      <xdr:col>50</xdr:col>
      <xdr:colOff>165100</xdr:colOff>
      <xdr:row>31</xdr:row>
      <xdr:rowOff>49051</xdr:rowOff>
    </xdr:to>
    <xdr:sp macro="" textlink="">
      <xdr:nvSpPr>
        <xdr:cNvPr id="314" name="楕円 313"/>
        <xdr:cNvSpPr/>
      </xdr:nvSpPr>
      <xdr:spPr>
        <a:xfrm>
          <a:off x="9588500" y="526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40178</xdr:rowOff>
    </xdr:from>
    <xdr:ext cx="599010" cy="259045"/>
    <xdr:sp macro="" textlink="">
      <xdr:nvSpPr>
        <xdr:cNvPr id="315" name="テキスト ボックス 314"/>
        <xdr:cNvSpPr txBox="1"/>
      </xdr:nvSpPr>
      <xdr:spPr>
        <a:xfrm>
          <a:off x="9339795" y="535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166254</xdr:rowOff>
    </xdr:from>
    <xdr:to>
      <xdr:col>46</xdr:col>
      <xdr:colOff>38100</xdr:colOff>
      <xdr:row>38</xdr:row>
      <xdr:rowOff>96404</xdr:rowOff>
    </xdr:to>
    <xdr:sp macro="" textlink="">
      <xdr:nvSpPr>
        <xdr:cNvPr id="316" name="楕円 315"/>
        <xdr:cNvSpPr/>
      </xdr:nvSpPr>
      <xdr:spPr>
        <a:xfrm>
          <a:off x="8699500" y="650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87531</xdr:rowOff>
    </xdr:from>
    <xdr:ext cx="534377" cy="259045"/>
    <xdr:sp macro="" textlink="">
      <xdr:nvSpPr>
        <xdr:cNvPr id="317" name="テキスト ボックス 316"/>
        <xdr:cNvSpPr txBox="1"/>
      </xdr:nvSpPr>
      <xdr:spPr>
        <a:xfrm>
          <a:off x="8483111" y="660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5320</xdr:rowOff>
    </xdr:from>
    <xdr:to>
      <xdr:col>41</xdr:col>
      <xdr:colOff>101600</xdr:colOff>
      <xdr:row>38</xdr:row>
      <xdr:rowOff>106920</xdr:rowOff>
    </xdr:to>
    <xdr:sp macro="" textlink="">
      <xdr:nvSpPr>
        <xdr:cNvPr id="318" name="楕円 317"/>
        <xdr:cNvSpPr/>
      </xdr:nvSpPr>
      <xdr:spPr>
        <a:xfrm>
          <a:off x="7810500" y="6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98047</xdr:rowOff>
    </xdr:from>
    <xdr:ext cx="534377" cy="259045"/>
    <xdr:sp macro="" textlink="">
      <xdr:nvSpPr>
        <xdr:cNvPr id="319" name="テキスト ボックス 318"/>
        <xdr:cNvSpPr txBox="1"/>
      </xdr:nvSpPr>
      <xdr:spPr>
        <a:xfrm>
          <a:off x="7594111" y="661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8934</xdr:rowOff>
    </xdr:from>
    <xdr:to>
      <xdr:col>36</xdr:col>
      <xdr:colOff>165100</xdr:colOff>
      <xdr:row>38</xdr:row>
      <xdr:rowOff>110534</xdr:rowOff>
    </xdr:to>
    <xdr:sp macro="" textlink="">
      <xdr:nvSpPr>
        <xdr:cNvPr id="320" name="楕円 319"/>
        <xdr:cNvSpPr/>
      </xdr:nvSpPr>
      <xdr:spPr>
        <a:xfrm>
          <a:off x="6921500" y="652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101661</xdr:rowOff>
    </xdr:from>
    <xdr:ext cx="534377" cy="259045"/>
    <xdr:sp macro="" textlink="">
      <xdr:nvSpPr>
        <xdr:cNvPr id="321" name="テキスト ボックス 320"/>
        <xdr:cNvSpPr txBox="1"/>
      </xdr:nvSpPr>
      <xdr:spPr>
        <a:xfrm>
          <a:off x="6705111" y="661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109506</xdr:rowOff>
    </xdr:from>
    <xdr:to>
      <xdr:col>54</xdr:col>
      <xdr:colOff>189865</xdr:colOff>
      <xdr:row>57</xdr:row>
      <xdr:rowOff>117793</xdr:rowOff>
    </xdr:to>
    <xdr:cxnSp macro="">
      <xdr:nvCxnSpPr>
        <xdr:cNvPr id="345" name="直線コネクタ 344"/>
        <xdr:cNvCxnSpPr/>
      </xdr:nvCxnSpPr>
      <xdr:spPr>
        <a:xfrm flipV="1">
          <a:off x="10475595" y="8853456"/>
          <a:ext cx="1270" cy="103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121620</xdr:rowOff>
    </xdr:from>
    <xdr:ext cx="534377" cy="259045"/>
    <xdr:sp macro="" textlink="">
      <xdr:nvSpPr>
        <xdr:cNvPr id="346" name="普通建設事業費最小値テキスト"/>
        <xdr:cNvSpPr txBox="1"/>
      </xdr:nvSpPr>
      <xdr:spPr>
        <a:xfrm>
          <a:off x="10528300" y="98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117793</xdr:rowOff>
    </xdr:from>
    <xdr:to>
      <xdr:col>55</xdr:col>
      <xdr:colOff>88900</xdr:colOff>
      <xdr:row>57</xdr:row>
      <xdr:rowOff>117793</xdr:rowOff>
    </xdr:to>
    <xdr:cxnSp macro="">
      <xdr:nvCxnSpPr>
        <xdr:cNvPr id="347" name="直線コネクタ 346"/>
        <xdr:cNvCxnSpPr/>
      </xdr:nvCxnSpPr>
      <xdr:spPr>
        <a:xfrm>
          <a:off x="10388600" y="989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56183</xdr:rowOff>
    </xdr:from>
    <xdr:ext cx="534377" cy="259045"/>
    <xdr:sp macro="" textlink="">
      <xdr:nvSpPr>
        <xdr:cNvPr id="348" name="普通建設事業費最大値テキスト"/>
        <xdr:cNvSpPr txBox="1"/>
      </xdr:nvSpPr>
      <xdr:spPr>
        <a:xfrm>
          <a:off x="10528300" y="862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109506</xdr:rowOff>
    </xdr:from>
    <xdr:to>
      <xdr:col>55</xdr:col>
      <xdr:colOff>88900</xdr:colOff>
      <xdr:row>51</xdr:row>
      <xdr:rowOff>109506</xdr:rowOff>
    </xdr:to>
    <xdr:cxnSp macro="">
      <xdr:nvCxnSpPr>
        <xdr:cNvPr id="349" name="直線コネクタ 348"/>
        <xdr:cNvCxnSpPr/>
      </xdr:nvCxnSpPr>
      <xdr:spPr>
        <a:xfrm>
          <a:off x="10388600" y="885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132499</xdr:rowOff>
    </xdr:from>
    <xdr:to>
      <xdr:col>55</xdr:col>
      <xdr:colOff>0</xdr:colOff>
      <xdr:row>53</xdr:row>
      <xdr:rowOff>161627</xdr:rowOff>
    </xdr:to>
    <xdr:cxnSp macro="">
      <xdr:nvCxnSpPr>
        <xdr:cNvPr id="350" name="直線コネクタ 349"/>
        <xdr:cNvCxnSpPr/>
      </xdr:nvCxnSpPr>
      <xdr:spPr>
        <a:xfrm>
          <a:off x="9639300" y="9047899"/>
          <a:ext cx="838200" cy="20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55401</xdr:rowOff>
    </xdr:from>
    <xdr:ext cx="534377" cy="259045"/>
    <xdr:sp macro="" textlink="">
      <xdr:nvSpPr>
        <xdr:cNvPr id="351" name="普通建設事業費平均値テキスト"/>
        <xdr:cNvSpPr txBox="1"/>
      </xdr:nvSpPr>
      <xdr:spPr>
        <a:xfrm>
          <a:off x="10528300" y="931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76974</xdr:rowOff>
    </xdr:from>
    <xdr:to>
      <xdr:col>55</xdr:col>
      <xdr:colOff>50800</xdr:colOff>
      <xdr:row>55</xdr:row>
      <xdr:rowOff>7124</xdr:rowOff>
    </xdr:to>
    <xdr:sp macro="" textlink="">
      <xdr:nvSpPr>
        <xdr:cNvPr id="352" name="フローチャート: 判断 351"/>
        <xdr:cNvSpPr/>
      </xdr:nvSpPr>
      <xdr:spPr>
        <a:xfrm>
          <a:off x="10426700" y="933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132499</xdr:rowOff>
    </xdr:from>
    <xdr:to>
      <xdr:col>50</xdr:col>
      <xdr:colOff>114300</xdr:colOff>
      <xdr:row>53</xdr:row>
      <xdr:rowOff>43650</xdr:rowOff>
    </xdr:to>
    <xdr:cxnSp macro="">
      <xdr:nvCxnSpPr>
        <xdr:cNvPr id="353" name="直線コネクタ 352"/>
        <xdr:cNvCxnSpPr/>
      </xdr:nvCxnSpPr>
      <xdr:spPr>
        <a:xfrm flipV="1">
          <a:off x="8750300" y="9047899"/>
          <a:ext cx="889000" cy="8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26778</xdr:rowOff>
    </xdr:from>
    <xdr:to>
      <xdr:col>50</xdr:col>
      <xdr:colOff>165100</xdr:colOff>
      <xdr:row>54</xdr:row>
      <xdr:rowOff>128378</xdr:rowOff>
    </xdr:to>
    <xdr:sp macro="" textlink="">
      <xdr:nvSpPr>
        <xdr:cNvPr id="354" name="フローチャート: 判断 353"/>
        <xdr:cNvSpPr/>
      </xdr:nvSpPr>
      <xdr:spPr>
        <a:xfrm>
          <a:off x="9588500" y="928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119505</xdr:rowOff>
    </xdr:from>
    <xdr:ext cx="534377" cy="259045"/>
    <xdr:sp macro="" textlink="">
      <xdr:nvSpPr>
        <xdr:cNvPr id="355" name="テキスト ボックス 354"/>
        <xdr:cNvSpPr txBox="1"/>
      </xdr:nvSpPr>
      <xdr:spPr>
        <a:xfrm>
          <a:off x="9372111" y="93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35840</xdr:rowOff>
    </xdr:from>
    <xdr:to>
      <xdr:col>45</xdr:col>
      <xdr:colOff>177800</xdr:colOff>
      <xdr:row>53</xdr:row>
      <xdr:rowOff>43650</xdr:rowOff>
    </xdr:to>
    <xdr:cxnSp macro="">
      <xdr:nvCxnSpPr>
        <xdr:cNvPr id="356" name="直線コネクタ 355"/>
        <xdr:cNvCxnSpPr/>
      </xdr:nvCxnSpPr>
      <xdr:spPr>
        <a:xfrm>
          <a:off x="7861300" y="8951240"/>
          <a:ext cx="889000" cy="17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145383</xdr:rowOff>
    </xdr:from>
    <xdr:to>
      <xdr:col>46</xdr:col>
      <xdr:colOff>38100</xdr:colOff>
      <xdr:row>54</xdr:row>
      <xdr:rowOff>75533</xdr:rowOff>
    </xdr:to>
    <xdr:sp macro="" textlink="">
      <xdr:nvSpPr>
        <xdr:cNvPr id="357" name="フローチャート: 判断 356"/>
        <xdr:cNvSpPr/>
      </xdr:nvSpPr>
      <xdr:spPr>
        <a:xfrm>
          <a:off x="8699500" y="923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66660</xdr:rowOff>
    </xdr:from>
    <xdr:ext cx="534377" cy="259045"/>
    <xdr:sp macro="" textlink="">
      <xdr:nvSpPr>
        <xdr:cNvPr id="358" name="テキスト ボックス 357"/>
        <xdr:cNvSpPr txBox="1"/>
      </xdr:nvSpPr>
      <xdr:spPr>
        <a:xfrm>
          <a:off x="8483111" y="93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35840</xdr:rowOff>
    </xdr:from>
    <xdr:to>
      <xdr:col>41</xdr:col>
      <xdr:colOff>50800</xdr:colOff>
      <xdr:row>55</xdr:row>
      <xdr:rowOff>21475</xdr:rowOff>
    </xdr:to>
    <xdr:cxnSp macro="">
      <xdr:nvCxnSpPr>
        <xdr:cNvPr id="359" name="直線コネクタ 358"/>
        <xdr:cNvCxnSpPr/>
      </xdr:nvCxnSpPr>
      <xdr:spPr>
        <a:xfrm flipV="1">
          <a:off x="6972300" y="8951240"/>
          <a:ext cx="889000" cy="49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164681</xdr:rowOff>
    </xdr:from>
    <xdr:to>
      <xdr:col>41</xdr:col>
      <xdr:colOff>101600</xdr:colOff>
      <xdr:row>54</xdr:row>
      <xdr:rowOff>94831</xdr:rowOff>
    </xdr:to>
    <xdr:sp macro="" textlink="">
      <xdr:nvSpPr>
        <xdr:cNvPr id="360" name="フローチャート: 判断 359"/>
        <xdr:cNvSpPr/>
      </xdr:nvSpPr>
      <xdr:spPr>
        <a:xfrm>
          <a:off x="7810500" y="925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85958</xdr:rowOff>
    </xdr:from>
    <xdr:ext cx="534377" cy="259045"/>
    <xdr:sp macro="" textlink="">
      <xdr:nvSpPr>
        <xdr:cNvPr id="361" name="テキスト ボックス 360"/>
        <xdr:cNvSpPr txBox="1"/>
      </xdr:nvSpPr>
      <xdr:spPr>
        <a:xfrm>
          <a:off x="7594111" y="934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156985</xdr:rowOff>
    </xdr:from>
    <xdr:to>
      <xdr:col>36</xdr:col>
      <xdr:colOff>165100</xdr:colOff>
      <xdr:row>54</xdr:row>
      <xdr:rowOff>87135</xdr:rowOff>
    </xdr:to>
    <xdr:sp macro="" textlink="">
      <xdr:nvSpPr>
        <xdr:cNvPr id="362" name="フローチャート: 判断 361"/>
        <xdr:cNvSpPr/>
      </xdr:nvSpPr>
      <xdr:spPr>
        <a:xfrm>
          <a:off x="6921500" y="92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103662</xdr:rowOff>
    </xdr:from>
    <xdr:ext cx="534377" cy="259045"/>
    <xdr:sp macro="" textlink="">
      <xdr:nvSpPr>
        <xdr:cNvPr id="363" name="テキスト ボックス 362"/>
        <xdr:cNvSpPr txBox="1"/>
      </xdr:nvSpPr>
      <xdr:spPr>
        <a:xfrm>
          <a:off x="6705111" y="901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110827</xdr:rowOff>
    </xdr:from>
    <xdr:to>
      <xdr:col>55</xdr:col>
      <xdr:colOff>50800</xdr:colOff>
      <xdr:row>54</xdr:row>
      <xdr:rowOff>40977</xdr:rowOff>
    </xdr:to>
    <xdr:sp macro="" textlink="">
      <xdr:nvSpPr>
        <xdr:cNvPr id="369" name="楕円 368"/>
        <xdr:cNvSpPr/>
      </xdr:nvSpPr>
      <xdr:spPr>
        <a:xfrm>
          <a:off x="10426700" y="919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133704</xdr:rowOff>
    </xdr:from>
    <xdr:ext cx="534377" cy="259045"/>
    <xdr:sp macro="" textlink="">
      <xdr:nvSpPr>
        <xdr:cNvPr id="370" name="普通建設事業費該当値テキスト"/>
        <xdr:cNvSpPr txBox="1"/>
      </xdr:nvSpPr>
      <xdr:spPr>
        <a:xfrm>
          <a:off x="10528300" y="9049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81699</xdr:rowOff>
    </xdr:from>
    <xdr:to>
      <xdr:col>50</xdr:col>
      <xdr:colOff>165100</xdr:colOff>
      <xdr:row>53</xdr:row>
      <xdr:rowOff>11849</xdr:rowOff>
    </xdr:to>
    <xdr:sp macro="" textlink="">
      <xdr:nvSpPr>
        <xdr:cNvPr id="371" name="楕円 370"/>
        <xdr:cNvSpPr/>
      </xdr:nvSpPr>
      <xdr:spPr>
        <a:xfrm>
          <a:off x="9588500" y="899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28376</xdr:rowOff>
    </xdr:from>
    <xdr:ext cx="534377" cy="259045"/>
    <xdr:sp macro="" textlink="">
      <xdr:nvSpPr>
        <xdr:cNvPr id="372" name="テキスト ボックス 371"/>
        <xdr:cNvSpPr txBox="1"/>
      </xdr:nvSpPr>
      <xdr:spPr>
        <a:xfrm>
          <a:off x="9372111" y="877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164300</xdr:rowOff>
    </xdr:from>
    <xdr:to>
      <xdr:col>46</xdr:col>
      <xdr:colOff>38100</xdr:colOff>
      <xdr:row>53</xdr:row>
      <xdr:rowOff>94450</xdr:rowOff>
    </xdr:to>
    <xdr:sp macro="" textlink="">
      <xdr:nvSpPr>
        <xdr:cNvPr id="373" name="楕円 372"/>
        <xdr:cNvSpPr/>
      </xdr:nvSpPr>
      <xdr:spPr>
        <a:xfrm>
          <a:off x="8699500" y="90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110977</xdr:rowOff>
    </xdr:from>
    <xdr:ext cx="534377" cy="259045"/>
    <xdr:sp macro="" textlink="">
      <xdr:nvSpPr>
        <xdr:cNvPr id="374" name="テキスト ボックス 373"/>
        <xdr:cNvSpPr txBox="1"/>
      </xdr:nvSpPr>
      <xdr:spPr>
        <a:xfrm>
          <a:off x="8483111" y="885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156490</xdr:rowOff>
    </xdr:from>
    <xdr:to>
      <xdr:col>41</xdr:col>
      <xdr:colOff>101600</xdr:colOff>
      <xdr:row>52</xdr:row>
      <xdr:rowOff>86640</xdr:rowOff>
    </xdr:to>
    <xdr:sp macro="" textlink="">
      <xdr:nvSpPr>
        <xdr:cNvPr id="375" name="楕円 374"/>
        <xdr:cNvSpPr/>
      </xdr:nvSpPr>
      <xdr:spPr>
        <a:xfrm>
          <a:off x="7810500" y="890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103167</xdr:rowOff>
    </xdr:from>
    <xdr:ext cx="534377" cy="259045"/>
    <xdr:sp macro="" textlink="">
      <xdr:nvSpPr>
        <xdr:cNvPr id="376" name="テキスト ボックス 375"/>
        <xdr:cNvSpPr txBox="1"/>
      </xdr:nvSpPr>
      <xdr:spPr>
        <a:xfrm>
          <a:off x="7594111" y="867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142125</xdr:rowOff>
    </xdr:from>
    <xdr:to>
      <xdr:col>36</xdr:col>
      <xdr:colOff>165100</xdr:colOff>
      <xdr:row>55</xdr:row>
      <xdr:rowOff>72275</xdr:rowOff>
    </xdr:to>
    <xdr:sp macro="" textlink="">
      <xdr:nvSpPr>
        <xdr:cNvPr id="377" name="楕円 376"/>
        <xdr:cNvSpPr/>
      </xdr:nvSpPr>
      <xdr:spPr>
        <a:xfrm>
          <a:off x="6921500" y="94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63402</xdr:rowOff>
    </xdr:from>
    <xdr:ext cx="534377" cy="259045"/>
    <xdr:sp macro="" textlink="">
      <xdr:nvSpPr>
        <xdr:cNvPr id="378" name="テキスト ボックス 377"/>
        <xdr:cNvSpPr txBox="1"/>
      </xdr:nvSpPr>
      <xdr:spPr>
        <a:xfrm>
          <a:off x="6705111" y="949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20142</xdr:rowOff>
    </xdr:from>
    <xdr:to>
      <xdr:col>54</xdr:col>
      <xdr:colOff>189865</xdr:colOff>
      <xdr:row>78</xdr:row>
      <xdr:rowOff>124110</xdr:rowOff>
    </xdr:to>
    <xdr:cxnSp macro="">
      <xdr:nvCxnSpPr>
        <xdr:cNvPr id="400" name="直線コネクタ 399"/>
        <xdr:cNvCxnSpPr/>
      </xdr:nvCxnSpPr>
      <xdr:spPr>
        <a:xfrm flipV="1">
          <a:off x="10475595" y="12021642"/>
          <a:ext cx="1270" cy="147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127937</xdr:rowOff>
    </xdr:from>
    <xdr:ext cx="378565" cy="259045"/>
    <xdr:sp macro="" textlink="">
      <xdr:nvSpPr>
        <xdr:cNvPr id="401" name="普通建設事業費 （ うち新規整備　）最小値テキスト"/>
        <xdr:cNvSpPr txBox="1"/>
      </xdr:nvSpPr>
      <xdr:spPr>
        <a:xfrm>
          <a:off x="10528300" y="1350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124110</xdr:rowOff>
    </xdr:from>
    <xdr:to>
      <xdr:col>55</xdr:col>
      <xdr:colOff>88900</xdr:colOff>
      <xdr:row>78</xdr:row>
      <xdr:rowOff>124110</xdr:rowOff>
    </xdr:to>
    <xdr:cxnSp macro="">
      <xdr:nvCxnSpPr>
        <xdr:cNvPr id="402" name="直線コネクタ 401"/>
        <xdr:cNvCxnSpPr/>
      </xdr:nvCxnSpPr>
      <xdr:spPr>
        <a:xfrm>
          <a:off x="10388600" y="1349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138269</xdr:rowOff>
    </xdr:from>
    <xdr:ext cx="534377" cy="259045"/>
    <xdr:sp macro="" textlink="">
      <xdr:nvSpPr>
        <xdr:cNvPr id="403" name="普通建設事業費 （ うち新規整備　）最大値テキスト"/>
        <xdr:cNvSpPr txBox="1"/>
      </xdr:nvSpPr>
      <xdr:spPr>
        <a:xfrm>
          <a:off x="10528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20142</xdr:rowOff>
    </xdr:from>
    <xdr:to>
      <xdr:col>55</xdr:col>
      <xdr:colOff>88900</xdr:colOff>
      <xdr:row>70</xdr:row>
      <xdr:rowOff>20142</xdr:rowOff>
    </xdr:to>
    <xdr:cxnSp macro="">
      <xdr:nvCxnSpPr>
        <xdr:cNvPr id="404" name="直線コネクタ 403"/>
        <xdr:cNvCxnSpPr/>
      </xdr:nvCxnSpPr>
      <xdr:spPr>
        <a:xfrm>
          <a:off x="10388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141894</xdr:rowOff>
    </xdr:from>
    <xdr:to>
      <xdr:col>55</xdr:col>
      <xdr:colOff>0</xdr:colOff>
      <xdr:row>74</xdr:row>
      <xdr:rowOff>106050</xdr:rowOff>
    </xdr:to>
    <xdr:cxnSp macro="">
      <xdr:nvCxnSpPr>
        <xdr:cNvPr id="405" name="直線コネクタ 404"/>
        <xdr:cNvCxnSpPr/>
      </xdr:nvCxnSpPr>
      <xdr:spPr>
        <a:xfrm>
          <a:off x="9639300" y="12657744"/>
          <a:ext cx="838200" cy="13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63350</xdr:rowOff>
    </xdr:from>
    <xdr:ext cx="534377" cy="259045"/>
    <xdr:sp macro="" textlink="">
      <xdr:nvSpPr>
        <xdr:cNvPr id="406" name="普通建設事業費 （ うち新規整備　）平均値テキスト"/>
        <xdr:cNvSpPr txBox="1"/>
      </xdr:nvSpPr>
      <xdr:spPr>
        <a:xfrm>
          <a:off x="10528300" y="12922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84923</xdr:rowOff>
    </xdr:from>
    <xdr:to>
      <xdr:col>55</xdr:col>
      <xdr:colOff>50800</xdr:colOff>
      <xdr:row>76</xdr:row>
      <xdr:rowOff>15072</xdr:rowOff>
    </xdr:to>
    <xdr:sp macro="" textlink="">
      <xdr:nvSpPr>
        <xdr:cNvPr id="407" name="フローチャート: 判断 406"/>
        <xdr:cNvSpPr/>
      </xdr:nvSpPr>
      <xdr:spPr>
        <a:xfrm>
          <a:off x="10426700" y="129436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141894</xdr:rowOff>
    </xdr:from>
    <xdr:to>
      <xdr:col>50</xdr:col>
      <xdr:colOff>114300</xdr:colOff>
      <xdr:row>75</xdr:row>
      <xdr:rowOff>1122</xdr:rowOff>
    </xdr:to>
    <xdr:cxnSp macro="">
      <xdr:nvCxnSpPr>
        <xdr:cNvPr id="408" name="直線コネクタ 407"/>
        <xdr:cNvCxnSpPr/>
      </xdr:nvCxnSpPr>
      <xdr:spPr>
        <a:xfrm flipV="1">
          <a:off x="8750300" y="12657744"/>
          <a:ext cx="889000" cy="20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119852</xdr:rowOff>
    </xdr:from>
    <xdr:to>
      <xdr:col>50</xdr:col>
      <xdr:colOff>165100</xdr:colOff>
      <xdr:row>76</xdr:row>
      <xdr:rowOff>50003</xdr:rowOff>
    </xdr:to>
    <xdr:sp macro="" textlink="">
      <xdr:nvSpPr>
        <xdr:cNvPr id="409" name="フローチャート: 判断 408"/>
        <xdr:cNvSpPr/>
      </xdr:nvSpPr>
      <xdr:spPr>
        <a:xfrm>
          <a:off x="9588500" y="129786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41130</xdr:rowOff>
    </xdr:from>
    <xdr:ext cx="534377" cy="259045"/>
    <xdr:sp macro="" textlink="">
      <xdr:nvSpPr>
        <xdr:cNvPr id="410" name="テキスト ボックス 409"/>
        <xdr:cNvSpPr txBox="1"/>
      </xdr:nvSpPr>
      <xdr:spPr>
        <a:xfrm>
          <a:off x="9372111" y="1307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126853</xdr:rowOff>
    </xdr:from>
    <xdr:to>
      <xdr:col>45</xdr:col>
      <xdr:colOff>177800</xdr:colOff>
      <xdr:row>75</xdr:row>
      <xdr:rowOff>1122</xdr:rowOff>
    </xdr:to>
    <xdr:cxnSp macro="">
      <xdr:nvCxnSpPr>
        <xdr:cNvPr id="411" name="直線コネクタ 410"/>
        <xdr:cNvCxnSpPr/>
      </xdr:nvCxnSpPr>
      <xdr:spPr>
        <a:xfrm>
          <a:off x="7861300" y="12642703"/>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24069</xdr:rowOff>
    </xdr:from>
    <xdr:to>
      <xdr:col>46</xdr:col>
      <xdr:colOff>38100</xdr:colOff>
      <xdr:row>75</xdr:row>
      <xdr:rowOff>125669</xdr:rowOff>
    </xdr:to>
    <xdr:sp macro="" textlink="">
      <xdr:nvSpPr>
        <xdr:cNvPr id="412" name="フローチャート: 判断 411"/>
        <xdr:cNvSpPr/>
      </xdr:nvSpPr>
      <xdr:spPr>
        <a:xfrm>
          <a:off x="8699500" y="1288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116795</xdr:rowOff>
    </xdr:from>
    <xdr:ext cx="534377" cy="259045"/>
    <xdr:sp macro="" textlink="">
      <xdr:nvSpPr>
        <xdr:cNvPr id="413" name="テキスト ボックス 412"/>
        <xdr:cNvSpPr txBox="1"/>
      </xdr:nvSpPr>
      <xdr:spPr>
        <a:xfrm>
          <a:off x="8483111" y="1297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126853</xdr:rowOff>
    </xdr:from>
    <xdr:to>
      <xdr:col>41</xdr:col>
      <xdr:colOff>50800</xdr:colOff>
      <xdr:row>75</xdr:row>
      <xdr:rowOff>38430</xdr:rowOff>
    </xdr:to>
    <xdr:cxnSp macro="">
      <xdr:nvCxnSpPr>
        <xdr:cNvPr id="414" name="直線コネクタ 413"/>
        <xdr:cNvCxnSpPr/>
      </xdr:nvCxnSpPr>
      <xdr:spPr>
        <a:xfrm flipV="1">
          <a:off x="6972300" y="12642703"/>
          <a:ext cx="889000" cy="254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98592</xdr:rowOff>
    </xdr:from>
    <xdr:to>
      <xdr:col>41</xdr:col>
      <xdr:colOff>101600</xdr:colOff>
      <xdr:row>76</xdr:row>
      <xdr:rowOff>28742</xdr:rowOff>
    </xdr:to>
    <xdr:sp macro="" textlink="">
      <xdr:nvSpPr>
        <xdr:cNvPr id="415" name="フローチャート: 判断 414"/>
        <xdr:cNvSpPr/>
      </xdr:nvSpPr>
      <xdr:spPr>
        <a:xfrm>
          <a:off x="7810500" y="1295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19869</xdr:rowOff>
    </xdr:from>
    <xdr:ext cx="534377" cy="259045"/>
    <xdr:sp macro="" textlink="">
      <xdr:nvSpPr>
        <xdr:cNvPr id="416" name="テキスト ボックス 415"/>
        <xdr:cNvSpPr txBox="1"/>
      </xdr:nvSpPr>
      <xdr:spPr>
        <a:xfrm>
          <a:off x="7594111" y="1305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16571</xdr:rowOff>
    </xdr:from>
    <xdr:to>
      <xdr:col>36</xdr:col>
      <xdr:colOff>165100</xdr:colOff>
      <xdr:row>75</xdr:row>
      <xdr:rowOff>118171</xdr:rowOff>
    </xdr:to>
    <xdr:sp macro="" textlink="">
      <xdr:nvSpPr>
        <xdr:cNvPr id="417" name="フローチャート: 判断 416"/>
        <xdr:cNvSpPr/>
      </xdr:nvSpPr>
      <xdr:spPr>
        <a:xfrm>
          <a:off x="6921500" y="1287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109298</xdr:rowOff>
    </xdr:from>
    <xdr:ext cx="534377" cy="259045"/>
    <xdr:sp macro="" textlink="">
      <xdr:nvSpPr>
        <xdr:cNvPr id="418" name="テキスト ボックス 417"/>
        <xdr:cNvSpPr txBox="1"/>
      </xdr:nvSpPr>
      <xdr:spPr>
        <a:xfrm>
          <a:off x="6705111" y="1296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55250</xdr:rowOff>
    </xdr:from>
    <xdr:to>
      <xdr:col>55</xdr:col>
      <xdr:colOff>50800</xdr:colOff>
      <xdr:row>74</xdr:row>
      <xdr:rowOff>156850</xdr:rowOff>
    </xdr:to>
    <xdr:sp macro="" textlink="">
      <xdr:nvSpPr>
        <xdr:cNvPr id="424" name="楕円 423"/>
        <xdr:cNvSpPr/>
      </xdr:nvSpPr>
      <xdr:spPr>
        <a:xfrm>
          <a:off x="10426700" y="1274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78127</xdr:rowOff>
    </xdr:from>
    <xdr:ext cx="534377" cy="259045"/>
    <xdr:sp macro="" textlink="">
      <xdr:nvSpPr>
        <xdr:cNvPr id="425" name="普通建設事業費 （ うち新規整備　）該当値テキスト"/>
        <xdr:cNvSpPr txBox="1"/>
      </xdr:nvSpPr>
      <xdr:spPr>
        <a:xfrm>
          <a:off x="10528300" y="1259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91094</xdr:rowOff>
    </xdr:from>
    <xdr:to>
      <xdr:col>50</xdr:col>
      <xdr:colOff>165100</xdr:colOff>
      <xdr:row>74</xdr:row>
      <xdr:rowOff>21244</xdr:rowOff>
    </xdr:to>
    <xdr:sp macro="" textlink="">
      <xdr:nvSpPr>
        <xdr:cNvPr id="426" name="楕円 425"/>
        <xdr:cNvSpPr/>
      </xdr:nvSpPr>
      <xdr:spPr>
        <a:xfrm>
          <a:off x="9588500" y="1260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37771</xdr:rowOff>
    </xdr:from>
    <xdr:ext cx="534377" cy="259045"/>
    <xdr:sp macro="" textlink="">
      <xdr:nvSpPr>
        <xdr:cNvPr id="427" name="テキスト ボックス 426"/>
        <xdr:cNvSpPr txBox="1"/>
      </xdr:nvSpPr>
      <xdr:spPr>
        <a:xfrm>
          <a:off x="9372111" y="1238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121772</xdr:rowOff>
    </xdr:from>
    <xdr:to>
      <xdr:col>46</xdr:col>
      <xdr:colOff>38100</xdr:colOff>
      <xdr:row>75</xdr:row>
      <xdr:rowOff>51922</xdr:rowOff>
    </xdr:to>
    <xdr:sp macro="" textlink="">
      <xdr:nvSpPr>
        <xdr:cNvPr id="428" name="楕円 427"/>
        <xdr:cNvSpPr/>
      </xdr:nvSpPr>
      <xdr:spPr>
        <a:xfrm>
          <a:off x="8699500" y="128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68449</xdr:rowOff>
    </xdr:from>
    <xdr:ext cx="534377" cy="259045"/>
    <xdr:sp macro="" textlink="">
      <xdr:nvSpPr>
        <xdr:cNvPr id="429" name="テキスト ボックス 428"/>
        <xdr:cNvSpPr txBox="1"/>
      </xdr:nvSpPr>
      <xdr:spPr>
        <a:xfrm>
          <a:off x="8483111" y="1258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76053</xdr:rowOff>
    </xdr:from>
    <xdr:to>
      <xdr:col>41</xdr:col>
      <xdr:colOff>101600</xdr:colOff>
      <xdr:row>74</xdr:row>
      <xdr:rowOff>6203</xdr:rowOff>
    </xdr:to>
    <xdr:sp macro="" textlink="">
      <xdr:nvSpPr>
        <xdr:cNvPr id="430" name="楕円 429"/>
        <xdr:cNvSpPr/>
      </xdr:nvSpPr>
      <xdr:spPr>
        <a:xfrm>
          <a:off x="7810500" y="125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22730</xdr:rowOff>
    </xdr:from>
    <xdr:ext cx="534377" cy="259045"/>
    <xdr:sp macro="" textlink="">
      <xdr:nvSpPr>
        <xdr:cNvPr id="431" name="テキスト ボックス 430"/>
        <xdr:cNvSpPr txBox="1"/>
      </xdr:nvSpPr>
      <xdr:spPr>
        <a:xfrm>
          <a:off x="7594111" y="123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159080</xdr:rowOff>
    </xdr:from>
    <xdr:to>
      <xdr:col>36</xdr:col>
      <xdr:colOff>165100</xdr:colOff>
      <xdr:row>75</xdr:row>
      <xdr:rowOff>89230</xdr:rowOff>
    </xdr:to>
    <xdr:sp macro="" textlink="">
      <xdr:nvSpPr>
        <xdr:cNvPr id="432" name="楕円 431"/>
        <xdr:cNvSpPr/>
      </xdr:nvSpPr>
      <xdr:spPr>
        <a:xfrm>
          <a:off x="6921500" y="128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105757</xdr:rowOff>
    </xdr:from>
    <xdr:ext cx="534377" cy="259045"/>
    <xdr:sp macro="" textlink="">
      <xdr:nvSpPr>
        <xdr:cNvPr id="433" name="テキスト ボックス 432"/>
        <xdr:cNvSpPr txBox="1"/>
      </xdr:nvSpPr>
      <xdr:spPr>
        <a:xfrm>
          <a:off x="6705111" y="1262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79845</xdr:rowOff>
    </xdr:from>
    <xdr:to>
      <xdr:col>54</xdr:col>
      <xdr:colOff>189865</xdr:colOff>
      <xdr:row>98</xdr:row>
      <xdr:rowOff>47270</xdr:rowOff>
    </xdr:to>
    <xdr:cxnSp macro="">
      <xdr:nvCxnSpPr>
        <xdr:cNvPr id="457" name="直線コネクタ 456"/>
        <xdr:cNvCxnSpPr/>
      </xdr:nvCxnSpPr>
      <xdr:spPr>
        <a:xfrm flipV="1">
          <a:off x="10475595" y="15510345"/>
          <a:ext cx="1270" cy="133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51097</xdr:rowOff>
    </xdr:from>
    <xdr:ext cx="469744" cy="259045"/>
    <xdr:sp macro="" textlink="">
      <xdr:nvSpPr>
        <xdr:cNvPr id="458" name="普通建設事業費 （ うち更新整備　）最小値テキスト"/>
        <xdr:cNvSpPr txBox="1"/>
      </xdr:nvSpPr>
      <xdr:spPr>
        <a:xfrm>
          <a:off x="10528300" y="1685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47270</xdr:rowOff>
    </xdr:from>
    <xdr:to>
      <xdr:col>55</xdr:col>
      <xdr:colOff>88900</xdr:colOff>
      <xdr:row>98</xdr:row>
      <xdr:rowOff>47270</xdr:rowOff>
    </xdr:to>
    <xdr:cxnSp macro="">
      <xdr:nvCxnSpPr>
        <xdr:cNvPr id="459" name="直線コネクタ 458"/>
        <xdr:cNvCxnSpPr/>
      </xdr:nvCxnSpPr>
      <xdr:spPr>
        <a:xfrm>
          <a:off x="10388600" y="1684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26522</xdr:rowOff>
    </xdr:from>
    <xdr:ext cx="534377" cy="259045"/>
    <xdr:sp macro="" textlink="">
      <xdr:nvSpPr>
        <xdr:cNvPr id="460" name="普通建設事業費 （ うち更新整備　）最大値テキスト"/>
        <xdr:cNvSpPr txBox="1"/>
      </xdr:nvSpPr>
      <xdr:spPr>
        <a:xfrm>
          <a:off x="10528300" y="152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79845</xdr:rowOff>
    </xdr:from>
    <xdr:to>
      <xdr:col>55</xdr:col>
      <xdr:colOff>88900</xdr:colOff>
      <xdr:row>90</xdr:row>
      <xdr:rowOff>79845</xdr:rowOff>
    </xdr:to>
    <xdr:cxnSp macro="">
      <xdr:nvCxnSpPr>
        <xdr:cNvPr id="461" name="直線コネクタ 460"/>
        <xdr:cNvCxnSpPr/>
      </xdr:nvCxnSpPr>
      <xdr:spPr>
        <a:xfrm>
          <a:off x="10388600" y="1551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123126</xdr:rowOff>
    </xdr:from>
    <xdr:to>
      <xdr:col>55</xdr:col>
      <xdr:colOff>0</xdr:colOff>
      <xdr:row>94</xdr:row>
      <xdr:rowOff>135471</xdr:rowOff>
    </xdr:to>
    <xdr:cxnSp macro="">
      <xdr:nvCxnSpPr>
        <xdr:cNvPr id="462" name="直線コネクタ 461"/>
        <xdr:cNvCxnSpPr/>
      </xdr:nvCxnSpPr>
      <xdr:spPr>
        <a:xfrm>
          <a:off x="9639300" y="16067976"/>
          <a:ext cx="838200" cy="18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94023</xdr:rowOff>
    </xdr:from>
    <xdr:ext cx="534377" cy="259045"/>
    <xdr:sp macro="" textlink="">
      <xdr:nvSpPr>
        <xdr:cNvPr id="463" name="普通建設事業費 （ うち更新整備　）平均値テキスト"/>
        <xdr:cNvSpPr txBox="1"/>
      </xdr:nvSpPr>
      <xdr:spPr>
        <a:xfrm>
          <a:off x="10528300" y="16038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71146</xdr:rowOff>
    </xdr:from>
    <xdr:to>
      <xdr:col>55</xdr:col>
      <xdr:colOff>50800</xdr:colOff>
      <xdr:row>95</xdr:row>
      <xdr:rowOff>1296</xdr:rowOff>
    </xdr:to>
    <xdr:sp macro="" textlink="">
      <xdr:nvSpPr>
        <xdr:cNvPr id="464" name="フローチャート: 判断 463"/>
        <xdr:cNvSpPr/>
      </xdr:nvSpPr>
      <xdr:spPr>
        <a:xfrm>
          <a:off x="10426700" y="1618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63691</xdr:rowOff>
    </xdr:from>
    <xdr:to>
      <xdr:col>50</xdr:col>
      <xdr:colOff>114300</xdr:colOff>
      <xdr:row>93</xdr:row>
      <xdr:rowOff>123126</xdr:rowOff>
    </xdr:to>
    <xdr:cxnSp macro="">
      <xdr:nvCxnSpPr>
        <xdr:cNvPr id="465" name="直線コネクタ 464"/>
        <xdr:cNvCxnSpPr/>
      </xdr:nvCxnSpPr>
      <xdr:spPr>
        <a:xfrm>
          <a:off x="8750300" y="1600854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128867</xdr:rowOff>
    </xdr:from>
    <xdr:to>
      <xdr:col>50</xdr:col>
      <xdr:colOff>165100</xdr:colOff>
      <xdr:row>94</xdr:row>
      <xdr:rowOff>59017</xdr:rowOff>
    </xdr:to>
    <xdr:sp macro="" textlink="">
      <xdr:nvSpPr>
        <xdr:cNvPr id="466" name="フローチャート: 判断 465"/>
        <xdr:cNvSpPr/>
      </xdr:nvSpPr>
      <xdr:spPr>
        <a:xfrm>
          <a:off x="9588500" y="160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50144</xdr:rowOff>
    </xdr:from>
    <xdr:ext cx="534377" cy="259045"/>
    <xdr:sp macro="" textlink="">
      <xdr:nvSpPr>
        <xdr:cNvPr id="467" name="テキスト ボックス 466"/>
        <xdr:cNvSpPr txBox="1"/>
      </xdr:nvSpPr>
      <xdr:spPr>
        <a:xfrm>
          <a:off x="9372111" y="161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63691</xdr:rowOff>
    </xdr:from>
    <xdr:to>
      <xdr:col>45</xdr:col>
      <xdr:colOff>177800</xdr:colOff>
      <xdr:row>93</xdr:row>
      <xdr:rowOff>142481</xdr:rowOff>
    </xdr:to>
    <xdr:cxnSp macro="">
      <xdr:nvCxnSpPr>
        <xdr:cNvPr id="468" name="直線コネクタ 467"/>
        <xdr:cNvCxnSpPr/>
      </xdr:nvCxnSpPr>
      <xdr:spPr>
        <a:xfrm flipV="1">
          <a:off x="7861300" y="16008541"/>
          <a:ext cx="889000" cy="7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83871</xdr:rowOff>
    </xdr:from>
    <xdr:to>
      <xdr:col>46</xdr:col>
      <xdr:colOff>38100</xdr:colOff>
      <xdr:row>94</xdr:row>
      <xdr:rowOff>14021</xdr:rowOff>
    </xdr:to>
    <xdr:sp macro="" textlink="">
      <xdr:nvSpPr>
        <xdr:cNvPr id="469" name="フローチャート: 判断 468"/>
        <xdr:cNvSpPr/>
      </xdr:nvSpPr>
      <xdr:spPr>
        <a:xfrm>
          <a:off x="8699500" y="1602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5148</xdr:rowOff>
    </xdr:from>
    <xdr:ext cx="534377" cy="259045"/>
    <xdr:sp macro="" textlink="">
      <xdr:nvSpPr>
        <xdr:cNvPr id="470" name="テキスト ボックス 469"/>
        <xdr:cNvSpPr txBox="1"/>
      </xdr:nvSpPr>
      <xdr:spPr>
        <a:xfrm>
          <a:off x="8483111" y="1612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142481</xdr:rowOff>
    </xdr:from>
    <xdr:to>
      <xdr:col>41</xdr:col>
      <xdr:colOff>50800</xdr:colOff>
      <xdr:row>95</xdr:row>
      <xdr:rowOff>168314</xdr:rowOff>
    </xdr:to>
    <xdr:cxnSp macro="">
      <xdr:nvCxnSpPr>
        <xdr:cNvPr id="471" name="直線コネクタ 470"/>
        <xdr:cNvCxnSpPr/>
      </xdr:nvCxnSpPr>
      <xdr:spPr>
        <a:xfrm flipV="1">
          <a:off x="6972300" y="16087331"/>
          <a:ext cx="889000" cy="3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72670</xdr:rowOff>
    </xdr:from>
    <xdr:to>
      <xdr:col>41</xdr:col>
      <xdr:colOff>101600</xdr:colOff>
      <xdr:row>94</xdr:row>
      <xdr:rowOff>2820</xdr:rowOff>
    </xdr:to>
    <xdr:sp macro="" textlink="">
      <xdr:nvSpPr>
        <xdr:cNvPr id="472" name="フローチャート: 判断 471"/>
        <xdr:cNvSpPr/>
      </xdr:nvSpPr>
      <xdr:spPr>
        <a:xfrm>
          <a:off x="7810500" y="16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19347</xdr:rowOff>
    </xdr:from>
    <xdr:ext cx="534377" cy="259045"/>
    <xdr:sp macro="" textlink="">
      <xdr:nvSpPr>
        <xdr:cNvPr id="473" name="テキスト ボックス 472"/>
        <xdr:cNvSpPr txBox="1"/>
      </xdr:nvSpPr>
      <xdr:spPr>
        <a:xfrm>
          <a:off x="7594111" y="1579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129629</xdr:rowOff>
    </xdr:from>
    <xdr:to>
      <xdr:col>36</xdr:col>
      <xdr:colOff>165100</xdr:colOff>
      <xdr:row>94</xdr:row>
      <xdr:rowOff>59779</xdr:rowOff>
    </xdr:to>
    <xdr:sp macro="" textlink="">
      <xdr:nvSpPr>
        <xdr:cNvPr id="474" name="フローチャート: 判断 473"/>
        <xdr:cNvSpPr/>
      </xdr:nvSpPr>
      <xdr:spPr>
        <a:xfrm>
          <a:off x="6921500" y="1607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76306</xdr:rowOff>
    </xdr:from>
    <xdr:ext cx="534377" cy="259045"/>
    <xdr:sp macro="" textlink="">
      <xdr:nvSpPr>
        <xdr:cNvPr id="475" name="テキスト ボックス 474"/>
        <xdr:cNvSpPr txBox="1"/>
      </xdr:nvSpPr>
      <xdr:spPr>
        <a:xfrm>
          <a:off x="6705111" y="1584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84671</xdr:rowOff>
    </xdr:from>
    <xdr:to>
      <xdr:col>55</xdr:col>
      <xdr:colOff>50800</xdr:colOff>
      <xdr:row>95</xdr:row>
      <xdr:rowOff>14821</xdr:rowOff>
    </xdr:to>
    <xdr:sp macro="" textlink="">
      <xdr:nvSpPr>
        <xdr:cNvPr id="481" name="楕円 480"/>
        <xdr:cNvSpPr/>
      </xdr:nvSpPr>
      <xdr:spPr>
        <a:xfrm>
          <a:off x="10426700" y="162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63098</xdr:rowOff>
    </xdr:from>
    <xdr:ext cx="534377" cy="259045"/>
    <xdr:sp macro="" textlink="">
      <xdr:nvSpPr>
        <xdr:cNvPr id="482" name="普通建設事業費 （ うち更新整備　）該当値テキスト"/>
        <xdr:cNvSpPr txBox="1"/>
      </xdr:nvSpPr>
      <xdr:spPr>
        <a:xfrm>
          <a:off x="10528300" y="1617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72326</xdr:rowOff>
    </xdr:from>
    <xdr:to>
      <xdr:col>50</xdr:col>
      <xdr:colOff>165100</xdr:colOff>
      <xdr:row>94</xdr:row>
      <xdr:rowOff>2476</xdr:rowOff>
    </xdr:to>
    <xdr:sp macro="" textlink="">
      <xdr:nvSpPr>
        <xdr:cNvPr id="483" name="楕円 482"/>
        <xdr:cNvSpPr/>
      </xdr:nvSpPr>
      <xdr:spPr>
        <a:xfrm>
          <a:off x="9588500" y="1601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19003</xdr:rowOff>
    </xdr:from>
    <xdr:ext cx="534377" cy="259045"/>
    <xdr:sp macro="" textlink="">
      <xdr:nvSpPr>
        <xdr:cNvPr id="484" name="テキスト ボックス 483"/>
        <xdr:cNvSpPr txBox="1"/>
      </xdr:nvSpPr>
      <xdr:spPr>
        <a:xfrm>
          <a:off x="9372111" y="157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12891</xdr:rowOff>
    </xdr:from>
    <xdr:to>
      <xdr:col>46</xdr:col>
      <xdr:colOff>38100</xdr:colOff>
      <xdr:row>93</xdr:row>
      <xdr:rowOff>114491</xdr:rowOff>
    </xdr:to>
    <xdr:sp macro="" textlink="">
      <xdr:nvSpPr>
        <xdr:cNvPr id="485" name="楕円 484"/>
        <xdr:cNvSpPr/>
      </xdr:nvSpPr>
      <xdr:spPr>
        <a:xfrm>
          <a:off x="8699500" y="1595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131018</xdr:rowOff>
    </xdr:from>
    <xdr:ext cx="534377" cy="259045"/>
    <xdr:sp macro="" textlink="">
      <xdr:nvSpPr>
        <xdr:cNvPr id="486" name="テキスト ボックス 485"/>
        <xdr:cNvSpPr txBox="1"/>
      </xdr:nvSpPr>
      <xdr:spPr>
        <a:xfrm>
          <a:off x="8483111" y="1573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91681</xdr:rowOff>
    </xdr:from>
    <xdr:to>
      <xdr:col>41</xdr:col>
      <xdr:colOff>101600</xdr:colOff>
      <xdr:row>94</xdr:row>
      <xdr:rowOff>21831</xdr:rowOff>
    </xdr:to>
    <xdr:sp macro="" textlink="">
      <xdr:nvSpPr>
        <xdr:cNvPr id="487" name="楕円 486"/>
        <xdr:cNvSpPr/>
      </xdr:nvSpPr>
      <xdr:spPr>
        <a:xfrm>
          <a:off x="7810500" y="160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12958</xdr:rowOff>
    </xdr:from>
    <xdr:ext cx="534377" cy="259045"/>
    <xdr:sp macro="" textlink="">
      <xdr:nvSpPr>
        <xdr:cNvPr id="488" name="テキスト ボックス 487"/>
        <xdr:cNvSpPr txBox="1"/>
      </xdr:nvSpPr>
      <xdr:spPr>
        <a:xfrm>
          <a:off x="7594111" y="1612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117514</xdr:rowOff>
    </xdr:from>
    <xdr:to>
      <xdr:col>36</xdr:col>
      <xdr:colOff>165100</xdr:colOff>
      <xdr:row>96</xdr:row>
      <xdr:rowOff>47664</xdr:rowOff>
    </xdr:to>
    <xdr:sp macro="" textlink="">
      <xdr:nvSpPr>
        <xdr:cNvPr id="489" name="楕円 488"/>
        <xdr:cNvSpPr/>
      </xdr:nvSpPr>
      <xdr:spPr>
        <a:xfrm>
          <a:off x="6921500" y="164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38791</xdr:rowOff>
    </xdr:from>
    <xdr:ext cx="534377" cy="259045"/>
    <xdr:sp macro="" textlink="">
      <xdr:nvSpPr>
        <xdr:cNvPr id="490" name="テキスト ボックス 489"/>
        <xdr:cNvSpPr txBox="1"/>
      </xdr:nvSpPr>
      <xdr:spPr>
        <a:xfrm>
          <a:off x="6705111" y="1649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4" name="テキスト ボックス 503"/>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6" name="テキスト ボックス 505"/>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8" name="テキスト ボックス 507"/>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0" name="テキスト ボックス 509"/>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155245</xdr:rowOff>
    </xdr:from>
    <xdr:to>
      <xdr:col>85</xdr:col>
      <xdr:colOff>126364</xdr:colOff>
      <xdr:row>38</xdr:row>
      <xdr:rowOff>139700</xdr:rowOff>
    </xdr:to>
    <xdr:cxnSp macro="">
      <xdr:nvCxnSpPr>
        <xdr:cNvPr id="512" name="直線コネクタ 511"/>
        <xdr:cNvCxnSpPr/>
      </xdr:nvCxnSpPr>
      <xdr:spPr>
        <a:xfrm flipV="1">
          <a:off x="16317595" y="5470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4" name="直線コネクタ 51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101922</xdr:rowOff>
    </xdr:from>
    <xdr:ext cx="469744" cy="259045"/>
    <xdr:sp macro="" textlink="">
      <xdr:nvSpPr>
        <xdr:cNvPr id="515" name="災害復旧事業費最大値テキスト"/>
        <xdr:cNvSpPr txBox="1"/>
      </xdr:nvSpPr>
      <xdr:spPr>
        <a:xfrm>
          <a:off x="16370300" y="5245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155245</xdr:rowOff>
    </xdr:from>
    <xdr:to>
      <xdr:col>86</xdr:col>
      <xdr:colOff>25400</xdr:colOff>
      <xdr:row>31</xdr:row>
      <xdr:rowOff>155245</xdr:rowOff>
    </xdr:to>
    <xdr:cxnSp macro="">
      <xdr:nvCxnSpPr>
        <xdr:cNvPr id="516" name="直線コネクタ 515"/>
        <xdr:cNvCxnSpPr/>
      </xdr:nvCxnSpPr>
      <xdr:spPr>
        <a:xfrm>
          <a:off x="16230600" y="54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7" name="直線コネクタ 516"/>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21480</xdr:rowOff>
    </xdr:from>
    <xdr:ext cx="378565" cy="259045"/>
    <xdr:sp macro="" textlink="">
      <xdr:nvSpPr>
        <xdr:cNvPr id="518" name="災害復旧事業費平均値テキスト"/>
        <xdr:cNvSpPr txBox="1"/>
      </xdr:nvSpPr>
      <xdr:spPr>
        <a:xfrm>
          <a:off x="16370300" y="6365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170053</xdr:rowOff>
    </xdr:from>
    <xdr:to>
      <xdr:col>85</xdr:col>
      <xdr:colOff>177800</xdr:colOff>
      <xdr:row>38</xdr:row>
      <xdr:rowOff>100203</xdr:rowOff>
    </xdr:to>
    <xdr:sp macro="" textlink="">
      <xdr:nvSpPr>
        <xdr:cNvPr id="519" name="フローチャート: 判断 518"/>
        <xdr:cNvSpPr/>
      </xdr:nvSpPr>
      <xdr:spPr>
        <a:xfrm>
          <a:off x="162687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0" name="直線コネクタ 519"/>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104673</xdr:rowOff>
    </xdr:from>
    <xdr:to>
      <xdr:col>81</xdr:col>
      <xdr:colOff>101600</xdr:colOff>
      <xdr:row>38</xdr:row>
      <xdr:rowOff>34823</xdr:rowOff>
    </xdr:to>
    <xdr:sp macro="" textlink="">
      <xdr:nvSpPr>
        <xdr:cNvPr id="521" name="フローチャート: 判断 520"/>
        <xdr:cNvSpPr/>
      </xdr:nvSpPr>
      <xdr:spPr>
        <a:xfrm>
          <a:off x="15430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51350</xdr:rowOff>
    </xdr:from>
    <xdr:ext cx="378565" cy="259045"/>
    <xdr:sp macro="" textlink="">
      <xdr:nvSpPr>
        <xdr:cNvPr id="522" name="テキスト ボックス 521"/>
        <xdr:cNvSpPr txBox="1"/>
      </xdr:nvSpPr>
      <xdr:spPr>
        <a:xfrm>
          <a:off x="15292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3" name="直線コネクタ 522"/>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114046</xdr:rowOff>
    </xdr:from>
    <xdr:to>
      <xdr:col>76</xdr:col>
      <xdr:colOff>165100</xdr:colOff>
      <xdr:row>38</xdr:row>
      <xdr:rowOff>44196</xdr:rowOff>
    </xdr:to>
    <xdr:sp macro="" textlink="">
      <xdr:nvSpPr>
        <xdr:cNvPr id="524" name="フローチャート: 判断 523"/>
        <xdr:cNvSpPr/>
      </xdr:nvSpPr>
      <xdr:spPr>
        <a:xfrm>
          <a:off x="14541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60723</xdr:rowOff>
    </xdr:from>
    <xdr:ext cx="378565" cy="259045"/>
    <xdr:sp macro="" textlink="">
      <xdr:nvSpPr>
        <xdr:cNvPr id="525" name="テキスト ボックス 524"/>
        <xdr:cNvSpPr txBox="1"/>
      </xdr:nvSpPr>
      <xdr:spPr>
        <a:xfrm>
          <a:off x="14403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6" name="直線コネクタ 525"/>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101016</xdr:rowOff>
    </xdr:from>
    <xdr:to>
      <xdr:col>72</xdr:col>
      <xdr:colOff>38100</xdr:colOff>
      <xdr:row>38</xdr:row>
      <xdr:rowOff>31166</xdr:rowOff>
    </xdr:to>
    <xdr:sp macro="" textlink="">
      <xdr:nvSpPr>
        <xdr:cNvPr id="527" name="フローチャート: 判断 526"/>
        <xdr:cNvSpPr/>
      </xdr:nvSpPr>
      <xdr:spPr>
        <a:xfrm>
          <a:off x="13652500" y="644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47693</xdr:rowOff>
    </xdr:from>
    <xdr:ext cx="378565" cy="259045"/>
    <xdr:sp macro="" textlink="">
      <xdr:nvSpPr>
        <xdr:cNvPr id="528" name="テキスト ボックス 527"/>
        <xdr:cNvSpPr txBox="1"/>
      </xdr:nvSpPr>
      <xdr:spPr>
        <a:xfrm>
          <a:off x="13514017" y="6219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28549</xdr:rowOff>
    </xdr:from>
    <xdr:to>
      <xdr:col>67</xdr:col>
      <xdr:colOff>101600</xdr:colOff>
      <xdr:row>38</xdr:row>
      <xdr:rowOff>130149</xdr:rowOff>
    </xdr:to>
    <xdr:sp macro="" textlink="">
      <xdr:nvSpPr>
        <xdr:cNvPr id="529" name="フローチャート: 判断 528"/>
        <xdr:cNvSpPr/>
      </xdr:nvSpPr>
      <xdr:spPr>
        <a:xfrm>
          <a:off x="12763500" y="654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146676</xdr:rowOff>
    </xdr:from>
    <xdr:ext cx="378565" cy="259045"/>
    <xdr:sp macro="" textlink="">
      <xdr:nvSpPr>
        <xdr:cNvPr id="530" name="テキスト ボックス 529"/>
        <xdr:cNvSpPr txBox="1"/>
      </xdr:nvSpPr>
      <xdr:spPr>
        <a:xfrm>
          <a:off x="12625017" y="6318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6" name="楕円 535"/>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7" name="災害復旧事業費該当値テキスト"/>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8" name="楕円 537"/>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9" name="テキスト ボックス 538"/>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0" name="楕円 539"/>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1" name="テキスト ボックス 540"/>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2" name="楕円 541"/>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3" name="テキスト ボックス 542"/>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4" name="楕円 543"/>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5" name="テキスト ボックス 544"/>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7" name="テキスト ボックス 606"/>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15891</xdr:rowOff>
    </xdr:from>
    <xdr:to>
      <xdr:col>85</xdr:col>
      <xdr:colOff>126364</xdr:colOff>
      <xdr:row>79</xdr:row>
      <xdr:rowOff>4324</xdr:rowOff>
    </xdr:to>
    <xdr:cxnSp macro="">
      <xdr:nvCxnSpPr>
        <xdr:cNvPr id="617" name="直線コネクタ 616"/>
        <xdr:cNvCxnSpPr/>
      </xdr:nvCxnSpPr>
      <xdr:spPr>
        <a:xfrm flipV="1">
          <a:off x="16317595" y="12360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8151</xdr:rowOff>
    </xdr:from>
    <xdr:ext cx="534377" cy="259045"/>
    <xdr:sp macro="" textlink="">
      <xdr:nvSpPr>
        <xdr:cNvPr id="618" name="公債費最小値テキスト"/>
        <xdr:cNvSpPr txBox="1"/>
      </xdr:nvSpPr>
      <xdr:spPr>
        <a:xfrm>
          <a:off x="16370300" y="1355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4324</xdr:rowOff>
    </xdr:from>
    <xdr:to>
      <xdr:col>86</xdr:col>
      <xdr:colOff>25400</xdr:colOff>
      <xdr:row>79</xdr:row>
      <xdr:rowOff>4324</xdr:rowOff>
    </xdr:to>
    <xdr:cxnSp macro="">
      <xdr:nvCxnSpPr>
        <xdr:cNvPr id="619" name="直線コネクタ 618"/>
        <xdr:cNvCxnSpPr/>
      </xdr:nvCxnSpPr>
      <xdr:spPr>
        <a:xfrm>
          <a:off x="16230600" y="1354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134018</xdr:rowOff>
    </xdr:from>
    <xdr:ext cx="534377" cy="259045"/>
    <xdr:sp macro="" textlink="">
      <xdr:nvSpPr>
        <xdr:cNvPr id="620" name="公債費最大値テキスト"/>
        <xdr:cNvSpPr txBox="1"/>
      </xdr:nvSpPr>
      <xdr:spPr>
        <a:xfrm>
          <a:off x="16370300" y="12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15891</xdr:rowOff>
    </xdr:from>
    <xdr:to>
      <xdr:col>86</xdr:col>
      <xdr:colOff>25400</xdr:colOff>
      <xdr:row>72</xdr:row>
      <xdr:rowOff>15891</xdr:rowOff>
    </xdr:to>
    <xdr:cxnSp macro="">
      <xdr:nvCxnSpPr>
        <xdr:cNvPr id="621" name="直線コネクタ 620"/>
        <xdr:cNvCxnSpPr/>
      </xdr:nvCxnSpPr>
      <xdr:spPr>
        <a:xfrm>
          <a:off x="16230600" y="123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149988</xdr:rowOff>
    </xdr:from>
    <xdr:to>
      <xdr:col>85</xdr:col>
      <xdr:colOff>127000</xdr:colOff>
      <xdr:row>78</xdr:row>
      <xdr:rowOff>8917</xdr:rowOff>
    </xdr:to>
    <xdr:cxnSp macro="">
      <xdr:nvCxnSpPr>
        <xdr:cNvPr id="622" name="直線コネクタ 621"/>
        <xdr:cNvCxnSpPr/>
      </xdr:nvCxnSpPr>
      <xdr:spPr>
        <a:xfrm flipV="1">
          <a:off x="15481300" y="13351638"/>
          <a:ext cx="8382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53667</xdr:rowOff>
    </xdr:from>
    <xdr:ext cx="534377" cy="259045"/>
    <xdr:sp macro="" textlink="">
      <xdr:nvSpPr>
        <xdr:cNvPr id="623" name="公債費平均値テキスト"/>
        <xdr:cNvSpPr txBox="1"/>
      </xdr:nvSpPr>
      <xdr:spPr>
        <a:xfrm>
          <a:off x="16370300" y="13083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30790</xdr:rowOff>
    </xdr:from>
    <xdr:to>
      <xdr:col>85</xdr:col>
      <xdr:colOff>177800</xdr:colOff>
      <xdr:row>77</xdr:row>
      <xdr:rowOff>132390</xdr:rowOff>
    </xdr:to>
    <xdr:sp macro="" textlink="">
      <xdr:nvSpPr>
        <xdr:cNvPr id="624" name="フローチャート: 判断 623"/>
        <xdr:cNvSpPr/>
      </xdr:nvSpPr>
      <xdr:spPr>
        <a:xfrm>
          <a:off x="162687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156845</xdr:rowOff>
    </xdr:from>
    <xdr:to>
      <xdr:col>81</xdr:col>
      <xdr:colOff>50800</xdr:colOff>
      <xdr:row>78</xdr:row>
      <xdr:rowOff>8917</xdr:rowOff>
    </xdr:to>
    <xdr:cxnSp macro="">
      <xdr:nvCxnSpPr>
        <xdr:cNvPr id="625" name="直線コネクタ 624"/>
        <xdr:cNvCxnSpPr/>
      </xdr:nvCxnSpPr>
      <xdr:spPr>
        <a:xfrm>
          <a:off x="14592300" y="13358495"/>
          <a:ext cx="8890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47592</xdr:rowOff>
    </xdr:from>
    <xdr:to>
      <xdr:col>81</xdr:col>
      <xdr:colOff>101600</xdr:colOff>
      <xdr:row>77</xdr:row>
      <xdr:rowOff>149192</xdr:rowOff>
    </xdr:to>
    <xdr:sp macro="" textlink="">
      <xdr:nvSpPr>
        <xdr:cNvPr id="626" name="フローチャート: 判断 625"/>
        <xdr:cNvSpPr/>
      </xdr:nvSpPr>
      <xdr:spPr>
        <a:xfrm>
          <a:off x="15430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165719</xdr:rowOff>
    </xdr:from>
    <xdr:ext cx="534377" cy="259045"/>
    <xdr:sp macro="" textlink="">
      <xdr:nvSpPr>
        <xdr:cNvPr id="627" name="テキスト ボックス 626"/>
        <xdr:cNvSpPr txBox="1"/>
      </xdr:nvSpPr>
      <xdr:spPr>
        <a:xfrm>
          <a:off x="15214111" y="1302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156845</xdr:rowOff>
    </xdr:from>
    <xdr:to>
      <xdr:col>76</xdr:col>
      <xdr:colOff>114300</xdr:colOff>
      <xdr:row>77</xdr:row>
      <xdr:rowOff>170332</xdr:rowOff>
    </xdr:to>
    <xdr:cxnSp macro="">
      <xdr:nvCxnSpPr>
        <xdr:cNvPr id="628" name="直線コネクタ 627"/>
        <xdr:cNvCxnSpPr/>
      </xdr:nvCxnSpPr>
      <xdr:spPr>
        <a:xfrm flipV="1">
          <a:off x="13703300" y="1335849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68349</xdr:rowOff>
    </xdr:from>
    <xdr:to>
      <xdr:col>76</xdr:col>
      <xdr:colOff>165100</xdr:colOff>
      <xdr:row>77</xdr:row>
      <xdr:rowOff>169949</xdr:rowOff>
    </xdr:to>
    <xdr:sp macro="" textlink="">
      <xdr:nvSpPr>
        <xdr:cNvPr id="629" name="フローチャート: 判断 628"/>
        <xdr:cNvSpPr/>
      </xdr:nvSpPr>
      <xdr:spPr>
        <a:xfrm>
          <a:off x="14541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15026</xdr:rowOff>
    </xdr:from>
    <xdr:ext cx="534377" cy="259045"/>
    <xdr:sp macro="" textlink="">
      <xdr:nvSpPr>
        <xdr:cNvPr id="630" name="テキスト ボックス 629"/>
        <xdr:cNvSpPr txBox="1"/>
      </xdr:nvSpPr>
      <xdr:spPr>
        <a:xfrm>
          <a:off x="14325111" y="130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154445</xdr:rowOff>
    </xdr:from>
    <xdr:to>
      <xdr:col>71</xdr:col>
      <xdr:colOff>177800</xdr:colOff>
      <xdr:row>77</xdr:row>
      <xdr:rowOff>170332</xdr:rowOff>
    </xdr:to>
    <xdr:cxnSp macro="">
      <xdr:nvCxnSpPr>
        <xdr:cNvPr id="631" name="直線コネクタ 630"/>
        <xdr:cNvCxnSpPr/>
      </xdr:nvCxnSpPr>
      <xdr:spPr>
        <a:xfrm>
          <a:off x="12814300" y="13356095"/>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39523</xdr:rowOff>
    </xdr:from>
    <xdr:to>
      <xdr:col>72</xdr:col>
      <xdr:colOff>38100</xdr:colOff>
      <xdr:row>77</xdr:row>
      <xdr:rowOff>141123</xdr:rowOff>
    </xdr:to>
    <xdr:sp macro="" textlink="">
      <xdr:nvSpPr>
        <xdr:cNvPr id="632" name="フローチャート: 判断 631"/>
        <xdr:cNvSpPr/>
      </xdr:nvSpPr>
      <xdr:spPr>
        <a:xfrm>
          <a:off x="13652500" y="1324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157650</xdr:rowOff>
    </xdr:from>
    <xdr:ext cx="534377" cy="259045"/>
    <xdr:sp macro="" textlink="">
      <xdr:nvSpPr>
        <xdr:cNvPr id="633" name="テキスト ボックス 632"/>
        <xdr:cNvSpPr txBox="1"/>
      </xdr:nvSpPr>
      <xdr:spPr>
        <a:xfrm>
          <a:off x="13436111" y="1301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171219</xdr:rowOff>
    </xdr:from>
    <xdr:to>
      <xdr:col>67</xdr:col>
      <xdr:colOff>101600</xdr:colOff>
      <xdr:row>77</xdr:row>
      <xdr:rowOff>101369</xdr:rowOff>
    </xdr:to>
    <xdr:sp macro="" textlink="">
      <xdr:nvSpPr>
        <xdr:cNvPr id="634" name="フローチャート: 判断 633"/>
        <xdr:cNvSpPr/>
      </xdr:nvSpPr>
      <xdr:spPr>
        <a:xfrm>
          <a:off x="12763500" y="1320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117896</xdr:rowOff>
    </xdr:from>
    <xdr:ext cx="534377" cy="259045"/>
    <xdr:sp macro="" textlink="">
      <xdr:nvSpPr>
        <xdr:cNvPr id="635" name="テキスト ボックス 634"/>
        <xdr:cNvSpPr txBox="1"/>
      </xdr:nvSpPr>
      <xdr:spPr>
        <a:xfrm>
          <a:off x="12547111" y="1297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99188</xdr:rowOff>
    </xdr:from>
    <xdr:to>
      <xdr:col>85</xdr:col>
      <xdr:colOff>177800</xdr:colOff>
      <xdr:row>78</xdr:row>
      <xdr:rowOff>29338</xdr:rowOff>
    </xdr:to>
    <xdr:sp macro="" textlink="">
      <xdr:nvSpPr>
        <xdr:cNvPr id="641" name="楕円 640"/>
        <xdr:cNvSpPr/>
      </xdr:nvSpPr>
      <xdr:spPr>
        <a:xfrm>
          <a:off x="162687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77615</xdr:rowOff>
    </xdr:from>
    <xdr:ext cx="534377" cy="259045"/>
    <xdr:sp macro="" textlink="">
      <xdr:nvSpPr>
        <xdr:cNvPr id="642" name="公債費該当値テキスト"/>
        <xdr:cNvSpPr txBox="1"/>
      </xdr:nvSpPr>
      <xdr:spPr>
        <a:xfrm>
          <a:off x="16370300" y="132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129567</xdr:rowOff>
    </xdr:from>
    <xdr:to>
      <xdr:col>81</xdr:col>
      <xdr:colOff>101600</xdr:colOff>
      <xdr:row>78</xdr:row>
      <xdr:rowOff>59717</xdr:rowOff>
    </xdr:to>
    <xdr:sp macro="" textlink="">
      <xdr:nvSpPr>
        <xdr:cNvPr id="643" name="楕円 642"/>
        <xdr:cNvSpPr/>
      </xdr:nvSpPr>
      <xdr:spPr>
        <a:xfrm>
          <a:off x="15430500" y="133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50844</xdr:rowOff>
    </xdr:from>
    <xdr:ext cx="534377" cy="259045"/>
    <xdr:sp macro="" textlink="">
      <xdr:nvSpPr>
        <xdr:cNvPr id="644" name="テキスト ボックス 643"/>
        <xdr:cNvSpPr txBox="1"/>
      </xdr:nvSpPr>
      <xdr:spPr>
        <a:xfrm>
          <a:off x="15214111" y="1342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106045</xdr:rowOff>
    </xdr:from>
    <xdr:to>
      <xdr:col>76</xdr:col>
      <xdr:colOff>165100</xdr:colOff>
      <xdr:row>78</xdr:row>
      <xdr:rowOff>36195</xdr:rowOff>
    </xdr:to>
    <xdr:sp macro="" textlink="">
      <xdr:nvSpPr>
        <xdr:cNvPr id="645" name="楕円 644"/>
        <xdr:cNvSpPr/>
      </xdr:nvSpPr>
      <xdr:spPr>
        <a:xfrm>
          <a:off x="14541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27322</xdr:rowOff>
    </xdr:from>
    <xdr:ext cx="534377" cy="259045"/>
    <xdr:sp macro="" textlink="">
      <xdr:nvSpPr>
        <xdr:cNvPr id="646" name="テキスト ボックス 645"/>
        <xdr:cNvSpPr txBox="1"/>
      </xdr:nvSpPr>
      <xdr:spPr>
        <a:xfrm>
          <a:off x="14325111" y="134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119532</xdr:rowOff>
    </xdr:from>
    <xdr:to>
      <xdr:col>72</xdr:col>
      <xdr:colOff>38100</xdr:colOff>
      <xdr:row>78</xdr:row>
      <xdr:rowOff>49682</xdr:rowOff>
    </xdr:to>
    <xdr:sp macro="" textlink="">
      <xdr:nvSpPr>
        <xdr:cNvPr id="647" name="楕円 646"/>
        <xdr:cNvSpPr/>
      </xdr:nvSpPr>
      <xdr:spPr>
        <a:xfrm>
          <a:off x="13652500" y="133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40809</xdr:rowOff>
    </xdr:from>
    <xdr:ext cx="534377" cy="259045"/>
    <xdr:sp macro="" textlink="">
      <xdr:nvSpPr>
        <xdr:cNvPr id="648" name="テキスト ボックス 647"/>
        <xdr:cNvSpPr txBox="1"/>
      </xdr:nvSpPr>
      <xdr:spPr>
        <a:xfrm>
          <a:off x="13436111" y="13413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103645</xdr:rowOff>
    </xdr:from>
    <xdr:to>
      <xdr:col>67</xdr:col>
      <xdr:colOff>101600</xdr:colOff>
      <xdr:row>78</xdr:row>
      <xdr:rowOff>33795</xdr:rowOff>
    </xdr:to>
    <xdr:sp macro="" textlink="">
      <xdr:nvSpPr>
        <xdr:cNvPr id="649" name="楕円 648"/>
        <xdr:cNvSpPr/>
      </xdr:nvSpPr>
      <xdr:spPr>
        <a:xfrm>
          <a:off x="12763500" y="133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24922</xdr:rowOff>
    </xdr:from>
    <xdr:ext cx="534377" cy="259045"/>
    <xdr:sp macro="" textlink="">
      <xdr:nvSpPr>
        <xdr:cNvPr id="650" name="テキスト ボックス 649"/>
        <xdr:cNvSpPr txBox="1"/>
      </xdr:nvSpPr>
      <xdr:spPr>
        <a:xfrm>
          <a:off x="12547111" y="1339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4" name="テキスト ボックス 66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6" name="テキスト ボックス 66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8" name="テキスト ボックス 66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121869</xdr:rowOff>
    </xdr:from>
    <xdr:to>
      <xdr:col>85</xdr:col>
      <xdr:colOff>126364</xdr:colOff>
      <xdr:row>98</xdr:row>
      <xdr:rowOff>124749</xdr:rowOff>
    </xdr:to>
    <xdr:cxnSp macro="">
      <xdr:nvCxnSpPr>
        <xdr:cNvPr id="672" name="直線コネクタ 671"/>
        <xdr:cNvCxnSpPr/>
      </xdr:nvCxnSpPr>
      <xdr:spPr>
        <a:xfrm flipV="1">
          <a:off x="16317595" y="15723819"/>
          <a:ext cx="1269" cy="120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128576</xdr:rowOff>
    </xdr:from>
    <xdr:ext cx="378565" cy="259045"/>
    <xdr:sp macro="" textlink="">
      <xdr:nvSpPr>
        <xdr:cNvPr id="673" name="積立金最小値テキスト"/>
        <xdr:cNvSpPr txBox="1"/>
      </xdr:nvSpPr>
      <xdr:spPr>
        <a:xfrm>
          <a:off x="16370300" y="16930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124749</xdr:rowOff>
    </xdr:from>
    <xdr:to>
      <xdr:col>86</xdr:col>
      <xdr:colOff>25400</xdr:colOff>
      <xdr:row>98</xdr:row>
      <xdr:rowOff>124749</xdr:rowOff>
    </xdr:to>
    <xdr:cxnSp macro="">
      <xdr:nvCxnSpPr>
        <xdr:cNvPr id="674" name="直線コネクタ 673"/>
        <xdr:cNvCxnSpPr/>
      </xdr:nvCxnSpPr>
      <xdr:spPr>
        <a:xfrm>
          <a:off x="16230600" y="1692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68546</xdr:rowOff>
    </xdr:from>
    <xdr:ext cx="534377" cy="259045"/>
    <xdr:sp macro="" textlink="">
      <xdr:nvSpPr>
        <xdr:cNvPr id="675" name="積立金最大値テキスト"/>
        <xdr:cNvSpPr txBox="1"/>
      </xdr:nvSpPr>
      <xdr:spPr>
        <a:xfrm>
          <a:off x="16370300" y="1549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121869</xdr:rowOff>
    </xdr:from>
    <xdr:to>
      <xdr:col>86</xdr:col>
      <xdr:colOff>25400</xdr:colOff>
      <xdr:row>91</xdr:row>
      <xdr:rowOff>121869</xdr:rowOff>
    </xdr:to>
    <xdr:cxnSp macro="">
      <xdr:nvCxnSpPr>
        <xdr:cNvPr id="676" name="直線コネクタ 675"/>
        <xdr:cNvCxnSpPr/>
      </xdr:nvCxnSpPr>
      <xdr:spPr>
        <a:xfrm>
          <a:off x="16230600" y="1572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9123</xdr:rowOff>
    </xdr:from>
    <xdr:to>
      <xdr:col>85</xdr:col>
      <xdr:colOff>127000</xdr:colOff>
      <xdr:row>93</xdr:row>
      <xdr:rowOff>36784</xdr:rowOff>
    </xdr:to>
    <xdr:cxnSp macro="">
      <xdr:nvCxnSpPr>
        <xdr:cNvPr id="677" name="直線コネクタ 676"/>
        <xdr:cNvCxnSpPr/>
      </xdr:nvCxnSpPr>
      <xdr:spPr>
        <a:xfrm>
          <a:off x="15481300" y="15611073"/>
          <a:ext cx="838200" cy="3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158766</xdr:rowOff>
    </xdr:from>
    <xdr:ext cx="534377" cy="259045"/>
    <xdr:sp macro="" textlink="">
      <xdr:nvSpPr>
        <xdr:cNvPr id="678" name="積立金平均値テキスト"/>
        <xdr:cNvSpPr txBox="1"/>
      </xdr:nvSpPr>
      <xdr:spPr>
        <a:xfrm>
          <a:off x="16370300" y="16275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8889</xdr:rowOff>
    </xdr:from>
    <xdr:to>
      <xdr:col>85</xdr:col>
      <xdr:colOff>177800</xdr:colOff>
      <xdr:row>95</xdr:row>
      <xdr:rowOff>110489</xdr:rowOff>
    </xdr:to>
    <xdr:sp macro="" textlink="">
      <xdr:nvSpPr>
        <xdr:cNvPr id="679" name="フローチャート: 判断 678"/>
        <xdr:cNvSpPr/>
      </xdr:nvSpPr>
      <xdr:spPr>
        <a:xfrm>
          <a:off x="162687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9123</xdr:rowOff>
    </xdr:from>
    <xdr:to>
      <xdr:col>81</xdr:col>
      <xdr:colOff>50800</xdr:colOff>
      <xdr:row>94</xdr:row>
      <xdr:rowOff>147701</xdr:rowOff>
    </xdr:to>
    <xdr:cxnSp macro="">
      <xdr:nvCxnSpPr>
        <xdr:cNvPr id="680" name="直線コネクタ 679"/>
        <xdr:cNvCxnSpPr/>
      </xdr:nvCxnSpPr>
      <xdr:spPr>
        <a:xfrm flipV="1">
          <a:off x="14592300" y="15611073"/>
          <a:ext cx="889000" cy="652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118024</xdr:rowOff>
    </xdr:from>
    <xdr:to>
      <xdr:col>81</xdr:col>
      <xdr:colOff>101600</xdr:colOff>
      <xdr:row>97</xdr:row>
      <xdr:rowOff>48174</xdr:rowOff>
    </xdr:to>
    <xdr:sp macro="" textlink="">
      <xdr:nvSpPr>
        <xdr:cNvPr id="681" name="フローチャート: 判断 680"/>
        <xdr:cNvSpPr/>
      </xdr:nvSpPr>
      <xdr:spPr>
        <a:xfrm>
          <a:off x="15430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39301</xdr:rowOff>
    </xdr:from>
    <xdr:ext cx="469744" cy="259045"/>
    <xdr:sp macro="" textlink="">
      <xdr:nvSpPr>
        <xdr:cNvPr id="682" name="テキスト ボックス 681"/>
        <xdr:cNvSpPr txBox="1"/>
      </xdr:nvSpPr>
      <xdr:spPr>
        <a:xfrm>
          <a:off x="15246428" y="1666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82916</xdr:rowOff>
    </xdr:from>
    <xdr:to>
      <xdr:col>76</xdr:col>
      <xdr:colOff>114300</xdr:colOff>
      <xdr:row>94</xdr:row>
      <xdr:rowOff>147701</xdr:rowOff>
    </xdr:to>
    <xdr:cxnSp macro="">
      <xdr:nvCxnSpPr>
        <xdr:cNvPr id="683" name="直線コネクタ 682"/>
        <xdr:cNvCxnSpPr/>
      </xdr:nvCxnSpPr>
      <xdr:spPr>
        <a:xfrm>
          <a:off x="13703300" y="15856316"/>
          <a:ext cx="889000" cy="40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106593</xdr:rowOff>
    </xdr:from>
    <xdr:to>
      <xdr:col>76</xdr:col>
      <xdr:colOff>165100</xdr:colOff>
      <xdr:row>97</xdr:row>
      <xdr:rowOff>36743</xdr:rowOff>
    </xdr:to>
    <xdr:sp macro="" textlink="">
      <xdr:nvSpPr>
        <xdr:cNvPr id="684" name="フローチャート: 判断 683"/>
        <xdr:cNvSpPr/>
      </xdr:nvSpPr>
      <xdr:spPr>
        <a:xfrm>
          <a:off x="14541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27870</xdr:rowOff>
    </xdr:from>
    <xdr:ext cx="469744" cy="259045"/>
    <xdr:sp macro="" textlink="">
      <xdr:nvSpPr>
        <xdr:cNvPr id="685" name="テキスト ボックス 684"/>
        <xdr:cNvSpPr txBox="1"/>
      </xdr:nvSpPr>
      <xdr:spPr>
        <a:xfrm>
          <a:off x="14357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59689</xdr:rowOff>
    </xdr:from>
    <xdr:to>
      <xdr:col>71</xdr:col>
      <xdr:colOff>177800</xdr:colOff>
      <xdr:row>92</xdr:row>
      <xdr:rowOff>82916</xdr:rowOff>
    </xdr:to>
    <xdr:cxnSp macro="">
      <xdr:nvCxnSpPr>
        <xdr:cNvPr id="686" name="直線コネクタ 685"/>
        <xdr:cNvCxnSpPr/>
      </xdr:nvCxnSpPr>
      <xdr:spPr>
        <a:xfrm>
          <a:off x="12814300" y="15661639"/>
          <a:ext cx="889000" cy="19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88900</xdr:rowOff>
    </xdr:from>
    <xdr:to>
      <xdr:col>72</xdr:col>
      <xdr:colOff>38100</xdr:colOff>
      <xdr:row>97</xdr:row>
      <xdr:rowOff>19050</xdr:rowOff>
    </xdr:to>
    <xdr:sp macro="" textlink="">
      <xdr:nvSpPr>
        <xdr:cNvPr id="687" name="フローチャート: 判断 686"/>
        <xdr:cNvSpPr/>
      </xdr:nvSpPr>
      <xdr:spPr>
        <a:xfrm>
          <a:off x="13652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10177</xdr:rowOff>
    </xdr:from>
    <xdr:ext cx="469744" cy="259045"/>
    <xdr:sp macro="" textlink="">
      <xdr:nvSpPr>
        <xdr:cNvPr id="688" name="テキスト ボックス 687"/>
        <xdr:cNvSpPr txBox="1"/>
      </xdr:nvSpPr>
      <xdr:spPr>
        <a:xfrm>
          <a:off x="13468428" y="1664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22743</xdr:rowOff>
    </xdr:from>
    <xdr:to>
      <xdr:col>67</xdr:col>
      <xdr:colOff>101600</xdr:colOff>
      <xdr:row>97</xdr:row>
      <xdr:rowOff>124343</xdr:rowOff>
    </xdr:to>
    <xdr:sp macro="" textlink="">
      <xdr:nvSpPr>
        <xdr:cNvPr id="689" name="フローチャート: 判断 688"/>
        <xdr:cNvSpPr/>
      </xdr:nvSpPr>
      <xdr:spPr>
        <a:xfrm>
          <a:off x="127635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115470</xdr:rowOff>
    </xdr:from>
    <xdr:ext cx="469744" cy="259045"/>
    <xdr:sp macro="" textlink="">
      <xdr:nvSpPr>
        <xdr:cNvPr id="690" name="テキスト ボックス 689"/>
        <xdr:cNvSpPr txBox="1"/>
      </xdr:nvSpPr>
      <xdr:spPr>
        <a:xfrm>
          <a:off x="12579428" y="1674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157434</xdr:rowOff>
    </xdr:from>
    <xdr:to>
      <xdr:col>85</xdr:col>
      <xdr:colOff>177800</xdr:colOff>
      <xdr:row>93</xdr:row>
      <xdr:rowOff>87584</xdr:rowOff>
    </xdr:to>
    <xdr:sp macro="" textlink="">
      <xdr:nvSpPr>
        <xdr:cNvPr id="696" name="楕円 695"/>
        <xdr:cNvSpPr/>
      </xdr:nvSpPr>
      <xdr:spPr>
        <a:xfrm>
          <a:off x="16268700" y="1593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8861</xdr:rowOff>
    </xdr:from>
    <xdr:ext cx="534377" cy="259045"/>
    <xdr:sp macro="" textlink="">
      <xdr:nvSpPr>
        <xdr:cNvPr id="697" name="積立金該当値テキスト"/>
        <xdr:cNvSpPr txBox="1"/>
      </xdr:nvSpPr>
      <xdr:spPr>
        <a:xfrm>
          <a:off x="16370300" y="1578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129773</xdr:rowOff>
    </xdr:from>
    <xdr:to>
      <xdr:col>81</xdr:col>
      <xdr:colOff>101600</xdr:colOff>
      <xdr:row>91</xdr:row>
      <xdr:rowOff>59923</xdr:rowOff>
    </xdr:to>
    <xdr:sp macro="" textlink="">
      <xdr:nvSpPr>
        <xdr:cNvPr id="698" name="楕円 697"/>
        <xdr:cNvSpPr/>
      </xdr:nvSpPr>
      <xdr:spPr>
        <a:xfrm>
          <a:off x="15430500" y="1556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76450</xdr:rowOff>
    </xdr:from>
    <xdr:ext cx="534377" cy="259045"/>
    <xdr:sp macro="" textlink="">
      <xdr:nvSpPr>
        <xdr:cNvPr id="699" name="テキスト ボックス 698"/>
        <xdr:cNvSpPr txBox="1"/>
      </xdr:nvSpPr>
      <xdr:spPr>
        <a:xfrm>
          <a:off x="15214111" y="1533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96901</xdr:rowOff>
    </xdr:from>
    <xdr:to>
      <xdr:col>76</xdr:col>
      <xdr:colOff>165100</xdr:colOff>
      <xdr:row>95</xdr:row>
      <xdr:rowOff>27051</xdr:rowOff>
    </xdr:to>
    <xdr:sp macro="" textlink="">
      <xdr:nvSpPr>
        <xdr:cNvPr id="700" name="楕円 699"/>
        <xdr:cNvSpPr/>
      </xdr:nvSpPr>
      <xdr:spPr>
        <a:xfrm>
          <a:off x="14541500" y="1621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43578</xdr:rowOff>
    </xdr:from>
    <xdr:ext cx="534377" cy="259045"/>
    <xdr:sp macro="" textlink="">
      <xdr:nvSpPr>
        <xdr:cNvPr id="701" name="テキスト ボックス 700"/>
        <xdr:cNvSpPr txBox="1"/>
      </xdr:nvSpPr>
      <xdr:spPr>
        <a:xfrm>
          <a:off x="14325111" y="1598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32116</xdr:rowOff>
    </xdr:from>
    <xdr:to>
      <xdr:col>72</xdr:col>
      <xdr:colOff>38100</xdr:colOff>
      <xdr:row>92</xdr:row>
      <xdr:rowOff>133716</xdr:rowOff>
    </xdr:to>
    <xdr:sp macro="" textlink="">
      <xdr:nvSpPr>
        <xdr:cNvPr id="702" name="楕円 701"/>
        <xdr:cNvSpPr/>
      </xdr:nvSpPr>
      <xdr:spPr>
        <a:xfrm>
          <a:off x="13652500" y="1580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150243</xdr:rowOff>
    </xdr:from>
    <xdr:ext cx="534377" cy="259045"/>
    <xdr:sp macro="" textlink="">
      <xdr:nvSpPr>
        <xdr:cNvPr id="703" name="テキスト ボックス 702"/>
        <xdr:cNvSpPr txBox="1"/>
      </xdr:nvSpPr>
      <xdr:spPr>
        <a:xfrm>
          <a:off x="13436111" y="1558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8889</xdr:rowOff>
    </xdr:from>
    <xdr:to>
      <xdr:col>67</xdr:col>
      <xdr:colOff>101600</xdr:colOff>
      <xdr:row>91</xdr:row>
      <xdr:rowOff>110489</xdr:rowOff>
    </xdr:to>
    <xdr:sp macro="" textlink="">
      <xdr:nvSpPr>
        <xdr:cNvPr id="704" name="楕円 703"/>
        <xdr:cNvSpPr/>
      </xdr:nvSpPr>
      <xdr:spPr>
        <a:xfrm>
          <a:off x="12763500" y="1561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127016</xdr:rowOff>
    </xdr:from>
    <xdr:ext cx="534377" cy="259045"/>
    <xdr:sp macro="" textlink="">
      <xdr:nvSpPr>
        <xdr:cNvPr id="705" name="テキスト ボックス 704"/>
        <xdr:cNvSpPr txBox="1"/>
      </xdr:nvSpPr>
      <xdr:spPr>
        <a:xfrm>
          <a:off x="12547111" y="153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100457</xdr:rowOff>
    </xdr:from>
    <xdr:to>
      <xdr:col>116</xdr:col>
      <xdr:colOff>62864</xdr:colOff>
      <xdr:row>39</xdr:row>
      <xdr:rowOff>44450</xdr:rowOff>
    </xdr:to>
    <xdr:cxnSp macro="">
      <xdr:nvCxnSpPr>
        <xdr:cNvPr id="729" name="直線コネクタ 728"/>
        <xdr:cNvCxnSpPr/>
      </xdr:nvCxnSpPr>
      <xdr:spPr>
        <a:xfrm flipV="1">
          <a:off x="22159595" y="6101207"/>
          <a:ext cx="1269" cy="62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47134</xdr:rowOff>
    </xdr:from>
    <xdr:ext cx="469744" cy="259045"/>
    <xdr:sp macro="" textlink="">
      <xdr:nvSpPr>
        <xdr:cNvPr id="732" name="投資及び出資金最大値テキスト"/>
        <xdr:cNvSpPr txBox="1"/>
      </xdr:nvSpPr>
      <xdr:spPr>
        <a:xfrm>
          <a:off x="22212300" y="587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100457</xdr:rowOff>
    </xdr:from>
    <xdr:to>
      <xdr:col>116</xdr:col>
      <xdr:colOff>152400</xdr:colOff>
      <xdr:row>35</xdr:row>
      <xdr:rowOff>100457</xdr:rowOff>
    </xdr:to>
    <xdr:cxnSp macro="">
      <xdr:nvCxnSpPr>
        <xdr:cNvPr id="733" name="直線コネクタ 732"/>
        <xdr:cNvCxnSpPr/>
      </xdr:nvCxnSpPr>
      <xdr:spPr>
        <a:xfrm>
          <a:off x="22072600" y="6101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27686</xdr:rowOff>
    </xdr:from>
    <xdr:to>
      <xdr:col>116</xdr:col>
      <xdr:colOff>63500</xdr:colOff>
      <xdr:row>39</xdr:row>
      <xdr:rowOff>44450</xdr:rowOff>
    </xdr:to>
    <xdr:cxnSp macro="">
      <xdr:nvCxnSpPr>
        <xdr:cNvPr id="734" name="直線コネクタ 733"/>
        <xdr:cNvCxnSpPr/>
      </xdr:nvCxnSpPr>
      <xdr:spPr>
        <a:xfrm>
          <a:off x="21323300" y="6199886"/>
          <a:ext cx="838200" cy="5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46118</xdr:rowOff>
    </xdr:from>
    <xdr:ext cx="469744" cy="259045"/>
    <xdr:sp macro="" textlink="">
      <xdr:nvSpPr>
        <xdr:cNvPr id="735" name="投資及び出資金平均値テキスト"/>
        <xdr:cNvSpPr txBox="1"/>
      </xdr:nvSpPr>
      <xdr:spPr>
        <a:xfrm>
          <a:off x="22212300" y="6389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23241</xdr:rowOff>
    </xdr:from>
    <xdr:to>
      <xdr:col>116</xdr:col>
      <xdr:colOff>114300</xdr:colOff>
      <xdr:row>38</xdr:row>
      <xdr:rowOff>124841</xdr:rowOff>
    </xdr:to>
    <xdr:sp macro="" textlink="">
      <xdr:nvSpPr>
        <xdr:cNvPr id="736" name="フローチャート: 判断 735"/>
        <xdr:cNvSpPr/>
      </xdr:nvSpPr>
      <xdr:spPr>
        <a:xfrm>
          <a:off x="22110700" y="6538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8636</xdr:rowOff>
    </xdr:from>
    <xdr:to>
      <xdr:col>111</xdr:col>
      <xdr:colOff>177800</xdr:colOff>
      <xdr:row>36</xdr:row>
      <xdr:rowOff>27686</xdr:rowOff>
    </xdr:to>
    <xdr:cxnSp macro="">
      <xdr:nvCxnSpPr>
        <xdr:cNvPr id="737" name="直線コネクタ 736"/>
        <xdr:cNvCxnSpPr/>
      </xdr:nvCxnSpPr>
      <xdr:spPr>
        <a:xfrm>
          <a:off x="20434300" y="5152136"/>
          <a:ext cx="889000" cy="10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170053</xdr:rowOff>
    </xdr:from>
    <xdr:to>
      <xdr:col>112</xdr:col>
      <xdr:colOff>38100</xdr:colOff>
      <xdr:row>38</xdr:row>
      <xdr:rowOff>100203</xdr:rowOff>
    </xdr:to>
    <xdr:sp macro="" textlink="">
      <xdr:nvSpPr>
        <xdr:cNvPr id="738" name="フローチャート: 判断 737"/>
        <xdr:cNvSpPr/>
      </xdr:nvSpPr>
      <xdr:spPr>
        <a:xfrm>
          <a:off x="21272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91330</xdr:rowOff>
    </xdr:from>
    <xdr:ext cx="469744" cy="259045"/>
    <xdr:sp macro="" textlink="">
      <xdr:nvSpPr>
        <xdr:cNvPr id="739" name="テキスト ボックス 738"/>
        <xdr:cNvSpPr txBox="1"/>
      </xdr:nvSpPr>
      <xdr:spPr>
        <a:xfrm>
          <a:off x="21088428" y="660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8636</xdr:rowOff>
    </xdr:from>
    <xdr:to>
      <xdr:col>107</xdr:col>
      <xdr:colOff>50800</xdr:colOff>
      <xdr:row>37</xdr:row>
      <xdr:rowOff>132715</xdr:rowOff>
    </xdr:to>
    <xdr:cxnSp macro="">
      <xdr:nvCxnSpPr>
        <xdr:cNvPr id="740" name="直線コネクタ 739"/>
        <xdr:cNvCxnSpPr/>
      </xdr:nvCxnSpPr>
      <xdr:spPr>
        <a:xfrm flipV="1">
          <a:off x="19545300" y="5152136"/>
          <a:ext cx="889000" cy="132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151003</xdr:rowOff>
    </xdr:from>
    <xdr:to>
      <xdr:col>107</xdr:col>
      <xdr:colOff>101600</xdr:colOff>
      <xdr:row>38</xdr:row>
      <xdr:rowOff>81153</xdr:rowOff>
    </xdr:to>
    <xdr:sp macro="" textlink="">
      <xdr:nvSpPr>
        <xdr:cNvPr id="741" name="フローチャート: 判断 740"/>
        <xdr:cNvSpPr/>
      </xdr:nvSpPr>
      <xdr:spPr>
        <a:xfrm>
          <a:off x="20383500" y="649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72280</xdr:rowOff>
    </xdr:from>
    <xdr:ext cx="469744" cy="259045"/>
    <xdr:sp macro="" textlink="">
      <xdr:nvSpPr>
        <xdr:cNvPr id="742" name="テキスト ボックス 741"/>
        <xdr:cNvSpPr txBox="1"/>
      </xdr:nvSpPr>
      <xdr:spPr>
        <a:xfrm>
          <a:off x="20199428" y="65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132715</xdr:rowOff>
    </xdr:from>
    <xdr:to>
      <xdr:col>102</xdr:col>
      <xdr:colOff>114300</xdr:colOff>
      <xdr:row>38</xdr:row>
      <xdr:rowOff>24130</xdr:rowOff>
    </xdr:to>
    <xdr:cxnSp macro="">
      <xdr:nvCxnSpPr>
        <xdr:cNvPr id="743" name="直線コネクタ 742"/>
        <xdr:cNvCxnSpPr/>
      </xdr:nvCxnSpPr>
      <xdr:spPr>
        <a:xfrm flipV="1">
          <a:off x="18656300" y="647636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24511</xdr:rowOff>
    </xdr:from>
    <xdr:to>
      <xdr:col>102</xdr:col>
      <xdr:colOff>165100</xdr:colOff>
      <xdr:row>38</xdr:row>
      <xdr:rowOff>126111</xdr:rowOff>
    </xdr:to>
    <xdr:sp macro="" textlink="">
      <xdr:nvSpPr>
        <xdr:cNvPr id="744" name="フローチャート: 判断 743"/>
        <xdr:cNvSpPr/>
      </xdr:nvSpPr>
      <xdr:spPr>
        <a:xfrm>
          <a:off x="19494500" y="653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117238</xdr:rowOff>
    </xdr:from>
    <xdr:ext cx="469744" cy="259045"/>
    <xdr:sp macro="" textlink="">
      <xdr:nvSpPr>
        <xdr:cNvPr id="745" name="テキスト ボックス 744"/>
        <xdr:cNvSpPr txBox="1"/>
      </xdr:nvSpPr>
      <xdr:spPr>
        <a:xfrm>
          <a:off x="19310428" y="663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16383</xdr:rowOff>
    </xdr:from>
    <xdr:to>
      <xdr:col>98</xdr:col>
      <xdr:colOff>38100</xdr:colOff>
      <xdr:row>38</xdr:row>
      <xdr:rowOff>117983</xdr:rowOff>
    </xdr:to>
    <xdr:sp macro="" textlink="">
      <xdr:nvSpPr>
        <xdr:cNvPr id="746" name="フローチャート: 判断 745"/>
        <xdr:cNvSpPr/>
      </xdr:nvSpPr>
      <xdr:spPr>
        <a:xfrm>
          <a:off x="18605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109110</xdr:rowOff>
    </xdr:from>
    <xdr:ext cx="469744" cy="259045"/>
    <xdr:sp macro="" textlink="">
      <xdr:nvSpPr>
        <xdr:cNvPr id="747" name="テキスト ボックス 746"/>
        <xdr:cNvSpPr txBox="1"/>
      </xdr:nvSpPr>
      <xdr:spPr>
        <a:xfrm>
          <a:off x="18421428" y="66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148336</xdr:rowOff>
    </xdr:from>
    <xdr:to>
      <xdr:col>112</xdr:col>
      <xdr:colOff>38100</xdr:colOff>
      <xdr:row>36</xdr:row>
      <xdr:rowOff>78486</xdr:rowOff>
    </xdr:to>
    <xdr:sp macro="" textlink="">
      <xdr:nvSpPr>
        <xdr:cNvPr id="755" name="楕円 754"/>
        <xdr:cNvSpPr/>
      </xdr:nvSpPr>
      <xdr:spPr>
        <a:xfrm>
          <a:off x="21272500" y="614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95013</xdr:rowOff>
    </xdr:from>
    <xdr:ext cx="469744" cy="259045"/>
    <xdr:sp macro="" textlink="">
      <xdr:nvSpPr>
        <xdr:cNvPr id="756" name="テキスト ボックス 755"/>
        <xdr:cNvSpPr txBox="1"/>
      </xdr:nvSpPr>
      <xdr:spPr>
        <a:xfrm>
          <a:off x="21088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29</xdr:row>
      <xdr:rowOff>129286</xdr:rowOff>
    </xdr:from>
    <xdr:to>
      <xdr:col>107</xdr:col>
      <xdr:colOff>101600</xdr:colOff>
      <xdr:row>30</xdr:row>
      <xdr:rowOff>59436</xdr:rowOff>
    </xdr:to>
    <xdr:sp macro="" textlink="">
      <xdr:nvSpPr>
        <xdr:cNvPr id="757" name="楕円 756"/>
        <xdr:cNvSpPr/>
      </xdr:nvSpPr>
      <xdr:spPr>
        <a:xfrm>
          <a:off x="20383500" y="510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75963</xdr:rowOff>
    </xdr:from>
    <xdr:ext cx="534377" cy="259045"/>
    <xdr:sp macro="" textlink="">
      <xdr:nvSpPr>
        <xdr:cNvPr id="758" name="テキスト ボックス 757"/>
        <xdr:cNvSpPr txBox="1"/>
      </xdr:nvSpPr>
      <xdr:spPr>
        <a:xfrm>
          <a:off x="20167111" y="487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81915</xdr:rowOff>
    </xdr:from>
    <xdr:to>
      <xdr:col>102</xdr:col>
      <xdr:colOff>165100</xdr:colOff>
      <xdr:row>38</xdr:row>
      <xdr:rowOff>12065</xdr:rowOff>
    </xdr:to>
    <xdr:sp macro="" textlink="">
      <xdr:nvSpPr>
        <xdr:cNvPr id="759" name="楕円 758"/>
        <xdr:cNvSpPr/>
      </xdr:nvSpPr>
      <xdr:spPr>
        <a:xfrm>
          <a:off x="19494500" y="64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28592</xdr:rowOff>
    </xdr:from>
    <xdr:ext cx="469744" cy="259045"/>
    <xdr:sp macro="" textlink="">
      <xdr:nvSpPr>
        <xdr:cNvPr id="760" name="テキスト ボックス 759"/>
        <xdr:cNvSpPr txBox="1"/>
      </xdr:nvSpPr>
      <xdr:spPr>
        <a:xfrm>
          <a:off x="19310428" y="620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144780</xdr:rowOff>
    </xdr:from>
    <xdr:to>
      <xdr:col>98</xdr:col>
      <xdr:colOff>38100</xdr:colOff>
      <xdr:row>38</xdr:row>
      <xdr:rowOff>74930</xdr:rowOff>
    </xdr:to>
    <xdr:sp macro="" textlink="">
      <xdr:nvSpPr>
        <xdr:cNvPr id="761" name="楕円 760"/>
        <xdr:cNvSpPr/>
      </xdr:nvSpPr>
      <xdr:spPr>
        <a:xfrm>
          <a:off x="18605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91457</xdr:rowOff>
    </xdr:from>
    <xdr:ext cx="469744" cy="259045"/>
    <xdr:sp macro="" textlink="">
      <xdr:nvSpPr>
        <xdr:cNvPr id="762" name="テキスト ボックス 761"/>
        <xdr:cNvSpPr txBox="1"/>
      </xdr:nvSpPr>
      <xdr:spPr>
        <a:xfrm>
          <a:off x="18421428"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111011</xdr:rowOff>
    </xdr:from>
    <xdr:to>
      <xdr:col>116</xdr:col>
      <xdr:colOff>62864</xdr:colOff>
      <xdr:row>58</xdr:row>
      <xdr:rowOff>25400</xdr:rowOff>
    </xdr:to>
    <xdr:cxnSp macro="">
      <xdr:nvCxnSpPr>
        <xdr:cNvPr id="782" name="直線コネクタ 781"/>
        <xdr:cNvCxnSpPr/>
      </xdr:nvCxnSpPr>
      <xdr:spPr>
        <a:xfrm flipV="1">
          <a:off x="22159595" y="8683511"/>
          <a:ext cx="1269" cy="128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57688</xdr:rowOff>
    </xdr:from>
    <xdr:ext cx="534377" cy="259045"/>
    <xdr:sp macro="" textlink="">
      <xdr:nvSpPr>
        <xdr:cNvPr id="785" name="貸付金最大値テキスト"/>
        <xdr:cNvSpPr txBox="1"/>
      </xdr:nvSpPr>
      <xdr:spPr>
        <a:xfrm>
          <a:off x="22212300" y="845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111011</xdr:rowOff>
    </xdr:from>
    <xdr:to>
      <xdr:col>116</xdr:col>
      <xdr:colOff>152400</xdr:colOff>
      <xdr:row>50</xdr:row>
      <xdr:rowOff>111011</xdr:rowOff>
    </xdr:to>
    <xdr:cxnSp macro="">
      <xdr:nvCxnSpPr>
        <xdr:cNvPr id="786" name="直線コネクタ 785"/>
        <xdr:cNvCxnSpPr/>
      </xdr:nvCxnSpPr>
      <xdr:spPr>
        <a:xfrm>
          <a:off x="22072600" y="8683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56661</xdr:rowOff>
    </xdr:from>
    <xdr:to>
      <xdr:col>116</xdr:col>
      <xdr:colOff>63500</xdr:colOff>
      <xdr:row>55</xdr:row>
      <xdr:rowOff>68891</xdr:rowOff>
    </xdr:to>
    <xdr:cxnSp macro="">
      <xdr:nvCxnSpPr>
        <xdr:cNvPr id="787" name="直線コネクタ 786"/>
        <xdr:cNvCxnSpPr/>
      </xdr:nvCxnSpPr>
      <xdr:spPr>
        <a:xfrm>
          <a:off x="21323300" y="9486411"/>
          <a:ext cx="8382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27722</xdr:rowOff>
    </xdr:from>
    <xdr:ext cx="469744" cy="259045"/>
    <xdr:sp macro="" textlink="">
      <xdr:nvSpPr>
        <xdr:cNvPr id="788" name="貸付金平均値テキスト"/>
        <xdr:cNvSpPr txBox="1"/>
      </xdr:nvSpPr>
      <xdr:spPr>
        <a:xfrm>
          <a:off x="22212300" y="9628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49295</xdr:rowOff>
    </xdr:from>
    <xdr:to>
      <xdr:col>116</xdr:col>
      <xdr:colOff>114300</xdr:colOff>
      <xdr:row>56</xdr:row>
      <xdr:rowOff>150895</xdr:rowOff>
    </xdr:to>
    <xdr:sp macro="" textlink="">
      <xdr:nvSpPr>
        <xdr:cNvPr id="789" name="フローチャート: 判断 788"/>
        <xdr:cNvSpPr/>
      </xdr:nvSpPr>
      <xdr:spPr>
        <a:xfrm>
          <a:off x="221107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53004</xdr:rowOff>
    </xdr:from>
    <xdr:to>
      <xdr:col>111</xdr:col>
      <xdr:colOff>177800</xdr:colOff>
      <xdr:row>55</xdr:row>
      <xdr:rowOff>56661</xdr:rowOff>
    </xdr:to>
    <xdr:cxnSp macro="">
      <xdr:nvCxnSpPr>
        <xdr:cNvPr id="790" name="直線コネクタ 789"/>
        <xdr:cNvCxnSpPr/>
      </xdr:nvCxnSpPr>
      <xdr:spPr>
        <a:xfrm>
          <a:off x="20434300" y="948275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117075</xdr:rowOff>
    </xdr:from>
    <xdr:to>
      <xdr:col>112</xdr:col>
      <xdr:colOff>38100</xdr:colOff>
      <xdr:row>56</xdr:row>
      <xdr:rowOff>47225</xdr:rowOff>
    </xdr:to>
    <xdr:sp macro="" textlink="">
      <xdr:nvSpPr>
        <xdr:cNvPr id="791" name="フローチャート: 判断 790"/>
        <xdr:cNvSpPr/>
      </xdr:nvSpPr>
      <xdr:spPr>
        <a:xfrm>
          <a:off x="21272500" y="954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38352</xdr:rowOff>
    </xdr:from>
    <xdr:ext cx="469744" cy="259045"/>
    <xdr:sp macro="" textlink="">
      <xdr:nvSpPr>
        <xdr:cNvPr id="792" name="テキスト ボックス 791"/>
        <xdr:cNvSpPr txBox="1"/>
      </xdr:nvSpPr>
      <xdr:spPr>
        <a:xfrm>
          <a:off x="21088428" y="96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134613</xdr:rowOff>
    </xdr:from>
    <xdr:to>
      <xdr:col>107</xdr:col>
      <xdr:colOff>50800</xdr:colOff>
      <xdr:row>55</xdr:row>
      <xdr:rowOff>53004</xdr:rowOff>
    </xdr:to>
    <xdr:cxnSp macro="">
      <xdr:nvCxnSpPr>
        <xdr:cNvPr id="793" name="直線コネクタ 792"/>
        <xdr:cNvCxnSpPr/>
      </xdr:nvCxnSpPr>
      <xdr:spPr>
        <a:xfrm>
          <a:off x="19545300" y="9392913"/>
          <a:ext cx="889000" cy="8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49295</xdr:rowOff>
    </xdr:from>
    <xdr:to>
      <xdr:col>107</xdr:col>
      <xdr:colOff>101600</xdr:colOff>
      <xdr:row>56</xdr:row>
      <xdr:rowOff>150895</xdr:rowOff>
    </xdr:to>
    <xdr:sp macro="" textlink="">
      <xdr:nvSpPr>
        <xdr:cNvPr id="794" name="フローチャート: 判断 793"/>
        <xdr:cNvSpPr/>
      </xdr:nvSpPr>
      <xdr:spPr>
        <a:xfrm>
          <a:off x="20383500" y="965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142022</xdr:rowOff>
    </xdr:from>
    <xdr:ext cx="469744" cy="259045"/>
    <xdr:sp macro="" textlink="">
      <xdr:nvSpPr>
        <xdr:cNvPr id="795" name="テキスト ボックス 794"/>
        <xdr:cNvSpPr txBox="1"/>
      </xdr:nvSpPr>
      <xdr:spPr>
        <a:xfrm>
          <a:off x="20199428" y="974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124155</xdr:rowOff>
    </xdr:from>
    <xdr:to>
      <xdr:col>102</xdr:col>
      <xdr:colOff>114300</xdr:colOff>
      <xdr:row>54</xdr:row>
      <xdr:rowOff>134613</xdr:rowOff>
    </xdr:to>
    <xdr:cxnSp macro="">
      <xdr:nvCxnSpPr>
        <xdr:cNvPr id="796" name="直線コネクタ 795"/>
        <xdr:cNvCxnSpPr/>
      </xdr:nvCxnSpPr>
      <xdr:spPr>
        <a:xfrm>
          <a:off x="18656300" y="9382455"/>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168681</xdr:rowOff>
    </xdr:from>
    <xdr:to>
      <xdr:col>102</xdr:col>
      <xdr:colOff>165100</xdr:colOff>
      <xdr:row>56</xdr:row>
      <xdr:rowOff>98831</xdr:rowOff>
    </xdr:to>
    <xdr:sp macro="" textlink="">
      <xdr:nvSpPr>
        <xdr:cNvPr id="797" name="フローチャート: 判断 796"/>
        <xdr:cNvSpPr/>
      </xdr:nvSpPr>
      <xdr:spPr>
        <a:xfrm>
          <a:off x="19494500" y="959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89958</xdr:rowOff>
    </xdr:from>
    <xdr:ext cx="469744" cy="259045"/>
    <xdr:sp macro="" textlink="">
      <xdr:nvSpPr>
        <xdr:cNvPr id="798" name="テキスト ボックス 797"/>
        <xdr:cNvSpPr txBox="1"/>
      </xdr:nvSpPr>
      <xdr:spPr>
        <a:xfrm>
          <a:off x="19310428" y="9691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117818</xdr:rowOff>
    </xdr:from>
    <xdr:to>
      <xdr:col>98</xdr:col>
      <xdr:colOff>38100</xdr:colOff>
      <xdr:row>56</xdr:row>
      <xdr:rowOff>47968</xdr:rowOff>
    </xdr:to>
    <xdr:sp macro="" textlink="">
      <xdr:nvSpPr>
        <xdr:cNvPr id="799" name="フローチャート: 判断 798"/>
        <xdr:cNvSpPr/>
      </xdr:nvSpPr>
      <xdr:spPr>
        <a:xfrm>
          <a:off x="18605500" y="954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39095</xdr:rowOff>
    </xdr:from>
    <xdr:ext cx="469744" cy="259045"/>
    <xdr:sp macro="" textlink="">
      <xdr:nvSpPr>
        <xdr:cNvPr id="800" name="テキスト ボックス 799"/>
        <xdr:cNvSpPr txBox="1"/>
      </xdr:nvSpPr>
      <xdr:spPr>
        <a:xfrm>
          <a:off x="18421428" y="964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18091</xdr:rowOff>
    </xdr:from>
    <xdr:to>
      <xdr:col>116</xdr:col>
      <xdr:colOff>114300</xdr:colOff>
      <xdr:row>55</xdr:row>
      <xdr:rowOff>119691</xdr:rowOff>
    </xdr:to>
    <xdr:sp macro="" textlink="">
      <xdr:nvSpPr>
        <xdr:cNvPr id="806" name="楕円 805"/>
        <xdr:cNvSpPr/>
      </xdr:nvSpPr>
      <xdr:spPr>
        <a:xfrm>
          <a:off x="22110700" y="94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40968</xdr:rowOff>
    </xdr:from>
    <xdr:ext cx="469744" cy="259045"/>
    <xdr:sp macro="" textlink="">
      <xdr:nvSpPr>
        <xdr:cNvPr id="807" name="貸付金該当値テキスト"/>
        <xdr:cNvSpPr txBox="1"/>
      </xdr:nvSpPr>
      <xdr:spPr>
        <a:xfrm>
          <a:off x="22212300" y="929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5861</xdr:rowOff>
    </xdr:from>
    <xdr:to>
      <xdr:col>112</xdr:col>
      <xdr:colOff>38100</xdr:colOff>
      <xdr:row>55</xdr:row>
      <xdr:rowOff>107461</xdr:rowOff>
    </xdr:to>
    <xdr:sp macro="" textlink="">
      <xdr:nvSpPr>
        <xdr:cNvPr id="808" name="楕円 807"/>
        <xdr:cNvSpPr/>
      </xdr:nvSpPr>
      <xdr:spPr>
        <a:xfrm>
          <a:off x="21272500" y="943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123988</xdr:rowOff>
    </xdr:from>
    <xdr:ext cx="469744" cy="259045"/>
    <xdr:sp macro="" textlink="">
      <xdr:nvSpPr>
        <xdr:cNvPr id="809" name="テキスト ボックス 808"/>
        <xdr:cNvSpPr txBox="1"/>
      </xdr:nvSpPr>
      <xdr:spPr>
        <a:xfrm>
          <a:off x="21088428" y="921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2204</xdr:rowOff>
    </xdr:from>
    <xdr:to>
      <xdr:col>107</xdr:col>
      <xdr:colOff>101600</xdr:colOff>
      <xdr:row>55</xdr:row>
      <xdr:rowOff>103804</xdr:rowOff>
    </xdr:to>
    <xdr:sp macro="" textlink="">
      <xdr:nvSpPr>
        <xdr:cNvPr id="810" name="楕円 809"/>
        <xdr:cNvSpPr/>
      </xdr:nvSpPr>
      <xdr:spPr>
        <a:xfrm>
          <a:off x="20383500" y="943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120331</xdr:rowOff>
    </xdr:from>
    <xdr:ext cx="469744" cy="259045"/>
    <xdr:sp macro="" textlink="">
      <xdr:nvSpPr>
        <xdr:cNvPr id="811" name="テキスト ボックス 810"/>
        <xdr:cNvSpPr txBox="1"/>
      </xdr:nvSpPr>
      <xdr:spPr>
        <a:xfrm>
          <a:off x="20199428" y="920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83813</xdr:rowOff>
    </xdr:from>
    <xdr:to>
      <xdr:col>102</xdr:col>
      <xdr:colOff>165100</xdr:colOff>
      <xdr:row>55</xdr:row>
      <xdr:rowOff>13963</xdr:rowOff>
    </xdr:to>
    <xdr:sp macro="" textlink="">
      <xdr:nvSpPr>
        <xdr:cNvPr id="812" name="楕円 811"/>
        <xdr:cNvSpPr/>
      </xdr:nvSpPr>
      <xdr:spPr>
        <a:xfrm>
          <a:off x="19494500" y="934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30490</xdr:rowOff>
    </xdr:from>
    <xdr:ext cx="534377" cy="259045"/>
    <xdr:sp macro="" textlink="">
      <xdr:nvSpPr>
        <xdr:cNvPr id="813" name="テキスト ボックス 812"/>
        <xdr:cNvSpPr txBox="1"/>
      </xdr:nvSpPr>
      <xdr:spPr>
        <a:xfrm>
          <a:off x="19278111" y="911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73355</xdr:rowOff>
    </xdr:from>
    <xdr:to>
      <xdr:col>98</xdr:col>
      <xdr:colOff>38100</xdr:colOff>
      <xdr:row>55</xdr:row>
      <xdr:rowOff>3505</xdr:rowOff>
    </xdr:to>
    <xdr:sp macro="" textlink="">
      <xdr:nvSpPr>
        <xdr:cNvPr id="814" name="楕円 813"/>
        <xdr:cNvSpPr/>
      </xdr:nvSpPr>
      <xdr:spPr>
        <a:xfrm>
          <a:off x="18605500" y="933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20032</xdr:rowOff>
    </xdr:from>
    <xdr:ext cx="534377" cy="259045"/>
    <xdr:sp macro="" textlink="">
      <xdr:nvSpPr>
        <xdr:cNvPr id="815" name="テキスト ボックス 814"/>
        <xdr:cNvSpPr txBox="1"/>
      </xdr:nvSpPr>
      <xdr:spPr>
        <a:xfrm>
          <a:off x="18389111" y="910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6" name="テキスト ボックス 835"/>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65085</xdr:rowOff>
    </xdr:from>
    <xdr:to>
      <xdr:col>116</xdr:col>
      <xdr:colOff>62864</xdr:colOff>
      <xdr:row>76</xdr:row>
      <xdr:rowOff>167224</xdr:rowOff>
    </xdr:to>
    <xdr:cxnSp macro="">
      <xdr:nvCxnSpPr>
        <xdr:cNvPr id="838" name="直線コネクタ 837"/>
        <xdr:cNvCxnSpPr/>
      </xdr:nvCxnSpPr>
      <xdr:spPr>
        <a:xfrm flipV="1">
          <a:off x="22159595" y="12066585"/>
          <a:ext cx="1269" cy="113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171051</xdr:rowOff>
    </xdr:from>
    <xdr:ext cx="534377" cy="259045"/>
    <xdr:sp macro="" textlink="">
      <xdr:nvSpPr>
        <xdr:cNvPr id="839" name="繰出金最小値テキスト"/>
        <xdr:cNvSpPr txBox="1"/>
      </xdr:nvSpPr>
      <xdr:spPr>
        <a:xfrm>
          <a:off x="22212300" y="1320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167224</xdr:rowOff>
    </xdr:from>
    <xdr:to>
      <xdr:col>116</xdr:col>
      <xdr:colOff>152400</xdr:colOff>
      <xdr:row>76</xdr:row>
      <xdr:rowOff>167224</xdr:rowOff>
    </xdr:to>
    <xdr:cxnSp macro="">
      <xdr:nvCxnSpPr>
        <xdr:cNvPr id="840" name="直線コネクタ 839"/>
        <xdr:cNvCxnSpPr/>
      </xdr:nvCxnSpPr>
      <xdr:spPr>
        <a:xfrm>
          <a:off x="22072600" y="1319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11762</xdr:rowOff>
    </xdr:from>
    <xdr:ext cx="534377" cy="259045"/>
    <xdr:sp macro="" textlink="">
      <xdr:nvSpPr>
        <xdr:cNvPr id="841" name="繰出金最大値テキスト"/>
        <xdr:cNvSpPr txBox="1"/>
      </xdr:nvSpPr>
      <xdr:spPr>
        <a:xfrm>
          <a:off x="22212300" y="1184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65085</xdr:rowOff>
    </xdr:from>
    <xdr:to>
      <xdr:col>116</xdr:col>
      <xdr:colOff>152400</xdr:colOff>
      <xdr:row>70</xdr:row>
      <xdr:rowOff>65085</xdr:rowOff>
    </xdr:to>
    <xdr:cxnSp macro="">
      <xdr:nvCxnSpPr>
        <xdr:cNvPr id="842" name="直線コネクタ 841"/>
        <xdr:cNvCxnSpPr/>
      </xdr:nvCxnSpPr>
      <xdr:spPr>
        <a:xfrm>
          <a:off x="22072600" y="1206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102484</xdr:rowOff>
    </xdr:from>
    <xdr:to>
      <xdr:col>116</xdr:col>
      <xdr:colOff>63500</xdr:colOff>
      <xdr:row>74</xdr:row>
      <xdr:rowOff>112131</xdr:rowOff>
    </xdr:to>
    <xdr:cxnSp macro="">
      <xdr:nvCxnSpPr>
        <xdr:cNvPr id="843" name="直線コネクタ 842"/>
        <xdr:cNvCxnSpPr/>
      </xdr:nvCxnSpPr>
      <xdr:spPr>
        <a:xfrm>
          <a:off x="21323300" y="12789784"/>
          <a:ext cx="838200" cy="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3284</xdr:rowOff>
    </xdr:from>
    <xdr:ext cx="534377" cy="259045"/>
    <xdr:sp macro="" textlink="">
      <xdr:nvSpPr>
        <xdr:cNvPr id="844" name="繰出金平均値テキスト"/>
        <xdr:cNvSpPr txBox="1"/>
      </xdr:nvSpPr>
      <xdr:spPr>
        <a:xfrm>
          <a:off x="22212300" y="123476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151857</xdr:rowOff>
    </xdr:from>
    <xdr:to>
      <xdr:col>116</xdr:col>
      <xdr:colOff>114300</xdr:colOff>
      <xdr:row>73</xdr:row>
      <xdr:rowOff>82007</xdr:rowOff>
    </xdr:to>
    <xdr:sp macro="" textlink="">
      <xdr:nvSpPr>
        <xdr:cNvPr id="845" name="フローチャート: 判断 844"/>
        <xdr:cNvSpPr/>
      </xdr:nvSpPr>
      <xdr:spPr>
        <a:xfrm>
          <a:off x="22110700" y="124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90917</xdr:rowOff>
    </xdr:from>
    <xdr:to>
      <xdr:col>111</xdr:col>
      <xdr:colOff>177800</xdr:colOff>
      <xdr:row>74</xdr:row>
      <xdr:rowOff>102484</xdr:rowOff>
    </xdr:to>
    <xdr:cxnSp macro="">
      <xdr:nvCxnSpPr>
        <xdr:cNvPr id="846" name="直線コネクタ 845"/>
        <xdr:cNvCxnSpPr/>
      </xdr:nvCxnSpPr>
      <xdr:spPr>
        <a:xfrm>
          <a:off x="20434300" y="12606767"/>
          <a:ext cx="889000" cy="18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159858</xdr:rowOff>
    </xdr:from>
    <xdr:to>
      <xdr:col>112</xdr:col>
      <xdr:colOff>38100</xdr:colOff>
      <xdr:row>73</xdr:row>
      <xdr:rowOff>90008</xdr:rowOff>
    </xdr:to>
    <xdr:sp macro="" textlink="">
      <xdr:nvSpPr>
        <xdr:cNvPr id="847" name="フローチャート: 判断 846"/>
        <xdr:cNvSpPr/>
      </xdr:nvSpPr>
      <xdr:spPr>
        <a:xfrm>
          <a:off x="21272500" y="125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106535</xdr:rowOff>
    </xdr:from>
    <xdr:ext cx="534377" cy="259045"/>
    <xdr:sp macro="" textlink="">
      <xdr:nvSpPr>
        <xdr:cNvPr id="848" name="テキスト ボックス 847"/>
        <xdr:cNvSpPr txBox="1"/>
      </xdr:nvSpPr>
      <xdr:spPr>
        <a:xfrm>
          <a:off x="21056111" y="122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86939</xdr:rowOff>
    </xdr:from>
    <xdr:to>
      <xdr:col>107</xdr:col>
      <xdr:colOff>50800</xdr:colOff>
      <xdr:row>73</xdr:row>
      <xdr:rowOff>90917</xdr:rowOff>
    </xdr:to>
    <xdr:cxnSp macro="">
      <xdr:nvCxnSpPr>
        <xdr:cNvPr id="849" name="直線コネクタ 848"/>
        <xdr:cNvCxnSpPr/>
      </xdr:nvCxnSpPr>
      <xdr:spPr>
        <a:xfrm>
          <a:off x="19545300" y="12602789"/>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83551</xdr:rowOff>
    </xdr:from>
    <xdr:to>
      <xdr:col>107</xdr:col>
      <xdr:colOff>101600</xdr:colOff>
      <xdr:row>73</xdr:row>
      <xdr:rowOff>13701</xdr:rowOff>
    </xdr:to>
    <xdr:sp macro="" textlink="">
      <xdr:nvSpPr>
        <xdr:cNvPr id="850" name="フローチャート: 判断 849"/>
        <xdr:cNvSpPr/>
      </xdr:nvSpPr>
      <xdr:spPr>
        <a:xfrm>
          <a:off x="20383500" y="12427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30228</xdr:rowOff>
    </xdr:from>
    <xdr:ext cx="534377" cy="259045"/>
    <xdr:sp macro="" textlink="">
      <xdr:nvSpPr>
        <xdr:cNvPr id="851" name="テキスト ボックス 850"/>
        <xdr:cNvSpPr txBox="1"/>
      </xdr:nvSpPr>
      <xdr:spPr>
        <a:xfrm>
          <a:off x="20167111" y="1220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86939</xdr:rowOff>
    </xdr:from>
    <xdr:to>
      <xdr:col>102</xdr:col>
      <xdr:colOff>114300</xdr:colOff>
      <xdr:row>73</xdr:row>
      <xdr:rowOff>111171</xdr:rowOff>
    </xdr:to>
    <xdr:cxnSp macro="">
      <xdr:nvCxnSpPr>
        <xdr:cNvPr id="852" name="直線コネクタ 851"/>
        <xdr:cNvCxnSpPr/>
      </xdr:nvCxnSpPr>
      <xdr:spPr>
        <a:xfrm flipV="1">
          <a:off x="18656300" y="12602789"/>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106593</xdr:rowOff>
    </xdr:from>
    <xdr:to>
      <xdr:col>102</xdr:col>
      <xdr:colOff>165100</xdr:colOff>
      <xdr:row>73</xdr:row>
      <xdr:rowOff>36743</xdr:rowOff>
    </xdr:to>
    <xdr:sp macro="" textlink="">
      <xdr:nvSpPr>
        <xdr:cNvPr id="853" name="フローチャート: 判断 852"/>
        <xdr:cNvSpPr/>
      </xdr:nvSpPr>
      <xdr:spPr>
        <a:xfrm>
          <a:off x="19494500" y="1245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53270</xdr:rowOff>
    </xdr:from>
    <xdr:ext cx="534377" cy="259045"/>
    <xdr:sp macro="" textlink="">
      <xdr:nvSpPr>
        <xdr:cNvPr id="854" name="テキスト ボックス 853"/>
        <xdr:cNvSpPr txBox="1"/>
      </xdr:nvSpPr>
      <xdr:spPr>
        <a:xfrm>
          <a:off x="19278111" y="1222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83596</xdr:rowOff>
    </xdr:from>
    <xdr:to>
      <xdr:col>98</xdr:col>
      <xdr:colOff>38100</xdr:colOff>
      <xdr:row>73</xdr:row>
      <xdr:rowOff>13746</xdr:rowOff>
    </xdr:to>
    <xdr:sp macro="" textlink="">
      <xdr:nvSpPr>
        <xdr:cNvPr id="855" name="フローチャート: 判断 854"/>
        <xdr:cNvSpPr/>
      </xdr:nvSpPr>
      <xdr:spPr>
        <a:xfrm>
          <a:off x="18605500" y="124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30273</xdr:rowOff>
    </xdr:from>
    <xdr:ext cx="534377" cy="259045"/>
    <xdr:sp macro="" textlink="">
      <xdr:nvSpPr>
        <xdr:cNvPr id="856" name="テキスト ボックス 855"/>
        <xdr:cNvSpPr txBox="1"/>
      </xdr:nvSpPr>
      <xdr:spPr>
        <a:xfrm>
          <a:off x="18389111" y="122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61331</xdr:rowOff>
    </xdr:from>
    <xdr:to>
      <xdr:col>116</xdr:col>
      <xdr:colOff>114300</xdr:colOff>
      <xdr:row>74</xdr:row>
      <xdr:rowOff>162931</xdr:rowOff>
    </xdr:to>
    <xdr:sp macro="" textlink="">
      <xdr:nvSpPr>
        <xdr:cNvPr id="862" name="楕円 861"/>
        <xdr:cNvSpPr/>
      </xdr:nvSpPr>
      <xdr:spPr>
        <a:xfrm>
          <a:off x="22110700" y="1274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39758</xdr:rowOff>
    </xdr:from>
    <xdr:ext cx="534377" cy="259045"/>
    <xdr:sp macro="" textlink="">
      <xdr:nvSpPr>
        <xdr:cNvPr id="863" name="繰出金該当値テキスト"/>
        <xdr:cNvSpPr txBox="1"/>
      </xdr:nvSpPr>
      <xdr:spPr>
        <a:xfrm>
          <a:off x="22212300" y="1272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51684</xdr:rowOff>
    </xdr:from>
    <xdr:to>
      <xdr:col>112</xdr:col>
      <xdr:colOff>38100</xdr:colOff>
      <xdr:row>74</xdr:row>
      <xdr:rowOff>153284</xdr:rowOff>
    </xdr:to>
    <xdr:sp macro="" textlink="">
      <xdr:nvSpPr>
        <xdr:cNvPr id="864" name="楕円 863"/>
        <xdr:cNvSpPr/>
      </xdr:nvSpPr>
      <xdr:spPr>
        <a:xfrm>
          <a:off x="21272500" y="1273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144411</xdr:rowOff>
    </xdr:from>
    <xdr:ext cx="534377" cy="259045"/>
    <xdr:sp macro="" textlink="">
      <xdr:nvSpPr>
        <xdr:cNvPr id="865" name="テキスト ボックス 864"/>
        <xdr:cNvSpPr txBox="1"/>
      </xdr:nvSpPr>
      <xdr:spPr>
        <a:xfrm>
          <a:off x="21056111" y="1283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40117</xdr:rowOff>
    </xdr:from>
    <xdr:to>
      <xdr:col>107</xdr:col>
      <xdr:colOff>101600</xdr:colOff>
      <xdr:row>73</xdr:row>
      <xdr:rowOff>141717</xdr:rowOff>
    </xdr:to>
    <xdr:sp macro="" textlink="">
      <xdr:nvSpPr>
        <xdr:cNvPr id="866" name="楕円 865"/>
        <xdr:cNvSpPr/>
      </xdr:nvSpPr>
      <xdr:spPr>
        <a:xfrm>
          <a:off x="20383500" y="1255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132844</xdr:rowOff>
    </xdr:from>
    <xdr:ext cx="534377" cy="259045"/>
    <xdr:sp macro="" textlink="">
      <xdr:nvSpPr>
        <xdr:cNvPr id="867" name="テキスト ボックス 866"/>
        <xdr:cNvSpPr txBox="1"/>
      </xdr:nvSpPr>
      <xdr:spPr>
        <a:xfrm>
          <a:off x="20167111" y="1264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36139</xdr:rowOff>
    </xdr:from>
    <xdr:to>
      <xdr:col>102</xdr:col>
      <xdr:colOff>165100</xdr:colOff>
      <xdr:row>73</xdr:row>
      <xdr:rowOff>137739</xdr:rowOff>
    </xdr:to>
    <xdr:sp macro="" textlink="">
      <xdr:nvSpPr>
        <xdr:cNvPr id="868" name="楕円 867"/>
        <xdr:cNvSpPr/>
      </xdr:nvSpPr>
      <xdr:spPr>
        <a:xfrm>
          <a:off x="19494500" y="125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128866</xdr:rowOff>
    </xdr:from>
    <xdr:ext cx="534377" cy="259045"/>
    <xdr:sp macro="" textlink="">
      <xdr:nvSpPr>
        <xdr:cNvPr id="869" name="テキスト ボックス 868"/>
        <xdr:cNvSpPr txBox="1"/>
      </xdr:nvSpPr>
      <xdr:spPr>
        <a:xfrm>
          <a:off x="19278111" y="1264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60371</xdr:rowOff>
    </xdr:from>
    <xdr:to>
      <xdr:col>98</xdr:col>
      <xdr:colOff>38100</xdr:colOff>
      <xdr:row>73</xdr:row>
      <xdr:rowOff>161971</xdr:rowOff>
    </xdr:to>
    <xdr:sp macro="" textlink="">
      <xdr:nvSpPr>
        <xdr:cNvPr id="870" name="楕円 869"/>
        <xdr:cNvSpPr/>
      </xdr:nvSpPr>
      <xdr:spPr>
        <a:xfrm>
          <a:off x="18605500" y="125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153098</xdr:rowOff>
    </xdr:from>
    <xdr:ext cx="534377" cy="259045"/>
    <xdr:sp macro="" textlink="">
      <xdr:nvSpPr>
        <xdr:cNvPr id="871" name="テキスト ボックス 870"/>
        <xdr:cNvSpPr txBox="1"/>
      </xdr:nvSpPr>
      <xdr:spPr>
        <a:xfrm>
          <a:off x="18389111" y="1266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・投資及び出資金については、令和元年度において大幅増となっているが、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これは市立病院の経営安定化を図るため、市の一般会計から出資したことによるものである。</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３</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には、投資及び出資金として扱っていた</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企業会計へ</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の負担金を補助費に変更したことから０となった</a:t>
          </a:r>
          <a:r>
            <a:rPr kumimoji="1" lang="ja-JP" altLang="ja-JP" sz="12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2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については、令和</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年度において</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子育て世帯への臨時特別給付金給付事業費、住民税非課税世帯等に対する臨時特別給付金給付事業費等を給付したことから</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大幅増となっている</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・人件費については、退職手当</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の増などにより</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、例年よりも高い水準となっている。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本市の特徴として、物件費について、類似団体と比較して高いコストで推移しているが、公民館、児童館、老人憩の家など管理すべき公共施設の数により、施設等管理運営委託をはじめとする委託料が多いことなどが挙げられる。</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令和３年度は、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関連</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事業費が計上されたこと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により例年よりも高い水準となっている。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本市は歳入に占める法人市民税収の割合が高く、また交付税の不交付団体であることから、景気動向や企業業績に応じて歳入総額が大きく変動するリスクを負っており、年度間の歳入不均衡を調整するため、財政調整基金の残高を確保するよう努めているところ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　市内企業の好調な業績による法人市民税の増収や、ふるさと納税の増収などを、将来に備えて財政調整基金積立金、庁舎</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基金積立金等に積極的に積み立てたことから、近年は</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、積立金については、</a:t>
          </a:r>
          <a:r>
            <a:rPr kumimoji="1" lang="ja-JP" altLang="ja-JP" sz="1200" baseline="0">
              <a:solidFill>
                <a:schemeClr val="dk1"/>
              </a:solidFill>
              <a:effectLst/>
              <a:latin typeface="ＭＳ ゴシック" panose="020B0609070205080204" pitchFamily="49" charset="-128"/>
              <a:ea typeface="ＭＳ ゴシック" panose="020B0609070205080204" pitchFamily="49" charset="-128"/>
              <a:cs typeface="+mn-cs"/>
            </a:rPr>
            <a:t>類似他団体と比較して高い水準となっている。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223,451
215,795
93.84
104,596,817
98,719,102
5,564,835
48,787,236
60,349,395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2.7
42.0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56424</xdr:rowOff>
    </xdr:from>
    <xdr:to>
      <xdr:col>24</xdr:col>
      <xdr:colOff>62865</xdr:colOff>
      <xdr:row>38</xdr:row>
      <xdr:rowOff>142966</xdr:rowOff>
    </xdr:to>
    <xdr:cxnSp macro="">
      <xdr:nvCxnSpPr>
        <xdr:cNvPr id="58" name="直線コネクタ 57"/>
        <xdr:cNvCxnSpPr/>
      </xdr:nvCxnSpPr>
      <xdr:spPr>
        <a:xfrm flipV="1">
          <a:off x="4633595" y="5199924"/>
          <a:ext cx="1270" cy="1458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146793</xdr:rowOff>
    </xdr:from>
    <xdr:ext cx="469744" cy="259045"/>
    <xdr:sp macro="" textlink="">
      <xdr:nvSpPr>
        <xdr:cNvPr id="59" name="議会費最小値テキスト"/>
        <xdr:cNvSpPr txBox="1"/>
      </xdr:nvSpPr>
      <xdr:spPr>
        <a:xfrm>
          <a:off x="4686300" y="666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142966</xdr:rowOff>
    </xdr:from>
    <xdr:to>
      <xdr:col>24</xdr:col>
      <xdr:colOff>152400</xdr:colOff>
      <xdr:row>38</xdr:row>
      <xdr:rowOff>142966</xdr:rowOff>
    </xdr:to>
    <xdr:cxnSp macro="">
      <xdr:nvCxnSpPr>
        <xdr:cNvPr id="60" name="直線コネクタ 59"/>
        <xdr:cNvCxnSpPr/>
      </xdr:nvCxnSpPr>
      <xdr:spPr>
        <a:xfrm>
          <a:off x="4546600" y="665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3101</xdr:rowOff>
    </xdr:from>
    <xdr:ext cx="469744" cy="259045"/>
    <xdr:sp macro="" textlink="">
      <xdr:nvSpPr>
        <xdr:cNvPr id="61" name="議会費最大値テキスト"/>
        <xdr:cNvSpPr txBox="1"/>
      </xdr:nvSpPr>
      <xdr:spPr>
        <a:xfrm>
          <a:off x="4686300" y="4975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56424</xdr:rowOff>
    </xdr:from>
    <xdr:to>
      <xdr:col>24</xdr:col>
      <xdr:colOff>152400</xdr:colOff>
      <xdr:row>30</xdr:row>
      <xdr:rowOff>56424</xdr:rowOff>
    </xdr:to>
    <xdr:cxnSp macro="">
      <xdr:nvCxnSpPr>
        <xdr:cNvPr id="62" name="直線コネクタ 61"/>
        <xdr:cNvCxnSpPr/>
      </xdr:nvCxnSpPr>
      <xdr:spPr>
        <a:xfrm>
          <a:off x="4546600" y="519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92347</xdr:rowOff>
    </xdr:from>
    <xdr:to>
      <xdr:col>24</xdr:col>
      <xdr:colOff>63500</xdr:colOff>
      <xdr:row>34</xdr:row>
      <xdr:rowOff>116840</xdr:rowOff>
    </xdr:to>
    <xdr:cxnSp macro="">
      <xdr:nvCxnSpPr>
        <xdr:cNvPr id="63" name="直線コネクタ 62"/>
        <xdr:cNvCxnSpPr/>
      </xdr:nvCxnSpPr>
      <xdr:spPr>
        <a:xfrm>
          <a:off x="3797300" y="592164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139173</xdr:rowOff>
    </xdr:from>
    <xdr:ext cx="469744" cy="259045"/>
    <xdr:sp macro="" textlink="">
      <xdr:nvSpPr>
        <xdr:cNvPr id="64" name="議会費平均値テキスト"/>
        <xdr:cNvSpPr txBox="1"/>
      </xdr:nvSpPr>
      <xdr:spPr>
        <a:xfrm>
          <a:off x="4686300" y="5968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160746</xdr:rowOff>
    </xdr:from>
    <xdr:to>
      <xdr:col>24</xdr:col>
      <xdr:colOff>114300</xdr:colOff>
      <xdr:row>35</xdr:row>
      <xdr:rowOff>90896</xdr:rowOff>
    </xdr:to>
    <xdr:sp macro="" textlink="">
      <xdr:nvSpPr>
        <xdr:cNvPr id="65" name="フローチャート: 判断 64"/>
        <xdr:cNvSpPr/>
      </xdr:nvSpPr>
      <xdr:spPr>
        <a:xfrm>
          <a:off x="4584700" y="5990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49893</xdr:rowOff>
    </xdr:from>
    <xdr:to>
      <xdr:col>19</xdr:col>
      <xdr:colOff>177800</xdr:colOff>
      <xdr:row>34</xdr:row>
      <xdr:rowOff>92347</xdr:rowOff>
    </xdr:to>
    <xdr:cxnSp macro="">
      <xdr:nvCxnSpPr>
        <xdr:cNvPr id="66" name="直線コネクタ 65"/>
        <xdr:cNvCxnSpPr/>
      </xdr:nvCxnSpPr>
      <xdr:spPr>
        <a:xfrm>
          <a:off x="2908300" y="587919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33383</xdr:rowOff>
    </xdr:from>
    <xdr:to>
      <xdr:col>20</xdr:col>
      <xdr:colOff>38100</xdr:colOff>
      <xdr:row>35</xdr:row>
      <xdr:rowOff>134983</xdr:rowOff>
    </xdr:to>
    <xdr:sp macro="" textlink="">
      <xdr:nvSpPr>
        <xdr:cNvPr id="67" name="フローチャート: 判断 66"/>
        <xdr:cNvSpPr/>
      </xdr:nvSpPr>
      <xdr:spPr>
        <a:xfrm>
          <a:off x="3746500" y="603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126110</xdr:rowOff>
    </xdr:from>
    <xdr:ext cx="469744" cy="259045"/>
    <xdr:sp macro="" textlink="">
      <xdr:nvSpPr>
        <xdr:cNvPr id="68" name="テキスト ボックス 67"/>
        <xdr:cNvSpPr txBox="1"/>
      </xdr:nvSpPr>
      <xdr:spPr>
        <a:xfrm>
          <a:off x="3562428" y="612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31931</xdr:rowOff>
    </xdr:from>
    <xdr:to>
      <xdr:col>15</xdr:col>
      <xdr:colOff>50800</xdr:colOff>
      <xdr:row>34</xdr:row>
      <xdr:rowOff>49893</xdr:rowOff>
    </xdr:to>
    <xdr:cxnSp macro="">
      <xdr:nvCxnSpPr>
        <xdr:cNvPr id="69" name="直線コネクタ 68"/>
        <xdr:cNvCxnSpPr/>
      </xdr:nvCxnSpPr>
      <xdr:spPr>
        <a:xfrm>
          <a:off x="2019300" y="58612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129722</xdr:rowOff>
    </xdr:from>
    <xdr:to>
      <xdr:col>15</xdr:col>
      <xdr:colOff>101600</xdr:colOff>
      <xdr:row>35</xdr:row>
      <xdr:rowOff>59872</xdr:rowOff>
    </xdr:to>
    <xdr:sp macro="" textlink="">
      <xdr:nvSpPr>
        <xdr:cNvPr id="70" name="フローチャート: 判断 69"/>
        <xdr:cNvSpPr/>
      </xdr:nvSpPr>
      <xdr:spPr>
        <a:xfrm>
          <a:off x="2857500" y="5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50999</xdr:rowOff>
    </xdr:from>
    <xdr:ext cx="469744" cy="259045"/>
    <xdr:sp macro="" textlink="">
      <xdr:nvSpPr>
        <xdr:cNvPr id="71" name="テキスト ボックス 70"/>
        <xdr:cNvSpPr txBox="1"/>
      </xdr:nvSpPr>
      <xdr:spPr>
        <a:xfrm>
          <a:off x="2673428" y="605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23767</xdr:rowOff>
    </xdr:from>
    <xdr:to>
      <xdr:col>10</xdr:col>
      <xdr:colOff>114300</xdr:colOff>
      <xdr:row>34</xdr:row>
      <xdr:rowOff>31931</xdr:rowOff>
    </xdr:to>
    <xdr:cxnSp macro="">
      <xdr:nvCxnSpPr>
        <xdr:cNvPr id="72" name="直線コネクタ 71"/>
        <xdr:cNvCxnSpPr/>
      </xdr:nvCxnSpPr>
      <xdr:spPr>
        <a:xfrm>
          <a:off x="1130300" y="585306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162378</xdr:rowOff>
    </xdr:from>
    <xdr:to>
      <xdr:col>10</xdr:col>
      <xdr:colOff>165100</xdr:colOff>
      <xdr:row>34</xdr:row>
      <xdr:rowOff>92528</xdr:rowOff>
    </xdr:to>
    <xdr:sp macro="" textlink="">
      <xdr:nvSpPr>
        <xdr:cNvPr id="73" name="フローチャート: 判断 72"/>
        <xdr:cNvSpPr/>
      </xdr:nvSpPr>
      <xdr:spPr>
        <a:xfrm>
          <a:off x="1968500" y="582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83655</xdr:rowOff>
    </xdr:from>
    <xdr:ext cx="469744" cy="259045"/>
    <xdr:sp macro="" textlink="">
      <xdr:nvSpPr>
        <xdr:cNvPr id="74" name="テキスト ボックス 73"/>
        <xdr:cNvSpPr txBox="1"/>
      </xdr:nvSpPr>
      <xdr:spPr>
        <a:xfrm>
          <a:off x="1784428" y="591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160746</xdr:rowOff>
    </xdr:from>
    <xdr:to>
      <xdr:col>6</xdr:col>
      <xdr:colOff>38100</xdr:colOff>
      <xdr:row>34</xdr:row>
      <xdr:rowOff>90896</xdr:rowOff>
    </xdr:to>
    <xdr:sp macro="" textlink="">
      <xdr:nvSpPr>
        <xdr:cNvPr id="75" name="フローチャート: 判断 74"/>
        <xdr:cNvSpPr/>
      </xdr:nvSpPr>
      <xdr:spPr>
        <a:xfrm>
          <a:off x="1079500" y="581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82023</xdr:rowOff>
    </xdr:from>
    <xdr:ext cx="469744" cy="259045"/>
    <xdr:sp macro="" textlink="">
      <xdr:nvSpPr>
        <xdr:cNvPr id="76" name="テキスト ボックス 75"/>
        <xdr:cNvSpPr txBox="1"/>
      </xdr:nvSpPr>
      <xdr:spPr>
        <a:xfrm>
          <a:off x="895428" y="5911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66040</xdr:rowOff>
    </xdr:from>
    <xdr:to>
      <xdr:col>24</xdr:col>
      <xdr:colOff>114300</xdr:colOff>
      <xdr:row>34</xdr:row>
      <xdr:rowOff>167640</xdr:rowOff>
    </xdr:to>
    <xdr:sp macro="" textlink="">
      <xdr:nvSpPr>
        <xdr:cNvPr id="82" name="楕円 81"/>
        <xdr:cNvSpPr/>
      </xdr:nvSpPr>
      <xdr:spPr>
        <a:xfrm>
          <a:off x="4584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88917</xdr:rowOff>
    </xdr:from>
    <xdr:ext cx="469744" cy="259045"/>
    <xdr:sp macro="" textlink="">
      <xdr:nvSpPr>
        <xdr:cNvPr id="83" name="議会費該当値テキスト"/>
        <xdr:cNvSpPr txBox="1"/>
      </xdr:nvSpPr>
      <xdr:spPr>
        <a:xfrm>
          <a:off x="4686300"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41547</xdr:rowOff>
    </xdr:from>
    <xdr:to>
      <xdr:col>20</xdr:col>
      <xdr:colOff>38100</xdr:colOff>
      <xdr:row>34</xdr:row>
      <xdr:rowOff>143147</xdr:rowOff>
    </xdr:to>
    <xdr:sp macro="" textlink="">
      <xdr:nvSpPr>
        <xdr:cNvPr id="84" name="楕円 83"/>
        <xdr:cNvSpPr/>
      </xdr:nvSpPr>
      <xdr:spPr>
        <a:xfrm>
          <a:off x="3746500" y="58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159674</xdr:rowOff>
    </xdr:from>
    <xdr:ext cx="469744" cy="259045"/>
    <xdr:sp macro="" textlink="">
      <xdr:nvSpPr>
        <xdr:cNvPr id="85" name="テキスト ボックス 84"/>
        <xdr:cNvSpPr txBox="1"/>
      </xdr:nvSpPr>
      <xdr:spPr>
        <a:xfrm>
          <a:off x="3562428" y="564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170543</xdr:rowOff>
    </xdr:from>
    <xdr:to>
      <xdr:col>15</xdr:col>
      <xdr:colOff>101600</xdr:colOff>
      <xdr:row>34</xdr:row>
      <xdr:rowOff>100693</xdr:rowOff>
    </xdr:to>
    <xdr:sp macro="" textlink="">
      <xdr:nvSpPr>
        <xdr:cNvPr id="86" name="楕円 85"/>
        <xdr:cNvSpPr/>
      </xdr:nvSpPr>
      <xdr:spPr>
        <a:xfrm>
          <a:off x="2857500" y="58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117220</xdr:rowOff>
    </xdr:from>
    <xdr:ext cx="469744" cy="259045"/>
    <xdr:sp macro="" textlink="">
      <xdr:nvSpPr>
        <xdr:cNvPr id="87" name="テキスト ボックス 86"/>
        <xdr:cNvSpPr txBox="1"/>
      </xdr:nvSpPr>
      <xdr:spPr>
        <a:xfrm>
          <a:off x="2673428" y="560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152581</xdr:rowOff>
    </xdr:from>
    <xdr:to>
      <xdr:col>10</xdr:col>
      <xdr:colOff>165100</xdr:colOff>
      <xdr:row>34</xdr:row>
      <xdr:rowOff>82731</xdr:rowOff>
    </xdr:to>
    <xdr:sp macro="" textlink="">
      <xdr:nvSpPr>
        <xdr:cNvPr id="88" name="楕円 87"/>
        <xdr:cNvSpPr/>
      </xdr:nvSpPr>
      <xdr:spPr>
        <a:xfrm>
          <a:off x="1968500" y="581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99258</xdr:rowOff>
    </xdr:from>
    <xdr:ext cx="469744" cy="259045"/>
    <xdr:sp macro="" textlink="">
      <xdr:nvSpPr>
        <xdr:cNvPr id="89" name="テキスト ボックス 88"/>
        <xdr:cNvSpPr txBox="1"/>
      </xdr:nvSpPr>
      <xdr:spPr>
        <a:xfrm>
          <a:off x="1784428" y="558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144417</xdr:rowOff>
    </xdr:from>
    <xdr:to>
      <xdr:col>6</xdr:col>
      <xdr:colOff>38100</xdr:colOff>
      <xdr:row>34</xdr:row>
      <xdr:rowOff>74567</xdr:rowOff>
    </xdr:to>
    <xdr:sp macro="" textlink="">
      <xdr:nvSpPr>
        <xdr:cNvPr id="90" name="楕円 89"/>
        <xdr:cNvSpPr/>
      </xdr:nvSpPr>
      <xdr:spPr>
        <a:xfrm>
          <a:off x="1079500" y="580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91094</xdr:rowOff>
    </xdr:from>
    <xdr:ext cx="469744" cy="259045"/>
    <xdr:sp macro="" textlink="">
      <xdr:nvSpPr>
        <xdr:cNvPr id="91" name="テキスト ボックス 90"/>
        <xdr:cNvSpPr txBox="1"/>
      </xdr:nvSpPr>
      <xdr:spPr>
        <a:xfrm>
          <a:off x="895428" y="5577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77858</xdr:rowOff>
    </xdr:from>
    <xdr:to>
      <xdr:col>24</xdr:col>
      <xdr:colOff>62865</xdr:colOff>
      <xdr:row>59</xdr:row>
      <xdr:rowOff>105203</xdr:rowOff>
    </xdr:to>
    <xdr:cxnSp macro="">
      <xdr:nvCxnSpPr>
        <xdr:cNvPr id="118" name="直線コネクタ 117"/>
        <xdr:cNvCxnSpPr/>
      </xdr:nvCxnSpPr>
      <xdr:spPr>
        <a:xfrm flipV="1">
          <a:off x="4633595" y="9850508"/>
          <a:ext cx="1270" cy="370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109030</xdr:rowOff>
    </xdr:from>
    <xdr:ext cx="534377" cy="259045"/>
    <xdr:sp macro="" textlink="">
      <xdr:nvSpPr>
        <xdr:cNvPr id="119" name="総務費最小値テキスト"/>
        <xdr:cNvSpPr txBox="1"/>
      </xdr:nvSpPr>
      <xdr:spPr>
        <a:xfrm>
          <a:off x="4686300" y="1022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105203</xdr:rowOff>
    </xdr:from>
    <xdr:to>
      <xdr:col>24</xdr:col>
      <xdr:colOff>152400</xdr:colOff>
      <xdr:row>59</xdr:row>
      <xdr:rowOff>105203</xdr:rowOff>
    </xdr:to>
    <xdr:cxnSp macro="">
      <xdr:nvCxnSpPr>
        <xdr:cNvPr id="120" name="直線コネクタ 119"/>
        <xdr:cNvCxnSpPr/>
      </xdr:nvCxnSpPr>
      <xdr:spPr>
        <a:xfrm>
          <a:off x="4546600" y="1022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24535</xdr:rowOff>
    </xdr:from>
    <xdr:ext cx="534377" cy="259045"/>
    <xdr:sp macro="" textlink="">
      <xdr:nvSpPr>
        <xdr:cNvPr id="121" name="総務費最大値テキスト"/>
        <xdr:cNvSpPr txBox="1"/>
      </xdr:nvSpPr>
      <xdr:spPr>
        <a:xfrm>
          <a:off x="4686300" y="962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63,431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77858</xdr:rowOff>
    </xdr:from>
    <xdr:to>
      <xdr:col>24</xdr:col>
      <xdr:colOff>152400</xdr:colOff>
      <xdr:row>57</xdr:row>
      <xdr:rowOff>77858</xdr:rowOff>
    </xdr:to>
    <xdr:cxnSp macro="">
      <xdr:nvCxnSpPr>
        <xdr:cNvPr id="122" name="直線コネクタ 121"/>
        <xdr:cNvCxnSpPr/>
      </xdr:nvCxnSpPr>
      <xdr:spPr>
        <a:xfrm>
          <a:off x="4546600" y="9850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13393</xdr:rowOff>
    </xdr:from>
    <xdr:to>
      <xdr:col>24</xdr:col>
      <xdr:colOff>63500</xdr:colOff>
      <xdr:row>58</xdr:row>
      <xdr:rowOff>3030</xdr:rowOff>
    </xdr:to>
    <xdr:cxnSp macro="">
      <xdr:nvCxnSpPr>
        <xdr:cNvPr id="123" name="直線コネクタ 122"/>
        <xdr:cNvCxnSpPr/>
      </xdr:nvCxnSpPr>
      <xdr:spPr>
        <a:xfrm>
          <a:off x="3797300" y="8757343"/>
          <a:ext cx="838200" cy="118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41865</xdr:rowOff>
    </xdr:from>
    <xdr:ext cx="534377" cy="259045"/>
    <xdr:sp macro="" textlink="">
      <xdr:nvSpPr>
        <xdr:cNvPr id="124" name="総務費平均値テキスト"/>
        <xdr:cNvSpPr txBox="1"/>
      </xdr:nvSpPr>
      <xdr:spPr>
        <a:xfrm>
          <a:off x="4686300" y="9985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63438</xdr:rowOff>
    </xdr:from>
    <xdr:to>
      <xdr:col>24</xdr:col>
      <xdr:colOff>114300</xdr:colOff>
      <xdr:row>58</xdr:row>
      <xdr:rowOff>165038</xdr:rowOff>
    </xdr:to>
    <xdr:sp macro="" textlink="">
      <xdr:nvSpPr>
        <xdr:cNvPr id="125" name="フローチャート: 判断 124"/>
        <xdr:cNvSpPr/>
      </xdr:nvSpPr>
      <xdr:spPr>
        <a:xfrm>
          <a:off x="4584700" y="1000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13393</xdr:rowOff>
    </xdr:from>
    <xdr:to>
      <xdr:col>19</xdr:col>
      <xdr:colOff>177800</xdr:colOff>
      <xdr:row>58</xdr:row>
      <xdr:rowOff>10127</xdr:rowOff>
    </xdr:to>
    <xdr:cxnSp macro="">
      <xdr:nvCxnSpPr>
        <xdr:cNvPr id="126" name="直線コネクタ 125"/>
        <xdr:cNvCxnSpPr/>
      </xdr:nvCxnSpPr>
      <xdr:spPr>
        <a:xfrm flipV="1">
          <a:off x="2908300" y="8757343"/>
          <a:ext cx="889000" cy="119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59682</xdr:rowOff>
    </xdr:from>
    <xdr:to>
      <xdr:col>20</xdr:col>
      <xdr:colOff>38100</xdr:colOff>
      <xdr:row>52</xdr:row>
      <xdr:rowOff>161282</xdr:rowOff>
    </xdr:to>
    <xdr:sp macro="" textlink="">
      <xdr:nvSpPr>
        <xdr:cNvPr id="127" name="フローチャート: 判断 126"/>
        <xdr:cNvSpPr/>
      </xdr:nvSpPr>
      <xdr:spPr>
        <a:xfrm>
          <a:off x="37465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152409</xdr:rowOff>
    </xdr:from>
    <xdr:ext cx="599010" cy="259045"/>
    <xdr:sp macro="" textlink="">
      <xdr:nvSpPr>
        <xdr:cNvPr id="128" name="テキスト ボックス 127"/>
        <xdr:cNvSpPr txBox="1"/>
      </xdr:nvSpPr>
      <xdr:spPr>
        <a:xfrm>
          <a:off x="3497795" y="90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135955</xdr:rowOff>
    </xdr:from>
    <xdr:to>
      <xdr:col>15</xdr:col>
      <xdr:colOff>50800</xdr:colOff>
      <xdr:row>58</xdr:row>
      <xdr:rowOff>10127</xdr:rowOff>
    </xdr:to>
    <xdr:cxnSp macro="">
      <xdr:nvCxnSpPr>
        <xdr:cNvPr id="129" name="直線コネクタ 128"/>
        <xdr:cNvCxnSpPr/>
      </xdr:nvCxnSpPr>
      <xdr:spPr>
        <a:xfrm>
          <a:off x="2019300" y="9908605"/>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118835</xdr:rowOff>
    </xdr:from>
    <xdr:to>
      <xdr:col>15</xdr:col>
      <xdr:colOff>101600</xdr:colOff>
      <xdr:row>59</xdr:row>
      <xdr:rowOff>48985</xdr:rowOff>
    </xdr:to>
    <xdr:sp macro="" textlink="">
      <xdr:nvSpPr>
        <xdr:cNvPr id="130" name="フローチャート: 判断 129"/>
        <xdr:cNvSpPr/>
      </xdr:nvSpPr>
      <xdr:spPr>
        <a:xfrm>
          <a:off x="2857500" y="100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40112</xdr:rowOff>
    </xdr:from>
    <xdr:ext cx="534377" cy="259045"/>
    <xdr:sp macro="" textlink="">
      <xdr:nvSpPr>
        <xdr:cNvPr id="131" name="テキスト ボックス 130"/>
        <xdr:cNvSpPr txBox="1"/>
      </xdr:nvSpPr>
      <xdr:spPr>
        <a:xfrm>
          <a:off x="2641111" y="101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86621</xdr:rowOff>
    </xdr:from>
    <xdr:to>
      <xdr:col>10</xdr:col>
      <xdr:colOff>114300</xdr:colOff>
      <xdr:row>57</xdr:row>
      <xdr:rowOff>135955</xdr:rowOff>
    </xdr:to>
    <xdr:cxnSp macro="">
      <xdr:nvCxnSpPr>
        <xdr:cNvPr id="132" name="直線コネクタ 131"/>
        <xdr:cNvCxnSpPr/>
      </xdr:nvCxnSpPr>
      <xdr:spPr>
        <a:xfrm>
          <a:off x="1130300" y="9859271"/>
          <a:ext cx="889000" cy="4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126314</xdr:rowOff>
    </xdr:from>
    <xdr:to>
      <xdr:col>10</xdr:col>
      <xdr:colOff>165100</xdr:colOff>
      <xdr:row>59</xdr:row>
      <xdr:rowOff>56464</xdr:rowOff>
    </xdr:to>
    <xdr:sp macro="" textlink="">
      <xdr:nvSpPr>
        <xdr:cNvPr id="133" name="フローチャート: 判断 132"/>
        <xdr:cNvSpPr/>
      </xdr:nvSpPr>
      <xdr:spPr>
        <a:xfrm>
          <a:off x="1968500" y="100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47591</xdr:rowOff>
    </xdr:from>
    <xdr:ext cx="534377" cy="259045"/>
    <xdr:sp macro="" textlink="">
      <xdr:nvSpPr>
        <xdr:cNvPr id="134" name="テキスト ボックス 133"/>
        <xdr:cNvSpPr txBox="1"/>
      </xdr:nvSpPr>
      <xdr:spPr>
        <a:xfrm>
          <a:off x="1752111" y="1016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151482</xdr:rowOff>
    </xdr:from>
    <xdr:to>
      <xdr:col>6</xdr:col>
      <xdr:colOff>38100</xdr:colOff>
      <xdr:row>59</xdr:row>
      <xdr:rowOff>81632</xdr:rowOff>
    </xdr:to>
    <xdr:sp macro="" textlink="">
      <xdr:nvSpPr>
        <xdr:cNvPr id="135" name="フローチャート: 判断 134"/>
        <xdr:cNvSpPr/>
      </xdr:nvSpPr>
      <xdr:spPr>
        <a:xfrm>
          <a:off x="1079500" y="1009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72759</xdr:rowOff>
    </xdr:from>
    <xdr:ext cx="534377" cy="259045"/>
    <xdr:sp macro="" textlink="">
      <xdr:nvSpPr>
        <xdr:cNvPr id="136" name="テキスト ボックス 135"/>
        <xdr:cNvSpPr txBox="1"/>
      </xdr:nvSpPr>
      <xdr:spPr>
        <a:xfrm>
          <a:off x="863111" y="1018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123680</xdr:rowOff>
    </xdr:from>
    <xdr:to>
      <xdr:col>24</xdr:col>
      <xdr:colOff>114300</xdr:colOff>
      <xdr:row>58</xdr:row>
      <xdr:rowOff>53830</xdr:rowOff>
    </xdr:to>
    <xdr:sp macro="" textlink="">
      <xdr:nvSpPr>
        <xdr:cNvPr id="142" name="楕円 141"/>
        <xdr:cNvSpPr/>
      </xdr:nvSpPr>
      <xdr:spPr>
        <a:xfrm>
          <a:off x="4584700" y="98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38607</xdr:rowOff>
    </xdr:from>
    <xdr:ext cx="534377" cy="259045"/>
    <xdr:sp macro="" textlink="">
      <xdr:nvSpPr>
        <xdr:cNvPr id="143" name="総務費該当値テキスト"/>
        <xdr:cNvSpPr txBox="1"/>
      </xdr:nvSpPr>
      <xdr:spPr>
        <a:xfrm>
          <a:off x="4686300" y="98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134043</xdr:rowOff>
    </xdr:from>
    <xdr:to>
      <xdr:col>20</xdr:col>
      <xdr:colOff>38100</xdr:colOff>
      <xdr:row>51</xdr:row>
      <xdr:rowOff>64193</xdr:rowOff>
    </xdr:to>
    <xdr:sp macro="" textlink="">
      <xdr:nvSpPr>
        <xdr:cNvPr id="144" name="楕円 143"/>
        <xdr:cNvSpPr/>
      </xdr:nvSpPr>
      <xdr:spPr>
        <a:xfrm>
          <a:off x="3746500" y="87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80720</xdr:rowOff>
    </xdr:from>
    <xdr:ext cx="599010" cy="259045"/>
    <xdr:sp macro="" textlink="">
      <xdr:nvSpPr>
        <xdr:cNvPr id="145" name="テキスト ボックス 144"/>
        <xdr:cNvSpPr txBox="1"/>
      </xdr:nvSpPr>
      <xdr:spPr>
        <a:xfrm>
          <a:off x="3497795" y="848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130777</xdr:rowOff>
    </xdr:from>
    <xdr:to>
      <xdr:col>15</xdr:col>
      <xdr:colOff>101600</xdr:colOff>
      <xdr:row>58</xdr:row>
      <xdr:rowOff>60927</xdr:rowOff>
    </xdr:to>
    <xdr:sp macro="" textlink="">
      <xdr:nvSpPr>
        <xdr:cNvPr id="146" name="楕円 145"/>
        <xdr:cNvSpPr/>
      </xdr:nvSpPr>
      <xdr:spPr>
        <a:xfrm>
          <a:off x="2857500" y="990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77454</xdr:rowOff>
    </xdr:from>
    <xdr:ext cx="534377" cy="259045"/>
    <xdr:sp macro="" textlink="">
      <xdr:nvSpPr>
        <xdr:cNvPr id="147" name="テキスト ボックス 146"/>
        <xdr:cNvSpPr txBox="1"/>
      </xdr:nvSpPr>
      <xdr:spPr>
        <a:xfrm>
          <a:off x="2641111" y="967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85155</xdr:rowOff>
    </xdr:from>
    <xdr:to>
      <xdr:col>10</xdr:col>
      <xdr:colOff>165100</xdr:colOff>
      <xdr:row>58</xdr:row>
      <xdr:rowOff>15305</xdr:rowOff>
    </xdr:to>
    <xdr:sp macro="" textlink="">
      <xdr:nvSpPr>
        <xdr:cNvPr id="148" name="楕円 147"/>
        <xdr:cNvSpPr/>
      </xdr:nvSpPr>
      <xdr:spPr>
        <a:xfrm>
          <a:off x="1968500" y="98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31832</xdr:rowOff>
    </xdr:from>
    <xdr:ext cx="534377" cy="259045"/>
    <xdr:sp macro="" textlink="">
      <xdr:nvSpPr>
        <xdr:cNvPr id="149" name="テキスト ボックス 148"/>
        <xdr:cNvSpPr txBox="1"/>
      </xdr:nvSpPr>
      <xdr:spPr>
        <a:xfrm>
          <a:off x="1752111" y="963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35821</xdr:rowOff>
    </xdr:from>
    <xdr:to>
      <xdr:col>6</xdr:col>
      <xdr:colOff>38100</xdr:colOff>
      <xdr:row>57</xdr:row>
      <xdr:rowOff>137421</xdr:rowOff>
    </xdr:to>
    <xdr:sp macro="" textlink="">
      <xdr:nvSpPr>
        <xdr:cNvPr id="150" name="楕円 149"/>
        <xdr:cNvSpPr/>
      </xdr:nvSpPr>
      <xdr:spPr>
        <a:xfrm>
          <a:off x="1079500" y="980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153948</xdr:rowOff>
    </xdr:from>
    <xdr:ext cx="534377" cy="259045"/>
    <xdr:sp macro="" textlink="">
      <xdr:nvSpPr>
        <xdr:cNvPr id="151" name="テキスト ボックス 150"/>
        <xdr:cNvSpPr txBox="1"/>
      </xdr:nvSpPr>
      <xdr:spPr>
        <a:xfrm>
          <a:off x="863111" y="95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20681</xdr:rowOff>
    </xdr:from>
    <xdr:to>
      <xdr:col>24</xdr:col>
      <xdr:colOff>62865</xdr:colOff>
      <xdr:row>78</xdr:row>
      <xdr:rowOff>103352</xdr:rowOff>
    </xdr:to>
    <xdr:cxnSp macro="">
      <xdr:nvCxnSpPr>
        <xdr:cNvPr id="178" name="直線コネクタ 177"/>
        <xdr:cNvCxnSpPr/>
      </xdr:nvCxnSpPr>
      <xdr:spPr>
        <a:xfrm flipV="1">
          <a:off x="4633595" y="12193631"/>
          <a:ext cx="1270" cy="1282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107179</xdr:rowOff>
    </xdr:from>
    <xdr:ext cx="599010" cy="259045"/>
    <xdr:sp macro="" textlink="">
      <xdr:nvSpPr>
        <xdr:cNvPr id="179" name="民生費最小値テキスト"/>
        <xdr:cNvSpPr txBox="1"/>
      </xdr:nvSpPr>
      <xdr:spPr>
        <a:xfrm>
          <a:off x="4686300" y="13480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103352</xdr:rowOff>
    </xdr:from>
    <xdr:to>
      <xdr:col>24</xdr:col>
      <xdr:colOff>152400</xdr:colOff>
      <xdr:row>78</xdr:row>
      <xdr:rowOff>103352</xdr:rowOff>
    </xdr:to>
    <xdr:cxnSp macro="">
      <xdr:nvCxnSpPr>
        <xdr:cNvPr id="180" name="直線コネクタ 179"/>
        <xdr:cNvCxnSpPr/>
      </xdr:nvCxnSpPr>
      <xdr:spPr>
        <a:xfrm>
          <a:off x="4546600" y="13476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138808</xdr:rowOff>
    </xdr:from>
    <xdr:ext cx="599010" cy="259045"/>
    <xdr:sp macro="" textlink="">
      <xdr:nvSpPr>
        <xdr:cNvPr id="181" name="民生費最大値テキスト"/>
        <xdr:cNvSpPr txBox="1"/>
      </xdr:nvSpPr>
      <xdr:spPr>
        <a:xfrm>
          <a:off x="4686300" y="119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20681</xdr:rowOff>
    </xdr:from>
    <xdr:to>
      <xdr:col>24</xdr:col>
      <xdr:colOff>152400</xdr:colOff>
      <xdr:row>71</xdr:row>
      <xdr:rowOff>20681</xdr:rowOff>
    </xdr:to>
    <xdr:cxnSp macro="">
      <xdr:nvCxnSpPr>
        <xdr:cNvPr id="182" name="直線コネクタ 181"/>
        <xdr:cNvCxnSpPr/>
      </xdr:nvCxnSpPr>
      <xdr:spPr>
        <a:xfrm>
          <a:off x="4546600" y="121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67218</xdr:rowOff>
    </xdr:from>
    <xdr:to>
      <xdr:col>24</xdr:col>
      <xdr:colOff>63500</xdr:colOff>
      <xdr:row>78</xdr:row>
      <xdr:rowOff>118326</xdr:rowOff>
    </xdr:to>
    <xdr:cxnSp macro="">
      <xdr:nvCxnSpPr>
        <xdr:cNvPr id="183" name="直線コネクタ 182"/>
        <xdr:cNvCxnSpPr/>
      </xdr:nvCxnSpPr>
      <xdr:spPr>
        <a:xfrm flipV="1">
          <a:off x="3797300" y="13097418"/>
          <a:ext cx="838200" cy="39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10405</xdr:rowOff>
    </xdr:from>
    <xdr:ext cx="599010" cy="259045"/>
    <xdr:sp macro="" textlink="">
      <xdr:nvSpPr>
        <xdr:cNvPr id="184" name="民生費平均値テキスト"/>
        <xdr:cNvSpPr txBox="1"/>
      </xdr:nvSpPr>
      <xdr:spPr>
        <a:xfrm>
          <a:off x="4686300" y="130406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31978</xdr:rowOff>
    </xdr:from>
    <xdr:to>
      <xdr:col>24</xdr:col>
      <xdr:colOff>114300</xdr:colOff>
      <xdr:row>76</xdr:row>
      <xdr:rowOff>133578</xdr:rowOff>
    </xdr:to>
    <xdr:sp macro="" textlink="">
      <xdr:nvSpPr>
        <xdr:cNvPr id="185" name="フローチャート: 判断 184"/>
        <xdr:cNvSpPr/>
      </xdr:nvSpPr>
      <xdr:spPr>
        <a:xfrm>
          <a:off x="45847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118326</xdr:rowOff>
    </xdr:from>
    <xdr:to>
      <xdr:col>19</xdr:col>
      <xdr:colOff>177800</xdr:colOff>
      <xdr:row>79</xdr:row>
      <xdr:rowOff>25662</xdr:rowOff>
    </xdr:to>
    <xdr:cxnSp macro="">
      <xdr:nvCxnSpPr>
        <xdr:cNvPr id="186" name="直線コネクタ 185"/>
        <xdr:cNvCxnSpPr/>
      </xdr:nvCxnSpPr>
      <xdr:spPr>
        <a:xfrm flipV="1">
          <a:off x="2908300" y="13491426"/>
          <a:ext cx="889000" cy="7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79756</xdr:rowOff>
    </xdr:from>
    <xdr:to>
      <xdr:col>20</xdr:col>
      <xdr:colOff>38100</xdr:colOff>
      <xdr:row>79</xdr:row>
      <xdr:rowOff>9906</xdr:rowOff>
    </xdr:to>
    <xdr:sp macro="" textlink="">
      <xdr:nvSpPr>
        <xdr:cNvPr id="187" name="フローチャート: 判断 186"/>
        <xdr:cNvSpPr/>
      </xdr:nvSpPr>
      <xdr:spPr>
        <a:xfrm>
          <a:off x="3746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1033</xdr:rowOff>
    </xdr:from>
    <xdr:ext cx="599010" cy="259045"/>
    <xdr:sp macro="" textlink="">
      <xdr:nvSpPr>
        <xdr:cNvPr id="188" name="テキスト ボックス 187"/>
        <xdr:cNvSpPr txBox="1"/>
      </xdr:nvSpPr>
      <xdr:spPr>
        <a:xfrm>
          <a:off x="3497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25662</xdr:rowOff>
    </xdr:from>
    <xdr:to>
      <xdr:col>15</xdr:col>
      <xdr:colOff>50800</xdr:colOff>
      <xdr:row>79</xdr:row>
      <xdr:rowOff>50138</xdr:rowOff>
    </xdr:to>
    <xdr:cxnSp macro="">
      <xdr:nvCxnSpPr>
        <xdr:cNvPr id="189" name="直線コネクタ 188"/>
        <xdr:cNvCxnSpPr/>
      </xdr:nvCxnSpPr>
      <xdr:spPr>
        <a:xfrm flipV="1">
          <a:off x="2019300" y="13570212"/>
          <a:ext cx="8890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145740</xdr:rowOff>
    </xdr:from>
    <xdr:to>
      <xdr:col>15</xdr:col>
      <xdr:colOff>101600</xdr:colOff>
      <xdr:row>79</xdr:row>
      <xdr:rowOff>75890</xdr:rowOff>
    </xdr:to>
    <xdr:sp macro="" textlink="">
      <xdr:nvSpPr>
        <xdr:cNvPr id="190" name="フローチャート: 判断 189"/>
        <xdr:cNvSpPr/>
      </xdr:nvSpPr>
      <xdr:spPr>
        <a:xfrm>
          <a:off x="2857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92417</xdr:rowOff>
    </xdr:from>
    <xdr:ext cx="599010" cy="259045"/>
    <xdr:sp macro="" textlink="">
      <xdr:nvSpPr>
        <xdr:cNvPr id="191" name="テキスト ボックス 190"/>
        <xdr:cNvSpPr txBox="1"/>
      </xdr:nvSpPr>
      <xdr:spPr>
        <a:xfrm>
          <a:off x="2608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50138</xdr:rowOff>
    </xdr:from>
    <xdr:to>
      <xdr:col>10</xdr:col>
      <xdr:colOff>114300</xdr:colOff>
      <xdr:row>79</xdr:row>
      <xdr:rowOff>114962</xdr:rowOff>
    </xdr:to>
    <xdr:cxnSp macro="">
      <xdr:nvCxnSpPr>
        <xdr:cNvPr id="192" name="直線コネクタ 191"/>
        <xdr:cNvCxnSpPr/>
      </xdr:nvCxnSpPr>
      <xdr:spPr>
        <a:xfrm flipV="1">
          <a:off x="1130300" y="13594688"/>
          <a:ext cx="889000" cy="6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15421</xdr:rowOff>
    </xdr:from>
    <xdr:to>
      <xdr:col>10</xdr:col>
      <xdr:colOff>165100</xdr:colOff>
      <xdr:row>79</xdr:row>
      <xdr:rowOff>117021</xdr:rowOff>
    </xdr:to>
    <xdr:sp macro="" textlink="">
      <xdr:nvSpPr>
        <xdr:cNvPr id="193" name="フローチャート: 判断 192"/>
        <xdr:cNvSpPr/>
      </xdr:nvSpPr>
      <xdr:spPr>
        <a:xfrm>
          <a:off x="1968500" y="1355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108148</xdr:rowOff>
    </xdr:from>
    <xdr:ext cx="599010" cy="259045"/>
    <xdr:sp macro="" textlink="">
      <xdr:nvSpPr>
        <xdr:cNvPr id="194" name="テキスト ボックス 193"/>
        <xdr:cNvSpPr txBox="1"/>
      </xdr:nvSpPr>
      <xdr:spPr>
        <a:xfrm>
          <a:off x="1719795" y="13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115336</xdr:rowOff>
    </xdr:from>
    <xdr:to>
      <xdr:col>6</xdr:col>
      <xdr:colOff>38100</xdr:colOff>
      <xdr:row>79</xdr:row>
      <xdr:rowOff>45486</xdr:rowOff>
    </xdr:to>
    <xdr:sp macro="" textlink="">
      <xdr:nvSpPr>
        <xdr:cNvPr id="195" name="フローチャート: 判断 194"/>
        <xdr:cNvSpPr/>
      </xdr:nvSpPr>
      <xdr:spPr>
        <a:xfrm>
          <a:off x="1079500" y="1348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62013</xdr:rowOff>
    </xdr:from>
    <xdr:ext cx="599010" cy="259045"/>
    <xdr:sp macro="" textlink="">
      <xdr:nvSpPr>
        <xdr:cNvPr id="196" name="テキスト ボックス 195"/>
        <xdr:cNvSpPr txBox="1"/>
      </xdr:nvSpPr>
      <xdr:spPr>
        <a:xfrm>
          <a:off x="830795" y="13263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16418</xdr:rowOff>
    </xdr:from>
    <xdr:to>
      <xdr:col>24</xdr:col>
      <xdr:colOff>114300</xdr:colOff>
      <xdr:row>76</xdr:row>
      <xdr:rowOff>118018</xdr:rowOff>
    </xdr:to>
    <xdr:sp macro="" textlink="">
      <xdr:nvSpPr>
        <xdr:cNvPr id="202" name="楕円 201"/>
        <xdr:cNvSpPr/>
      </xdr:nvSpPr>
      <xdr:spPr>
        <a:xfrm>
          <a:off x="4584700" y="1304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39295</xdr:rowOff>
    </xdr:from>
    <xdr:ext cx="599010" cy="259045"/>
    <xdr:sp macro="" textlink="">
      <xdr:nvSpPr>
        <xdr:cNvPr id="203" name="民生費該当値テキスト"/>
        <xdr:cNvSpPr txBox="1"/>
      </xdr:nvSpPr>
      <xdr:spPr>
        <a:xfrm>
          <a:off x="4686300" y="1289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67526</xdr:rowOff>
    </xdr:from>
    <xdr:to>
      <xdr:col>20</xdr:col>
      <xdr:colOff>38100</xdr:colOff>
      <xdr:row>78</xdr:row>
      <xdr:rowOff>169126</xdr:rowOff>
    </xdr:to>
    <xdr:sp macro="" textlink="">
      <xdr:nvSpPr>
        <xdr:cNvPr id="204" name="楕円 203"/>
        <xdr:cNvSpPr/>
      </xdr:nvSpPr>
      <xdr:spPr>
        <a:xfrm>
          <a:off x="37465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14203</xdr:rowOff>
    </xdr:from>
    <xdr:ext cx="599010" cy="259045"/>
    <xdr:sp macro="" textlink="">
      <xdr:nvSpPr>
        <xdr:cNvPr id="205" name="テキスト ボックス 204"/>
        <xdr:cNvSpPr txBox="1"/>
      </xdr:nvSpPr>
      <xdr:spPr>
        <a:xfrm>
          <a:off x="3497795" y="1321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146312</xdr:rowOff>
    </xdr:from>
    <xdr:to>
      <xdr:col>15</xdr:col>
      <xdr:colOff>101600</xdr:colOff>
      <xdr:row>79</xdr:row>
      <xdr:rowOff>76462</xdr:rowOff>
    </xdr:to>
    <xdr:sp macro="" textlink="">
      <xdr:nvSpPr>
        <xdr:cNvPr id="206" name="楕円 205"/>
        <xdr:cNvSpPr/>
      </xdr:nvSpPr>
      <xdr:spPr>
        <a:xfrm>
          <a:off x="2857500" y="135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67589</xdr:rowOff>
    </xdr:from>
    <xdr:ext cx="599010" cy="259045"/>
    <xdr:sp macro="" textlink="">
      <xdr:nvSpPr>
        <xdr:cNvPr id="207" name="テキスト ボックス 206"/>
        <xdr:cNvSpPr txBox="1"/>
      </xdr:nvSpPr>
      <xdr:spPr>
        <a:xfrm>
          <a:off x="2608795" y="1361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170788</xdr:rowOff>
    </xdr:from>
    <xdr:to>
      <xdr:col>10</xdr:col>
      <xdr:colOff>165100</xdr:colOff>
      <xdr:row>79</xdr:row>
      <xdr:rowOff>100938</xdr:rowOff>
    </xdr:to>
    <xdr:sp macro="" textlink="">
      <xdr:nvSpPr>
        <xdr:cNvPr id="208" name="楕円 207"/>
        <xdr:cNvSpPr/>
      </xdr:nvSpPr>
      <xdr:spPr>
        <a:xfrm>
          <a:off x="1968500" y="1354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117465</xdr:rowOff>
    </xdr:from>
    <xdr:ext cx="599010" cy="259045"/>
    <xdr:sp macro="" textlink="">
      <xdr:nvSpPr>
        <xdr:cNvPr id="209" name="テキスト ボックス 208"/>
        <xdr:cNvSpPr txBox="1"/>
      </xdr:nvSpPr>
      <xdr:spPr>
        <a:xfrm>
          <a:off x="1719795" y="133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64162</xdr:rowOff>
    </xdr:from>
    <xdr:to>
      <xdr:col>6</xdr:col>
      <xdr:colOff>38100</xdr:colOff>
      <xdr:row>79</xdr:row>
      <xdr:rowOff>165762</xdr:rowOff>
    </xdr:to>
    <xdr:sp macro="" textlink="">
      <xdr:nvSpPr>
        <xdr:cNvPr id="210" name="楕円 209"/>
        <xdr:cNvSpPr/>
      </xdr:nvSpPr>
      <xdr:spPr>
        <a:xfrm>
          <a:off x="1079500" y="1360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156889</xdr:rowOff>
    </xdr:from>
    <xdr:ext cx="599010" cy="259045"/>
    <xdr:sp macro="" textlink="">
      <xdr:nvSpPr>
        <xdr:cNvPr id="211" name="テキスト ボックス 210"/>
        <xdr:cNvSpPr txBox="1"/>
      </xdr:nvSpPr>
      <xdr:spPr>
        <a:xfrm>
          <a:off x="830795" y="1370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3" name="直線コネクタ 22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4" name="テキスト ボックス 223"/>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5" name="直線コネクタ 22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6" name="テキスト ボックス 225"/>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7" name="直線コネクタ 22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8" name="テキスト ボックス 227"/>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9" name="直線コネクタ 22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30" name="テキスト ボックス 229"/>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39894</xdr:rowOff>
    </xdr:from>
    <xdr:to>
      <xdr:col>24</xdr:col>
      <xdr:colOff>62865</xdr:colOff>
      <xdr:row>98</xdr:row>
      <xdr:rowOff>134488</xdr:rowOff>
    </xdr:to>
    <xdr:cxnSp macro="">
      <xdr:nvCxnSpPr>
        <xdr:cNvPr id="234" name="直線コネクタ 233"/>
        <xdr:cNvCxnSpPr/>
      </xdr:nvCxnSpPr>
      <xdr:spPr>
        <a:xfrm flipV="1">
          <a:off x="4633595" y="15813294"/>
          <a:ext cx="1270" cy="112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138315</xdr:rowOff>
    </xdr:from>
    <xdr:ext cx="534377" cy="259045"/>
    <xdr:sp macro="" textlink="">
      <xdr:nvSpPr>
        <xdr:cNvPr id="235" name="衛生費最小値テキスト"/>
        <xdr:cNvSpPr txBox="1"/>
      </xdr:nvSpPr>
      <xdr:spPr>
        <a:xfrm>
          <a:off x="4686300" y="169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134488</xdr:rowOff>
    </xdr:from>
    <xdr:to>
      <xdr:col>24</xdr:col>
      <xdr:colOff>152400</xdr:colOff>
      <xdr:row>98</xdr:row>
      <xdr:rowOff>134488</xdr:rowOff>
    </xdr:to>
    <xdr:cxnSp macro="">
      <xdr:nvCxnSpPr>
        <xdr:cNvPr id="236" name="直線コネクタ 235"/>
        <xdr:cNvCxnSpPr/>
      </xdr:nvCxnSpPr>
      <xdr:spPr>
        <a:xfrm>
          <a:off x="4546600" y="169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158021</xdr:rowOff>
    </xdr:from>
    <xdr:ext cx="534377" cy="259045"/>
    <xdr:sp macro="" textlink="">
      <xdr:nvSpPr>
        <xdr:cNvPr id="237" name="衛生費最大値テキスト"/>
        <xdr:cNvSpPr txBox="1"/>
      </xdr:nvSpPr>
      <xdr:spPr>
        <a:xfrm>
          <a:off x="4686300" y="1558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39894</xdr:rowOff>
    </xdr:from>
    <xdr:to>
      <xdr:col>24</xdr:col>
      <xdr:colOff>152400</xdr:colOff>
      <xdr:row>92</xdr:row>
      <xdr:rowOff>39894</xdr:rowOff>
    </xdr:to>
    <xdr:cxnSp macro="">
      <xdr:nvCxnSpPr>
        <xdr:cNvPr id="238" name="直線コネクタ 237"/>
        <xdr:cNvCxnSpPr/>
      </xdr:nvCxnSpPr>
      <xdr:spPr>
        <a:xfrm>
          <a:off x="4546600" y="15813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119628</xdr:rowOff>
    </xdr:from>
    <xdr:to>
      <xdr:col>24</xdr:col>
      <xdr:colOff>63500</xdr:colOff>
      <xdr:row>95</xdr:row>
      <xdr:rowOff>11593</xdr:rowOff>
    </xdr:to>
    <xdr:cxnSp macro="">
      <xdr:nvCxnSpPr>
        <xdr:cNvPr id="239" name="直線コネクタ 238"/>
        <xdr:cNvCxnSpPr/>
      </xdr:nvCxnSpPr>
      <xdr:spPr>
        <a:xfrm flipV="1">
          <a:off x="3797300" y="15893028"/>
          <a:ext cx="838200" cy="40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60881</xdr:rowOff>
    </xdr:from>
    <xdr:ext cx="534377" cy="259045"/>
    <xdr:sp macro="" textlink="">
      <xdr:nvSpPr>
        <xdr:cNvPr id="240" name="衛生費平均値テキスト"/>
        <xdr:cNvSpPr txBox="1"/>
      </xdr:nvSpPr>
      <xdr:spPr>
        <a:xfrm>
          <a:off x="4686300" y="16348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82454</xdr:rowOff>
    </xdr:from>
    <xdr:to>
      <xdr:col>24</xdr:col>
      <xdr:colOff>114300</xdr:colOff>
      <xdr:row>96</xdr:row>
      <xdr:rowOff>12604</xdr:rowOff>
    </xdr:to>
    <xdr:sp macro="" textlink="">
      <xdr:nvSpPr>
        <xdr:cNvPr id="241" name="フローチャート: 判断 240"/>
        <xdr:cNvSpPr/>
      </xdr:nvSpPr>
      <xdr:spPr>
        <a:xfrm>
          <a:off x="4584700" y="16370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15478</xdr:rowOff>
    </xdr:from>
    <xdr:to>
      <xdr:col>19</xdr:col>
      <xdr:colOff>177800</xdr:colOff>
      <xdr:row>95</xdr:row>
      <xdr:rowOff>11593</xdr:rowOff>
    </xdr:to>
    <xdr:cxnSp macro="">
      <xdr:nvCxnSpPr>
        <xdr:cNvPr id="242" name="直線コネクタ 241"/>
        <xdr:cNvCxnSpPr/>
      </xdr:nvCxnSpPr>
      <xdr:spPr>
        <a:xfrm>
          <a:off x="2908300" y="16131778"/>
          <a:ext cx="889000" cy="1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63297</xdr:rowOff>
    </xdr:from>
    <xdr:to>
      <xdr:col>20</xdr:col>
      <xdr:colOff>38100</xdr:colOff>
      <xdr:row>97</xdr:row>
      <xdr:rowOff>164897</xdr:rowOff>
    </xdr:to>
    <xdr:sp macro="" textlink="">
      <xdr:nvSpPr>
        <xdr:cNvPr id="243" name="フローチャート: 判断 242"/>
        <xdr:cNvSpPr/>
      </xdr:nvSpPr>
      <xdr:spPr>
        <a:xfrm>
          <a:off x="3746500" y="1669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156024</xdr:rowOff>
    </xdr:from>
    <xdr:ext cx="534377" cy="259045"/>
    <xdr:sp macro="" textlink="">
      <xdr:nvSpPr>
        <xdr:cNvPr id="244" name="テキスト ボックス 243"/>
        <xdr:cNvSpPr txBox="1"/>
      </xdr:nvSpPr>
      <xdr:spPr>
        <a:xfrm>
          <a:off x="3530111" y="1678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15478</xdr:rowOff>
    </xdr:from>
    <xdr:to>
      <xdr:col>15</xdr:col>
      <xdr:colOff>50800</xdr:colOff>
      <xdr:row>97</xdr:row>
      <xdr:rowOff>125664</xdr:rowOff>
    </xdr:to>
    <xdr:cxnSp macro="">
      <xdr:nvCxnSpPr>
        <xdr:cNvPr id="245" name="直線コネクタ 244"/>
        <xdr:cNvCxnSpPr/>
      </xdr:nvCxnSpPr>
      <xdr:spPr>
        <a:xfrm flipV="1">
          <a:off x="2019300" y="16131778"/>
          <a:ext cx="889000" cy="6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170190</xdr:rowOff>
    </xdr:from>
    <xdr:to>
      <xdr:col>15</xdr:col>
      <xdr:colOff>101600</xdr:colOff>
      <xdr:row>97</xdr:row>
      <xdr:rowOff>100340</xdr:rowOff>
    </xdr:to>
    <xdr:sp macro="" textlink="">
      <xdr:nvSpPr>
        <xdr:cNvPr id="246" name="フローチャート: 判断 245"/>
        <xdr:cNvSpPr/>
      </xdr:nvSpPr>
      <xdr:spPr>
        <a:xfrm>
          <a:off x="2857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91467</xdr:rowOff>
    </xdr:from>
    <xdr:ext cx="534377" cy="259045"/>
    <xdr:sp macro="" textlink="">
      <xdr:nvSpPr>
        <xdr:cNvPr id="247" name="テキスト ボックス 246"/>
        <xdr:cNvSpPr txBox="1"/>
      </xdr:nvSpPr>
      <xdr:spPr>
        <a:xfrm>
          <a:off x="2641111" y="167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125664</xdr:rowOff>
    </xdr:from>
    <xdr:to>
      <xdr:col>10</xdr:col>
      <xdr:colOff>114300</xdr:colOff>
      <xdr:row>98</xdr:row>
      <xdr:rowOff>32486</xdr:rowOff>
    </xdr:to>
    <xdr:cxnSp macro="">
      <xdr:nvCxnSpPr>
        <xdr:cNvPr id="248" name="直線コネクタ 247"/>
        <xdr:cNvCxnSpPr/>
      </xdr:nvCxnSpPr>
      <xdr:spPr>
        <a:xfrm flipV="1">
          <a:off x="1130300" y="16756314"/>
          <a:ext cx="889000" cy="7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152817</xdr:rowOff>
    </xdr:from>
    <xdr:to>
      <xdr:col>10</xdr:col>
      <xdr:colOff>165100</xdr:colOff>
      <xdr:row>98</xdr:row>
      <xdr:rowOff>82967</xdr:rowOff>
    </xdr:to>
    <xdr:sp macro="" textlink="">
      <xdr:nvSpPr>
        <xdr:cNvPr id="249" name="フローチャート: 判断 248"/>
        <xdr:cNvSpPr/>
      </xdr:nvSpPr>
      <xdr:spPr>
        <a:xfrm>
          <a:off x="1968500" y="1678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74094</xdr:rowOff>
    </xdr:from>
    <xdr:ext cx="534377" cy="259045"/>
    <xdr:sp macro="" textlink="">
      <xdr:nvSpPr>
        <xdr:cNvPr id="250" name="テキスト ボックス 249"/>
        <xdr:cNvSpPr txBox="1"/>
      </xdr:nvSpPr>
      <xdr:spPr>
        <a:xfrm>
          <a:off x="1752111" y="1687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14010</xdr:rowOff>
    </xdr:from>
    <xdr:to>
      <xdr:col>6</xdr:col>
      <xdr:colOff>38100</xdr:colOff>
      <xdr:row>98</xdr:row>
      <xdr:rowOff>115610</xdr:rowOff>
    </xdr:to>
    <xdr:sp macro="" textlink="">
      <xdr:nvSpPr>
        <xdr:cNvPr id="251" name="フローチャート: 判断 250"/>
        <xdr:cNvSpPr/>
      </xdr:nvSpPr>
      <xdr:spPr>
        <a:xfrm>
          <a:off x="1079500" y="168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106737</xdr:rowOff>
    </xdr:from>
    <xdr:ext cx="534377" cy="259045"/>
    <xdr:sp macro="" textlink="">
      <xdr:nvSpPr>
        <xdr:cNvPr id="252" name="テキスト ボックス 251"/>
        <xdr:cNvSpPr txBox="1"/>
      </xdr:nvSpPr>
      <xdr:spPr>
        <a:xfrm>
          <a:off x="863111" y="169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68828</xdr:rowOff>
    </xdr:from>
    <xdr:to>
      <xdr:col>24</xdr:col>
      <xdr:colOff>114300</xdr:colOff>
      <xdr:row>92</xdr:row>
      <xdr:rowOff>170428</xdr:rowOff>
    </xdr:to>
    <xdr:sp macro="" textlink="">
      <xdr:nvSpPr>
        <xdr:cNvPr id="258" name="楕円 257"/>
        <xdr:cNvSpPr/>
      </xdr:nvSpPr>
      <xdr:spPr>
        <a:xfrm>
          <a:off x="4584700" y="1584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155205</xdr:rowOff>
    </xdr:from>
    <xdr:ext cx="534377" cy="259045"/>
    <xdr:sp macro="" textlink="">
      <xdr:nvSpPr>
        <xdr:cNvPr id="259" name="衛生費該当値テキスト"/>
        <xdr:cNvSpPr txBox="1"/>
      </xdr:nvSpPr>
      <xdr:spPr>
        <a:xfrm>
          <a:off x="4686300" y="1575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132243</xdr:rowOff>
    </xdr:from>
    <xdr:to>
      <xdr:col>20</xdr:col>
      <xdr:colOff>38100</xdr:colOff>
      <xdr:row>95</xdr:row>
      <xdr:rowOff>62393</xdr:rowOff>
    </xdr:to>
    <xdr:sp macro="" textlink="">
      <xdr:nvSpPr>
        <xdr:cNvPr id="260" name="楕円 259"/>
        <xdr:cNvSpPr/>
      </xdr:nvSpPr>
      <xdr:spPr>
        <a:xfrm>
          <a:off x="3746500" y="1624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78920</xdr:rowOff>
    </xdr:from>
    <xdr:ext cx="534377" cy="259045"/>
    <xdr:sp macro="" textlink="">
      <xdr:nvSpPr>
        <xdr:cNvPr id="261" name="テキスト ボックス 260"/>
        <xdr:cNvSpPr txBox="1"/>
      </xdr:nvSpPr>
      <xdr:spPr>
        <a:xfrm>
          <a:off x="3530111" y="160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136128</xdr:rowOff>
    </xdr:from>
    <xdr:to>
      <xdr:col>15</xdr:col>
      <xdr:colOff>101600</xdr:colOff>
      <xdr:row>94</xdr:row>
      <xdr:rowOff>66278</xdr:rowOff>
    </xdr:to>
    <xdr:sp macro="" textlink="">
      <xdr:nvSpPr>
        <xdr:cNvPr id="262" name="楕円 261"/>
        <xdr:cNvSpPr/>
      </xdr:nvSpPr>
      <xdr:spPr>
        <a:xfrm>
          <a:off x="2857500" y="1608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82805</xdr:rowOff>
    </xdr:from>
    <xdr:ext cx="534377" cy="259045"/>
    <xdr:sp macro="" textlink="">
      <xdr:nvSpPr>
        <xdr:cNvPr id="263" name="テキスト ボックス 262"/>
        <xdr:cNvSpPr txBox="1"/>
      </xdr:nvSpPr>
      <xdr:spPr>
        <a:xfrm>
          <a:off x="2641111" y="1585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74864</xdr:rowOff>
    </xdr:from>
    <xdr:to>
      <xdr:col>10</xdr:col>
      <xdr:colOff>165100</xdr:colOff>
      <xdr:row>98</xdr:row>
      <xdr:rowOff>5014</xdr:rowOff>
    </xdr:to>
    <xdr:sp macro="" textlink="">
      <xdr:nvSpPr>
        <xdr:cNvPr id="264" name="楕円 263"/>
        <xdr:cNvSpPr/>
      </xdr:nvSpPr>
      <xdr:spPr>
        <a:xfrm>
          <a:off x="1968500" y="1670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21541</xdr:rowOff>
    </xdr:from>
    <xdr:ext cx="534377" cy="259045"/>
    <xdr:sp macro="" textlink="">
      <xdr:nvSpPr>
        <xdr:cNvPr id="265" name="テキスト ボックス 264"/>
        <xdr:cNvSpPr txBox="1"/>
      </xdr:nvSpPr>
      <xdr:spPr>
        <a:xfrm>
          <a:off x="1752111" y="1648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153136</xdr:rowOff>
    </xdr:from>
    <xdr:to>
      <xdr:col>6</xdr:col>
      <xdr:colOff>38100</xdr:colOff>
      <xdr:row>98</xdr:row>
      <xdr:rowOff>83286</xdr:rowOff>
    </xdr:to>
    <xdr:sp macro="" textlink="">
      <xdr:nvSpPr>
        <xdr:cNvPr id="266" name="楕円 265"/>
        <xdr:cNvSpPr/>
      </xdr:nvSpPr>
      <xdr:spPr>
        <a:xfrm>
          <a:off x="1079500" y="1678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99813</xdr:rowOff>
    </xdr:from>
    <xdr:ext cx="534377" cy="259045"/>
    <xdr:sp macro="" textlink="">
      <xdr:nvSpPr>
        <xdr:cNvPr id="267" name="テキスト ボックス 266"/>
        <xdr:cNvSpPr txBox="1"/>
      </xdr:nvSpPr>
      <xdr:spPr>
        <a:xfrm>
          <a:off x="863111" y="165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35850</xdr:rowOff>
    </xdr:from>
    <xdr:to>
      <xdr:col>54</xdr:col>
      <xdr:colOff>189865</xdr:colOff>
      <xdr:row>39</xdr:row>
      <xdr:rowOff>31278</xdr:rowOff>
    </xdr:to>
    <xdr:cxnSp macro="">
      <xdr:nvCxnSpPr>
        <xdr:cNvPr id="293" name="直線コネクタ 292"/>
        <xdr:cNvCxnSpPr/>
      </xdr:nvCxnSpPr>
      <xdr:spPr>
        <a:xfrm flipV="1">
          <a:off x="10475595" y="5350800"/>
          <a:ext cx="127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35105</xdr:rowOff>
    </xdr:from>
    <xdr:ext cx="378565" cy="259045"/>
    <xdr:sp macro="" textlink="">
      <xdr:nvSpPr>
        <xdr:cNvPr id="294" name="労働費最小値テキスト"/>
        <xdr:cNvSpPr txBox="1"/>
      </xdr:nvSpPr>
      <xdr:spPr>
        <a:xfrm>
          <a:off x="10528300" y="6721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31278</xdr:rowOff>
    </xdr:from>
    <xdr:to>
      <xdr:col>55</xdr:col>
      <xdr:colOff>88900</xdr:colOff>
      <xdr:row>39</xdr:row>
      <xdr:rowOff>31278</xdr:rowOff>
    </xdr:to>
    <xdr:cxnSp macro="">
      <xdr:nvCxnSpPr>
        <xdr:cNvPr id="295" name="直線コネクタ 294"/>
        <xdr:cNvCxnSpPr/>
      </xdr:nvCxnSpPr>
      <xdr:spPr>
        <a:xfrm>
          <a:off x="10388600" y="671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153977</xdr:rowOff>
    </xdr:from>
    <xdr:ext cx="469744" cy="259045"/>
    <xdr:sp macro="" textlink="">
      <xdr:nvSpPr>
        <xdr:cNvPr id="296" name="労働費最大値テキスト"/>
        <xdr:cNvSpPr txBox="1"/>
      </xdr:nvSpPr>
      <xdr:spPr>
        <a:xfrm>
          <a:off x="10528300" y="512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35850</xdr:rowOff>
    </xdr:from>
    <xdr:to>
      <xdr:col>55</xdr:col>
      <xdr:colOff>88900</xdr:colOff>
      <xdr:row>31</xdr:row>
      <xdr:rowOff>35850</xdr:rowOff>
    </xdr:to>
    <xdr:cxnSp macro="">
      <xdr:nvCxnSpPr>
        <xdr:cNvPr id="297" name="直線コネクタ 296"/>
        <xdr:cNvCxnSpPr/>
      </xdr:nvCxnSpPr>
      <xdr:spPr>
        <a:xfrm>
          <a:off x="10388600" y="535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73079</xdr:rowOff>
    </xdr:from>
    <xdr:to>
      <xdr:col>55</xdr:col>
      <xdr:colOff>0</xdr:colOff>
      <xdr:row>37</xdr:row>
      <xdr:rowOff>139373</xdr:rowOff>
    </xdr:to>
    <xdr:cxnSp macro="">
      <xdr:nvCxnSpPr>
        <xdr:cNvPr id="298" name="直線コネクタ 297"/>
        <xdr:cNvCxnSpPr/>
      </xdr:nvCxnSpPr>
      <xdr:spPr>
        <a:xfrm>
          <a:off x="9639300" y="6245279"/>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79410</xdr:rowOff>
    </xdr:from>
    <xdr:ext cx="378565" cy="259045"/>
    <xdr:sp macro="" textlink="">
      <xdr:nvSpPr>
        <xdr:cNvPr id="299" name="労働費平均値テキスト"/>
        <xdr:cNvSpPr txBox="1"/>
      </xdr:nvSpPr>
      <xdr:spPr>
        <a:xfrm>
          <a:off x="10528300" y="6423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100983</xdr:rowOff>
    </xdr:from>
    <xdr:to>
      <xdr:col>55</xdr:col>
      <xdr:colOff>50800</xdr:colOff>
      <xdr:row>38</xdr:row>
      <xdr:rowOff>31133</xdr:rowOff>
    </xdr:to>
    <xdr:sp macro="" textlink="">
      <xdr:nvSpPr>
        <xdr:cNvPr id="300" name="フローチャート: 判断 299"/>
        <xdr:cNvSpPr/>
      </xdr:nvSpPr>
      <xdr:spPr>
        <a:xfrm>
          <a:off x="10426700" y="644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73079</xdr:rowOff>
    </xdr:from>
    <xdr:to>
      <xdr:col>50</xdr:col>
      <xdr:colOff>114300</xdr:colOff>
      <xdr:row>37</xdr:row>
      <xdr:rowOff>60016</xdr:rowOff>
    </xdr:to>
    <xdr:cxnSp macro="">
      <xdr:nvCxnSpPr>
        <xdr:cNvPr id="301" name="直線コネクタ 300"/>
        <xdr:cNvCxnSpPr/>
      </xdr:nvCxnSpPr>
      <xdr:spPr>
        <a:xfrm flipV="1">
          <a:off x="8750300" y="6245279"/>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136253</xdr:rowOff>
    </xdr:from>
    <xdr:to>
      <xdr:col>50</xdr:col>
      <xdr:colOff>165100</xdr:colOff>
      <xdr:row>38</xdr:row>
      <xdr:rowOff>66403</xdr:rowOff>
    </xdr:to>
    <xdr:sp macro="" textlink="">
      <xdr:nvSpPr>
        <xdr:cNvPr id="302" name="フローチャート: 判断 301"/>
        <xdr:cNvSpPr/>
      </xdr:nvSpPr>
      <xdr:spPr>
        <a:xfrm>
          <a:off x="9588500" y="647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57530</xdr:rowOff>
    </xdr:from>
    <xdr:ext cx="378565" cy="259045"/>
    <xdr:sp macro="" textlink="">
      <xdr:nvSpPr>
        <xdr:cNvPr id="303" name="テキスト ボックス 302"/>
        <xdr:cNvSpPr txBox="1"/>
      </xdr:nvSpPr>
      <xdr:spPr>
        <a:xfrm>
          <a:off x="9450017" y="6572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43688</xdr:rowOff>
    </xdr:from>
    <xdr:to>
      <xdr:col>45</xdr:col>
      <xdr:colOff>177800</xdr:colOff>
      <xdr:row>37</xdr:row>
      <xdr:rowOff>60016</xdr:rowOff>
    </xdr:to>
    <xdr:cxnSp macro="">
      <xdr:nvCxnSpPr>
        <xdr:cNvPr id="304" name="直線コネクタ 303"/>
        <xdr:cNvCxnSpPr/>
      </xdr:nvCxnSpPr>
      <xdr:spPr>
        <a:xfrm>
          <a:off x="7861300" y="6387338"/>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127762</xdr:rowOff>
    </xdr:from>
    <xdr:to>
      <xdr:col>46</xdr:col>
      <xdr:colOff>38100</xdr:colOff>
      <xdr:row>38</xdr:row>
      <xdr:rowOff>57912</xdr:rowOff>
    </xdr:to>
    <xdr:sp macro="" textlink="">
      <xdr:nvSpPr>
        <xdr:cNvPr id="305" name="フローチャート: 判断 304"/>
        <xdr:cNvSpPr/>
      </xdr:nvSpPr>
      <xdr:spPr>
        <a:xfrm>
          <a:off x="8699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49039</xdr:rowOff>
    </xdr:from>
    <xdr:ext cx="378565" cy="259045"/>
    <xdr:sp macro="" textlink="">
      <xdr:nvSpPr>
        <xdr:cNvPr id="306" name="テキスト ボックス 305"/>
        <xdr:cNvSpPr txBox="1"/>
      </xdr:nvSpPr>
      <xdr:spPr>
        <a:xfrm>
          <a:off x="8561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27033</xdr:rowOff>
    </xdr:from>
    <xdr:to>
      <xdr:col>41</xdr:col>
      <xdr:colOff>50800</xdr:colOff>
      <xdr:row>37</xdr:row>
      <xdr:rowOff>43688</xdr:rowOff>
    </xdr:to>
    <xdr:cxnSp macro="">
      <xdr:nvCxnSpPr>
        <xdr:cNvPr id="307" name="直線コネクタ 306"/>
        <xdr:cNvCxnSpPr/>
      </xdr:nvCxnSpPr>
      <xdr:spPr>
        <a:xfrm>
          <a:off x="6972300" y="6370683"/>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95105</xdr:rowOff>
    </xdr:from>
    <xdr:to>
      <xdr:col>41</xdr:col>
      <xdr:colOff>101600</xdr:colOff>
      <xdr:row>38</xdr:row>
      <xdr:rowOff>25255</xdr:rowOff>
    </xdr:to>
    <xdr:sp macro="" textlink="">
      <xdr:nvSpPr>
        <xdr:cNvPr id="308" name="フローチャート: 判断 307"/>
        <xdr:cNvSpPr/>
      </xdr:nvSpPr>
      <xdr:spPr>
        <a:xfrm>
          <a:off x="78105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16382</xdr:rowOff>
    </xdr:from>
    <xdr:ext cx="378565" cy="259045"/>
    <xdr:sp macro="" textlink="">
      <xdr:nvSpPr>
        <xdr:cNvPr id="309" name="テキスト ボックス 308"/>
        <xdr:cNvSpPr txBox="1"/>
      </xdr:nvSpPr>
      <xdr:spPr>
        <a:xfrm>
          <a:off x="7672017" y="653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72572</xdr:rowOff>
    </xdr:from>
    <xdr:to>
      <xdr:col>36</xdr:col>
      <xdr:colOff>165100</xdr:colOff>
      <xdr:row>38</xdr:row>
      <xdr:rowOff>2722</xdr:rowOff>
    </xdr:to>
    <xdr:sp macro="" textlink="">
      <xdr:nvSpPr>
        <xdr:cNvPr id="310" name="フローチャート: 判断 309"/>
        <xdr:cNvSpPr/>
      </xdr:nvSpPr>
      <xdr:spPr>
        <a:xfrm>
          <a:off x="6921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165299</xdr:rowOff>
    </xdr:from>
    <xdr:ext cx="378565" cy="259045"/>
    <xdr:sp macro="" textlink="">
      <xdr:nvSpPr>
        <xdr:cNvPr id="311" name="テキスト ボックス 310"/>
        <xdr:cNvSpPr txBox="1"/>
      </xdr:nvSpPr>
      <xdr:spPr>
        <a:xfrm>
          <a:off x="6783017" y="6508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88573</xdr:rowOff>
    </xdr:from>
    <xdr:to>
      <xdr:col>55</xdr:col>
      <xdr:colOff>50800</xdr:colOff>
      <xdr:row>38</xdr:row>
      <xdr:rowOff>18723</xdr:rowOff>
    </xdr:to>
    <xdr:sp macro="" textlink="">
      <xdr:nvSpPr>
        <xdr:cNvPr id="317" name="楕円 316"/>
        <xdr:cNvSpPr/>
      </xdr:nvSpPr>
      <xdr:spPr>
        <a:xfrm>
          <a:off x="10426700" y="643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111450</xdr:rowOff>
    </xdr:from>
    <xdr:ext cx="378565" cy="259045"/>
    <xdr:sp macro="" textlink="">
      <xdr:nvSpPr>
        <xdr:cNvPr id="318" name="労働費該当値テキスト"/>
        <xdr:cNvSpPr txBox="1"/>
      </xdr:nvSpPr>
      <xdr:spPr>
        <a:xfrm>
          <a:off x="10528300" y="6283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22279</xdr:rowOff>
    </xdr:from>
    <xdr:to>
      <xdr:col>50</xdr:col>
      <xdr:colOff>165100</xdr:colOff>
      <xdr:row>36</xdr:row>
      <xdr:rowOff>123879</xdr:rowOff>
    </xdr:to>
    <xdr:sp macro="" textlink="">
      <xdr:nvSpPr>
        <xdr:cNvPr id="319" name="楕円 318"/>
        <xdr:cNvSpPr/>
      </xdr:nvSpPr>
      <xdr:spPr>
        <a:xfrm>
          <a:off x="9588500" y="61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140406</xdr:rowOff>
    </xdr:from>
    <xdr:ext cx="469744" cy="259045"/>
    <xdr:sp macro="" textlink="">
      <xdr:nvSpPr>
        <xdr:cNvPr id="320" name="テキスト ボックス 319"/>
        <xdr:cNvSpPr txBox="1"/>
      </xdr:nvSpPr>
      <xdr:spPr>
        <a:xfrm>
          <a:off x="9404428" y="596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9216</xdr:rowOff>
    </xdr:from>
    <xdr:to>
      <xdr:col>46</xdr:col>
      <xdr:colOff>38100</xdr:colOff>
      <xdr:row>37</xdr:row>
      <xdr:rowOff>110816</xdr:rowOff>
    </xdr:to>
    <xdr:sp macro="" textlink="">
      <xdr:nvSpPr>
        <xdr:cNvPr id="321" name="楕円 320"/>
        <xdr:cNvSpPr/>
      </xdr:nvSpPr>
      <xdr:spPr>
        <a:xfrm>
          <a:off x="8699500" y="635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127343</xdr:rowOff>
    </xdr:from>
    <xdr:ext cx="469744" cy="259045"/>
    <xdr:sp macro="" textlink="">
      <xdr:nvSpPr>
        <xdr:cNvPr id="322" name="テキスト ボックス 321"/>
        <xdr:cNvSpPr txBox="1"/>
      </xdr:nvSpPr>
      <xdr:spPr>
        <a:xfrm>
          <a:off x="8515428" y="612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164338</xdr:rowOff>
    </xdr:from>
    <xdr:to>
      <xdr:col>41</xdr:col>
      <xdr:colOff>101600</xdr:colOff>
      <xdr:row>37</xdr:row>
      <xdr:rowOff>94488</xdr:rowOff>
    </xdr:to>
    <xdr:sp macro="" textlink="">
      <xdr:nvSpPr>
        <xdr:cNvPr id="323" name="楕円 322"/>
        <xdr:cNvSpPr/>
      </xdr:nvSpPr>
      <xdr:spPr>
        <a:xfrm>
          <a:off x="78105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111015</xdr:rowOff>
    </xdr:from>
    <xdr:ext cx="469744" cy="259045"/>
    <xdr:sp macro="" textlink="">
      <xdr:nvSpPr>
        <xdr:cNvPr id="324" name="テキスト ボックス 323"/>
        <xdr:cNvSpPr txBox="1"/>
      </xdr:nvSpPr>
      <xdr:spPr>
        <a:xfrm>
          <a:off x="7626428" y="611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147683</xdr:rowOff>
    </xdr:from>
    <xdr:to>
      <xdr:col>36</xdr:col>
      <xdr:colOff>165100</xdr:colOff>
      <xdr:row>37</xdr:row>
      <xdr:rowOff>77833</xdr:rowOff>
    </xdr:to>
    <xdr:sp macro="" textlink="">
      <xdr:nvSpPr>
        <xdr:cNvPr id="325" name="楕円 324"/>
        <xdr:cNvSpPr/>
      </xdr:nvSpPr>
      <xdr:spPr>
        <a:xfrm>
          <a:off x="6921500" y="63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94360</xdr:rowOff>
    </xdr:from>
    <xdr:ext cx="469744" cy="259045"/>
    <xdr:sp macro="" textlink="">
      <xdr:nvSpPr>
        <xdr:cNvPr id="326" name="テキスト ボックス 325"/>
        <xdr:cNvSpPr txBox="1"/>
      </xdr:nvSpPr>
      <xdr:spPr>
        <a:xfrm>
          <a:off x="6737428" y="60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165943</xdr:rowOff>
    </xdr:from>
    <xdr:to>
      <xdr:col>54</xdr:col>
      <xdr:colOff>189865</xdr:colOff>
      <xdr:row>58</xdr:row>
      <xdr:rowOff>126395</xdr:rowOff>
    </xdr:to>
    <xdr:cxnSp macro="">
      <xdr:nvCxnSpPr>
        <xdr:cNvPr id="348" name="直線コネクタ 347"/>
        <xdr:cNvCxnSpPr/>
      </xdr:nvCxnSpPr>
      <xdr:spPr>
        <a:xfrm flipV="1">
          <a:off x="10475595" y="8909893"/>
          <a:ext cx="1270" cy="116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130222</xdr:rowOff>
    </xdr:from>
    <xdr:ext cx="378565" cy="259045"/>
    <xdr:sp macro="" textlink="">
      <xdr:nvSpPr>
        <xdr:cNvPr id="349" name="農林水産業費最小値テキスト"/>
        <xdr:cNvSpPr txBox="1"/>
      </xdr:nvSpPr>
      <xdr:spPr>
        <a:xfrm>
          <a:off x="10528300" y="10074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126395</xdr:rowOff>
    </xdr:from>
    <xdr:to>
      <xdr:col>55</xdr:col>
      <xdr:colOff>88900</xdr:colOff>
      <xdr:row>58</xdr:row>
      <xdr:rowOff>126395</xdr:rowOff>
    </xdr:to>
    <xdr:cxnSp macro="">
      <xdr:nvCxnSpPr>
        <xdr:cNvPr id="350" name="直線コネクタ 349"/>
        <xdr:cNvCxnSpPr/>
      </xdr:nvCxnSpPr>
      <xdr:spPr>
        <a:xfrm>
          <a:off x="10388600" y="10070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112620</xdr:rowOff>
    </xdr:from>
    <xdr:ext cx="534377" cy="259045"/>
    <xdr:sp macro="" textlink="">
      <xdr:nvSpPr>
        <xdr:cNvPr id="351" name="農林水産業費最大値テキスト"/>
        <xdr:cNvSpPr txBox="1"/>
      </xdr:nvSpPr>
      <xdr:spPr>
        <a:xfrm>
          <a:off x="10528300" y="868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165943</xdr:rowOff>
    </xdr:from>
    <xdr:to>
      <xdr:col>55</xdr:col>
      <xdr:colOff>88900</xdr:colOff>
      <xdr:row>51</xdr:row>
      <xdr:rowOff>165943</xdr:rowOff>
    </xdr:to>
    <xdr:cxnSp macro="">
      <xdr:nvCxnSpPr>
        <xdr:cNvPr id="352" name="直線コネクタ 351"/>
        <xdr:cNvCxnSpPr/>
      </xdr:nvCxnSpPr>
      <xdr:spPr>
        <a:xfrm>
          <a:off x="10388600" y="890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146329</xdr:rowOff>
    </xdr:from>
    <xdr:to>
      <xdr:col>55</xdr:col>
      <xdr:colOff>0</xdr:colOff>
      <xdr:row>58</xdr:row>
      <xdr:rowOff>4369</xdr:rowOff>
    </xdr:to>
    <xdr:cxnSp macro="">
      <xdr:nvCxnSpPr>
        <xdr:cNvPr id="353" name="直線コネクタ 352"/>
        <xdr:cNvCxnSpPr/>
      </xdr:nvCxnSpPr>
      <xdr:spPr>
        <a:xfrm>
          <a:off x="9639300" y="9918979"/>
          <a:ext cx="8382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63908</xdr:rowOff>
    </xdr:from>
    <xdr:ext cx="469744" cy="259045"/>
    <xdr:sp macro="" textlink="">
      <xdr:nvSpPr>
        <xdr:cNvPr id="354" name="農林水産業費平均値テキスト"/>
        <xdr:cNvSpPr txBox="1"/>
      </xdr:nvSpPr>
      <xdr:spPr>
        <a:xfrm>
          <a:off x="10528300" y="96651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41031</xdr:rowOff>
    </xdr:from>
    <xdr:to>
      <xdr:col>55</xdr:col>
      <xdr:colOff>50800</xdr:colOff>
      <xdr:row>57</xdr:row>
      <xdr:rowOff>142631</xdr:rowOff>
    </xdr:to>
    <xdr:sp macro="" textlink="">
      <xdr:nvSpPr>
        <xdr:cNvPr id="355" name="フローチャート: 判断 354"/>
        <xdr:cNvSpPr/>
      </xdr:nvSpPr>
      <xdr:spPr>
        <a:xfrm>
          <a:off x="104267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146329</xdr:rowOff>
    </xdr:from>
    <xdr:to>
      <xdr:col>50</xdr:col>
      <xdr:colOff>114300</xdr:colOff>
      <xdr:row>58</xdr:row>
      <xdr:rowOff>6152</xdr:rowOff>
    </xdr:to>
    <xdr:cxnSp macro="">
      <xdr:nvCxnSpPr>
        <xdr:cNvPr id="356" name="直線コネクタ 355"/>
        <xdr:cNvCxnSpPr/>
      </xdr:nvCxnSpPr>
      <xdr:spPr>
        <a:xfrm flipV="1">
          <a:off x="8750300" y="9918979"/>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29098</xdr:rowOff>
    </xdr:from>
    <xdr:to>
      <xdr:col>50</xdr:col>
      <xdr:colOff>165100</xdr:colOff>
      <xdr:row>57</xdr:row>
      <xdr:rowOff>130698</xdr:rowOff>
    </xdr:to>
    <xdr:sp macro="" textlink="">
      <xdr:nvSpPr>
        <xdr:cNvPr id="357" name="フローチャート: 判断 356"/>
        <xdr:cNvSpPr/>
      </xdr:nvSpPr>
      <xdr:spPr>
        <a:xfrm>
          <a:off x="9588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147225</xdr:rowOff>
    </xdr:from>
    <xdr:ext cx="469744" cy="259045"/>
    <xdr:sp macro="" textlink="">
      <xdr:nvSpPr>
        <xdr:cNvPr id="358" name="テキスト ボックス 357"/>
        <xdr:cNvSpPr txBox="1"/>
      </xdr:nvSpPr>
      <xdr:spPr>
        <a:xfrm>
          <a:off x="9404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148021</xdr:rowOff>
    </xdr:from>
    <xdr:to>
      <xdr:col>45</xdr:col>
      <xdr:colOff>177800</xdr:colOff>
      <xdr:row>58</xdr:row>
      <xdr:rowOff>6152</xdr:rowOff>
    </xdr:to>
    <xdr:cxnSp macro="">
      <xdr:nvCxnSpPr>
        <xdr:cNvPr id="359" name="直線コネクタ 358"/>
        <xdr:cNvCxnSpPr/>
      </xdr:nvCxnSpPr>
      <xdr:spPr>
        <a:xfrm>
          <a:off x="7861300" y="9920671"/>
          <a:ext cx="889000" cy="2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32436</xdr:rowOff>
    </xdr:from>
    <xdr:to>
      <xdr:col>46</xdr:col>
      <xdr:colOff>38100</xdr:colOff>
      <xdr:row>57</xdr:row>
      <xdr:rowOff>134036</xdr:rowOff>
    </xdr:to>
    <xdr:sp macro="" textlink="">
      <xdr:nvSpPr>
        <xdr:cNvPr id="360" name="フローチャート: 判断 359"/>
        <xdr:cNvSpPr/>
      </xdr:nvSpPr>
      <xdr:spPr>
        <a:xfrm>
          <a:off x="8699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150563</xdr:rowOff>
    </xdr:from>
    <xdr:ext cx="469744" cy="259045"/>
    <xdr:sp macro="" textlink="">
      <xdr:nvSpPr>
        <xdr:cNvPr id="361" name="テキスト ボックス 360"/>
        <xdr:cNvSpPr txBox="1"/>
      </xdr:nvSpPr>
      <xdr:spPr>
        <a:xfrm>
          <a:off x="8515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148021</xdr:rowOff>
    </xdr:from>
    <xdr:to>
      <xdr:col>41</xdr:col>
      <xdr:colOff>50800</xdr:colOff>
      <xdr:row>58</xdr:row>
      <xdr:rowOff>11867</xdr:rowOff>
    </xdr:to>
    <xdr:cxnSp macro="">
      <xdr:nvCxnSpPr>
        <xdr:cNvPr id="362" name="直線コネクタ 361"/>
        <xdr:cNvCxnSpPr/>
      </xdr:nvCxnSpPr>
      <xdr:spPr>
        <a:xfrm flipV="1">
          <a:off x="6972300" y="9920671"/>
          <a:ext cx="8890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23475</xdr:rowOff>
    </xdr:from>
    <xdr:to>
      <xdr:col>41</xdr:col>
      <xdr:colOff>101600</xdr:colOff>
      <xdr:row>57</xdr:row>
      <xdr:rowOff>125075</xdr:rowOff>
    </xdr:to>
    <xdr:sp macro="" textlink="">
      <xdr:nvSpPr>
        <xdr:cNvPr id="363" name="フローチャート: 判断 362"/>
        <xdr:cNvSpPr/>
      </xdr:nvSpPr>
      <xdr:spPr>
        <a:xfrm>
          <a:off x="78105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141602</xdr:rowOff>
    </xdr:from>
    <xdr:ext cx="469744" cy="259045"/>
    <xdr:sp macro="" textlink="">
      <xdr:nvSpPr>
        <xdr:cNvPr id="364" name="テキスト ボックス 363"/>
        <xdr:cNvSpPr txBox="1"/>
      </xdr:nvSpPr>
      <xdr:spPr>
        <a:xfrm>
          <a:off x="7626428" y="957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30835</xdr:rowOff>
    </xdr:from>
    <xdr:to>
      <xdr:col>36</xdr:col>
      <xdr:colOff>165100</xdr:colOff>
      <xdr:row>57</xdr:row>
      <xdr:rowOff>132435</xdr:rowOff>
    </xdr:to>
    <xdr:sp macro="" textlink="">
      <xdr:nvSpPr>
        <xdr:cNvPr id="365" name="フローチャート: 判断 364"/>
        <xdr:cNvSpPr/>
      </xdr:nvSpPr>
      <xdr:spPr>
        <a:xfrm>
          <a:off x="6921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148962</xdr:rowOff>
    </xdr:from>
    <xdr:ext cx="469744" cy="259045"/>
    <xdr:sp macro="" textlink="">
      <xdr:nvSpPr>
        <xdr:cNvPr id="366" name="テキスト ボックス 365"/>
        <xdr:cNvSpPr txBox="1"/>
      </xdr:nvSpPr>
      <xdr:spPr>
        <a:xfrm>
          <a:off x="6737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125019</xdr:rowOff>
    </xdr:from>
    <xdr:to>
      <xdr:col>55</xdr:col>
      <xdr:colOff>50800</xdr:colOff>
      <xdr:row>58</xdr:row>
      <xdr:rowOff>55169</xdr:rowOff>
    </xdr:to>
    <xdr:sp macro="" textlink="">
      <xdr:nvSpPr>
        <xdr:cNvPr id="372" name="楕円 371"/>
        <xdr:cNvSpPr/>
      </xdr:nvSpPr>
      <xdr:spPr>
        <a:xfrm>
          <a:off x="10426700" y="989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39946</xdr:rowOff>
    </xdr:from>
    <xdr:ext cx="469744" cy="259045"/>
    <xdr:sp macro="" textlink="">
      <xdr:nvSpPr>
        <xdr:cNvPr id="373" name="農林水産業費該当値テキスト"/>
        <xdr:cNvSpPr txBox="1"/>
      </xdr:nvSpPr>
      <xdr:spPr>
        <a:xfrm>
          <a:off x="10528300" y="981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95529</xdr:rowOff>
    </xdr:from>
    <xdr:to>
      <xdr:col>50</xdr:col>
      <xdr:colOff>165100</xdr:colOff>
      <xdr:row>58</xdr:row>
      <xdr:rowOff>25679</xdr:rowOff>
    </xdr:to>
    <xdr:sp macro="" textlink="">
      <xdr:nvSpPr>
        <xdr:cNvPr id="374" name="楕円 373"/>
        <xdr:cNvSpPr/>
      </xdr:nvSpPr>
      <xdr:spPr>
        <a:xfrm>
          <a:off x="9588500" y="986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16806</xdr:rowOff>
    </xdr:from>
    <xdr:ext cx="469744" cy="259045"/>
    <xdr:sp macro="" textlink="">
      <xdr:nvSpPr>
        <xdr:cNvPr id="375" name="テキスト ボックス 374"/>
        <xdr:cNvSpPr txBox="1"/>
      </xdr:nvSpPr>
      <xdr:spPr>
        <a:xfrm>
          <a:off x="9404428" y="996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126802</xdr:rowOff>
    </xdr:from>
    <xdr:to>
      <xdr:col>46</xdr:col>
      <xdr:colOff>38100</xdr:colOff>
      <xdr:row>58</xdr:row>
      <xdr:rowOff>56952</xdr:rowOff>
    </xdr:to>
    <xdr:sp macro="" textlink="">
      <xdr:nvSpPr>
        <xdr:cNvPr id="376" name="楕円 375"/>
        <xdr:cNvSpPr/>
      </xdr:nvSpPr>
      <xdr:spPr>
        <a:xfrm>
          <a:off x="8699500" y="989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48079</xdr:rowOff>
    </xdr:from>
    <xdr:ext cx="469744" cy="259045"/>
    <xdr:sp macro="" textlink="">
      <xdr:nvSpPr>
        <xdr:cNvPr id="377" name="テキスト ボックス 376"/>
        <xdr:cNvSpPr txBox="1"/>
      </xdr:nvSpPr>
      <xdr:spPr>
        <a:xfrm>
          <a:off x="8515428" y="999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97221</xdr:rowOff>
    </xdr:from>
    <xdr:to>
      <xdr:col>41</xdr:col>
      <xdr:colOff>101600</xdr:colOff>
      <xdr:row>58</xdr:row>
      <xdr:rowOff>27371</xdr:rowOff>
    </xdr:to>
    <xdr:sp macro="" textlink="">
      <xdr:nvSpPr>
        <xdr:cNvPr id="378" name="楕円 377"/>
        <xdr:cNvSpPr/>
      </xdr:nvSpPr>
      <xdr:spPr>
        <a:xfrm>
          <a:off x="7810500" y="98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18498</xdr:rowOff>
    </xdr:from>
    <xdr:ext cx="469744" cy="259045"/>
    <xdr:sp macro="" textlink="">
      <xdr:nvSpPr>
        <xdr:cNvPr id="379" name="テキスト ボックス 378"/>
        <xdr:cNvSpPr txBox="1"/>
      </xdr:nvSpPr>
      <xdr:spPr>
        <a:xfrm>
          <a:off x="7626428" y="996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132517</xdr:rowOff>
    </xdr:from>
    <xdr:to>
      <xdr:col>36</xdr:col>
      <xdr:colOff>165100</xdr:colOff>
      <xdr:row>58</xdr:row>
      <xdr:rowOff>62667</xdr:rowOff>
    </xdr:to>
    <xdr:sp macro="" textlink="">
      <xdr:nvSpPr>
        <xdr:cNvPr id="380" name="楕円 379"/>
        <xdr:cNvSpPr/>
      </xdr:nvSpPr>
      <xdr:spPr>
        <a:xfrm>
          <a:off x="6921500" y="99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53794</xdr:rowOff>
    </xdr:from>
    <xdr:ext cx="469744" cy="259045"/>
    <xdr:sp macro="" textlink="">
      <xdr:nvSpPr>
        <xdr:cNvPr id="381" name="テキスト ボックス 380"/>
        <xdr:cNvSpPr txBox="1"/>
      </xdr:nvSpPr>
      <xdr:spPr>
        <a:xfrm>
          <a:off x="6737428" y="999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39345</xdr:rowOff>
    </xdr:from>
    <xdr:to>
      <xdr:col>54</xdr:col>
      <xdr:colOff>189865</xdr:colOff>
      <xdr:row>78</xdr:row>
      <xdr:rowOff>71616</xdr:rowOff>
    </xdr:to>
    <xdr:cxnSp macro="">
      <xdr:nvCxnSpPr>
        <xdr:cNvPr id="405" name="直線コネクタ 404"/>
        <xdr:cNvCxnSpPr/>
      </xdr:nvCxnSpPr>
      <xdr:spPr>
        <a:xfrm flipV="1">
          <a:off x="10475595" y="12212295"/>
          <a:ext cx="1270" cy="123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75443</xdr:rowOff>
    </xdr:from>
    <xdr:ext cx="469744" cy="259045"/>
    <xdr:sp macro="" textlink="">
      <xdr:nvSpPr>
        <xdr:cNvPr id="406" name="商工費最小値テキスト"/>
        <xdr:cNvSpPr txBox="1"/>
      </xdr:nvSpPr>
      <xdr:spPr>
        <a:xfrm>
          <a:off x="10528300" y="1344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71616</xdr:rowOff>
    </xdr:from>
    <xdr:to>
      <xdr:col>55</xdr:col>
      <xdr:colOff>88900</xdr:colOff>
      <xdr:row>78</xdr:row>
      <xdr:rowOff>71616</xdr:rowOff>
    </xdr:to>
    <xdr:cxnSp macro="">
      <xdr:nvCxnSpPr>
        <xdr:cNvPr id="407" name="直線コネクタ 406"/>
        <xdr:cNvCxnSpPr/>
      </xdr:nvCxnSpPr>
      <xdr:spPr>
        <a:xfrm>
          <a:off x="10388600" y="1344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157472</xdr:rowOff>
    </xdr:from>
    <xdr:ext cx="534377" cy="259045"/>
    <xdr:sp macro="" textlink="">
      <xdr:nvSpPr>
        <xdr:cNvPr id="408" name="商工費最大値テキスト"/>
        <xdr:cNvSpPr txBox="1"/>
      </xdr:nvSpPr>
      <xdr:spPr>
        <a:xfrm>
          <a:off x="10528300" y="1198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36,134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39345</xdr:rowOff>
    </xdr:from>
    <xdr:to>
      <xdr:col>55</xdr:col>
      <xdr:colOff>88900</xdr:colOff>
      <xdr:row>71</xdr:row>
      <xdr:rowOff>39345</xdr:rowOff>
    </xdr:to>
    <xdr:cxnSp macro="">
      <xdr:nvCxnSpPr>
        <xdr:cNvPr id="409" name="直線コネクタ 408"/>
        <xdr:cNvCxnSpPr/>
      </xdr:nvCxnSpPr>
      <xdr:spPr>
        <a:xfrm>
          <a:off x="10388600" y="12212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54204</xdr:rowOff>
    </xdr:from>
    <xdr:to>
      <xdr:col>55</xdr:col>
      <xdr:colOff>0</xdr:colOff>
      <xdr:row>75</xdr:row>
      <xdr:rowOff>51651</xdr:rowOff>
    </xdr:to>
    <xdr:cxnSp macro="">
      <xdr:nvCxnSpPr>
        <xdr:cNvPr id="410" name="直線コネクタ 409"/>
        <xdr:cNvCxnSpPr/>
      </xdr:nvCxnSpPr>
      <xdr:spPr>
        <a:xfrm>
          <a:off x="9639300" y="12741504"/>
          <a:ext cx="838200" cy="16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90188</xdr:rowOff>
    </xdr:from>
    <xdr:ext cx="534377" cy="259045"/>
    <xdr:sp macro="" textlink="">
      <xdr:nvSpPr>
        <xdr:cNvPr id="411" name="商工費平均値テキスト"/>
        <xdr:cNvSpPr txBox="1"/>
      </xdr:nvSpPr>
      <xdr:spPr>
        <a:xfrm>
          <a:off x="10528300" y="13120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111761</xdr:rowOff>
    </xdr:from>
    <xdr:to>
      <xdr:col>55</xdr:col>
      <xdr:colOff>50800</xdr:colOff>
      <xdr:row>77</xdr:row>
      <xdr:rowOff>41911</xdr:rowOff>
    </xdr:to>
    <xdr:sp macro="" textlink="">
      <xdr:nvSpPr>
        <xdr:cNvPr id="412" name="フローチャート: 判断 411"/>
        <xdr:cNvSpPr/>
      </xdr:nvSpPr>
      <xdr:spPr>
        <a:xfrm>
          <a:off x="104267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54204</xdr:rowOff>
    </xdr:from>
    <xdr:to>
      <xdr:col>50</xdr:col>
      <xdr:colOff>114300</xdr:colOff>
      <xdr:row>76</xdr:row>
      <xdr:rowOff>19265</xdr:rowOff>
    </xdr:to>
    <xdr:cxnSp macro="">
      <xdr:nvCxnSpPr>
        <xdr:cNvPr id="413" name="直線コネクタ 412"/>
        <xdr:cNvCxnSpPr/>
      </xdr:nvCxnSpPr>
      <xdr:spPr>
        <a:xfrm flipV="1">
          <a:off x="8750300" y="12741504"/>
          <a:ext cx="889000" cy="30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151612</xdr:rowOff>
    </xdr:from>
    <xdr:to>
      <xdr:col>50</xdr:col>
      <xdr:colOff>165100</xdr:colOff>
      <xdr:row>76</xdr:row>
      <xdr:rowOff>81762</xdr:rowOff>
    </xdr:to>
    <xdr:sp macro="" textlink="">
      <xdr:nvSpPr>
        <xdr:cNvPr id="414" name="フローチャート: 判断 413"/>
        <xdr:cNvSpPr/>
      </xdr:nvSpPr>
      <xdr:spPr>
        <a:xfrm>
          <a:off x="9588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72889</xdr:rowOff>
    </xdr:from>
    <xdr:ext cx="534377" cy="259045"/>
    <xdr:sp macro="" textlink="">
      <xdr:nvSpPr>
        <xdr:cNvPr id="415" name="テキスト ボックス 414"/>
        <xdr:cNvSpPr txBox="1"/>
      </xdr:nvSpPr>
      <xdr:spPr>
        <a:xfrm>
          <a:off x="9372111" y="131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10313</xdr:rowOff>
    </xdr:from>
    <xdr:to>
      <xdr:col>45</xdr:col>
      <xdr:colOff>177800</xdr:colOff>
      <xdr:row>76</xdr:row>
      <xdr:rowOff>19265</xdr:rowOff>
    </xdr:to>
    <xdr:cxnSp macro="">
      <xdr:nvCxnSpPr>
        <xdr:cNvPr id="416" name="直線コネクタ 415"/>
        <xdr:cNvCxnSpPr/>
      </xdr:nvCxnSpPr>
      <xdr:spPr>
        <a:xfrm>
          <a:off x="7861300" y="13040513"/>
          <a:ext cx="889000" cy="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28473</xdr:rowOff>
    </xdr:from>
    <xdr:to>
      <xdr:col>46</xdr:col>
      <xdr:colOff>38100</xdr:colOff>
      <xdr:row>77</xdr:row>
      <xdr:rowOff>130073</xdr:rowOff>
    </xdr:to>
    <xdr:sp macro="" textlink="">
      <xdr:nvSpPr>
        <xdr:cNvPr id="417" name="フローチャート: 判断 416"/>
        <xdr:cNvSpPr/>
      </xdr:nvSpPr>
      <xdr:spPr>
        <a:xfrm>
          <a:off x="8699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121200</xdr:rowOff>
    </xdr:from>
    <xdr:ext cx="469744" cy="259045"/>
    <xdr:sp macro="" textlink="">
      <xdr:nvSpPr>
        <xdr:cNvPr id="418" name="テキスト ボックス 417"/>
        <xdr:cNvSpPr txBox="1"/>
      </xdr:nvSpPr>
      <xdr:spPr>
        <a:xfrm>
          <a:off x="8515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10313</xdr:rowOff>
    </xdr:from>
    <xdr:to>
      <xdr:col>41</xdr:col>
      <xdr:colOff>50800</xdr:colOff>
      <xdr:row>76</xdr:row>
      <xdr:rowOff>24524</xdr:rowOff>
    </xdr:to>
    <xdr:cxnSp macro="">
      <xdr:nvCxnSpPr>
        <xdr:cNvPr id="419" name="直線コネクタ 418"/>
        <xdr:cNvCxnSpPr/>
      </xdr:nvCxnSpPr>
      <xdr:spPr>
        <a:xfrm flipV="1">
          <a:off x="6972300" y="13040513"/>
          <a:ext cx="8890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47561</xdr:rowOff>
    </xdr:from>
    <xdr:to>
      <xdr:col>41</xdr:col>
      <xdr:colOff>101600</xdr:colOff>
      <xdr:row>77</xdr:row>
      <xdr:rowOff>149161</xdr:rowOff>
    </xdr:to>
    <xdr:sp macro="" textlink="">
      <xdr:nvSpPr>
        <xdr:cNvPr id="420" name="フローチャート: 判断 419"/>
        <xdr:cNvSpPr/>
      </xdr:nvSpPr>
      <xdr:spPr>
        <a:xfrm>
          <a:off x="7810500" y="132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140288</xdr:rowOff>
    </xdr:from>
    <xdr:ext cx="469744" cy="259045"/>
    <xdr:sp macro="" textlink="">
      <xdr:nvSpPr>
        <xdr:cNvPr id="421" name="テキスト ボックス 420"/>
        <xdr:cNvSpPr txBox="1"/>
      </xdr:nvSpPr>
      <xdr:spPr>
        <a:xfrm>
          <a:off x="7626428" y="1334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18796</xdr:rowOff>
    </xdr:from>
    <xdr:to>
      <xdr:col>36</xdr:col>
      <xdr:colOff>165100</xdr:colOff>
      <xdr:row>77</xdr:row>
      <xdr:rowOff>120396</xdr:rowOff>
    </xdr:to>
    <xdr:sp macro="" textlink="">
      <xdr:nvSpPr>
        <xdr:cNvPr id="422" name="フローチャート: 判断 421"/>
        <xdr:cNvSpPr/>
      </xdr:nvSpPr>
      <xdr:spPr>
        <a:xfrm>
          <a:off x="6921500" y="1322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111523</xdr:rowOff>
    </xdr:from>
    <xdr:ext cx="469744" cy="259045"/>
    <xdr:sp macro="" textlink="">
      <xdr:nvSpPr>
        <xdr:cNvPr id="423" name="テキスト ボックス 422"/>
        <xdr:cNvSpPr txBox="1"/>
      </xdr:nvSpPr>
      <xdr:spPr>
        <a:xfrm>
          <a:off x="6737428" y="1331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851</xdr:rowOff>
    </xdr:from>
    <xdr:to>
      <xdr:col>55</xdr:col>
      <xdr:colOff>50800</xdr:colOff>
      <xdr:row>75</xdr:row>
      <xdr:rowOff>102451</xdr:rowOff>
    </xdr:to>
    <xdr:sp macro="" textlink="">
      <xdr:nvSpPr>
        <xdr:cNvPr id="429" name="楕円 428"/>
        <xdr:cNvSpPr/>
      </xdr:nvSpPr>
      <xdr:spPr>
        <a:xfrm>
          <a:off x="10426700" y="1285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23728</xdr:rowOff>
    </xdr:from>
    <xdr:ext cx="534377" cy="259045"/>
    <xdr:sp macro="" textlink="">
      <xdr:nvSpPr>
        <xdr:cNvPr id="430" name="商工費該当値テキスト"/>
        <xdr:cNvSpPr txBox="1"/>
      </xdr:nvSpPr>
      <xdr:spPr>
        <a:xfrm>
          <a:off x="10528300" y="127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3404</xdr:rowOff>
    </xdr:from>
    <xdr:to>
      <xdr:col>50</xdr:col>
      <xdr:colOff>165100</xdr:colOff>
      <xdr:row>74</xdr:row>
      <xdr:rowOff>105004</xdr:rowOff>
    </xdr:to>
    <xdr:sp macro="" textlink="">
      <xdr:nvSpPr>
        <xdr:cNvPr id="431" name="楕円 430"/>
        <xdr:cNvSpPr/>
      </xdr:nvSpPr>
      <xdr:spPr>
        <a:xfrm>
          <a:off x="9588500" y="1269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121531</xdr:rowOff>
    </xdr:from>
    <xdr:ext cx="534377" cy="259045"/>
    <xdr:sp macro="" textlink="">
      <xdr:nvSpPr>
        <xdr:cNvPr id="432" name="テキスト ボックス 431"/>
        <xdr:cNvSpPr txBox="1"/>
      </xdr:nvSpPr>
      <xdr:spPr>
        <a:xfrm>
          <a:off x="9372111" y="1246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139916</xdr:rowOff>
    </xdr:from>
    <xdr:to>
      <xdr:col>46</xdr:col>
      <xdr:colOff>38100</xdr:colOff>
      <xdr:row>76</xdr:row>
      <xdr:rowOff>70067</xdr:rowOff>
    </xdr:to>
    <xdr:sp macro="" textlink="">
      <xdr:nvSpPr>
        <xdr:cNvPr id="433" name="楕円 432"/>
        <xdr:cNvSpPr/>
      </xdr:nvSpPr>
      <xdr:spPr>
        <a:xfrm>
          <a:off x="8699500" y="129986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86593</xdr:rowOff>
    </xdr:from>
    <xdr:ext cx="534377" cy="259045"/>
    <xdr:sp macro="" textlink="">
      <xdr:nvSpPr>
        <xdr:cNvPr id="434" name="テキスト ボックス 433"/>
        <xdr:cNvSpPr txBox="1"/>
      </xdr:nvSpPr>
      <xdr:spPr>
        <a:xfrm>
          <a:off x="8483111" y="1277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130963</xdr:rowOff>
    </xdr:from>
    <xdr:to>
      <xdr:col>41</xdr:col>
      <xdr:colOff>101600</xdr:colOff>
      <xdr:row>76</xdr:row>
      <xdr:rowOff>61113</xdr:rowOff>
    </xdr:to>
    <xdr:sp macro="" textlink="">
      <xdr:nvSpPr>
        <xdr:cNvPr id="435" name="楕円 434"/>
        <xdr:cNvSpPr/>
      </xdr:nvSpPr>
      <xdr:spPr>
        <a:xfrm>
          <a:off x="7810500" y="129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77640</xdr:rowOff>
    </xdr:from>
    <xdr:ext cx="534377" cy="259045"/>
    <xdr:sp macro="" textlink="">
      <xdr:nvSpPr>
        <xdr:cNvPr id="436" name="テキスト ボックス 435"/>
        <xdr:cNvSpPr txBox="1"/>
      </xdr:nvSpPr>
      <xdr:spPr>
        <a:xfrm>
          <a:off x="7594111" y="127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145174</xdr:rowOff>
    </xdr:from>
    <xdr:to>
      <xdr:col>36</xdr:col>
      <xdr:colOff>165100</xdr:colOff>
      <xdr:row>76</xdr:row>
      <xdr:rowOff>75324</xdr:rowOff>
    </xdr:to>
    <xdr:sp macro="" textlink="">
      <xdr:nvSpPr>
        <xdr:cNvPr id="437" name="楕円 436"/>
        <xdr:cNvSpPr/>
      </xdr:nvSpPr>
      <xdr:spPr>
        <a:xfrm>
          <a:off x="6921500" y="130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91851</xdr:rowOff>
    </xdr:from>
    <xdr:ext cx="534377" cy="259045"/>
    <xdr:sp macro="" textlink="">
      <xdr:nvSpPr>
        <xdr:cNvPr id="438" name="テキスト ボックス 437"/>
        <xdr:cNvSpPr txBox="1"/>
      </xdr:nvSpPr>
      <xdr:spPr>
        <a:xfrm>
          <a:off x="6705111" y="1277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43269</xdr:rowOff>
    </xdr:from>
    <xdr:to>
      <xdr:col>54</xdr:col>
      <xdr:colOff>189865</xdr:colOff>
      <xdr:row>99</xdr:row>
      <xdr:rowOff>41269</xdr:rowOff>
    </xdr:to>
    <xdr:cxnSp macro="">
      <xdr:nvCxnSpPr>
        <xdr:cNvPr id="463" name="直線コネクタ 462"/>
        <xdr:cNvCxnSpPr/>
      </xdr:nvCxnSpPr>
      <xdr:spPr>
        <a:xfrm flipV="1">
          <a:off x="10475595" y="15473769"/>
          <a:ext cx="1270" cy="15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45096</xdr:rowOff>
    </xdr:from>
    <xdr:ext cx="534377" cy="259045"/>
    <xdr:sp macro="" textlink="">
      <xdr:nvSpPr>
        <xdr:cNvPr id="464" name="土木費最小値テキスト"/>
        <xdr:cNvSpPr txBox="1"/>
      </xdr:nvSpPr>
      <xdr:spPr>
        <a:xfrm>
          <a:off x="10528300" y="1701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41269</xdr:rowOff>
    </xdr:from>
    <xdr:to>
      <xdr:col>55</xdr:col>
      <xdr:colOff>88900</xdr:colOff>
      <xdr:row>99</xdr:row>
      <xdr:rowOff>41269</xdr:rowOff>
    </xdr:to>
    <xdr:cxnSp macro="">
      <xdr:nvCxnSpPr>
        <xdr:cNvPr id="465" name="直線コネクタ 464"/>
        <xdr:cNvCxnSpPr/>
      </xdr:nvCxnSpPr>
      <xdr:spPr>
        <a:xfrm>
          <a:off x="10388600" y="1701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161396</xdr:rowOff>
    </xdr:from>
    <xdr:ext cx="599010" cy="259045"/>
    <xdr:sp macro="" textlink="">
      <xdr:nvSpPr>
        <xdr:cNvPr id="466" name="土木費最大値テキスト"/>
        <xdr:cNvSpPr txBox="1"/>
      </xdr:nvSpPr>
      <xdr:spPr>
        <a:xfrm>
          <a:off x="10528300" y="15248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43269</xdr:rowOff>
    </xdr:from>
    <xdr:to>
      <xdr:col>55</xdr:col>
      <xdr:colOff>88900</xdr:colOff>
      <xdr:row>90</xdr:row>
      <xdr:rowOff>43269</xdr:rowOff>
    </xdr:to>
    <xdr:cxnSp macro="">
      <xdr:nvCxnSpPr>
        <xdr:cNvPr id="467" name="直線コネクタ 466"/>
        <xdr:cNvCxnSpPr/>
      </xdr:nvCxnSpPr>
      <xdr:spPr>
        <a:xfrm>
          <a:off x="10388600" y="15473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155684</xdr:rowOff>
    </xdr:from>
    <xdr:to>
      <xdr:col>55</xdr:col>
      <xdr:colOff>0</xdr:colOff>
      <xdr:row>95</xdr:row>
      <xdr:rowOff>110440</xdr:rowOff>
    </xdr:to>
    <xdr:cxnSp macro="">
      <xdr:nvCxnSpPr>
        <xdr:cNvPr id="468" name="直線コネクタ 467"/>
        <xdr:cNvCxnSpPr/>
      </xdr:nvCxnSpPr>
      <xdr:spPr>
        <a:xfrm>
          <a:off x="9639300" y="16271984"/>
          <a:ext cx="838200" cy="12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69270</xdr:rowOff>
    </xdr:from>
    <xdr:ext cx="534377" cy="259045"/>
    <xdr:sp macro="" textlink="">
      <xdr:nvSpPr>
        <xdr:cNvPr id="469" name="土木費平均値テキスト"/>
        <xdr:cNvSpPr txBox="1"/>
      </xdr:nvSpPr>
      <xdr:spPr>
        <a:xfrm>
          <a:off x="10528300" y="16528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90843</xdr:rowOff>
    </xdr:from>
    <xdr:to>
      <xdr:col>55</xdr:col>
      <xdr:colOff>50800</xdr:colOff>
      <xdr:row>97</xdr:row>
      <xdr:rowOff>20993</xdr:rowOff>
    </xdr:to>
    <xdr:sp macro="" textlink="">
      <xdr:nvSpPr>
        <xdr:cNvPr id="470" name="フローチャート: 判断 469"/>
        <xdr:cNvSpPr/>
      </xdr:nvSpPr>
      <xdr:spPr>
        <a:xfrm>
          <a:off x="104267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155684</xdr:rowOff>
    </xdr:from>
    <xdr:to>
      <xdr:col>50</xdr:col>
      <xdr:colOff>114300</xdr:colOff>
      <xdr:row>95</xdr:row>
      <xdr:rowOff>66624</xdr:rowOff>
    </xdr:to>
    <xdr:cxnSp macro="">
      <xdr:nvCxnSpPr>
        <xdr:cNvPr id="471" name="直線コネクタ 470"/>
        <xdr:cNvCxnSpPr/>
      </xdr:nvCxnSpPr>
      <xdr:spPr>
        <a:xfrm flipV="1">
          <a:off x="8750300" y="16271984"/>
          <a:ext cx="889000" cy="8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102673</xdr:rowOff>
    </xdr:from>
    <xdr:to>
      <xdr:col>50</xdr:col>
      <xdr:colOff>165100</xdr:colOff>
      <xdr:row>97</xdr:row>
      <xdr:rowOff>32823</xdr:rowOff>
    </xdr:to>
    <xdr:sp macro="" textlink="">
      <xdr:nvSpPr>
        <xdr:cNvPr id="472" name="フローチャート: 判断 471"/>
        <xdr:cNvSpPr/>
      </xdr:nvSpPr>
      <xdr:spPr>
        <a:xfrm>
          <a:off x="9588500" y="165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23950</xdr:rowOff>
    </xdr:from>
    <xdr:ext cx="534377" cy="259045"/>
    <xdr:sp macro="" textlink="">
      <xdr:nvSpPr>
        <xdr:cNvPr id="473" name="テキスト ボックス 472"/>
        <xdr:cNvSpPr txBox="1"/>
      </xdr:nvSpPr>
      <xdr:spPr>
        <a:xfrm>
          <a:off x="9372111" y="166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94114</xdr:rowOff>
    </xdr:from>
    <xdr:to>
      <xdr:col>45</xdr:col>
      <xdr:colOff>177800</xdr:colOff>
      <xdr:row>95</xdr:row>
      <xdr:rowOff>66624</xdr:rowOff>
    </xdr:to>
    <xdr:cxnSp macro="">
      <xdr:nvCxnSpPr>
        <xdr:cNvPr id="474" name="直線コネクタ 473"/>
        <xdr:cNvCxnSpPr/>
      </xdr:nvCxnSpPr>
      <xdr:spPr>
        <a:xfrm>
          <a:off x="7861300" y="16210414"/>
          <a:ext cx="889000" cy="1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136620</xdr:rowOff>
    </xdr:from>
    <xdr:to>
      <xdr:col>46</xdr:col>
      <xdr:colOff>38100</xdr:colOff>
      <xdr:row>97</xdr:row>
      <xdr:rowOff>66770</xdr:rowOff>
    </xdr:to>
    <xdr:sp macro="" textlink="">
      <xdr:nvSpPr>
        <xdr:cNvPr id="475" name="フローチャート: 判断 474"/>
        <xdr:cNvSpPr/>
      </xdr:nvSpPr>
      <xdr:spPr>
        <a:xfrm>
          <a:off x="8699500" y="1659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57897</xdr:rowOff>
    </xdr:from>
    <xdr:ext cx="534377" cy="259045"/>
    <xdr:sp macro="" textlink="">
      <xdr:nvSpPr>
        <xdr:cNvPr id="476" name="テキスト ボックス 475"/>
        <xdr:cNvSpPr txBox="1"/>
      </xdr:nvSpPr>
      <xdr:spPr>
        <a:xfrm>
          <a:off x="8483111" y="166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94114</xdr:rowOff>
    </xdr:from>
    <xdr:to>
      <xdr:col>41</xdr:col>
      <xdr:colOff>50800</xdr:colOff>
      <xdr:row>96</xdr:row>
      <xdr:rowOff>54680</xdr:rowOff>
    </xdr:to>
    <xdr:cxnSp macro="">
      <xdr:nvCxnSpPr>
        <xdr:cNvPr id="477" name="直線コネクタ 476"/>
        <xdr:cNvCxnSpPr/>
      </xdr:nvCxnSpPr>
      <xdr:spPr>
        <a:xfrm flipV="1">
          <a:off x="6972300" y="16210414"/>
          <a:ext cx="889000" cy="30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78" name="フローチャート: 判断 477"/>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79" name="テキスト ボックス 478"/>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99168</xdr:rowOff>
    </xdr:from>
    <xdr:to>
      <xdr:col>36</xdr:col>
      <xdr:colOff>165100</xdr:colOff>
      <xdr:row>97</xdr:row>
      <xdr:rowOff>29318</xdr:rowOff>
    </xdr:to>
    <xdr:sp macro="" textlink="">
      <xdr:nvSpPr>
        <xdr:cNvPr id="480" name="フローチャート: 判断 479"/>
        <xdr:cNvSpPr/>
      </xdr:nvSpPr>
      <xdr:spPr>
        <a:xfrm>
          <a:off x="6921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20445</xdr:rowOff>
    </xdr:from>
    <xdr:ext cx="534377" cy="259045"/>
    <xdr:sp macro="" textlink="">
      <xdr:nvSpPr>
        <xdr:cNvPr id="481" name="テキスト ボックス 480"/>
        <xdr:cNvSpPr txBox="1"/>
      </xdr:nvSpPr>
      <xdr:spPr>
        <a:xfrm>
          <a:off x="6705111" y="166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59640</xdr:rowOff>
    </xdr:from>
    <xdr:to>
      <xdr:col>55</xdr:col>
      <xdr:colOff>50800</xdr:colOff>
      <xdr:row>95</xdr:row>
      <xdr:rowOff>161240</xdr:rowOff>
    </xdr:to>
    <xdr:sp macro="" textlink="">
      <xdr:nvSpPr>
        <xdr:cNvPr id="487" name="楕円 486"/>
        <xdr:cNvSpPr/>
      </xdr:nvSpPr>
      <xdr:spPr>
        <a:xfrm>
          <a:off x="10426700" y="1634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82517</xdr:rowOff>
    </xdr:from>
    <xdr:ext cx="534377" cy="259045"/>
    <xdr:sp macro="" textlink="">
      <xdr:nvSpPr>
        <xdr:cNvPr id="488" name="土木費該当値テキスト"/>
        <xdr:cNvSpPr txBox="1"/>
      </xdr:nvSpPr>
      <xdr:spPr>
        <a:xfrm>
          <a:off x="10528300" y="1619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104884</xdr:rowOff>
    </xdr:from>
    <xdr:to>
      <xdr:col>50</xdr:col>
      <xdr:colOff>165100</xdr:colOff>
      <xdr:row>95</xdr:row>
      <xdr:rowOff>35034</xdr:rowOff>
    </xdr:to>
    <xdr:sp macro="" textlink="">
      <xdr:nvSpPr>
        <xdr:cNvPr id="489" name="楕円 488"/>
        <xdr:cNvSpPr/>
      </xdr:nvSpPr>
      <xdr:spPr>
        <a:xfrm>
          <a:off x="9588500" y="1622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51561</xdr:rowOff>
    </xdr:from>
    <xdr:ext cx="534377" cy="259045"/>
    <xdr:sp macro="" textlink="">
      <xdr:nvSpPr>
        <xdr:cNvPr id="490" name="テキスト ボックス 489"/>
        <xdr:cNvSpPr txBox="1"/>
      </xdr:nvSpPr>
      <xdr:spPr>
        <a:xfrm>
          <a:off x="9372111" y="1599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15824</xdr:rowOff>
    </xdr:from>
    <xdr:to>
      <xdr:col>46</xdr:col>
      <xdr:colOff>38100</xdr:colOff>
      <xdr:row>95</xdr:row>
      <xdr:rowOff>117424</xdr:rowOff>
    </xdr:to>
    <xdr:sp macro="" textlink="">
      <xdr:nvSpPr>
        <xdr:cNvPr id="491" name="楕円 490"/>
        <xdr:cNvSpPr/>
      </xdr:nvSpPr>
      <xdr:spPr>
        <a:xfrm>
          <a:off x="8699500" y="163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133951</xdr:rowOff>
    </xdr:from>
    <xdr:ext cx="534377" cy="259045"/>
    <xdr:sp macro="" textlink="">
      <xdr:nvSpPr>
        <xdr:cNvPr id="492" name="テキスト ボックス 491"/>
        <xdr:cNvSpPr txBox="1"/>
      </xdr:nvSpPr>
      <xdr:spPr>
        <a:xfrm>
          <a:off x="8483111" y="1607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43314</xdr:rowOff>
    </xdr:from>
    <xdr:to>
      <xdr:col>41</xdr:col>
      <xdr:colOff>101600</xdr:colOff>
      <xdr:row>94</xdr:row>
      <xdr:rowOff>144914</xdr:rowOff>
    </xdr:to>
    <xdr:sp macro="" textlink="">
      <xdr:nvSpPr>
        <xdr:cNvPr id="493" name="楕円 492"/>
        <xdr:cNvSpPr/>
      </xdr:nvSpPr>
      <xdr:spPr>
        <a:xfrm>
          <a:off x="7810500" y="161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161441</xdr:rowOff>
    </xdr:from>
    <xdr:ext cx="534377" cy="259045"/>
    <xdr:sp macro="" textlink="">
      <xdr:nvSpPr>
        <xdr:cNvPr id="494" name="テキスト ボックス 493"/>
        <xdr:cNvSpPr txBox="1"/>
      </xdr:nvSpPr>
      <xdr:spPr>
        <a:xfrm>
          <a:off x="7594111" y="1593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3880</xdr:rowOff>
    </xdr:from>
    <xdr:to>
      <xdr:col>36</xdr:col>
      <xdr:colOff>165100</xdr:colOff>
      <xdr:row>96</xdr:row>
      <xdr:rowOff>105480</xdr:rowOff>
    </xdr:to>
    <xdr:sp macro="" textlink="">
      <xdr:nvSpPr>
        <xdr:cNvPr id="495" name="楕円 494"/>
        <xdr:cNvSpPr/>
      </xdr:nvSpPr>
      <xdr:spPr>
        <a:xfrm>
          <a:off x="6921500" y="164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122007</xdr:rowOff>
    </xdr:from>
    <xdr:ext cx="534377" cy="259045"/>
    <xdr:sp macro="" textlink="">
      <xdr:nvSpPr>
        <xdr:cNvPr id="496" name="テキスト ボックス 495"/>
        <xdr:cNvSpPr txBox="1"/>
      </xdr:nvSpPr>
      <xdr:spPr>
        <a:xfrm>
          <a:off x="6705111" y="162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9" name="テキスト ボックス 508"/>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133604</xdr:rowOff>
    </xdr:from>
    <xdr:to>
      <xdr:col>85</xdr:col>
      <xdr:colOff>126364</xdr:colOff>
      <xdr:row>38</xdr:row>
      <xdr:rowOff>133858</xdr:rowOff>
    </xdr:to>
    <xdr:cxnSp macro="">
      <xdr:nvCxnSpPr>
        <xdr:cNvPr id="521" name="直線コネクタ 520"/>
        <xdr:cNvCxnSpPr/>
      </xdr:nvCxnSpPr>
      <xdr:spPr>
        <a:xfrm flipV="1">
          <a:off x="16317595" y="5105654"/>
          <a:ext cx="1269" cy="1543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137685</xdr:rowOff>
    </xdr:from>
    <xdr:ext cx="469744" cy="259045"/>
    <xdr:sp macro="" textlink="">
      <xdr:nvSpPr>
        <xdr:cNvPr id="522" name="消防費最小値テキスト"/>
        <xdr:cNvSpPr txBox="1"/>
      </xdr:nvSpPr>
      <xdr:spPr>
        <a:xfrm>
          <a:off x="16370300" y="6652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133858</xdr:rowOff>
    </xdr:from>
    <xdr:to>
      <xdr:col>86</xdr:col>
      <xdr:colOff>25400</xdr:colOff>
      <xdr:row>38</xdr:row>
      <xdr:rowOff>133858</xdr:rowOff>
    </xdr:to>
    <xdr:cxnSp macro="">
      <xdr:nvCxnSpPr>
        <xdr:cNvPr id="523" name="直線コネクタ 522"/>
        <xdr:cNvCxnSpPr/>
      </xdr:nvCxnSpPr>
      <xdr:spPr>
        <a:xfrm>
          <a:off x="16230600" y="664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80281</xdr:rowOff>
    </xdr:from>
    <xdr:ext cx="534377" cy="259045"/>
    <xdr:sp macro="" textlink="">
      <xdr:nvSpPr>
        <xdr:cNvPr id="524" name="消防費最大値テキスト"/>
        <xdr:cNvSpPr txBox="1"/>
      </xdr:nvSpPr>
      <xdr:spPr>
        <a:xfrm>
          <a:off x="16370300" y="48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133604</xdr:rowOff>
    </xdr:from>
    <xdr:to>
      <xdr:col>86</xdr:col>
      <xdr:colOff>25400</xdr:colOff>
      <xdr:row>29</xdr:row>
      <xdr:rowOff>133604</xdr:rowOff>
    </xdr:to>
    <xdr:cxnSp macro="">
      <xdr:nvCxnSpPr>
        <xdr:cNvPr id="525" name="直線コネクタ 524"/>
        <xdr:cNvCxnSpPr/>
      </xdr:nvCxnSpPr>
      <xdr:spPr>
        <a:xfrm>
          <a:off x="16230600" y="5105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170561</xdr:rowOff>
    </xdr:from>
    <xdr:to>
      <xdr:col>85</xdr:col>
      <xdr:colOff>127000</xdr:colOff>
      <xdr:row>34</xdr:row>
      <xdr:rowOff>133223</xdr:rowOff>
    </xdr:to>
    <xdr:cxnSp macro="">
      <xdr:nvCxnSpPr>
        <xdr:cNvPr id="526" name="直線コネクタ 525"/>
        <xdr:cNvCxnSpPr/>
      </xdr:nvCxnSpPr>
      <xdr:spPr>
        <a:xfrm flipV="1">
          <a:off x="15481300" y="5656961"/>
          <a:ext cx="838200" cy="30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39641</xdr:rowOff>
    </xdr:from>
    <xdr:ext cx="534377" cy="259045"/>
    <xdr:sp macro="" textlink="">
      <xdr:nvSpPr>
        <xdr:cNvPr id="527" name="消防費平均値テキスト"/>
        <xdr:cNvSpPr txBox="1"/>
      </xdr:nvSpPr>
      <xdr:spPr>
        <a:xfrm>
          <a:off x="16370300" y="604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61214</xdr:rowOff>
    </xdr:from>
    <xdr:to>
      <xdr:col>85</xdr:col>
      <xdr:colOff>177800</xdr:colOff>
      <xdr:row>35</xdr:row>
      <xdr:rowOff>162814</xdr:rowOff>
    </xdr:to>
    <xdr:sp macro="" textlink="">
      <xdr:nvSpPr>
        <xdr:cNvPr id="528" name="フローチャート: 判断 527"/>
        <xdr:cNvSpPr/>
      </xdr:nvSpPr>
      <xdr:spPr>
        <a:xfrm>
          <a:off x="16268700" y="606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133223</xdr:rowOff>
    </xdr:from>
    <xdr:to>
      <xdr:col>81</xdr:col>
      <xdr:colOff>50800</xdr:colOff>
      <xdr:row>35</xdr:row>
      <xdr:rowOff>124587</xdr:rowOff>
    </xdr:to>
    <xdr:cxnSp macro="">
      <xdr:nvCxnSpPr>
        <xdr:cNvPr id="529" name="直線コネクタ 528"/>
        <xdr:cNvCxnSpPr/>
      </xdr:nvCxnSpPr>
      <xdr:spPr>
        <a:xfrm flipV="1">
          <a:off x="14592300" y="5962523"/>
          <a:ext cx="889000" cy="16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77089</xdr:rowOff>
    </xdr:from>
    <xdr:to>
      <xdr:col>81</xdr:col>
      <xdr:colOff>101600</xdr:colOff>
      <xdr:row>36</xdr:row>
      <xdr:rowOff>7239</xdr:rowOff>
    </xdr:to>
    <xdr:sp macro="" textlink="">
      <xdr:nvSpPr>
        <xdr:cNvPr id="530" name="フローチャート: 判断 529"/>
        <xdr:cNvSpPr/>
      </xdr:nvSpPr>
      <xdr:spPr>
        <a:xfrm>
          <a:off x="15430500" y="607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169816</xdr:rowOff>
    </xdr:from>
    <xdr:ext cx="534377" cy="259045"/>
    <xdr:sp macro="" textlink="">
      <xdr:nvSpPr>
        <xdr:cNvPr id="531" name="テキスト ボックス 530"/>
        <xdr:cNvSpPr txBox="1"/>
      </xdr:nvSpPr>
      <xdr:spPr>
        <a:xfrm>
          <a:off x="15214111" y="617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124587</xdr:rowOff>
    </xdr:from>
    <xdr:to>
      <xdr:col>76</xdr:col>
      <xdr:colOff>114300</xdr:colOff>
      <xdr:row>36</xdr:row>
      <xdr:rowOff>8636</xdr:rowOff>
    </xdr:to>
    <xdr:cxnSp macro="">
      <xdr:nvCxnSpPr>
        <xdr:cNvPr id="532" name="直線コネクタ 531"/>
        <xdr:cNvCxnSpPr/>
      </xdr:nvCxnSpPr>
      <xdr:spPr>
        <a:xfrm flipV="1">
          <a:off x="13703300" y="6125337"/>
          <a:ext cx="889000" cy="5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87757</xdr:rowOff>
    </xdr:from>
    <xdr:to>
      <xdr:col>76</xdr:col>
      <xdr:colOff>165100</xdr:colOff>
      <xdr:row>36</xdr:row>
      <xdr:rowOff>17907</xdr:rowOff>
    </xdr:to>
    <xdr:sp macro="" textlink="">
      <xdr:nvSpPr>
        <xdr:cNvPr id="533" name="フローチャート: 判断 532"/>
        <xdr:cNvSpPr/>
      </xdr:nvSpPr>
      <xdr:spPr>
        <a:xfrm>
          <a:off x="14541500" y="60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9034</xdr:rowOff>
    </xdr:from>
    <xdr:ext cx="534377" cy="259045"/>
    <xdr:sp macro="" textlink="">
      <xdr:nvSpPr>
        <xdr:cNvPr id="534" name="テキスト ボックス 533"/>
        <xdr:cNvSpPr txBox="1"/>
      </xdr:nvSpPr>
      <xdr:spPr>
        <a:xfrm>
          <a:off x="14325111" y="618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8636</xdr:rowOff>
    </xdr:from>
    <xdr:to>
      <xdr:col>71</xdr:col>
      <xdr:colOff>177800</xdr:colOff>
      <xdr:row>36</xdr:row>
      <xdr:rowOff>42672</xdr:rowOff>
    </xdr:to>
    <xdr:cxnSp macro="">
      <xdr:nvCxnSpPr>
        <xdr:cNvPr id="535" name="直線コネクタ 534"/>
        <xdr:cNvCxnSpPr/>
      </xdr:nvCxnSpPr>
      <xdr:spPr>
        <a:xfrm flipV="1">
          <a:off x="12814300" y="6180836"/>
          <a:ext cx="8890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25908</xdr:rowOff>
    </xdr:from>
    <xdr:to>
      <xdr:col>72</xdr:col>
      <xdr:colOff>38100</xdr:colOff>
      <xdr:row>36</xdr:row>
      <xdr:rowOff>127508</xdr:rowOff>
    </xdr:to>
    <xdr:sp macro="" textlink="">
      <xdr:nvSpPr>
        <xdr:cNvPr id="536" name="フローチャート: 判断 535"/>
        <xdr:cNvSpPr/>
      </xdr:nvSpPr>
      <xdr:spPr>
        <a:xfrm>
          <a:off x="136525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118635</xdr:rowOff>
    </xdr:from>
    <xdr:ext cx="534377" cy="259045"/>
    <xdr:sp macro="" textlink="">
      <xdr:nvSpPr>
        <xdr:cNvPr id="537" name="テキスト ボックス 536"/>
        <xdr:cNvSpPr txBox="1"/>
      </xdr:nvSpPr>
      <xdr:spPr>
        <a:xfrm>
          <a:off x="13436111" y="629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110871</xdr:rowOff>
    </xdr:from>
    <xdr:to>
      <xdr:col>67</xdr:col>
      <xdr:colOff>101600</xdr:colOff>
      <xdr:row>37</xdr:row>
      <xdr:rowOff>41021</xdr:rowOff>
    </xdr:to>
    <xdr:sp macro="" textlink="">
      <xdr:nvSpPr>
        <xdr:cNvPr id="538" name="フローチャート: 判断 537"/>
        <xdr:cNvSpPr/>
      </xdr:nvSpPr>
      <xdr:spPr>
        <a:xfrm>
          <a:off x="12763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32148</xdr:rowOff>
    </xdr:from>
    <xdr:ext cx="534377" cy="259045"/>
    <xdr:sp macro="" textlink="">
      <xdr:nvSpPr>
        <xdr:cNvPr id="539" name="テキスト ボックス 538"/>
        <xdr:cNvSpPr txBox="1"/>
      </xdr:nvSpPr>
      <xdr:spPr>
        <a:xfrm>
          <a:off x="12547111" y="63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119761</xdr:rowOff>
    </xdr:from>
    <xdr:to>
      <xdr:col>85</xdr:col>
      <xdr:colOff>177800</xdr:colOff>
      <xdr:row>33</xdr:row>
      <xdr:rowOff>49911</xdr:rowOff>
    </xdr:to>
    <xdr:sp macro="" textlink="">
      <xdr:nvSpPr>
        <xdr:cNvPr id="545" name="楕円 544"/>
        <xdr:cNvSpPr/>
      </xdr:nvSpPr>
      <xdr:spPr>
        <a:xfrm>
          <a:off x="16268700" y="560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142638</xdr:rowOff>
    </xdr:from>
    <xdr:ext cx="534377" cy="259045"/>
    <xdr:sp macro="" textlink="">
      <xdr:nvSpPr>
        <xdr:cNvPr id="546" name="消防費該当値テキスト"/>
        <xdr:cNvSpPr txBox="1"/>
      </xdr:nvSpPr>
      <xdr:spPr>
        <a:xfrm>
          <a:off x="16370300" y="545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82423</xdr:rowOff>
    </xdr:from>
    <xdr:to>
      <xdr:col>81</xdr:col>
      <xdr:colOff>101600</xdr:colOff>
      <xdr:row>35</xdr:row>
      <xdr:rowOff>12573</xdr:rowOff>
    </xdr:to>
    <xdr:sp macro="" textlink="">
      <xdr:nvSpPr>
        <xdr:cNvPr id="547" name="楕円 546"/>
        <xdr:cNvSpPr/>
      </xdr:nvSpPr>
      <xdr:spPr>
        <a:xfrm>
          <a:off x="15430500" y="591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29100</xdr:rowOff>
    </xdr:from>
    <xdr:ext cx="534377" cy="259045"/>
    <xdr:sp macro="" textlink="">
      <xdr:nvSpPr>
        <xdr:cNvPr id="548" name="テキスト ボックス 547"/>
        <xdr:cNvSpPr txBox="1"/>
      </xdr:nvSpPr>
      <xdr:spPr>
        <a:xfrm>
          <a:off x="15214111" y="568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73787</xdr:rowOff>
    </xdr:from>
    <xdr:to>
      <xdr:col>76</xdr:col>
      <xdr:colOff>165100</xdr:colOff>
      <xdr:row>36</xdr:row>
      <xdr:rowOff>3937</xdr:rowOff>
    </xdr:to>
    <xdr:sp macro="" textlink="">
      <xdr:nvSpPr>
        <xdr:cNvPr id="549" name="楕円 548"/>
        <xdr:cNvSpPr/>
      </xdr:nvSpPr>
      <xdr:spPr>
        <a:xfrm>
          <a:off x="14541500" y="60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20464</xdr:rowOff>
    </xdr:from>
    <xdr:ext cx="534377" cy="259045"/>
    <xdr:sp macro="" textlink="">
      <xdr:nvSpPr>
        <xdr:cNvPr id="550" name="テキスト ボックス 549"/>
        <xdr:cNvSpPr txBox="1"/>
      </xdr:nvSpPr>
      <xdr:spPr>
        <a:xfrm>
          <a:off x="14325111" y="584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129286</xdr:rowOff>
    </xdr:from>
    <xdr:to>
      <xdr:col>72</xdr:col>
      <xdr:colOff>38100</xdr:colOff>
      <xdr:row>36</xdr:row>
      <xdr:rowOff>59436</xdr:rowOff>
    </xdr:to>
    <xdr:sp macro="" textlink="">
      <xdr:nvSpPr>
        <xdr:cNvPr id="551" name="楕円 550"/>
        <xdr:cNvSpPr/>
      </xdr:nvSpPr>
      <xdr:spPr>
        <a:xfrm>
          <a:off x="136525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75963</xdr:rowOff>
    </xdr:from>
    <xdr:ext cx="534377" cy="259045"/>
    <xdr:sp macro="" textlink="">
      <xdr:nvSpPr>
        <xdr:cNvPr id="552" name="テキスト ボックス 551"/>
        <xdr:cNvSpPr txBox="1"/>
      </xdr:nvSpPr>
      <xdr:spPr>
        <a:xfrm>
          <a:off x="13436111" y="590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163322</xdr:rowOff>
    </xdr:from>
    <xdr:to>
      <xdr:col>67</xdr:col>
      <xdr:colOff>101600</xdr:colOff>
      <xdr:row>36</xdr:row>
      <xdr:rowOff>93472</xdr:rowOff>
    </xdr:to>
    <xdr:sp macro="" textlink="">
      <xdr:nvSpPr>
        <xdr:cNvPr id="553" name="楕円 552"/>
        <xdr:cNvSpPr/>
      </xdr:nvSpPr>
      <xdr:spPr>
        <a:xfrm>
          <a:off x="12763500" y="61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109999</xdr:rowOff>
    </xdr:from>
    <xdr:ext cx="534377" cy="259045"/>
    <xdr:sp macro="" textlink="">
      <xdr:nvSpPr>
        <xdr:cNvPr id="554" name="テキスト ボックス 553"/>
        <xdr:cNvSpPr txBox="1"/>
      </xdr:nvSpPr>
      <xdr:spPr>
        <a:xfrm>
          <a:off x="12547111" y="593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5" name="テキスト ボックス 564"/>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7" name="テキスト ボックス 566"/>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9" name="テキスト ボックス 568"/>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1" name="テキスト ボックス 570"/>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3" name="テキスト ボックス 572"/>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101524</xdr:rowOff>
    </xdr:from>
    <xdr:to>
      <xdr:col>85</xdr:col>
      <xdr:colOff>126364</xdr:colOff>
      <xdr:row>58</xdr:row>
      <xdr:rowOff>69291</xdr:rowOff>
    </xdr:to>
    <xdr:cxnSp macro="">
      <xdr:nvCxnSpPr>
        <xdr:cNvPr id="577" name="直線コネクタ 576"/>
        <xdr:cNvCxnSpPr/>
      </xdr:nvCxnSpPr>
      <xdr:spPr>
        <a:xfrm flipV="1">
          <a:off x="16317595" y="8845474"/>
          <a:ext cx="1269" cy="116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73118</xdr:rowOff>
    </xdr:from>
    <xdr:ext cx="534377" cy="259045"/>
    <xdr:sp macro="" textlink="">
      <xdr:nvSpPr>
        <xdr:cNvPr id="578" name="教育費最小値テキスト"/>
        <xdr:cNvSpPr txBox="1"/>
      </xdr:nvSpPr>
      <xdr:spPr>
        <a:xfrm>
          <a:off x="16370300" y="1001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69291</xdr:rowOff>
    </xdr:from>
    <xdr:to>
      <xdr:col>86</xdr:col>
      <xdr:colOff>25400</xdr:colOff>
      <xdr:row>58</xdr:row>
      <xdr:rowOff>69291</xdr:rowOff>
    </xdr:to>
    <xdr:cxnSp macro="">
      <xdr:nvCxnSpPr>
        <xdr:cNvPr id="579" name="直線コネクタ 578"/>
        <xdr:cNvCxnSpPr/>
      </xdr:nvCxnSpPr>
      <xdr:spPr>
        <a:xfrm>
          <a:off x="16230600" y="1001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48201</xdr:rowOff>
    </xdr:from>
    <xdr:ext cx="534377" cy="259045"/>
    <xdr:sp macro="" textlink="">
      <xdr:nvSpPr>
        <xdr:cNvPr id="580" name="教育費最大値テキスト"/>
        <xdr:cNvSpPr txBox="1"/>
      </xdr:nvSpPr>
      <xdr:spPr>
        <a:xfrm>
          <a:off x="16370300" y="86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57,085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101524</xdr:rowOff>
    </xdr:from>
    <xdr:to>
      <xdr:col>86</xdr:col>
      <xdr:colOff>25400</xdr:colOff>
      <xdr:row>51</xdr:row>
      <xdr:rowOff>101524</xdr:rowOff>
    </xdr:to>
    <xdr:cxnSp macro="">
      <xdr:nvCxnSpPr>
        <xdr:cNvPr id="581" name="直線コネクタ 580"/>
        <xdr:cNvCxnSpPr/>
      </xdr:nvCxnSpPr>
      <xdr:spPr>
        <a:xfrm>
          <a:off x="16230600" y="8845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126121</xdr:rowOff>
    </xdr:from>
    <xdr:to>
      <xdr:col>85</xdr:col>
      <xdr:colOff>127000</xdr:colOff>
      <xdr:row>56</xdr:row>
      <xdr:rowOff>16028</xdr:rowOff>
    </xdr:to>
    <xdr:cxnSp macro="">
      <xdr:nvCxnSpPr>
        <xdr:cNvPr id="582" name="直線コネクタ 581"/>
        <xdr:cNvCxnSpPr/>
      </xdr:nvCxnSpPr>
      <xdr:spPr>
        <a:xfrm>
          <a:off x="15481300" y="9212971"/>
          <a:ext cx="838200" cy="40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147713</xdr:rowOff>
    </xdr:from>
    <xdr:ext cx="534377" cy="259045"/>
    <xdr:sp macro="" textlink="">
      <xdr:nvSpPr>
        <xdr:cNvPr id="583" name="教育費平均値テキスト"/>
        <xdr:cNvSpPr txBox="1"/>
      </xdr:nvSpPr>
      <xdr:spPr>
        <a:xfrm>
          <a:off x="16370300" y="923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124836</xdr:rowOff>
    </xdr:from>
    <xdr:to>
      <xdr:col>85</xdr:col>
      <xdr:colOff>177800</xdr:colOff>
      <xdr:row>55</xdr:row>
      <xdr:rowOff>54986</xdr:rowOff>
    </xdr:to>
    <xdr:sp macro="" textlink="">
      <xdr:nvSpPr>
        <xdr:cNvPr id="584" name="フローチャート: 判断 583"/>
        <xdr:cNvSpPr/>
      </xdr:nvSpPr>
      <xdr:spPr>
        <a:xfrm>
          <a:off x="16268700" y="938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126121</xdr:rowOff>
    </xdr:from>
    <xdr:to>
      <xdr:col>81</xdr:col>
      <xdr:colOff>50800</xdr:colOff>
      <xdr:row>54</xdr:row>
      <xdr:rowOff>136316</xdr:rowOff>
    </xdr:to>
    <xdr:cxnSp macro="">
      <xdr:nvCxnSpPr>
        <xdr:cNvPr id="585" name="直線コネクタ 584"/>
        <xdr:cNvCxnSpPr/>
      </xdr:nvCxnSpPr>
      <xdr:spPr>
        <a:xfrm flipV="1">
          <a:off x="14592300" y="9212971"/>
          <a:ext cx="889000" cy="18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55342</xdr:rowOff>
    </xdr:from>
    <xdr:to>
      <xdr:col>81</xdr:col>
      <xdr:colOff>101600</xdr:colOff>
      <xdr:row>54</xdr:row>
      <xdr:rowOff>156942</xdr:rowOff>
    </xdr:to>
    <xdr:sp macro="" textlink="">
      <xdr:nvSpPr>
        <xdr:cNvPr id="586" name="フローチャート: 判断 585"/>
        <xdr:cNvSpPr/>
      </xdr:nvSpPr>
      <xdr:spPr>
        <a:xfrm>
          <a:off x="15430500" y="93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148069</xdr:rowOff>
    </xdr:from>
    <xdr:ext cx="534377" cy="259045"/>
    <xdr:sp macro="" textlink="">
      <xdr:nvSpPr>
        <xdr:cNvPr id="587" name="テキスト ボックス 586"/>
        <xdr:cNvSpPr txBox="1"/>
      </xdr:nvSpPr>
      <xdr:spPr>
        <a:xfrm>
          <a:off x="15214111" y="94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136316</xdr:rowOff>
    </xdr:from>
    <xdr:to>
      <xdr:col>76</xdr:col>
      <xdr:colOff>114300</xdr:colOff>
      <xdr:row>55</xdr:row>
      <xdr:rowOff>95214</xdr:rowOff>
    </xdr:to>
    <xdr:cxnSp macro="">
      <xdr:nvCxnSpPr>
        <xdr:cNvPr id="588" name="直線コネクタ 587"/>
        <xdr:cNvCxnSpPr/>
      </xdr:nvCxnSpPr>
      <xdr:spPr>
        <a:xfrm flipV="1">
          <a:off x="13703300" y="9394616"/>
          <a:ext cx="889000" cy="13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11771</xdr:rowOff>
    </xdr:from>
    <xdr:to>
      <xdr:col>76</xdr:col>
      <xdr:colOff>165100</xdr:colOff>
      <xdr:row>55</xdr:row>
      <xdr:rowOff>113371</xdr:rowOff>
    </xdr:to>
    <xdr:sp macro="" textlink="">
      <xdr:nvSpPr>
        <xdr:cNvPr id="589" name="フローチャート: 判断 588"/>
        <xdr:cNvSpPr/>
      </xdr:nvSpPr>
      <xdr:spPr>
        <a:xfrm>
          <a:off x="14541500" y="944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104498</xdr:rowOff>
    </xdr:from>
    <xdr:ext cx="534377" cy="259045"/>
    <xdr:sp macro="" textlink="">
      <xdr:nvSpPr>
        <xdr:cNvPr id="590" name="テキスト ボックス 589"/>
        <xdr:cNvSpPr txBox="1"/>
      </xdr:nvSpPr>
      <xdr:spPr>
        <a:xfrm>
          <a:off x="14325111" y="953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95214</xdr:rowOff>
    </xdr:from>
    <xdr:to>
      <xdr:col>71</xdr:col>
      <xdr:colOff>177800</xdr:colOff>
      <xdr:row>56</xdr:row>
      <xdr:rowOff>131745</xdr:rowOff>
    </xdr:to>
    <xdr:cxnSp macro="">
      <xdr:nvCxnSpPr>
        <xdr:cNvPr id="591" name="直線コネクタ 590"/>
        <xdr:cNvCxnSpPr/>
      </xdr:nvCxnSpPr>
      <xdr:spPr>
        <a:xfrm flipV="1">
          <a:off x="12814300" y="9524964"/>
          <a:ext cx="889000" cy="20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128219</xdr:rowOff>
    </xdr:from>
    <xdr:to>
      <xdr:col>72</xdr:col>
      <xdr:colOff>38100</xdr:colOff>
      <xdr:row>56</xdr:row>
      <xdr:rowOff>58369</xdr:rowOff>
    </xdr:to>
    <xdr:sp macro="" textlink="">
      <xdr:nvSpPr>
        <xdr:cNvPr id="592" name="フローチャート: 判断 591"/>
        <xdr:cNvSpPr/>
      </xdr:nvSpPr>
      <xdr:spPr>
        <a:xfrm>
          <a:off x="13652500" y="95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49496</xdr:rowOff>
    </xdr:from>
    <xdr:ext cx="534377" cy="259045"/>
    <xdr:sp macro="" textlink="">
      <xdr:nvSpPr>
        <xdr:cNvPr id="593" name="テキスト ボックス 592"/>
        <xdr:cNvSpPr txBox="1"/>
      </xdr:nvSpPr>
      <xdr:spPr>
        <a:xfrm>
          <a:off x="13436111" y="96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124333</xdr:rowOff>
    </xdr:from>
    <xdr:to>
      <xdr:col>67</xdr:col>
      <xdr:colOff>101600</xdr:colOff>
      <xdr:row>56</xdr:row>
      <xdr:rowOff>54483</xdr:rowOff>
    </xdr:to>
    <xdr:sp macro="" textlink="">
      <xdr:nvSpPr>
        <xdr:cNvPr id="594" name="フローチャート: 判断 593"/>
        <xdr:cNvSpPr/>
      </xdr:nvSpPr>
      <xdr:spPr>
        <a:xfrm>
          <a:off x="12763500" y="955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71010</xdr:rowOff>
    </xdr:from>
    <xdr:ext cx="534377" cy="259045"/>
    <xdr:sp macro="" textlink="">
      <xdr:nvSpPr>
        <xdr:cNvPr id="595" name="テキスト ボックス 594"/>
        <xdr:cNvSpPr txBox="1"/>
      </xdr:nvSpPr>
      <xdr:spPr>
        <a:xfrm>
          <a:off x="12547111" y="93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136678</xdr:rowOff>
    </xdr:from>
    <xdr:to>
      <xdr:col>85</xdr:col>
      <xdr:colOff>177800</xdr:colOff>
      <xdr:row>56</xdr:row>
      <xdr:rowOff>66828</xdr:rowOff>
    </xdr:to>
    <xdr:sp macro="" textlink="">
      <xdr:nvSpPr>
        <xdr:cNvPr id="601" name="楕円 600"/>
        <xdr:cNvSpPr/>
      </xdr:nvSpPr>
      <xdr:spPr>
        <a:xfrm>
          <a:off x="16268700" y="956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115105</xdr:rowOff>
    </xdr:from>
    <xdr:ext cx="534377" cy="259045"/>
    <xdr:sp macro="" textlink="">
      <xdr:nvSpPr>
        <xdr:cNvPr id="602" name="教育費該当値テキスト"/>
        <xdr:cNvSpPr txBox="1"/>
      </xdr:nvSpPr>
      <xdr:spPr>
        <a:xfrm>
          <a:off x="16370300" y="95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75321</xdr:rowOff>
    </xdr:from>
    <xdr:to>
      <xdr:col>81</xdr:col>
      <xdr:colOff>101600</xdr:colOff>
      <xdr:row>54</xdr:row>
      <xdr:rowOff>5471</xdr:rowOff>
    </xdr:to>
    <xdr:sp macro="" textlink="">
      <xdr:nvSpPr>
        <xdr:cNvPr id="603" name="楕円 602"/>
        <xdr:cNvSpPr/>
      </xdr:nvSpPr>
      <xdr:spPr>
        <a:xfrm>
          <a:off x="15430500" y="916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21998</xdr:rowOff>
    </xdr:from>
    <xdr:ext cx="534377" cy="259045"/>
    <xdr:sp macro="" textlink="">
      <xdr:nvSpPr>
        <xdr:cNvPr id="604" name="テキスト ボックス 603"/>
        <xdr:cNvSpPr txBox="1"/>
      </xdr:nvSpPr>
      <xdr:spPr>
        <a:xfrm>
          <a:off x="15214111" y="893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85516</xdr:rowOff>
    </xdr:from>
    <xdr:to>
      <xdr:col>76</xdr:col>
      <xdr:colOff>165100</xdr:colOff>
      <xdr:row>55</xdr:row>
      <xdr:rowOff>15666</xdr:rowOff>
    </xdr:to>
    <xdr:sp macro="" textlink="">
      <xdr:nvSpPr>
        <xdr:cNvPr id="605" name="楕円 604"/>
        <xdr:cNvSpPr/>
      </xdr:nvSpPr>
      <xdr:spPr>
        <a:xfrm>
          <a:off x="14541500" y="93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32193</xdr:rowOff>
    </xdr:from>
    <xdr:ext cx="534377" cy="259045"/>
    <xdr:sp macro="" textlink="">
      <xdr:nvSpPr>
        <xdr:cNvPr id="606" name="テキスト ボックス 605"/>
        <xdr:cNvSpPr txBox="1"/>
      </xdr:nvSpPr>
      <xdr:spPr>
        <a:xfrm>
          <a:off x="14325111" y="911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44414</xdr:rowOff>
    </xdr:from>
    <xdr:to>
      <xdr:col>72</xdr:col>
      <xdr:colOff>38100</xdr:colOff>
      <xdr:row>55</xdr:row>
      <xdr:rowOff>146014</xdr:rowOff>
    </xdr:to>
    <xdr:sp macro="" textlink="">
      <xdr:nvSpPr>
        <xdr:cNvPr id="607" name="楕円 606"/>
        <xdr:cNvSpPr/>
      </xdr:nvSpPr>
      <xdr:spPr>
        <a:xfrm>
          <a:off x="13652500" y="947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162541</xdr:rowOff>
    </xdr:from>
    <xdr:ext cx="534377" cy="259045"/>
    <xdr:sp macro="" textlink="">
      <xdr:nvSpPr>
        <xdr:cNvPr id="608" name="テキスト ボックス 607"/>
        <xdr:cNvSpPr txBox="1"/>
      </xdr:nvSpPr>
      <xdr:spPr>
        <a:xfrm>
          <a:off x="13436111" y="92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80945</xdr:rowOff>
    </xdr:from>
    <xdr:to>
      <xdr:col>67</xdr:col>
      <xdr:colOff>101600</xdr:colOff>
      <xdr:row>57</xdr:row>
      <xdr:rowOff>11095</xdr:rowOff>
    </xdr:to>
    <xdr:sp macro="" textlink="">
      <xdr:nvSpPr>
        <xdr:cNvPr id="609" name="楕円 608"/>
        <xdr:cNvSpPr/>
      </xdr:nvSpPr>
      <xdr:spPr>
        <a:xfrm>
          <a:off x="12763500" y="968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2222</xdr:rowOff>
    </xdr:from>
    <xdr:ext cx="534377" cy="259045"/>
    <xdr:sp macro="" textlink="">
      <xdr:nvSpPr>
        <xdr:cNvPr id="610" name="テキスト ボックス 609"/>
        <xdr:cNvSpPr txBox="1"/>
      </xdr:nvSpPr>
      <xdr:spPr>
        <a:xfrm>
          <a:off x="12547111" y="977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6" name="テキスト ボックス 625"/>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8" name="テキスト ボックス 627"/>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155245</xdr:rowOff>
    </xdr:from>
    <xdr:to>
      <xdr:col>85</xdr:col>
      <xdr:colOff>126364</xdr:colOff>
      <xdr:row>78</xdr:row>
      <xdr:rowOff>139700</xdr:rowOff>
    </xdr:to>
    <xdr:cxnSp macro="">
      <xdr:nvCxnSpPr>
        <xdr:cNvPr id="632" name="直線コネクタ 631"/>
        <xdr:cNvCxnSpPr/>
      </xdr:nvCxnSpPr>
      <xdr:spPr>
        <a:xfrm flipV="1">
          <a:off x="16317595" y="12328195"/>
          <a:ext cx="1269" cy="11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101922</xdr:rowOff>
    </xdr:from>
    <xdr:ext cx="469744" cy="259045"/>
    <xdr:sp macro="" textlink="">
      <xdr:nvSpPr>
        <xdr:cNvPr id="635" name="災害復旧費最大値テキスト"/>
        <xdr:cNvSpPr txBox="1"/>
      </xdr:nvSpPr>
      <xdr:spPr>
        <a:xfrm>
          <a:off x="16370300" y="1210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155245</xdr:rowOff>
    </xdr:from>
    <xdr:to>
      <xdr:col>86</xdr:col>
      <xdr:colOff>25400</xdr:colOff>
      <xdr:row>71</xdr:row>
      <xdr:rowOff>155245</xdr:rowOff>
    </xdr:to>
    <xdr:cxnSp macro="">
      <xdr:nvCxnSpPr>
        <xdr:cNvPr id="636" name="直線コネクタ 635"/>
        <xdr:cNvCxnSpPr/>
      </xdr:nvCxnSpPr>
      <xdr:spPr>
        <a:xfrm>
          <a:off x="16230600" y="12328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7" name="直線コネクタ 636"/>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21480</xdr:rowOff>
    </xdr:from>
    <xdr:ext cx="378565" cy="259045"/>
    <xdr:sp macro="" textlink="">
      <xdr:nvSpPr>
        <xdr:cNvPr id="638" name="災害復旧費平均値テキスト"/>
        <xdr:cNvSpPr txBox="1"/>
      </xdr:nvSpPr>
      <xdr:spPr>
        <a:xfrm>
          <a:off x="16370300" y="132231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170053</xdr:rowOff>
    </xdr:from>
    <xdr:to>
      <xdr:col>85</xdr:col>
      <xdr:colOff>177800</xdr:colOff>
      <xdr:row>78</xdr:row>
      <xdr:rowOff>100203</xdr:rowOff>
    </xdr:to>
    <xdr:sp macro="" textlink="">
      <xdr:nvSpPr>
        <xdr:cNvPr id="639" name="フローチャート: 判断 638"/>
        <xdr:cNvSpPr/>
      </xdr:nvSpPr>
      <xdr:spPr>
        <a:xfrm>
          <a:off x="162687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0" name="直線コネクタ 639"/>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104673</xdr:rowOff>
    </xdr:from>
    <xdr:to>
      <xdr:col>81</xdr:col>
      <xdr:colOff>101600</xdr:colOff>
      <xdr:row>78</xdr:row>
      <xdr:rowOff>34823</xdr:rowOff>
    </xdr:to>
    <xdr:sp macro="" textlink="">
      <xdr:nvSpPr>
        <xdr:cNvPr id="641" name="フローチャート: 判断 640"/>
        <xdr:cNvSpPr/>
      </xdr:nvSpPr>
      <xdr:spPr>
        <a:xfrm>
          <a:off x="15430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51350</xdr:rowOff>
    </xdr:from>
    <xdr:ext cx="378565" cy="259045"/>
    <xdr:sp macro="" textlink="">
      <xdr:nvSpPr>
        <xdr:cNvPr id="642" name="テキスト ボックス 641"/>
        <xdr:cNvSpPr txBox="1"/>
      </xdr:nvSpPr>
      <xdr:spPr>
        <a:xfrm>
          <a:off x="15292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3" name="直線コネクタ 642"/>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113588</xdr:rowOff>
    </xdr:from>
    <xdr:to>
      <xdr:col>76</xdr:col>
      <xdr:colOff>165100</xdr:colOff>
      <xdr:row>78</xdr:row>
      <xdr:rowOff>43738</xdr:rowOff>
    </xdr:to>
    <xdr:sp macro="" textlink="">
      <xdr:nvSpPr>
        <xdr:cNvPr id="644" name="フローチャート: 判断 643"/>
        <xdr:cNvSpPr/>
      </xdr:nvSpPr>
      <xdr:spPr>
        <a:xfrm>
          <a:off x="14541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60265</xdr:rowOff>
    </xdr:from>
    <xdr:ext cx="378565" cy="259045"/>
    <xdr:sp macro="" textlink="">
      <xdr:nvSpPr>
        <xdr:cNvPr id="645" name="テキスト ボックス 644"/>
        <xdr:cNvSpPr txBox="1"/>
      </xdr:nvSpPr>
      <xdr:spPr>
        <a:xfrm>
          <a:off x="14403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6" name="直線コネクタ 645"/>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101016</xdr:rowOff>
    </xdr:from>
    <xdr:to>
      <xdr:col>72</xdr:col>
      <xdr:colOff>38100</xdr:colOff>
      <xdr:row>78</xdr:row>
      <xdr:rowOff>31166</xdr:rowOff>
    </xdr:to>
    <xdr:sp macro="" textlink="">
      <xdr:nvSpPr>
        <xdr:cNvPr id="647" name="フローチャート: 判断 646"/>
        <xdr:cNvSpPr/>
      </xdr:nvSpPr>
      <xdr:spPr>
        <a:xfrm>
          <a:off x="13652500" y="1330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47693</xdr:rowOff>
    </xdr:from>
    <xdr:ext cx="378565" cy="259045"/>
    <xdr:sp macro="" textlink="">
      <xdr:nvSpPr>
        <xdr:cNvPr id="648" name="テキスト ボックス 647"/>
        <xdr:cNvSpPr txBox="1"/>
      </xdr:nvSpPr>
      <xdr:spPr>
        <a:xfrm>
          <a:off x="13514017" y="13077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28550</xdr:rowOff>
    </xdr:from>
    <xdr:to>
      <xdr:col>67</xdr:col>
      <xdr:colOff>101600</xdr:colOff>
      <xdr:row>78</xdr:row>
      <xdr:rowOff>130150</xdr:rowOff>
    </xdr:to>
    <xdr:sp macro="" textlink="">
      <xdr:nvSpPr>
        <xdr:cNvPr id="649" name="フローチャート: 判断 648"/>
        <xdr:cNvSpPr/>
      </xdr:nvSpPr>
      <xdr:spPr>
        <a:xfrm>
          <a:off x="12763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146677</xdr:rowOff>
    </xdr:from>
    <xdr:ext cx="378565" cy="259045"/>
    <xdr:sp macro="" textlink="">
      <xdr:nvSpPr>
        <xdr:cNvPr id="650" name="テキスト ボックス 649"/>
        <xdr:cNvSpPr txBox="1"/>
      </xdr:nvSpPr>
      <xdr:spPr>
        <a:xfrm>
          <a:off x="12625017" y="13176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6" name="楕円 655"/>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7" name="災害復旧費該当値テキスト"/>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8" name="楕円 657"/>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9" name="テキスト ボックス 658"/>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0" name="楕円 659"/>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1" name="テキスト ボックス 660"/>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2" name="楕円 661"/>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3" name="テキスト ボックス 662"/>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4" name="楕円 663"/>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5" name="テキスト ボックス 664"/>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15891</xdr:rowOff>
    </xdr:from>
    <xdr:to>
      <xdr:col>85</xdr:col>
      <xdr:colOff>126364</xdr:colOff>
      <xdr:row>99</xdr:row>
      <xdr:rowOff>4324</xdr:rowOff>
    </xdr:to>
    <xdr:cxnSp macro="">
      <xdr:nvCxnSpPr>
        <xdr:cNvPr id="688" name="直線コネクタ 687"/>
        <xdr:cNvCxnSpPr/>
      </xdr:nvCxnSpPr>
      <xdr:spPr>
        <a:xfrm flipV="1">
          <a:off x="16317595" y="15789291"/>
          <a:ext cx="1269" cy="1188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8151</xdr:rowOff>
    </xdr:from>
    <xdr:ext cx="534377" cy="259045"/>
    <xdr:sp macro="" textlink="">
      <xdr:nvSpPr>
        <xdr:cNvPr id="689" name="公債費最小値テキスト"/>
        <xdr:cNvSpPr txBox="1"/>
      </xdr:nvSpPr>
      <xdr:spPr>
        <a:xfrm>
          <a:off x="16370300" y="169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4324</xdr:rowOff>
    </xdr:from>
    <xdr:to>
      <xdr:col>86</xdr:col>
      <xdr:colOff>25400</xdr:colOff>
      <xdr:row>99</xdr:row>
      <xdr:rowOff>4324</xdr:rowOff>
    </xdr:to>
    <xdr:cxnSp macro="">
      <xdr:nvCxnSpPr>
        <xdr:cNvPr id="690" name="直線コネクタ 689"/>
        <xdr:cNvCxnSpPr/>
      </xdr:nvCxnSpPr>
      <xdr:spPr>
        <a:xfrm>
          <a:off x="16230600" y="16977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134018</xdr:rowOff>
    </xdr:from>
    <xdr:ext cx="534377" cy="259045"/>
    <xdr:sp macro="" textlink="">
      <xdr:nvSpPr>
        <xdr:cNvPr id="691" name="公債費最大値テキスト"/>
        <xdr:cNvSpPr txBox="1"/>
      </xdr:nvSpPr>
      <xdr:spPr>
        <a:xfrm>
          <a:off x="16370300" y="1556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15891</xdr:rowOff>
    </xdr:from>
    <xdr:to>
      <xdr:col>86</xdr:col>
      <xdr:colOff>25400</xdr:colOff>
      <xdr:row>92</xdr:row>
      <xdr:rowOff>15891</xdr:rowOff>
    </xdr:to>
    <xdr:cxnSp macro="">
      <xdr:nvCxnSpPr>
        <xdr:cNvPr id="692" name="直線コネクタ 691"/>
        <xdr:cNvCxnSpPr/>
      </xdr:nvCxnSpPr>
      <xdr:spPr>
        <a:xfrm>
          <a:off x="16230600" y="1578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149988</xdr:rowOff>
    </xdr:from>
    <xdr:to>
      <xdr:col>85</xdr:col>
      <xdr:colOff>127000</xdr:colOff>
      <xdr:row>98</xdr:row>
      <xdr:rowOff>8917</xdr:rowOff>
    </xdr:to>
    <xdr:cxnSp macro="">
      <xdr:nvCxnSpPr>
        <xdr:cNvPr id="693" name="直線コネクタ 692"/>
        <xdr:cNvCxnSpPr/>
      </xdr:nvCxnSpPr>
      <xdr:spPr>
        <a:xfrm flipV="1">
          <a:off x="15481300" y="16780638"/>
          <a:ext cx="838200" cy="3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53667</xdr:rowOff>
    </xdr:from>
    <xdr:ext cx="534377" cy="259045"/>
    <xdr:sp macro="" textlink="">
      <xdr:nvSpPr>
        <xdr:cNvPr id="694" name="公債費平均値テキスト"/>
        <xdr:cNvSpPr txBox="1"/>
      </xdr:nvSpPr>
      <xdr:spPr>
        <a:xfrm>
          <a:off x="16370300" y="16512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30790</xdr:rowOff>
    </xdr:from>
    <xdr:to>
      <xdr:col>85</xdr:col>
      <xdr:colOff>177800</xdr:colOff>
      <xdr:row>97</xdr:row>
      <xdr:rowOff>132390</xdr:rowOff>
    </xdr:to>
    <xdr:sp macro="" textlink="">
      <xdr:nvSpPr>
        <xdr:cNvPr id="695" name="フローチャート: 判断 694"/>
        <xdr:cNvSpPr/>
      </xdr:nvSpPr>
      <xdr:spPr>
        <a:xfrm>
          <a:off x="162687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156845</xdr:rowOff>
    </xdr:from>
    <xdr:to>
      <xdr:col>81</xdr:col>
      <xdr:colOff>50800</xdr:colOff>
      <xdr:row>98</xdr:row>
      <xdr:rowOff>8917</xdr:rowOff>
    </xdr:to>
    <xdr:cxnSp macro="">
      <xdr:nvCxnSpPr>
        <xdr:cNvPr id="696" name="直線コネクタ 695"/>
        <xdr:cNvCxnSpPr/>
      </xdr:nvCxnSpPr>
      <xdr:spPr>
        <a:xfrm>
          <a:off x="14592300" y="16787495"/>
          <a:ext cx="8890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47592</xdr:rowOff>
    </xdr:from>
    <xdr:to>
      <xdr:col>81</xdr:col>
      <xdr:colOff>101600</xdr:colOff>
      <xdr:row>97</xdr:row>
      <xdr:rowOff>149192</xdr:rowOff>
    </xdr:to>
    <xdr:sp macro="" textlink="">
      <xdr:nvSpPr>
        <xdr:cNvPr id="697" name="フローチャート: 判断 696"/>
        <xdr:cNvSpPr/>
      </xdr:nvSpPr>
      <xdr:spPr>
        <a:xfrm>
          <a:off x="15430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165719</xdr:rowOff>
    </xdr:from>
    <xdr:ext cx="534377" cy="259045"/>
    <xdr:sp macro="" textlink="">
      <xdr:nvSpPr>
        <xdr:cNvPr id="698" name="テキスト ボックス 697"/>
        <xdr:cNvSpPr txBox="1"/>
      </xdr:nvSpPr>
      <xdr:spPr>
        <a:xfrm>
          <a:off x="15214111" y="1645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156845</xdr:rowOff>
    </xdr:from>
    <xdr:to>
      <xdr:col>76</xdr:col>
      <xdr:colOff>114300</xdr:colOff>
      <xdr:row>97</xdr:row>
      <xdr:rowOff>170332</xdr:rowOff>
    </xdr:to>
    <xdr:cxnSp macro="">
      <xdr:nvCxnSpPr>
        <xdr:cNvPr id="699" name="直線コネクタ 698"/>
        <xdr:cNvCxnSpPr/>
      </xdr:nvCxnSpPr>
      <xdr:spPr>
        <a:xfrm flipV="1">
          <a:off x="13703300" y="16787495"/>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68326</xdr:rowOff>
    </xdr:from>
    <xdr:to>
      <xdr:col>76</xdr:col>
      <xdr:colOff>165100</xdr:colOff>
      <xdr:row>97</xdr:row>
      <xdr:rowOff>169926</xdr:rowOff>
    </xdr:to>
    <xdr:sp macro="" textlink="">
      <xdr:nvSpPr>
        <xdr:cNvPr id="700" name="フローチャート: 判断 699"/>
        <xdr:cNvSpPr/>
      </xdr:nvSpPr>
      <xdr:spPr>
        <a:xfrm>
          <a:off x="14541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15003</xdr:rowOff>
    </xdr:from>
    <xdr:ext cx="534377" cy="259045"/>
    <xdr:sp macro="" textlink="">
      <xdr:nvSpPr>
        <xdr:cNvPr id="701" name="テキスト ボックス 700"/>
        <xdr:cNvSpPr txBox="1"/>
      </xdr:nvSpPr>
      <xdr:spPr>
        <a:xfrm>
          <a:off x="14325111" y="164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154445</xdr:rowOff>
    </xdr:from>
    <xdr:to>
      <xdr:col>71</xdr:col>
      <xdr:colOff>177800</xdr:colOff>
      <xdr:row>97</xdr:row>
      <xdr:rowOff>170332</xdr:rowOff>
    </xdr:to>
    <xdr:cxnSp macro="">
      <xdr:nvCxnSpPr>
        <xdr:cNvPr id="702" name="直線コネクタ 701"/>
        <xdr:cNvCxnSpPr/>
      </xdr:nvCxnSpPr>
      <xdr:spPr>
        <a:xfrm>
          <a:off x="12814300" y="16785095"/>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39432</xdr:rowOff>
    </xdr:from>
    <xdr:to>
      <xdr:col>72</xdr:col>
      <xdr:colOff>38100</xdr:colOff>
      <xdr:row>97</xdr:row>
      <xdr:rowOff>141032</xdr:rowOff>
    </xdr:to>
    <xdr:sp macro="" textlink="">
      <xdr:nvSpPr>
        <xdr:cNvPr id="703" name="フローチャート: 判断 702"/>
        <xdr:cNvSpPr/>
      </xdr:nvSpPr>
      <xdr:spPr>
        <a:xfrm>
          <a:off x="13652500" y="1667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157559</xdr:rowOff>
    </xdr:from>
    <xdr:ext cx="534377" cy="259045"/>
    <xdr:sp macro="" textlink="">
      <xdr:nvSpPr>
        <xdr:cNvPr id="704" name="テキスト ボックス 703"/>
        <xdr:cNvSpPr txBox="1"/>
      </xdr:nvSpPr>
      <xdr:spPr>
        <a:xfrm>
          <a:off x="13436111" y="1644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171196</xdr:rowOff>
    </xdr:from>
    <xdr:to>
      <xdr:col>67</xdr:col>
      <xdr:colOff>101600</xdr:colOff>
      <xdr:row>97</xdr:row>
      <xdr:rowOff>101346</xdr:rowOff>
    </xdr:to>
    <xdr:sp macro="" textlink="">
      <xdr:nvSpPr>
        <xdr:cNvPr id="705" name="フローチャート: 判断 704"/>
        <xdr:cNvSpPr/>
      </xdr:nvSpPr>
      <xdr:spPr>
        <a:xfrm>
          <a:off x="12763500" y="1663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117873</xdr:rowOff>
    </xdr:from>
    <xdr:ext cx="534377" cy="259045"/>
    <xdr:sp macro="" textlink="">
      <xdr:nvSpPr>
        <xdr:cNvPr id="706" name="テキスト ボックス 705"/>
        <xdr:cNvSpPr txBox="1"/>
      </xdr:nvSpPr>
      <xdr:spPr>
        <a:xfrm>
          <a:off x="12547111" y="1640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99188</xdr:rowOff>
    </xdr:from>
    <xdr:to>
      <xdr:col>85</xdr:col>
      <xdr:colOff>177800</xdr:colOff>
      <xdr:row>98</xdr:row>
      <xdr:rowOff>29338</xdr:rowOff>
    </xdr:to>
    <xdr:sp macro="" textlink="">
      <xdr:nvSpPr>
        <xdr:cNvPr id="712" name="楕円 711"/>
        <xdr:cNvSpPr/>
      </xdr:nvSpPr>
      <xdr:spPr>
        <a:xfrm>
          <a:off x="16268700" y="167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77615</xdr:rowOff>
    </xdr:from>
    <xdr:ext cx="534377" cy="259045"/>
    <xdr:sp macro="" textlink="">
      <xdr:nvSpPr>
        <xdr:cNvPr id="713" name="公債費該当値テキスト"/>
        <xdr:cNvSpPr txBox="1"/>
      </xdr:nvSpPr>
      <xdr:spPr>
        <a:xfrm>
          <a:off x="16370300" y="1670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129567</xdr:rowOff>
    </xdr:from>
    <xdr:to>
      <xdr:col>81</xdr:col>
      <xdr:colOff>101600</xdr:colOff>
      <xdr:row>98</xdr:row>
      <xdr:rowOff>59717</xdr:rowOff>
    </xdr:to>
    <xdr:sp macro="" textlink="">
      <xdr:nvSpPr>
        <xdr:cNvPr id="714" name="楕円 713"/>
        <xdr:cNvSpPr/>
      </xdr:nvSpPr>
      <xdr:spPr>
        <a:xfrm>
          <a:off x="15430500" y="1676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50844</xdr:rowOff>
    </xdr:from>
    <xdr:ext cx="534377" cy="259045"/>
    <xdr:sp macro="" textlink="">
      <xdr:nvSpPr>
        <xdr:cNvPr id="715" name="テキスト ボックス 714"/>
        <xdr:cNvSpPr txBox="1"/>
      </xdr:nvSpPr>
      <xdr:spPr>
        <a:xfrm>
          <a:off x="15214111" y="1685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106045</xdr:rowOff>
    </xdr:from>
    <xdr:to>
      <xdr:col>76</xdr:col>
      <xdr:colOff>165100</xdr:colOff>
      <xdr:row>98</xdr:row>
      <xdr:rowOff>36195</xdr:rowOff>
    </xdr:to>
    <xdr:sp macro="" textlink="">
      <xdr:nvSpPr>
        <xdr:cNvPr id="716" name="楕円 715"/>
        <xdr:cNvSpPr/>
      </xdr:nvSpPr>
      <xdr:spPr>
        <a:xfrm>
          <a:off x="14541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27322</xdr:rowOff>
    </xdr:from>
    <xdr:ext cx="534377" cy="259045"/>
    <xdr:sp macro="" textlink="">
      <xdr:nvSpPr>
        <xdr:cNvPr id="717" name="テキスト ボックス 716"/>
        <xdr:cNvSpPr txBox="1"/>
      </xdr:nvSpPr>
      <xdr:spPr>
        <a:xfrm>
          <a:off x="14325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119532</xdr:rowOff>
    </xdr:from>
    <xdr:to>
      <xdr:col>72</xdr:col>
      <xdr:colOff>38100</xdr:colOff>
      <xdr:row>98</xdr:row>
      <xdr:rowOff>49682</xdr:rowOff>
    </xdr:to>
    <xdr:sp macro="" textlink="">
      <xdr:nvSpPr>
        <xdr:cNvPr id="718" name="楕円 717"/>
        <xdr:cNvSpPr/>
      </xdr:nvSpPr>
      <xdr:spPr>
        <a:xfrm>
          <a:off x="13652500" y="167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40809</xdr:rowOff>
    </xdr:from>
    <xdr:ext cx="534377" cy="259045"/>
    <xdr:sp macro="" textlink="">
      <xdr:nvSpPr>
        <xdr:cNvPr id="719" name="テキスト ボックス 718"/>
        <xdr:cNvSpPr txBox="1"/>
      </xdr:nvSpPr>
      <xdr:spPr>
        <a:xfrm>
          <a:off x="13436111" y="1684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103645</xdr:rowOff>
    </xdr:from>
    <xdr:to>
      <xdr:col>67</xdr:col>
      <xdr:colOff>101600</xdr:colOff>
      <xdr:row>98</xdr:row>
      <xdr:rowOff>33795</xdr:rowOff>
    </xdr:to>
    <xdr:sp macro="" textlink="">
      <xdr:nvSpPr>
        <xdr:cNvPr id="720" name="楕円 719"/>
        <xdr:cNvSpPr/>
      </xdr:nvSpPr>
      <xdr:spPr>
        <a:xfrm>
          <a:off x="12763500" y="167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24922</xdr:rowOff>
    </xdr:from>
    <xdr:ext cx="534377" cy="259045"/>
    <xdr:sp macro="" textlink="">
      <xdr:nvSpPr>
        <xdr:cNvPr id="721" name="テキスト ボックス 720"/>
        <xdr:cNvSpPr txBox="1"/>
      </xdr:nvSpPr>
      <xdr:spPr>
        <a:xfrm>
          <a:off x="12547111" y="1682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5" name="テキスト ボックス 734"/>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7" name="テキスト ボックス 736"/>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9" name="テキスト ボックス 738"/>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1" name="テキスト ボックス 740"/>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36830</xdr:rowOff>
    </xdr:from>
    <xdr:to>
      <xdr:col>116</xdr:col>
      <xdr:colOff>62864</xdr:colOff>
      <xdr:row>39</xdr:row>
      <xdr:rowOff>98878</xdr:rowOff>
    </xdr:to>
    <xdr:cxnSp macro="">
      <xdr:nvCxnSpPr>
        <xdr:cNvPr id="747" name="直線コネクタ 746"/>
        <xdr:cNvCxnSpPr/>
      </xdr:nvCxnSpPr>
      <xdr:spPr>
        <a:xfrm flipV="1">
          <a:off x="22159595" y="5351780"/>
          <a:ext cx="1269"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154957</xdr:rowOff>
    </xdr:from>
    <xdr:ext cx="378565" cy="259045"/>
    <xdr:sp macro="" textlink="">
      <xdr:nvSpPr>
        <xdr:cNvPr id="750" name="諸支出金最大値テキスト"/>
        <xdr:cNvSpPr txBox="1"/>
      </xdr:nvSpPr>
      <xdr:spPr>
        <a:xfrm>
          <a:off x="22212300" y="5127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36830</xdr:rowOff>
    </xdr:from>
    <xdr:to>
      <xdr:col>116</xdr:col>
      <xdr:colOff>152400</xdr:colOff>
      <xdr:row>31</xdr:row>
      <xdr:rowOff>36830</xdr:rowOff>
    </xdr:to>
    <xdr:cxnSp macro="">
      <xdr:nvCxnSpPr>
        <xdr:cNvPr id="751" name="直線コネクタ 750"/>
        <xdr:cNvCxnSpPr/>
      </xdr:nvCxnSpPr>
      <xdr:spPr>
        <a:xfrm>
          <a:off x="22072600" y="535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136270</xdr:rowOff>
    </xdr:from>
    <xdr:ext cx="313932" cy="259045"/>
    <xdr:sp macro="" textlink="">
      <xdr:nvSpPr>
        <xdr:cNvPr id="753" name="諸支出金平均値テキスト"/>
        <xdr:cNvSpPr txBox="1"/>
      </xdr:nvSpPr>
      <xdr:spPr>
        <a:xfrm>
          <a:off x="22212300" y="647992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113393</xdr:rowOff>
    </xdr:from>
    <xdr:to>
      <xdr:col>116</xdr:col>
      <xdr:colOff>114300</xdr:colOff>
      <xdr:row>39</xdr:row>
      <xdr:rowOff>43543</xdr:rowOff>
    </xdr:to>
    <xdr:sp macro="" textlink="">
      <xdr:nvSpPr>
        <xdr:cNvPr id="754" name="フローチャート: 判断 753"/>
        <xdr:cNvSpPr/>
      </xdr:nvSpPr>
      <xdr:spPr>
        <a:xfrm>
          <a:off x="22110700" y="662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93799</xdr:rowOff>
    </xdr:from>
    <xdr:to>
      <xdr:col>112</xdr:col>
      <xdr:colOff>38100</xdr:colOff>
      <xdr:row>39</xdr:row>
      <xdr:rowOff>23949</xdr:rowOff>
    </xdr:to>
    <xdr:sp macro="" textlink="">
      <xdr:nvSpPr>
        <xdr:cNvPr id="756" name="フローチャート: 判断 755"/>
        <xdr:cNvSpPr/>
      </xdr:nvSpPr>
      <xdr:spPr>
        <a:xfrm>
          <a:off x="21272500" y="660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40476</xdr:rowOff>
    </xdr:from>
    <xdr:ext cx="313932" cy="259045"/>
    <xdr:sp macro="" textlink="">
      <xdr:nvSpPr>
        <xdr:cNvPr id="757" name="テキスト ボックス 756"/>
        <xdr:cNvSpPr txBox="1"/>
      </xdr:nvSpPr>
      <xdr:spPr>
        <a:xfrm>
          <a:off x="21166333" y="6384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136253</xdr:rowOff>
    </xdr:from>
    <xdr:to>
      <xdr:col>107</xdr:col>
      <xdr:colOff>101600</xdr:colOff>
      <xdr:row>39</xdr:row>
      <xdr:rowOff>66403</xdr:rowOff>
    </xdr:to>
    <xdr:sp macro="" textlink="">
      <xdr:nvSpPr>
        <xdr:cNvPr id="759" name="フローチャート: 判断 758"/>
        <xdr:cNvSpPr/>
      </xdr:nvSpPr>
      <xdr:spPr>
        <a:xfrm>
          <a:off x="203835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82930</xdr:rowOff>
    </xdr:from>
    <xdr:ext cx="313932" cy="259045"/>
    <xdr:sp macro="" textlink="">
      <xdr:nvSpPr>
        <xdr:cNvPr id="760" name="テキスト ボックス 759"/>
        <xdr:cNvSpPr txBox="1"/>
      </xdr:nvSpPr>
      <xdr:spPr>
        <a:xfrm>
          <a:off x="20277333" y="64265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128088</xdr:rowOff>
    </xdr:from>
    <xdr:to>
      <xdr:col>102</xdr:col>
      <xdr:colOff>165100</xdr:colOff>
      <xdr:row>39</xdr:row>
      <xdr:rowOff>58238</xdr:rowOff>
    </xdr:to>
    <xdr:sp macro="" textlink="">
      <xdr:nvSpPr>
        <xdr:cNvPr id="762" name="フローチャート: 判断 761"/>
        <xdr:cNvSpPr/>
      </xdr:nvSpPr>
      <xdr:spPr>
        <a:xfrm>
          <a:off x="194945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74766</xdr:rowOff>
    </xdr:from>
    <xdr:ext cx="313932" cy="259045"/>
    <xdr:sp macro="" textlink="">
      <xdr:nvSpPr>
        <xdr:cNvPr id="763" name="テキスト ボックス 762"/>
        <xdr:cNvSpPr txBox="1"/>
      </xdr:nvSpPr>
      <xdr:spPr>
        <a:xfrm>
          <a:off x="19388333" y="64184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62774</xdr:rowOff>
    </xdr:from>
    <xdr:to>
      <xdr:col>98</xdr:col>
      <xdr:colOff>38100</xdr:colOff>
      <xdr:row>38</xdr:row>
      <xdr:rowOff>164374</xdr:rowOff>
    </xdr:to>
    <xdr:sp macro="" textlink="">
      <xdr:nvSpPr>
        <xdr:cNvPr id="764" name="フローチャート: 判断 763"/>
        <xdr:cNvSpPr/>
      </xdr:nvSpPr>
      <xdr:spPr>
        <a:xfrm>
          <a:off x="18605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9451</xdr:rowOff>
    </xdr:from>
    <xdr:ext cx="313932" cy="259045"/>
    <xdr:sp macro="" textlink="">
      <xdr:nvSpPr>
        <xdr:cNvPr id="765" name="テキスト ボックス 764"/>
        <xdr:cNvSpPr txBox="1"/>
      </xdr:nvSpPr>
      <xdr:spPr>
        <a:xfrm>
          <a:off x="18499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2"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・総務費については、令和２年度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特別定額給付金給付事業費により大幅な増額となっている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が、令和３年度は令和元年度以前の水準に戻っている。近年は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類似団体よりも高い水準にあるが、ここ数年好調であった市内企業の法人市民税を原資として財政調整基金積立金及び庁舎建</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設等基金積立金の積立てを行っていたことが主な理由である。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消防費については、南毛利分署及び相川分署新設事業費</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（継続費）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が増額となったことから、令和３年度は例年に比べ高い水準となっている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・民生費については、子育て世帯への臨時特別給付金給付事業費や住民税非課税世帯等に対する臨時特別給付金給付事業費等を給付したことにより大幅な増となっている。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・衛生費については、令和元年度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市立病院</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へ</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出資したことに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、令和２年度は一般廃棄物処理施設建設基金の積立てを行ったことによ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り、令和３年度は新型コロナウイルスワクチン接種関連事業費が計上されたことにより、例年よりも高い水準で推移している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・土木費については、社会資本整備に関する事業（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街路整備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公園緑地整備</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等）を進めているため、近年は類似団体と比較して高い水準となっている。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前年度と比較して実質収支比率は、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ポイントの増となった。これは、分母である標準財政規模</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が大幅に減少し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、分子となる実質収支の額が増加したことによるものである。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実質単年度収支比率については、単年度収支が令和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したことに加え、基金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が前年度より大幅に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一般会計については、分子である実質収支が増加したため、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病院事業会計については、令和元年度に市の一般会計から約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億円の出資を受け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経営安定化を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図り、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令和２年度に新型コロナウイルス感染症対応により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改善が見られ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たが、令和３年度は入院患者及び外来患者並びに入院単価の増に伴う収益の増により、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ポイント増加して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介護保険事業については、実質収支が減少した影響により、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ポイントの減となった。</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公共下水道事業会計については、前払金の増加などにより分子である資金余剰額が増加したほか、分母である標準財政規模が減少した影響により、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ポイントの増となった。</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300">
            <a:solidFill>
              <a:srgbClr val="FF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104596817</v>
      </c>
      <c r="BO4" s="411"/>
      <c r="BP4" s="411"/>
      <c r="BQ4" s="411"/>
      <c r="BR4" s="411"/>
      <c r="BS4" s="411"/>
      <c r="BT4" s="411"/>
      <c r="BU4" s="412"/>
      <c r="BV4" s="410">
        <v>125260693</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11.4</v>
      </c>
      <c r="CU4" s="417"/>
      <c r="CV4" s="417"/>
      <c r="CW4" s="417"/>
      <c r="CX4" s="417"/>
      <c r="CY4" s="417"/>
      <c r="CZ4" s="417"/>
      <c r="DA4" s="418"/>
      <c r="DB4" s="416">
        <v>9.1</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98719102</v>
      </c>
      <c r="BO5" s="448"/>
      <c r="BP5" s="448"/>
      <c r="BQ5" s="448"/>
      <c r="BR5" s="448"/>
      <c r="BS5" s="448"/>
      <c r="BT5" s="448"/>
      <c r="BU5" s="449"/>
      <c r="BV5" s="447">
        <v>119825190</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90.8</v>
      </c>
      <c r="CU5" s="445"/>
      <c r="CV5" s="445"/>
      <c r="CW5" s="445"/>
      <c r="CX5" s="445"/>
      <c r="CY5" s="445"/>
      <c r="CZ5" s="445"/>
      <c r="DA5" s="446"/>
      <c r="DB5" s="444">
        <v>83.5</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5877715</v>
      </c>
      <c r="BO6" s="448"/>
      <c r="BP6" s="448"/>
      <c r="BQ6" s="448"/>
      <c r="BR6" s="448"/>
      <c r="BS6" s="448"/>
      <c r="BT6" s="448"/>
      <c r="BU6" s="449"/>
      <c r="BV6" s="447">
        <v>5435503</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90.8</v>
      </c>
      <c r="CU6" s="485"/>
      <c r="CV6" s="485"/>
      <c r="CW6" s="485"/>
      <c r="CX6" s="485"/>
      <c r="CY6" s="485"/>
      <c r="CZ6" s="485"/>
      <c r="DA6" s="486"/>
      <c r="DB6" s="484">
        <v>83.5</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102</v>
      </c>
      <c r="AV7" s="480"/>
      <c r="AW7" s="480"/>
      <c r="AX7" s="480"/>
      <c r="AY7" s="481" t="s">
        <v>106</v>
      </c>
      <c r="AZ7" s="482"/>
      <c r="BA7" s="482"/>
      <c r="BB7" s="482"/>
      <c r="BC7" s="482"/>
      <c r="BD7" s="482"/>
      <c r="BE7" s="482"/>
      <c r="BF7" s="482"/>
      <c r="BG7" s="482"/>
      <c r="BH7" s="482"/>
      <c r="BI7" s="482"/>
      <c r="BJ7" s="482"/>
      <c r="BK7" s="482"/>
      <c r="BL7" s="482"/>
      <c r="BM7" s="483"/>
      <c r="BN7" s="447">
        <v>312880</v>
      </c>
      <c r="BO7" s="448"/>
      <c r="BP7" s="448"/>
      <c r="BQ7" s="448"/>
      <c r="BR7" s="448"/>
      <c r="BS7" s="448"/>
      <c r="BT7" s="448"/>
      <c r="BU7" s="449"/>
      <c r="BV7" s="447">
        <v>634167</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48787236</v>
      </c>
      <c r="CU7" s="448"/>
      <c r="CV7" s="448"/>
      <c r="CW7" s="448"/>
      <c r="CX7" s="448"/>
      <c r="CY7" s="448"/>
      <c r="CZ7" s="448"/>
      <c r="DA7" s="449"/>
      <c r="DB7" s="447">
        <v>52981726</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94</v>
      </c>
      <c r="AV8" s="480"/>
      <c r="AW8" s="480"/>
      <c r="AX8" s="480"/>
      <c r="AY8" s="481" t="s">
        <v>109</v>
      </c>
      <c r="AZ8" s="482"/>
      <c r="BA8" s="482"/>
      <c r="BB8" s="482"/>
      <c r="BC8" s="482"/>
      <c r="BD8" s="482"/>
      <c r="BE8" s="482"/>
      <c r="BF8" s="482"/>
      <c r="BG8" s="482"/>
      <c r="BH8" s="482"/>
      <c r="BI8" s="482"/>
      <c r="BJ8" s="482"/>
      <c r="BK8" s="482"/>
      <c r="BL8" s="482"/>
      <c r="BM8" s="483"/>
      <c r="BN8" s="447">
        <v>5564835</v>
      </c>
      <c r="BO8" s="448"/>
      <c r="BP8" s="448"/>
      <c r="BQ8" s="448"/>
      <c r="BR8" s="448"/>
      <c r="BS8" s="448"/>
      <c r="BT8" s="448"/>
      <c r="BU8" s="449"/>
      <c r="BV8" s="447">
        <v>4801336</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1.2</v>
      </c>
      <c r="CU8" s="488"/>
      <c r="CV8" s="488"/>
      <c r="CW8" s="488"/>
      <c r="CX8" s="488"/>
      <c r="CY8" s="488"/>
      <c r="CZ8" s="488"/>
      <c r="DA8" s="489"/>
      <c r="DB8" s="487">
        <v>1.26</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223705</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115</v>
      </c>
      <c r="AV9" s="480"/>
      <c r="AW9" s="480"/>
      <c r="AX9" s="480"/>
      <c r="AY9" s="481" t="s">
        <v>116</v>
      </c>
      <c r="AZ9" s="482"/>
      <c r="BA9" s="482"/>
      <c r="BB9" s="482"/>
      <c r="BC9" s="482"/>
      <c r="BD9" s="482"/>
      <c r="BE9" s="482"/>
      <c r="BF9" s="482"/>
      <c r="BG9" s="482"/>
      <c r="BH9" s="482"/>
      <c r="BI9" s="482"/>
      <c r="BJ9" s="482"/>
      <c r="BK9" s="482"/>
      <c r="BL9" s="482"/>
      <c r="BM9" s="483"/>
      <c r="BN9" s="447">
        <v>763499</v>
      </c>
      <c r="BO9" s="448"/>
      <c r="BP9" s="448"/>
      <c r="BQ9" s="448"/>
      <c r="BR9" s="448"/>
      <c r="BS9" s="448"/>
      <c r="BT9" s="448"/>
      <c r="BU9" s="449"/>
      <c r="BV9" s="447">
        <v>1073452</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8.3000000000000007</v>
      </c>
      <c r="CU9" s="445"/>
      <c r="CV9" s="445"/>
      <c r="CW9" s="445"/>
      <c r="CX9" s="445"/>
      <c r="CY9" s="445"/>
      <c r="CZ9" s="445"/>
      <c r="DA9" s="446"/>
      <c r="DB9" s="444">
        <v>7.8</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225714</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2662902</v>
      </c>
      <c r="BO10" s="448"/>
      <c r="BP10" s="448"/>
      <c r="BQ10" s="448"/>
      <c r="BR10" s="448"/>
      <c r="BS10" s="448"/>
      <c r="BT10" s="448"/>
      <c r="BU10" s="449"/>
      <c r="BV10" s="447">
        <v>4617210</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115</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2">
      <c r="A12" s="178"/>
      <c r="B12" s="507" t="s">
        <v>129</v>
      </c>
      <c r="C12" s="508"/>
      <c r="D12" s="508"/>
      <c r="E12" s="508"/>
      <c r="F12" s="508"/>
      <c r="G12" s="508"/>
      <c r="H12" s="508"/>
      <c r="I12" s="508"/>
      <c r="J12" s="508"/>
      <c r="K12" s="509"/>
      <c r="L12" s="516" t="s">
        <v>130</v>
      </c>
      <c r="M12" s="517"/>
      <c r="N12" s="517"/>
      <c r="O12" s="517"/>
      <c r="P12" s="517"/>
      <c r="Q12" s="518"/>
      <c r="R12" s="519">
        <v>223451</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134</v>
      </c>
      <c r="AV12" s="480"/>
      <c r="AW12" s="480"/>
      <c r="AX12" s="480"/>
      <c r="AY12" s="481" t="s">
        <v>135</v>
      </c>
      <c r="AZ12" s="482"/>
      <c r="BA12" s="482"/>
      <c r="BB12" s="482"/>
      <c r="BC12" s="482"/>
      <c r="BD12" s="482"/>
      <c r="BE12" s="482"/>
      <c r="BF12" s="482"/>
      <c r="BG12" s="482"/>
      <c r="BH12" s="482"/>
      <c r="BI12" s="482"/>
      <c r="BJ12" s="482"/>
      <c r="BK12" s="482"/>
      <c r="BL12" s="482"/>
      <c r="BM12" s="483"/>
      <c r="BN12" s="447">
        <v>2637965</v>
      </c>
      <c r="BO12" s="448"/>
      <c r="BP12" s="448"/>
      <c r="BQ12" s="448"/>
      <c r="BR12" s="448"/>
      <c r="BS12" s="448"/>
      <c r="BT12" s="448"/>
      <c r="BU12" s="449"/>
      <c r="BV12" s="447">
        <v>3025855</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139</v>
      </c>
      <c r="N13" s="539"/>
      <c r="O13" s="539"/>
      <c r="P13" s="539"/>
      <c r="Q13" s="540"/>
      <c r="R13" s="531">
        <v>215795</v>
      </c>
      <c r="S13" s="532"/>
      <c r="T13" s="532"/>
      <c r="U13" s="532"/>
      <c r="V13" s="533"/>
      <c r="W13" s="463" t="s">
        <v>140</v>
      </c>
      <c r="X13" s="464"/>
      <c r="Y13" s="464"/>
      <c r="Z13" s="464"/>
      <c r="AA13" s="464"/>
      <c r="AB13" s="454"/>
      <c r="AC13" s="498">
        <v>1230</v>
      </c>
      <c r="AD13" s="499"/>
      <c r="AE13" s="499"/>
      <c r="AF13" s="499"/>
      <c r="AG13" s="541"/>
      <c r="AH13" s="498">
        <v>1285</v>
      </c>
      <c r="AI13" s="499"/>
      <c r="AJ13" s="499"/>
      <c r="AK13" s="499"/>
      <c r="AL13" s="500"/>
      <c r="AM13" s="476" t="s">
        <v>141</v>
      </c>
      <c r="AN13" s="477"/>
      <c r="AO13" s="477"/>
      <c r="AP13" s="477"/>
      <c r="AQ13" s="477"/>
      <c r="AR13" s="477"/>
      <c r="AS13" s="477"/>
      <c r="AT13" s="478"/>
      <c r="AU13" s="479" t="s">
        <v>142</v>
      </c>
      <c r="AV13" s="480"/>
      <c r="AW13" s="480"/>
      <c r="AX13" s="480"/>
      <c r="AY13" s="481" t="s">
        <v>143</v>
      </c>
      <c r="AZ13" s="482"/>
      <c r="BA13" s="482"/>
      <c r="BB13" s="482"/>
      <c r="BC13" s="482"/>
      <c r="BD13" s="482"/>
      <c r="BE13" s="482"/>
      <c r="BF13" s="482"/>
      <c r="BG13" s="482"/>
      <c r="BH13" s="482"/>
      <c r="BI13" s="482"/>
      <c r="BJ13" s="482"/>
      <c r="BK13" s="482"/>
      <c r="BL13" s="482"/>
      <c r="BM13" s="483"/>
      <c r="BN13" s="447">
        <v>788436</v>
      </c>
      <c r="BO13" s="448"/>
      <c r="BP13" s="448"/>
      <c r="BQ13" s="448"/>
      <c r="BR13" s="448"/>
      <c r="BS13" s="448"/>
      <c r="BT13" s="448"/>
      <c r="BU13" s="449"/>
      <c r="BV13" s="447">
        <v>2664807</v>
      </c>
      <c r="BW13" s="448"/>
      <c r="BX13" s="448"/>
      <c r="BY13" s="448"/>
      <c r="BZ13" s="448"/>
      <c r="CA13" s="448"/>
      <c r="CB13" s="448"/>
      <c r="CC13" s="449"/>
      <c r="CD13" s="450" t="s">
        <v>144</v>
      </c>
      <c r="CE13" s="451"/>
      <c r="CF13" s="451"/>
      <c r="CG13" s="451"/>
      <c r="CH13" s="451"/>
      <c r="CI13" s="451"/>
      <c r="CJ13" s="451"/>
      <c r="CK13" s="451"/>
      <c r="CL13" s="451"/>
      <c r="CM13" s="451"/>
      <c r="CN13" s="451"/>
      <c r="CO13" s="451"/>
      <c r="CP13" s="451"/>
      <c r="CQ13" s="451"/>
      <c r="CR13" s="451"/>
      <c r="CS13" s="452"/>
      <c r="CT13" s="444">
        <v>2.7</v>
      </c>
      <c r="CU13" s="445"/>
      <c r="CV13" s="445"/>
      <c r="CW13" s="445"/>
      <c r="CX13" s="445"/>
      <c r="CY13" s="445"/>
      <c r="CZ13" s="445"/>
      <c r="DA13" s="446"/>
      <c r="DB13" s="444">
        <v>2.5</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145</v>
      </c>
      <c r="M14" s="529"/>
      <c r="N14" s="529"/>
      <c r="O14" s="529"/>
      <c r="P14" s="529"/>
      <c r="Q14" s="530"/>
      <c r="R14" s="531">
        <v>223710</v>
      </c>
      <c r="S14" s="532"/>
      <c r="T14" s="532"/>
      <c r="U14" s="532"/>
      <c r="V14" s="533"/>
      <c r="W14" s="437"/>
      <c r="X14" s="438"/>
      <c r="Y14" s="438"/>
      <c r="Z14" s="438"/>
      <c r="AA14" s="438"/>
      <c r="AB14" s="427"/>
      <c r="AC14" s="534">
        <v>1.2</v>
      </c>
      <c r="AD14" s="535"/>
      <c r="AE14" s="535"/>
      <c r="AF14" s="535"/>
      <c r="AG14" s="536"/>
      <c r="AH14" s="534">
        <v>1.3</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146</v>
      </c>
      <c r="CE14" s="543"/>
      <c r="CF14" s="543"/>
      <c r="CG14" s="543"/>
      <c r="CH14" s="543"/>
      <c r="CI14" s="543"/>
      <c r="CJ14" s="543"/>
      <c r="CK14" s="543"/>
      <c r="CL14" s="543"/>
      <c r="CM14" s="543"/>
      <c r="CN14" s="543"/>
      <c r="CO14" s="543"/>
      <c r="CP14" s="543"/>
      <c r="CQ14" s="543"/>
      <c r="CR14" s="543"/>
      <c r="CS14" s="544"/>
      <c r="CT14" s="545">
        <v>42</v>
      </c>
      <c r="CU14" s="546"/>
      <c r="CV14" s="546"/>
      <c r="CW14" s="546"/>
      <c r="CX14" s="546"/>
      <c r="CY14" s="546"/>
      <c r="CZ14" s="546"/>
      <c r="DA14" s="547"/>
      <c r="DB14" s="545">
        <v>39.700000000000003</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147</v>
      </c>
      <c r="N15" s="539"/>
      <c r="O15" s="539"/>
      <c r="P15" s="539"/>
      <c r="Q15" s="540"/>
      <c r="R15" s="531">
        <v>216010</v>
      </c>
      <c r="S15" s="532"/>
      <c r="T15" s="532"/>
      <c r="U15" s="532"/>
      <c r="V15" s="533"/>
      <c r="W15" s="463" t="s">
        <v>148</v>
      </c>
      <c r="X15" s="464"/>
      <c r="Y15" s="464"/>
      <c r="Z15" s="464"/>
      <c r="AA15" s="464"/>
      <c r="AB15" s="454"/>
      <c r="AC15" s="498">
        <v>25654</v>
      </c>
      <c r="AD15" s="499"/>
      <c r="AE15" s="499"/>
      <c r="AF15" s="499"/>
      <c r="AG15" s="541"/>
      <c r="AH15" s="498">
        <v>27669</v>
      </c>
      <c r="AI15" s="499"/>
      <c r="AJ15" s="499"/>
      <c r="AK15" s="499"/>
      <c r="AL15" s="500"/>
      <c r="AM15" s="476"/>
      <c r="AN15" s="477"/>
      <c r="AO15" s="477"/>
      <c r="AP15" s="477"/>
      <c r="AQ15" s="477"/>
      <c r="AR15" s="477"/>
      <c r="AS15" s="477"/>
      <c r="AT15" s="478"/>
      <c r="AU15" s="479"/>
      <c r="AV15" s="480"/>
      <c r="AW15" s="480"/>
      <c r="AX15" s="480"/>
      <c r="AY15" s="407" t="s">
        <v>149</v>
      </c>
      <c r="AZ15" s="408"/>
      <c r="BA15" s="408"/>
      <c r="BB15" s="408"/>
      <c r="BC15" s="408"/>
      <c r="BD15" s="408"/>
      <c r="BE15" s="408"/>
      <c r="BF15" s="408"/>
      <c r="BG15" s="408"/>
      <c r="BH15" s="408"/>
      <c r="BI15" s="408"/>
      <c r="BJ15" s="408"/>
      <c r="BK15" s="408"/>
      <c r="BL15" s="408"/>
      <c r="BM15" s="409"/>
      <c r="BN15" s="410">
        <v>37913871</v>
      </c>
      <c r="BO15" s="411"/>
      <c r="BP15" s="411"/>
      <c r="BQ15" s="411"/>
      <c r="BR15" s="411"/>
      <c r="BS15" s="411"/>
      <c r="BT15" s="411"/>
      <c r="BU15" s="412"/>
      <c r="BV15" s="410">
        <v>41010983</v>
      </c>
      <c r="BW15" s="411"/>
      <c r="BX15" s="411"/>
      <c r="BY15" s="411"/>
      <c r="BZ15" s="411"/>
      <c r="CA15" s="411"/>
      <c r="CB15" s="411"/>
      <c r="CC15" s="412"/>
      <c r="CD15" s="548" t="s">
        <v>150</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151</v>
      </c>
      <c r="M16" s="551"/>
      <c r="N16" s="551"/>
      <c r="O16" s="551"/>
      <c r="P16" s="551"/>
      <c r="Q16" s="552"/>
      <c r="R16" s="553" t="s">
        <v>152</v>
      </c>
      <c r="S16" s="554"/>
      <c r="T16" s="554"/>
      <c r="U16" s="554"/>
      <c r="V16" s="555"/>
      <c r="W16" s="437"/>
      <c r="X16" s="438"/>
      <c r="Y16" s="438"/>
      <c r="Z16" s="438"/>
      <c r="AA16" s="438"/>
      <c r="AB16" s="427"/>
      <c r="AC16" s="534">
        <v>25.9</v>
      </c>
      <c r="AD16" s="535"/>
      <c r="AE16" s="535"/>
      <c r="AF16" s="535"/>
      <c r="AG16" s="536"/>
      <c r="AH16" s="534">
        <v>27.4</v>
      </c>
      <c r="AI16" s="535"/>
      <c r="AJ16" s="535"/>
      <c r="AK16" s="535"/>
      <c r="AL16" s="537"/>
      <c r="AM16" s="476"/>
      <c r="AN16" s="477"/>
      <c r="AO16" s="477"/>
      <c r="AP16" s="477"/>
      <c r="AQ16" s="477"/>
      <c r="AR16" s="477"/>
      <c r="AS16" s="477"/>
      <c r="AT16" s="478"/>
      <c r="AU16" s="479"/>
      <c r="AV16" s="480"/>
      <c r="AW16" s="480"/>
      <c r="AX16" s="480"/>
      <c r="AY16" s="481" t="s">
        <v>153</v>
      </c>
      <c r="AZ16" s="482"/>
      <c r="BA16" s="482"/>
      <c r="BB16" s="482"/>
      <c r="BC16" s="482"/>
      <c r="BD16" s="482"/>
      <c r="BE16" s="482"/>
      <c r="BF16" s="482"/>
      <c r="BG16" s="482"/>
      <c r="BH16" s="482"/>
      <c r="BI16" s="482"/>
      <c r="BJ16" s="482"/>
      <c r="BK16" s="482"/>
      <c r="BL16" s="482"/>
      <c r="BM16" s="483"/>
      <c r="BN16" s="447">
        <v>33784539</v>
      </c>
      <c r="BO16" s="448"/>
      <c r="BP16" s="448"/>
      <c r="BQ16" s="448"/>
      <c r="BR16" s="448"/>
      <c r="BS16" s="448"/>
      <c r="BT16" s="448"/>
      <c r="BU16" s="449"/>
      <c r="BV16" s="447">
        <v>32556022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154</v>
      </c>
      <c r="N17" s="559"/>
      <c r="O17" s="559"/>
      <c r="P17" s="559"/>
      <c r="Q17" s="560"/>
      <c r="R17" s="553" t="s">
        <v>152</v>
      </c>
      <c r="S17" s="554"/>
      <c r="T17" s="554"/>
      <c r="U17" s="554"/>
      <c r="V17" s="555"/>
      <c r="W17" s="463" t="s">
        <v>155</v>
      </c>
      <c r="X17" s="464"/>
      <c r="Y17" s="464"/>
      <c r="Z17" s="464"/>
      <c r="AA17" s="464"/>
      <c r="AB17" s="454"/>
      <c r="AC17" s="498">
        <v>72211</v>
      </c>
      <c r="AD17" s="499"/>
      <c r="AE17" s="499"/>
      <c r="AF17" s="499"/>
      <c r="AG17" s="541"/>
      <c r="AH17" s="498">
        <v>72056</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48787236</v>
      </c>
      <c r="BO17" s="448"/>
      <c r="BP17" s="448"/>
      <c r="BQ17" s="448"/>
      <c r="BR17" s="448"/>
      <c r="BS17" s="448"/>
      <c r="BT17" s="448"/>
      <c r="BU17" s="449"/>
      <c r="BV17" s="447">
        <v>52981726</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157</v>
      </c>
      <c r="C18" s="490"/>
      <c r="D18" s="490"/>
      <c r="E18" s="570"/>
      <c r="F18" s="570"/>
      <c r="G18" s="570"/>
      <c r="H18" s="570"/>
      <c r="I18" s="570"/>
      <c r="J18" s="570"/>
      <c r="K18" s="570"/>
      <c r="L18" s="571">
        <v>93.84</v>
      </c>
      <c r="M18" s="571"/>
      <c r="N18" s="571"/>
      <c r="O18" s="571"/>
      <c r="P18" s="571"/>
      <c r="Q18" s="571"/>
      <c r="R18" s="572"/>
      <c r="S18" s="572"/>
      <c r="T18" s="572"/>
      <c r="U18" s="572"/>
      <c r="V18" s="573"/>
      <c r="W18" s="465"/>
      <c r="X18" s="466"/>
      <c r="Y18" s="466"/>
      <c r="Z18" s="466"/>
      <c r="AA18" s="466"/>
      <c r="AB18" s="457"/>
      <c r="AC18" s="574">
        <v>72.900000000000006</v>
      </c>
      <c r="AD18" s="575"/>
      <c r="AE18" s="575"/>
      <c r="AF18" s="575"/>
      <c r="AG18" s="576"/>
      <c r="AH18" s="574">
        <v>71.3</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46308869</v>
      </c>
      <c r="BO18" s="448"/>
      <c r="BP18" s="448"/>
      <c r="BQ18" s="448"/>
      <c r="BR18" s="448"/>
      <c r="BS18" s="448"/>
      <c r="BT18" s="448"/>
      <c r="BU18" s="449"/>
      <c r="BV18" s="447">
        <v>45245489</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159</v>
      </c>
      <c r="C19" s="490"/>
      <c r="D19" s="490"/>
      <c r="E19" s="570"/>
      <c r="F19" s="570"/>
      <c r="G19" s="570"/>
      <c r="H19" s="570"/>
      <c r="I19" s="570"/>
      <c r="J19" s="570"/>
      <c r="K19" s="570"/>
      <c r="L19" s="578">
        <v>2384</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63872657</v>
      </c>
      <c r="BO19" s="448"/>
      <c r="BP19" s="448"/>
      <c r="BQ19" s="448"/>
      <c r="BR19" s="448"/>
      <c r="BS19" s="448"/>
      <c r="BT19" s="448"/>
      <c r="BU19" s="449"/>
      <c r="BV19" s="447">
        <v>67037679</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161</v>
      </c>
      <c r="C20" s="490"/>
      <c r="D20" s="490"/>
      <c r="E20" s="570"/>
      <c r="F20" s="570"/>
      <c r="G20" s="570"/>
      <c r="H20" s="570"/>
      <c r="I20" s="570"/>
      <c r="J20" s="570"/>
      <c r="K20" s="570"/>
      <c r="L20" s="578">
        <v>100360</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60349395</v>
      </c>
      <c r="BO22" s="411"/>
      <c r="BP22" s="411"/>
      <c r="BQ22" s="411"/>
      <c r="BR22" s="411"/>
      <c r="BS22" s="411"/>
      <c r="BT22" s="411"/>
      <c r="BU22" s="412"/>
      <c r="BV22" s="410">
        <v>58568410</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16353091</v>
      </c>
      <c r="BO23" s="448"/>
      <c r="BP23" s="448"/>
      <c r="BQ23" s="448"/>
      <c r="BR23" s="448"/>
      <c r="BS23" s="448"/>
      <c r="BT23" s="448"/>
      <c r="BU23" s="449"/>
      <c r="BV23" s="447">
        <v>17693497</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171</v>
      </c>
      <c r="F24" s="477"/>
      <c r="G24" s="477"/>
      <c r="H24" s="477"/>
      <c r="I24" s="477"/>
      <c r="J24" s="477"/>
      <c r="K24" s="478"/>
      <c r="L24" s="498">
        <v>1</v>
      </c>
      <c r="M24" s="499"/>
      <c r="N24" s="499"/>
      <c r="O24" s="499"/>
      <c r="P24" s="541"/>
      <c r="Q24" s="498">
        <v>6706</v>
      </c>
      <c r="R24" s="499"/>
      <c r="S24" s="499"/>
      <c r="T24" s="499"/>
      <c r="U24" s="499"/>
      <c r="V24" s="541"/>
      <c r="W24" s="593"/>
      <c r="X24" s="594"/>
      <c r="Y24" s="595"/>
      <c r="Z24" s="497" t="s">
        <v>172</v>
      </c>
      <c r="AA24" s="477"/>
      <c r="AB24" s="477"/>
      <c r="AC24" s="477"/>
      <c r="AD24" s="477"/>
      <c r="AE24" s="477"/>
      <c r="AF24" s="477"/>
      <c r="AG24" s="478"/>
      <c r="AH24" s="498">
        <v>1410</v>
      </c>
      <c r="AI24" s="499"/>
      <c r="AJ24" s="499"/>
      <c r="AK24" s="499"/>
      <c r="AL24" s="541"/>
      <c r="AM24" s="498">
        <v>4565580</v>
      </c>
      <c r="AN24" s="499"/>
      <c r="AO24" s="499"/>
      <c r="AP24" s="499"/>
      <c r="AQ24" s="499"/>
      <c r="AR24" s="541"/>
      <c r="AS24" s="498">
        <v>3238</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54230911</v>
      </c>
      <c r="BO24" s="448"/>
      <c r="BP24" s="448"/>
      <c r="BQ24" s="448"/>
      <c r="BR24" s="448"/>
      <c r="BS24" s="448"/>
      <c r="BT24" s="448"/>
      <c r="BU24" s="449"/>
      <c r="BV24" s="447">
        <v>51466122</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174</v>
      </c>
      <c r="F25" s="477"/>
      <c r="G25" s="477"/>
      <c r="H25" s="477"/>
      <c r="I25" s="477"/>
      <c r="J25" s="477"/>
      <c r="K25" s="478"/>
      <c r="L25" s="498">
        <v>2</v>
      </c>
      <c r="M25" s="499"/>
      <c r="N25" s="499"/>
      <c r="O25" s="499"/>
      <c r="P25" s="541"/>
      <c r="Q25" s="498">
        <v>6786</v>
      </c>
      <c r="R25" s="499"/>
      <c r="S25" s="499"/>
      <c r="T25" s="499"/>
      <c r="U25" s="499"/>
      <c r="V25" s="541"/>
      <c r="W25" s="593"/>
      <c r="X25" s="594"/>
      <c r="Y25" s="595"/>
      <c r="Z25" s="497" t="s">
        <v>175</v>
      </c>
      <c r="AA25" s="477"/>
      <c r="AB25" s="477"/>
      <c r="AC25" s="477"/>
      <c r="AD25" s="477"/>
      <c r="AE25" s="477"/>
      <c r="AF25" s="477"/>
      <c r="AG25" s="478"/>
      <c r="AH25" s="498">
        <v>257</v>
      </c>
      <c r="AI25" s="499"/>
      <c r="AJ25" s="499"/>
      <c r="AK25" s="499"/>
      <c r="AL25" s="541"/>
      <c r="AM25" s="498">
        <v>812634</v>
      </c>
      <c r="AN25" s="499"/>
      <c r="AO25" s="499"/>
      <c r="AP25" s="499"/>
      <c r="AQ25" s="499"/>
      <c r="AR25" s="541"/>
      <c r="AS25" s="498">
        <v>3162</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v>28646902</v>
      </c>
      <c r="BO25" s="411"/>
      <c r="BP25" s="411"/>
      <c r="BQ25" s="411"/>
      <c r="BR25" s="411"/>
      <c r="BS25" s="411"/>
      <c r="BT25" s="411"/>
      <c r="BU25" s="412"/>
      <c r="BV25" s="410">
        <v>32748505</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177</v>
      </c>
      <c r="F26" s="477"/>
      <c r="G26" s="477"/>
      <c r="H26" s="477"/>
      <c r="I26" s="477"/>
      <c r="J26" s="477"/>
      <c r="K26" s="478"/>
      <c r="L26" s="498">
        <v>1</v>
      </c>
      <c r="M26" s="499"/>
      <c r="N26" s="499"/>
      <c r="O26" s="499"/>
      <c r="P26" s="541"/>
      <c r="Q26" s="498">
        <v>6565</v>
      </c>
      <c r="R26" s="499"/>
      <c r="S26" s="499"/>
      <c r="T26" s="499"/>
      <c r="U26" s="499"/>
      <c r="V26" s="541"/>
      <c r="W26" s="593"/>
      <c r="X26" s="594"/>
      <c r="Y26" s="595"/>
      <c r="Z26" s="497" t="s">
        <v>178</v>
      </c>
      <c r="AA26" s="599"/>
      <c r="AB26" s="599"/>
      <c r="AC26" s="599"/>
      <c r="AD26" s="599"/>
      <c r="AE26" s="599"/>
      <c r="AF26" s="599"/>
      <c r="AG26" s="600"/>
      <c r="AH26" s="498">
        <v>101</v>
      </c>
      <c r="AI26" s="499"/>
      <c r="AJ26" s="499"/>
      <c r="AK26" s="499"/>
      <c r="AL26" s="541"/>
      <c r="AM26" s="498">
        <v>353298</v>
      </c>
      <c r="AN26" s="499"/>
      <c r="AO26" s="499"/>
      <c r="AP26" s="499"/>
      <c r="AQ26" s="499"/>
      <c r="AR26" s="541"/>
      <c r="AS26" s="498">
        <v>3498</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180</v>
      </c>
      <c r="BO26" s="448"/>
      <c r="BP26" s="448"/>
      <c r="BQ26" s="448"/>
      <c r="BR26" s="448"/>
      <c r="BS26" s="448"/>
      <c r="BT26" s="448"/>
      <c r="BU26" s="449"/>
      <c r="BV26" s="447" t="s">
        <v>180</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181</v>
      </c>
      <c r="F27" s="477"/>
      <c r="G27" s="477"/>
      <c r="H27" s="477"/>
      <c r="I27" s="477"/>
      <c r="J27" s="477"/>
      <c r="K27" s="478"/>
      <c r="L27" s="498">
        <v>1</v>
      </c>
      <c r="M27" s="499"/>
      <c r="N27" s="499"/>
      <c r="O27" s="499"/>
      <c r="P27" s="541"/>
      <c r="Q27" s="498">
        <v>5660</v>
      </c>
      <c r="R27" s="499"/>
      <c r="S27" s="499"/>
      <c r="T27" s="499"/>
      <c r="U27" s="499"/>
      <c r="V27" s="541"/>
      <c r="W27" s="593"/>
      <c r="X27" s="594"/>
      <c r="Y27" s="595"/>
      <c r="Z27" s="497" t="s">
        <v>182</v>
      </c>
      <c r="AA27" s="477"/>
      <c r="AB27" s="477"/>
      <c r="AC27" s="477"/>
      <c r="AD27" s="477"/>
      <c r="AE27" s="477"/>
      <c r="AF27" s="477"/>
      <c r="AG27" s="478"/>
      <c r="AH27" s="498">
        <v>17</v>
      </c>
      <c r="AI27" s="499"/>
      <c r="AJ27" s="499"/>
      <c r="AK27" s="499"/>
      <c r="AL27" s="541"/>
      <c r="AM27" s="498">
        <v>62407</v>
      </c>
      <c r="AN27" s="499"/>
      <c r="AO27" s="499"/>
      <c r="AP27" s="499"/>
      <c r="AQ27" s="499"/>
      <c r="AR27" s="541"/>
      <c r="AS27" s="498">
        <v>3671</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t="s">
        <v>137</v>
      </c>
      <c r="BO27" s="567"/>
      <c r="BP27" s="567"/>
      <c r="BQ27" s="567"/>
      <c r="BR27" s="567"/>
      <c r="BS27" s="567"/>
      <c r="BT27" s="567"/>
      <c r="BU27" s="568"/>
      <c r="BV27" s="566" t="s">
        <v>180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4900</v>
      </c>
      <c r="R28" s="499"/>
      <c r="S28" s="499"/>
      <c r="T28" s="499"/>
      <c r="U28" s="499"/>
      <c r="V28" s="541"/>
      <c r="W28" s="593"/>
      <c r="X28" s="594"/>
      <c r="Y28" s="595"/>
      <c r="Z28" s="497" t="s">
        <v>185</v>
      </c>
      <c r="AA28" s="477"/>
      <c r="AB28" s="477"/>
      <c r="AC28" s="477"/>
      <c r="AD28" s="477"/>
      <c r="AE28" s="477"/>
      <c r="AF28" s="477"/>
      <c r="AG28" s="478"/>
      <c r="AH28" s="498" t="s">
        <v>128</v>
      </c>
      <c r="AI28" s="499"/>
      <c r="AJ28" s="499"/>
      <c r="AK28" s="499"/>
      <c r="AL28" s="541"/>
      <c r="AM28" s="498" t="s">
        <v>128</v>
      </c>
      <c r="AN28" s="499"/>
      <c r="AO28" s="499"/>
      <c r="AP28" s="499"/>
      <c r="AQ28" s="499"/>
      <c r="AR28" s="541"/>
      <c r="AS28" s="498" t="s">
        <v>128</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15321895</v>
      </c>
      <c r="BO28" s="411"/>
      <c r="BP28" s="411"/>
      <c r="BQ28" s="411"/>
      <c r="BR28" s="411"/>
      <c r="BS28" s="411"/>
      <c r="BT28" s="411"/>
      <c r="BU28" s="412"/>
      <c r="BV28" s="410">
        <v>15296958</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26</v>
      </c>
      <c r="M29" s="499"/>
      <c r="N29" s="499"/>
      <c r="O29" s="499"/>
      <c r="P29" s="541"/>
      <c r="Q29" s="498">
        <v>4520</v>
      </c>
      <c r="R29" s="499"/>
      <c r="S29" s="499"/>
      <c r="T29" s="499"/>
      <c r="U29" s="499"/>
      <c r="V29" s="541"/>
      <c r="W29" s="596"/>
      <c r="X29" s="597"/>
      <c r="Y29" s="598"/>
      <c r="Z29" s="497" t="s">
        <v>188</v>
      </c>
      <c r="AA29" s="477"/>
      <c r="AB29" s="477"/>
      <c r="AC29" s="477"/>
      <c r="AD29" s="477"/>
      <c r="AE29" s="477"/>
      <c r="AF29" s="477"/>
      <c r="AG29" s="478"/>
      <c r="AH29" s="498">
        <v>1427</v>
      </c>
      <c r="AI29" s="499"/>
      <c r="AJ29" s="499"/>
      <c r="AK29" s="499"/>
      <c r="AL29" s="541"/>
      <c r="AM29" s="498">
        <v>4627987</v>
      </c>
      <c r="AN29" s="499"/>
      <c r="AO29" s="499"/>
      <c r="AP29" s="499"/>
      <c r="AQ29" s="499"/>
      <c r="AR29" s="541"/>
      <c r="AS29" s="498">
        <v>3243</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t="s">
        <v>180</v>
      </c>
      <c r="BO29" s="448"/>
      <c r="BP29" s="448"/>
      <c r="BQ29" s="448"/>
      <c r="BR29" s="448"/>
      <c r="BS29" s="448"/>
      <c r="BT29" s="448"/>
      <c r="BU29" s="449"/>
      <c r="BV29" s="447" t="s">
        <v>128</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100</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9769883</v>
      </c>
      <c r="BO30" s="567"/>
      <c r="BP30" s="567"/>
      <c r="BQ30" s="567"/>
      <c r="BR30" s="567"/>
      <c r="BS30" s="567"/>
      <c r="BT30" s="567"/>
      <c r="BU30" s="568"/>
      <c r="BV30" s="566">
        <v>7754165</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199</v>
      </c>
      <c r="V33" s="471"/>
      <c r="W33" s="436" t="s">
        <v>200</v>
      </c>
      <c r="X33" s="436"/>
      <c r="Y33" s="436"/>
      <c r="Z33" s="436"/>
      <c r="AA33" s="436"/>
      <c r="AB33" s="436"/>
      <c r="AC33" s="436"/>
      <c r="AD33" s="436"/>
      <c r="AE33" s="436"/>
      <c r="AF33" s="436"/>
      <c r="AG33" s="436"/>
      <c r="AH33" s="436"/>
      <c r="AI33" s="436"/>
      <c r="AJ33" s="436"/>
      <c r="AK33" s="436"/>
      <c r="AL33" s="203"/>
      <c r="AM33" s="471" t="s">
        <v>199</v>
      </c>
      <c r="AN33" s="471"/>
      <c r="AO33" s="436" t="s">
        <v>200</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204</v>
      </c>
      <c r="CP33" s="471"/>
      <c r="CQ33" s="436" t="s">
        <v>205</v>
      </c>
      <c r="CR33" s="436"/>
      <c r="CS33" s="436"/>
      <c r="CT33" s="436"/>
      <c r="CU33" s="436"/>
      <c r="CV33" s="436"/>
      <c r="CW33" s="436"/>
      <c r="CX33" s="436"/>
      <c r="CY33" s="436"/>
      <c r="CZ33" s="436"/>
      <c r="DA33" s="436"/>
      <c r="DB33" s="436"/>
      <c r="DC33" s="436"/>
      <c r="DD33" s="436"/>
      <c r="DE33" s="436"/>
      <c r="DF33" s="203"/>
      <c r="DG33" s="636" t="s">
        <v>206</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6</v>
      </c>
      <c r="AN34" s="637"/>
      <c r="AO34" s="638" t="str">
        <f>IF('各会計、関係団体の財政状況及び健全化判断比率'!B31="","",'各会計、関係団体の財政状況及び健全化判断比率'!B31)</f>
        <v>病院事業会計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8</v>
      </c>
      <c r="BX34" s="637"/>
      <c r="BY34" s="638" t="str">
        <f>IF('各会計、関係団体の財政状況及び健全化判断比率'!B68="","",'各会計、関係団体の財政状況及び健全化判断比率'!B68)</f>
        <v>厚木愛甲環境施設組合</v>
      </c>
      <c r="BZ34" s="638"/>
      <c r="CA34" s="638"/>
      <c r="CB34" s="638"/>
      <c r="CC34" s="638"/>
      <c r="CD34" s="638"/>
      <c r="CE34" s="638"/>
      <c r="CF34" s="638"/>
      <c r="CG34" s="638"/>
      <c r="CH34" s="638"/>
      <c r="CI34" s="638"/>
      <c r="CJ34" s="638"/>
      <c r="CK34" s="638"/>
      <c r="CL34" s="638"/>
      <c r="CM34" s="638"/>
      <c r="CN34" s="178"/>
      <c r="CO34" s="637">
        <f>IF(CQ34="","",MAX(C34:D43,U34:V43,AM34:AN43,BE34:BF43,BW34:BX43)+1)</f>
        <v>11</v>
      </c>
      <c r="CP34" s="637"/>
      <c r="CQ34" s="638" t="str">
        <f>IF('各会計、関係団体の財政状況及び健全化判断比率'!BS7="","",'各会計、関係団体の財政状況及び健全化判断比率'!BS7)</f>
        <v>厚木ガーデンシティビル</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f>IF(E35="","",C34+1)</f>
        <v>2</v>
      </c>
      <c r="D35" s="637"/>
      <c r="E35" s="638" t="str">
        <f>IF('各会計、関係団体の財政状況及び健全化判断比率'!B8="","",'各会計、関係団体の財政状況及び健全化判断比率'!B8)</f>
        <v>公共用地取得事業特別会計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7</v>
      </c>
      <c r="AN35" s="637"/>
      <c r="AO35" s="638" t="str">
        <f>IF('各会計、関係団体の財政状況及び健全化判断比率'!B32="","",'各会計、関係団体の財政状況及び健全化判断比率'!B32)</f>
        <v>公共下水道事業会計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9</v>
      </c>
      <c r="BX35" s="637"/>
      <c r="BY35" s="638" t="str">
        <f>IF('各会計、関係団体の財政状況及び健全化判断比率'!B69="","",'各会計、関係団体の財政状況及び健全化判断比率'!B69)</f>
        <v>神奈川県後期高齢者医療広域連合（一般会計）</v>
      </c>
      <c r="BZ35" s="638"/>
      <c r="CA35" s="638"/>
      <c r="CB35" s="638"/>
      <c r="CC35" s="638"/>
      <c r="CD35" s="638"/>
      <c r="CE35" s="638"/>
      <c r="CF35" s="638"/>
      <c r="CG35" s="638"/>
      <c r="CH35" s="638"/>
      <c r="CI35" s="638"/>
      <c r="CJ35" s="638"/>
      <c r="CK35" s="638"/>
      <c r="CL35" s="638"/>
      <c r="CM35" s="638"/>
      <c r="CN35" s="178"/>
      <c r="CO35" s="637">
        <f t="shared" ref="CO35:CO43" si="3">IF(CQ35="","",CO34+1)</f>
        <v>12</v>
      </c>
      <c r="CP35" s="637"/>
      <c r="CQ35" s="638" t="str">
        <f>IF('各会計、関係団体の財政状況及び健全化判断比率'!BS8="","",'各会計、関係団体の財政状況及び健全化判断比率'!BS8)</f>
        <v>厚木市勤労者福祉サービスセンター</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後期高齢者医療事業特別会計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10</v>
      </c>
      <c r="BX36" s="637"/>
      <c r="BY36" s="638" t="str">
        <f>IF('各会計、関係団体の財政状況及び健全化判断比率'!B70="","",'各会計、関係団体の財政状況及び健全化判断比率'!B70)</f>
        <v>神奈川県後期高齢者医療広域連合（特別会計）</v>
      </c>
      <c r="BZ36" s="638"/>
      <c r="CA36" s="638"/>
      <c r="CB36" s="638"/>
      <c r="CC36" s="638"/>
      <c r="CD36" s="638"/>
      <c r="CE36" s="638"/>
      <c r="CF36" s="638"/>
      <c r="CG36" s="638"/>
      <c r="CH36" s="638"/>
      <c r="CI36" s="638"/>
      <c r="CJ36" s="638"/>
      <c r="CK36" s="638"/>
      <c r="CL36" s="638"/>
      <c r="CM36" s="638"/>
      <c r="CN36" s="178"/>
      <c r="CO36" s="637">
        <f t="shared" si="3"/>
        <v>13</v>
      </c>
      <c r="CP36" s="637"/>
      <c r="CQ36" s="638" t="str">
        <f>IF('各会計、関係団体の財政状況及び健全化判断比率'!BS9="","",'各会計、関係団体の財政状況及び健全化判断比率'!BS9)</f>
        <v>厚木市環境みどり公社</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t="str">
        <f t="shared" si="2"/>
        <v/>
      </c>
      <c r="BX37" s="637"/>
      <c r="BY37" s="638" t="str">
        <f>IF('各会計、関係団体の財政状況及び健全化判断比率'!B71="","",'各会計、関係団体の財政状況及び健全化判断比率'!B71)</f>
        <v/>
      </c>
      <c r="BZ37" s="638"/>
      <c r="CA37" s="638"/>
      <c r="CB37" s="638"/>
      <c r="CC37" s="638"/>
      <c r="CD37" s="638"/>
      <c r="CE37" s="638"/>
      <c r="CF37" s="638"/>
      <c r="CG37" s="638"/>
      <c r="CH37" s="638"/>
      <c r="CI37" s="638"/>
      <c r="CJ37" s="638"/>
      <c r="CK37" s="638"/>
      <c r="CL37" s="638"/>
      <c r="CM37" s="638"/>
      <c r="CN37" s="178"/>
      <c r="CO37" s="637">
        <f t="shared" si="3"/>
        <v>14</v>
      </c>
      <c r="CP37" s="637"/>
      <c r="CQ37" s="638" t="str">
        <f>IF('各会計、関係団体の財政状況及び健全化判断比率'!BS10="","",'各会計、関係団体の財政状況及び健全化判断比率'!BS10)</f>
        <v>厚木市スポーツ協会</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f t="shared" si="3"/>
        <v>15</v>
      </c>
      <c r="CP38" s="637"/>
      <c r="CQ38" s="638" t="str">
        <f>IF('各会計、関係団体の財政状況及び健全化判断比率'!BS11="","",'各会計、関係団体の財政状況及び健全化判断比率'!BS11)</f>
        <v>厚木市文化振興財団</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207</v>
      </c>
      <c r="E46" s="640" t="s">
        <v>208</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209</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210</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211</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212</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213</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214</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604</v>
      </c>
    </row>
    <row r="54" spans="5:113" x14ac:dyDescent="0.2"/>
    <row r="55" spans="5:113" x14ac:dyDescent="0.2"/>
    <row r="56" spans="5:113" x14ac:dyDescent="0.2"/>
  </sheetData>
  <sheetProtection algorithmName="SHA-512" hashValue="R8oxpBUSXpmsh2KZdu/IfexR+JvFpDqPuZaZKxujFACg/holC0KsuXbIFkhYpztYbFTPnKOTHwQjKzf/K6TGIg==" saltValue="7Z1a+bxIr2++Xg3qY2c51A=="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15" t="s">
        <v>570</v>
      </c>
      <c r="D34" s="1215"/>
      <c r="E34" s="1216"/>
      <c r="F34" s="32">
        <v>8.43</v>
      </c>
      <c r="G34" s="33">
        <v>5.78</v>
      </c>
      <c r="H34" s="33">
        <v>7.37</v>
      </c>
      <c r="I34" s="33">
        <v>9.06</v>
      </c>
      <c r="J34" s="34">
        <v>11.4</v>
      </c>
      <c r="K34" s="22"/>
      <c r="L34" s="22"/>
      <c r="M34" s="22"/>
      <c r="N34" s="22"/>
      <c r="O34" s="22"/>
      <c r="P34" s="22"/>
    </row>
    <row r="35" spans="1:16" ht="39" customHeight="1" x14ac:dyDescent="0.2">
      <c r="A35" s="22"/>
      <c r="B35" s="35"/>
      <c r="C35" s="1209" t="s">
        <v>571</v>
      </c>
      <c r="D35" s="1210"/>
      <c r="E35" s="1211"/>
      <c r="F35" s="36">
        <v>0.77</v>
      </c>
      <c r="G35" s="37" t="s">
        <v>572</v>
      </c>
      <c r="H35" s="37">
        <v>2.09</v>
      </c>
      <c r="I35" s="37">
        <v>5.05</v>
      </c>
      <c r="J35" s="38">
        <v>10.3</v>
      </c>
      <c r="K35" s="22"/>
      <c r="L35" s="22"/>
      <c r="M35" s="22"/>
      <c r="N35" s="22"/>
      <c r="O35" s="22"/>
      <c r="P35" s="22"/>
    </row>
    <row r="36" spans="1:16" ht="39" customHeight="1" x14ac:dyDescent="0.2">
      <c r="A36" s="22"/>
      <c r="B36" s="35"/>
      <c r="C36" s="1209" t="s">
        <v>573</v>
      </c>
      <c r="D36" s="1210"/>
      <c r="E36" s="1211"/>
      <c r="F36" s="36" t="s">
        <v>524</v>
      </c>
      <c r="G36" s="37" t="s">
        <v>524</v>
      </c>
      <c r="H36" s="37" t="s">
        <v>524</v>
      </c>
      <c r="I36" s="37">
        <v>1.65</v>
      </c>
      <c r="J36" s="38">
        <v>2.21</v>
      </c>
      <c r="K36" s="22"/>
      <c r="L36" s="22"/>
      <c r="M36" s="22"/>
      <c r="N36" s="22"/>
      <c r="O36" s="22"/>
      <c r="P36" s="22"/>
    </row>
    <row r="37" spans="1:16" ht="39" customHeight="1" x14ac:dyDescent="0.2">
      <c r="A37" s="22"/>
      <c r="B37" s="35"/>
      <c r="C37" s="1209" t="s">
        <v>574</v>
      </c>
      <c r="D37" s="1210"/>
      <c r="E37" s="1211"/>
      <c r="F37" s="36">
        <v>1.18</v>
      </c>
      <c r="G37" s="37">
        <v>0.44</v>
      </c>
      <c r="H37" s="37">
        <v>0.3</v>
      </c>
      <c r="I37" s="37">
        <v>0.31</v>
      </c>
      <c r="J37" s="38">
        <v>0.32</v>
      </c>
      <c r="K37" s="22"/>
      <c r="L37" s="22"/>
      <c r="M37" s="22"/>
      <c r="N37" s="22"/>
      <c r="O37" s="22"/>
      <c r="P37" s="22"/>
    </row>
    <row r="38" spans="1:16" ht="39" customHeight="1" x14ac:dyDescent="0.2">
      <c r="A38" s="22"/>
      <c r="B38" s="35"/>
      <c r="C38" s="1209" t="s">
        <v>575</v>
      </c>
      <c r="D38" s="1210"/>
      <c r="E38" s="1211"/>
      <c r="F38" s="36">
        <v>1.75</v>
      </c>
      <c r="G38" s="37">
        <v>1.1100000000000001</v>
      </c>
      <c r="H38" s="37">
        <v>0.95</v>
      </c>
      <c r="I38" s="37">
        <v>0.42</v>
      </c>
      <c r="J38" s="38">
        <v>0.18</v>
      </c>
      <c r="K38" s="22"/>
      <c r="L38" s="22"/>
      <c r="M38" s="22"/>
      <c r="N38" s="22"/>
      <c r="O38" s="22"/>
      <c r="P38" s="22"/>
    </row>
    <row r="39" spans="1:16" ht="39" customHeight="1" x14ac:dyDescent="0.2">
      <c r="A39" s="22"/>
      <c r="B39" s="35"/>
      <c r="C39" s="1209" t="s">
        <v>576</v>
      </c>
      <c r="D39" s="1210"/>
      <c r="E39" s="1211"/>
      <c r="F39" s="36">
        <v>0.04</v>
      </c>
      <c r="G39" s="37">
        <v>7.0000000000000007E-2</v>
      </c>
      <c r="H39" s="37">
        <v>7.0000000000000007E-2</v>
      </c>
      <c r="I39" s="37">
        <v>7.0000000000000007E-2</v>
      </c>
      <c r="J39" s="38">
        <v>7.0000000000000007E-2</v>
      </c>
      <c r="K39" s="22"/>
      <c r="L39" s="22"/>
      <c r="M39" s="22"/>
      <c r="N39" s="22"/>
      <c r="O39" s="22"/>
      <c r="P39" s="22"/>
    </row>
    <row r="40" spans="1:16" ht="39" customHeight="1" x14ac:dyDescent="0.2">
      <c r="A40" s="22"/>
      <c r="B40" s="35"/>
      <c r="C40" s="1209" t="s">
        <v>577</v>
      </c>
      <c r="D40" s="1210"/>
      <c r="E40" s="1211"/>
      <c r="F40" s="36">
        <v>0</v>
      </c>
      <c r="G40" s="37">
        <v>0</v>
      </c>
      <c r="H40" s="37">
        <v>0</v>
      </c>
      <c r="I40" s="37">
        <v>0</v>
      </c>
      <c r="J40" s="38">
        <v>0</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578</v>
      </c>
      <c r="D42" s="1210"/>
      <c r="E42" s="1211"/>
      <c r="F42" s="36" t="s">
        <v>524</v>
      </c>
      <c r="G42" s="37" t="s">
        <v>524</v>
      </c>
      <c r="H42" s="37" t="s">
        <v>524</v>
      </c>
      <c r="I42" s="37" t="s">
        <v>524</v>
      </c>
      <c r="J42" s="38" t="s">
        <v>524</v>
      </c>
      <c r="K42" s="22"/>
      <c r="L42" s="22"/>
      <c r="M42" s="22"/>
      <c r="N42" s="22"/>
      <c r="O42" s="22"/>
      <c r="P42" s="22"/>
    </row>
    <row r="43" spans="1:16" ht="39" customHeight="1" thickBot="1" x14ac:dyDescent="0.25">
      <c r="A43" s="22"/>
      <c r="B43" s="40"/>
      <c r="C43" s="1212" t="s">
        <v>579</v>
      </c>
      <c r="D43" s="1213"/>
      <c r="E43" s="1214"/>
      <c r="F43" s="41">
        <v>0.24</v>
      </c>
      <c r="G43" s="42">
        <v>0.71</v>
      </c>
      <c r="H43" s="42">
        <v>0.87</v>
      </c>
      <c r="I43" s="42" t="s">
        <v>524</v>
      </c>
      <c r="J43" s="43" t="s">
        <v>524</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4OWn2U7q8mwL8bQ1ybyHP1X256dTYy5I+IvTb9Q8TEFdQUrREHumQvnkY3wSW7Wo7HrGmkMWCDiBxWEX3IL5g==" saltValue="LyIEl7DiF1+/eMCzjPVW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6059</v>
      </c>
      <c r="L45" s="60">
        <v>5887</v>
      </c>
      <c r="M45" s="60">
        <v>6001</v>
      </c>
      <c r="N45" s="60">
        <v>5753</v>
      </c>
      <c r="O45" s="61">
        <v>6044</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524</v>
      </c>
      <c r="L46" s="64" t="s">
        <v>524</v>
      </c>
      <c r="M46" s="64" t="s">
        <v>524</v>
      </c>
      <c r="N46" s="64" t="s">
        <v>524</v>
      </c>
      <c r="O46" s="65" t="s">
        <v>524</v>
      </c>
      <c r="P46" s="48"/>
      <c r="Q46" s="48"/>
      <c r="R46" s="48"/>
      <c r="S46" s="48"/>
      <c r="T46" s="48"/>
      <c r="U46" s="48"/>
    </row>
    <row r="47" spans="1:21" ht="30.75" customHeight="1" x14ac:dyDescent="0.2">
      <c r="A47" s="48"/>
      <c r="B47" s="1219"/>
      <c r="C47" s="1220"/>
      <c r="D47" s="62"/>
      <c r="E47" s="1225" t="s">
        <v>14</v>
      </c>
      <c r="F47" s="1225"/>
      <c r="G47" s="1225"/>
      <c r="H47" s="1225"/>
      <c r="I47" s="1225"/>
      <c r="J47" s="1226"/>
      <c r="K47" s="63">
        <v>42</v>
      </c>
      <c r="L47" s="64">
        <v>42</v>
      </c>
      <c r="M47" s="64">
        <v>42</v>
      </c>
      <c r="N47" s="64">
        <v>42</v>
      </c>
      <c r="O47" s="65">
        <v>42</v>
      </c>
      <c r="P47" s="48"/>
      <c r="Q47" s="48"/>
      <c r="R47" s="48"/>
      <c r="S47" s="48"/>
      <c r="T47" s="48"/>
      <c r="U47" s="48"/>
    </row>
    <row r="48" spans="1:21" ht="30.75" customHeight="1" x14ac:dyDescent="0.2">
      <c r="A48" s="48"/>
      <c r="B48" s="1219"/>
      <c r="C48" s="1220"/>
      <c r="D48" s="62"/>
      <c r="E48" s="1225" t="s">
        <v>15</v>
      </c>
      <c r="F48" s="1225"/>
      <c r="G48" s="1225"/>
      <c r="H48" s="1225"/>
      <c r="I48" s="1225"/>
      <c r="J48" s="1226"/>
      <c r="K48" s="63">
        <v>1210</v>
      </c>
      <c r="L48" s="64">
        <v>1153</v>
      </c>
      <c r="M48" s="64">
        <v>1158</v>
      </c>
      <c r="N48" s="64">
        <v>1122</v>
      </c>
      <c r="O48" s="65">
        <v>1163</v>
      </c>
      <c r="P48" s="48"/>
      <c r="Q48" s="48"/>
      <c r="R48" s="48"/>
      <c r="S48" s="48"/>
      <c r="T48" s="48"/>
      <c r="U48" s="48"/>
    </row>
    <row r="49" spans="1:21" ht="30.75" customHeight="1" x14ac:dyDescent="0.2">
      <c r="A49" s="48"/>
      <c r="B49" s="1219"/>
      <c r="C49" s="1220"/>
      <c r="D49" s="62"/>
      <c r="E49" s="1225" t="s">
        <v>16</v>
      </c>
      <c r="F49" s="1225"/>
      <c r="G49" s="1225"/>
      <c r="H49" s="1225"/>
      <c r="I49" s="1225"/>
      <c r="J49" s="1226"/>
      <c r="K49" s="63" t="s">
        <v>524</v>
      </c>
      <c r="L49" s="64" t="s">
        <v>524</v>
      </c>
      <c r="M49" s="64" t="s">
        <v>524</v>
      </c>
      <c r="N49" s="64" t="s">
        <v>524</v>
      </c>
      <c r="O49" s="65">
        <v>5</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524</v>
      </c>
      <c r="L50" s="64" t="s">
        <v>524</v>
      </c>
      <c r="M50" s="64" t="s">
        <v>524</v>
      </c>
      <c r="N50" s="64" t="s">
        <v>524</v>
      </c>
      <c r="O50" s="65" t="s">
        <v>524</v>
      </c>
      <c r="P50" s="48"/>
      <c r="Q50" s="48"/>
      <c r="R50" s="48"/>
      <c r="S50" s="48"/>
      <c r="T50" s="48"/>
      <c r="U50" s="48"/>
    </row>
    <row r="51" spans="1:21" ht="30.75" customHeight="1" x14ac:dyDescent="0.2">
      <c r="A51" s="48"/>
      <c r="B51" s="1221"/>
      <c r="C51" s="1222"/>
      <c r="D51" s="66"/>
      <c r="E51" s="1225" t="s">
        <v>18</v>
      </c>
      <c r="F51" s="1225"/>
      <c r="G51" s="1225"/>
      <c r="H51" s="1225"/>
      <c r="I51" s="1225"/>
      <c r="J51" s="1226"/>
      <c r="K51" s="63">
        <v>1</v>
      </c>
      <c r="L51" s="64" t="s">
        <v>524</v>
      </c>
      <c r="M51" s="64" t="s">
        <v>524</v>
      </c>
      <c r="N51" s="64" t="s">
        <v>524</v>
      </c>
      <c r="O51" s="65" t="s">
        <v>524</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6226</v>
      </c>
      <c r="L52" s="64">
        <v>5998</v>
      </c>
      <c r="M52" s="64">
        <v>5749</v>
      </c>
      <c r="N52" s="64">
        <v>5725</v>
      </c>
      <c r="O52" s="65">
        <v>6044</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1086</v>
      </c>
      <c r="L53" s="69">
        <v>1084</v>
      </c>
      <c r="M53" s="69">
        <v>1452</v>
      </c>
      <c r="N53" s="69">
        <v>1192</v>
      </c>
      <c r="O53" s="70">
        <v>1210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5">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v>533</v>
      </c>
      <c r="L58" s="87">
        <v>575</v>
      </c>
      <c r="M58" s="87">
        <v>617</v>
      </c>
      <c r="N58" s="87">
        <v>658</v>
      </c>
      <c r="O58" s="88">
        <v>700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VQ8NuBz+UuKUtODblMwgHr58jfsfkpikHSneJlMk71Kn6CFMUBxXWl0TZuwIVpMZpCLeeLQyU6R2/aSOD9dfg==" saltValue="AjmySMa0C6q+HtvlMTIaE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565</v>
      </c>
      <c r="J40" s="100" t="s">
        <v>566</v>
      </c>
      <c r="K40" s="100" t="s">
        <v>567</v>
      </c>
      <c r="L40" s="100" t="s">
        <v>568</v>
      </c>
      <c r="M40" s="101" t="s">
        <v>569</v>
      </c>
    </row>
    <row r="41" spans="2:13" ht="27.75" customHeight="1" x14ac:dyDescent="0.2">
      <c r="B41" s="1243" t="s">
        <v>30</v>
      </c>
      <c r="C41" s="1244"/>
      <c r="D41" s="102"/>
      <c r="E41" s="1249" t="s">
        <v>31</v>
      </c>
      <c r="F41" s="1249"/>
      <c r="G41" s="1249"/>
      <c r="H41" s="1250"/>
      <c r="I41" s="351">
        <v>48233</v>
      </c>
      <c r="J41" s="352">
        <v>52724</v>
      </c>
      <c r="K41" s="352">
        <v>55067</v>
      </c>
      <c r="L41" s="352">
        <v>58568</v>
      </c>
      <c r="M41" s="353">
        <v>60349</v>
      </c>
    </row>
    <row r="42" spans="2:13" ht="27.75" customHeight="1" x14ac:dyDescent="0.2">
      <c r="B42" s="1245"/>
      <c r="C42" s="1246"/>
      <c r="D42" s="103"/>
      <c r="E42" s="1251" t="s">
        <v>32</v>
      </c>
      <c r="F42" s="1251"/>
      <c r="G42" s="1251"/>
      <c r="H42" s="1252"/>
      <c r="I42" s="354" t="s">
        <v>524</v>
      </c>
      <c r="J42" s="355" t="s">
        <v>524</v>
      </c>
      <c r="K42" s="355" t="s">
        <v>524</v>
      </c>
      <c r="L42" s="355" t="s">
        <v>524</v>
      </c>
      <c r="M42" s="356" t="s">
        <v>524</v>
      </c>
    </row>
    <row r="43" spans="2:13" ht="27.75" customHeight="1" x14ac:dyDescent="0.2">
      <c r="B43" s="1245"/>
      <c r="C43" s="1246"/>
      <c r="D43" s="103"/>
      <c r="E43" s="1251" t="s">
        <v>33</v>
      </c>
      <c r="F43" s="1251"/>
      <c r="G43" s="1251"/>
      <c r="H43" s="1252"/>
      <c r="I43" s="354">
        <v>15376</v>
      </c>
      <c r="J43" s="355">
        <v>13704</v>
      </c>
      <c r="K43" s="355">
        <v>12633</v>
      </c>
      <c r="L43" s="355">
        <v>12900</v>
      </c>
      <c r="M43" s="356">
        <v>13817</v>
      </c>
    </row>
    <row r="44" spans="2:13" ht="27.75" customHeight="1" x14ac:dyDescent="0.2">
      <c r="B44" s="1245"/>
      <c r="C44" s="1246"/>
      <c r="D44" s="103"/>
      <c r="E44" s="1251" t="s">
        <v>34</v>
      </c>
      <c r="F44" s="1251"/>
      <c r="G44" s="1251"/>
      <c r="H44" s="1252"/>
      <c r="I44" s="354" t="s">
        <v>524</v>
      </c>
      <c r="J44" s="355" t="s">
        <v>524</v>
      </c>
      <c r="K44" s="355" t="s">
        <v>524</v>
      </c>
      <c r="L44" s="355">
        <v>1265</v>
      </c>
      <c r="M44" s="356">
        <v>1373</v>
      </c>
    </row>
    <row r="45" spans="2:13" ht="27.75" customHeight="1" x14ac:dyDescent="0.2">
      <c r="B45" s="1245"/>
      <c r="C45" s="1246"/>
      <c r="D45" s="103"/>
      <c r="E45" s="1251" t="s">
        <v>35</v>
      </c>
      <c r="F45" s="1251"/>
      <c r="G45" s="1251"/>
      <c r="H45" s="1252"/>
      <c r="I45" s="354">
        <v>12468</v>
      </c>
      <c r="J45" s="355">
        <v>12126</v>
      </c>
      <c r="K45" s="355">
        <v>11498</v>
      </c>
      <c r="L45" s="355">
        <v>11125</v>
      </c>
      <c r="M45" s="356">
        <v>10660</v>
      </c>
    </row>
    <row r="46" spans="2:13" ht="27.75" customHeight="1" x14ac:dyDescent="0.2">
      <c r="B46" s="1245"/>
      <c r="C46" s="1246"/>
      <c r="D46" s="104"/>
      <c r="E46" s="1251" t="s">
        <v>36</v>
      </c>
      <c r="F46" s="1251"/>
      <c r="G46" s="1251"/>
      <c r="H46" s="1252"/>
      <c r="I46" s="354" t="s">
        <v>524</v>
      </c>
      <c r="J46" s="355" t="s">
        <v>524</v>
      </c>
      <c r="K46" s="355" t="s">
        <v>524</v>
      </c>
      <c r="L46" s="355" t="s">
        <v>524</v>
      </c>
      <c r="M46" s="356" t="s">
        <v>524</v>
      </c>
    </row>
    <row r="47" spans="2:13" ht="27.75" customHeight="1" x14ac:dyDescent="0.2">
      <c r="B47" s="1245"/>
      <c r="C47" s="1246"/>
      <c r="D47" s="105"/>
      <c r="E47" s="1253" t="s">
        <v>37</v>
      </c>
      <c r="F47" s="1254"/>
      <c r="G47" s="1254"/>
      <c r="H47" s="1255"/>
      <c r="I47" s="354" t="s">
        <v>524</v>
      </c>
      <c r="J47" s="355" t="s">
        <v>524</v>
      </c>
      <c r="K47" s="355" t="s">
        <v>524</v>
      </c>
      <c r="L47" s="355" t="s">
        <v>524</v>
      </c>
      <c r="M47" s="356" t="s">
        <v>524</v>
      </c>
    </row>
    <row r="48" spans="2:13" ht="27.75" customHeight="1" x14ac:dyDescent="0.2">
      <c r="B48" s="1245"/>
      <c r="C48" s="1246"/>
      <c r="D48" s="103"/>
      <c r="E48" s="1251" t="s">
        <v>38</v>
      </c>
      <c r="F48" s="1251"/>
      <c r="G48" s="1251"/>
      <c r="H48" s="1252"/>
      <c r="I48" s="354" t="s">
        <v>524</v>
      </c>
      <c r="J48" s="355" t="s">
        <v>524</v>
      </c>
      <c r="K48" s="355" t="s">
        <v>524</v>
      </c>
      <c r="L48" s="355" t="s">
        <v>524</v>
      </c>
      <c r="M48" s="356" t="s">
        <v>524</v>
      </c>
    </row>
    <row r="49" spans="2:13" ht="27.75" customHeight="1" x14ac:dyDescent="0.2">
      <c r="B49" s="1247"/>
      <c r="C49" s="1248"/>
      <c r="D49" s="103"/>
      <c r="E49" s="1251" t="s">
        <v>39</v>
      </c>
      <c r="F49" s="1251"/>
      <c r="G49" s="1251"/>
      <c r="H49" s="1252"/>
      <c r="I49" s="354" t="s">
        <v>524</v>
      </c>
      <c r="J49" s="355" t="s">
        <v>524</v>
      </c>
      <c r="K49" s="355" t="s">
        <v>524</v>
      </c>
      <c r="L49" s="355" t="s">
        <v>524</v>
      </c>
      <c r="M49" s="356" t="s">
        <v>524</v>
      </c>
    </row>
    <row r="50" spans="2:13" ht="27.75" customHeight="1" x14ac:dyDescent="0.2">
      <c r="B50" s="1256" t="s">
        <v>40</v>
      </c>
      <c r="C50" s="1257"/>
      <c r="D50" s="106"/>
      <c r="E50" s="1251" t="s">
        <v>41</v>
      </c>
      <c r="F50" s="1251"/>
      <c r="G50" s="1251"/>
      <c r="H50" s="1252"/>
      <c r="I50" s="354">
        <v>15760</v>
      </c>
      <c r="J50" s="355">
        <v>21461</v>
      </c>
      <c r="K50" s="355">
        <v>22598</v>
      </c>
      <c r="L50" s="355">
        <v>26472</v>
      </c>
      <c r="M50" s="356">
        <v>28714</v>
      </c>
    </row>
    <row r="51" spans="2:13" ht="27.75" customHeight="1" x14ac:dyDescent="0.2">
      <c r="B51" s="1245"/>
      <c r="C51" s="1246"/>
      <c r="D51" s="103"/>
      <c r="E51" s="1251" t="s">
        <v>42</v>
      </c>
      <c r="F51" s="1251"/>
      <c r="G51" s="1251"/>
      <c r="H51" s="1252"/>
      <c r="I51" s="354">
        <v>7820</v>
      </c>
      <c r="J51" s="355">
        <v>9017</v>
      </c>
      <c r="K51" s="355">
        <v>10310</v>
      </c>
      <c r="L51" s="355">
        <v>12261</v>
      </c>
      <c r="M51" s="356">
        <v>14954</v>
      </c>
    </row>
    <row r="52" spans="2:13" ht="27.75" customHeight="1" x14ac:dyDescent="0.2">
      <c r="B52" s="1247"/>
      <c r="C52" s="1248"/>
      <c r="D52" s="103"/>
      <c r="E52" s="1251" t="s">
        <v>43</v>
      </c>
      <c r="F52" s="1251"/>
      <c r="G52" s="1251"/>
      <c r="H52" s="1252"/>
      <c r="I52" s="354">
        <v>32287</v>
      </c>
      <c r="J52" s="355">
        <v>30099</v>
      </c>
      <c r="K52" s="355">
        <v>27888</v>
      </c>
      <c r="L52" s="355">
        <v>25318</v>
      </c>
      <c r="M52" s="356">
        <v>23348</v>
      </c>
    </row>
    <row r="53" spans="2:13" ht="27.75" customHeight="1" thickBot="1" x14ac:dyDescent="0.25">
      <c r="B53" s="1258" t="s">
        <v>44</v>
      </c>
      <c r="C53" s="1259"/>
      <c r="D53" s="107"/>
      <c r="E53" s="1260" t="s">
        <v>45</v>
      </c>
      <c r="F53" s="1260"/>
      <c r="G53" s="1260"/>
      <c r="H53" s="1261"/>
      <c r="I53" s="357">
        <v>20210</v>
      </c>
      <c r="J53" s="358">
        <v>17977</v>
      </c>
      <c r="K53" s="358">
        <v>18403</v>
      </c>
      <c r="L53" s="358">
        <v>19808</v>
      </c>
      <c r="M53" s="359">
        <v>19184</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6nH5YxeLnK2N4YuWfeUBOzyBuPEZ0n7Okkxf26mzYJDidM7ScpMBTFyVBkMo8TevuT6WMYbDY/GpCVC0iKZhEw==" saltValue="lZmq4fkTDi3HpY+pvuGQ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567</v>
      </c>
      <c r="G54" s="116" t="s">
        <v>568</v>
      </c>
      <c r="H54" s="117" t="s">
        <v>569</v>
      </c>
    </row>
    <row r="55" spans="2:8" ht="52.5" customHeight="1" x14ac:dyDescent="0.2">
      <c r="B55" s="118"/>
      <c r="C55" s="1270" t="s">
        <v>48</v>
      </c>
      <c r="D55" s="1270"/>
      <c r="E55" s="1271"/>
      <c r="F55" s="119">
        <v>13706</v>
      </c>
      <c r="G55" s="119">
        <v>15297</v>
      </c>
      <c r="H55" s="120">
        <v>15322</v>
      </c>
    </row>
    <row r="56" spans="2:8" ht="52.5" customHeight="1" x14ac:dyDescent="0.2">
      <c r="B56" s="121"/>
      <c r="C56" s="1272" t="s">
        <v>49</v>
      </c>
      <c r="D56" s="1272"/>
      <c r="E56" s="1273"/>
      <c r="F56" s="122" t="s">
        <v>524</v>
      </c>
      <c r="G56" s="122" t="s">
        <v>524</v>
      </c>
      <c r="H56" s="123" t="s">
        <v>524</v>
      </c>
    </row>
    <row r="57" spans="2:8" ht="53.25" customHeight="1" x14ac:dyDescent="0.2">
      <c r="B57" s="121"/>
      <c r="C57" s="1274" t="s">
        <v>50</v>
      </c>
      <c r="D57" s="1274"/>
      <c r="E57" s="1275"/>
      <c r="F57" s="124">
        <v>5874</v>
      </c>
      <c r="G57" s="124">
        <v>7754</v>
      </c>
      <c r="H57" s="125">
        <v>9770</v>
      </c>
    </row>
    <row r="58" spans="2:8" ht="45.75" customHeight="1" x14ac:dyDescent="0.2">
      <c r="B58" s="126"/>
      <c r="C58" s="1262" t="s">
        <v>586</v>
      </c>
      <c r="D58" s="1263"/>
      <c r="E58" s="1264"/>
      <c r="F58" s="127">
        <v>4286</v>
      </c>
      <c r="G58" s="127">
        <v>5032</v>
      </c>
      <c r="H58" s="128">
        <v>6036</v>
      </c>
    </row>
    <row r="59" spans="2:8" ht="45.75" customHeight="1" x14ac:dyDescent="0.2">
      <c r="B59" s="126"/>
      <c r="C59" s="1262" t="s">
        <v>587</v>
      </c>
      <c r="D59" s="1263"/>
      <c r="E59" s="1264"/>
      <c r="F59" s="127">
        <v>916</v>
      </c>
      <c r="G59" s="127">
        <v>2017</v>
      </c>
      <c r="H59" s="128">
        <v>3017</v>
      </c>
    </row>
    <row r="60" spans="2:8" ht="45.75" customHeight="1" x14ac:dyDescent="0.2">
      <c r="B60" s="126"/>
      <c r="C60" s="1262" t="s">
        <v>588</v>
      </c>
      <c r="D60" s="1263"/>
      <c r="E60" s="1264"/>
      <c r="F60" s="127">
        <v>204</v>
      </c>
      <c r="G60" s="127">
        <v>204</v>
      </c>
      <c r="H60" s="128">
        <v>204</v>
      </c>
    </row>
    <row r="61" spans="2:8" ht="45.75" customHeight="1" x14ac:dyDescent="0.2">
      <c r="B61" s="126"/>
      <c r="C61" s="1262" t="s">
        <v>589</v>
      </c>
      <c r="D61" s="1263"/>
      <c r="E61" s="1264"/>
      <c r="F61" s="127">
        <v>177</v>
      </c>
      <c r="G61" s="127">
        <v>177</v>
      </c>
      <c r="H61" s="128">
        <v>177</v>
      </c>
    </row>
    <row r="62" spans="2:8" ht="45.75" customHeight="1" thickBot="1" x14ac:dyDescent="0.25">
      <c r="B62" s="129"/>
      <c r="C62" s="1265" t="s">
        <v>590</v>
      </c>
      <c r="D62" s="1266"/>
      <c r="E62" s="1267"/>
      <c r="F62" s="130">
        <v>92</v>
      </c>
      <c r="G62" s="130">
        <v>122</v>
      </c>
      <c r="H62" s="131">
        <v>132</v>
      </c>
    </row>
    <row r="63" spans="2:8" ht="52.5" customHeight="1" thickBot="1" x14ac:dyDescent="0.25">
      <c r="B63" s="132"/>
      <c r="C63" s="1268" t="s">
        <v>51</v>
      </c>
      <c r="D63" s="1268"/>
      <c r="E63" s="1269"/>
      <c r="F63" s="133">
        <v>19580</v>
      </c>
      <c r="G63" s="133">
        <v>23051</v>
      </c>
      <c r="H63" s="134">
        <v>25092</v>
      </c>
    </row>
    <row r="64" spans="2:8" ht="13.2" x14ac:dyDescent="0.2"/>
  </sheetData>
  <sheetProtection algorithmName="SHA-512" hashValue="gFEMXrt4rsTmiY0nJH+zOetuOxDZKbWmlLuMtW97aT9YvztJ08oydZGZwqLGyam3R6yPzIeEjnp8i1Fe1FB6+Q==" saltValue="ZbmWW+sgmaDHRAGTOPQ8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3" t="s">
        <v>617</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ht="13.2" x14ac:dyDescent="0.2">
      <c r="B44" s="376"/>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ht="13.2" x14ac:dyDescent="0.2">
      <c r="B45" s="376"/>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ht="13.2" x14ac:dyDescent="0.2">
      <c r="B46" s="376"/>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ht="13.2" x14ac:dyDescent="0.2">
      <c r="B47" s="376"/>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607</v>
      </c>
    </row>
    <row r="50" spans="1:109" ht="13.2" x14ac:dyDescent="0.2">
      <c r="B50" s="376"/>
      <c r="G50" s="1276"/>
      <c r="H50" s="1276"/>
      <c r="I50" s="1276"/>
      <c r="J50" s="1276"/>
      <c r="K50" s="386"/>
      <c r="L50" s="386"/>
      <c r="M50" s="387"/>
      <c r="N50" s="387"/>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565</v>
      </c>
      <c r="BQ50" s="1280"/>
      <c r="BR50" s="1280"/>
      <c r="BS50" s="1280"/>
      <c r="BT50" s="1280"/>
      <c r="BU50" s="1280"/>
      <c r="BV50" s="1280"/>
      <c r="BW50" s="1280"/>
      <c r="BX50" s="1280" t="s">
        <v>566</v>
      </c>
      <c r="BY50" s="1280"/>
      <c r="BZ50" s="1280"/>
      <c r="CA50" s="1280"/>
      <c r="CB50" s="1280"/>
      <c r="CC50" s="1280"/>
      <c r="CD50" s="1280"/>
      <c r="CE50" s="1280"/>
      <c r="CF50" s="1280" t="s">
        <v>567</v>
      </c>
      <c r="CG50" s="1280"/>
      <c r="CH50" s="1280"/>
      <c r="CI50" s="1280"/>
      <c r="CJ50" s="1280"/>
      <c r="CK50" s="1280"/>
      <c r="CL50" s="1280"/>
      <c r="CM50" s="1280"/>
      <c r="CN50" s="1280" t="s">
        <v>568</v>
      </c>
      <c r="CO50" s="1280"/>
      <c r="CP50" s="1280"/>
      <c r="CQ50" s="1280"/>
      <c r="CR50" s="1280"/>
      <c r="CS50" s="1280"/>
      <c r="CT50" s="1280"/>
      <c r="CU50" s="1280"/>
      <c r="CV50" s="1280" t="s">
        <v>569</v>
      </c>
      <c r="CW50" s="1280"/>
      <c r="CX50" s="1280"/>
      <c r="CY50" s="1280"/>
      <c r="CZ50" s="1280"/>
      <c r="DA50" s="1280"/>
      <c r="DB50" s="1280"/>
      <c r="DC50" s="1280"/>
    </row>
    <row r="51" spans="1:109" ht="13.5" customHeight="1" x14ac:dyDescent="0.2">
      <c r="B51" s="376"/>
      <c r="G51" s="1293"/>
      <c r="H51" s="1293"/>
      <c r="I51" s="1294"/>
      <c r="J51" s="1294"/>
      <c r="K51" s="1292"/>
      <c r="L51" s="1292"/>
      <c r="M51" s="1292"/>
      <c r="N51" s="1292"/>
      <c r="AM51" s="385"/>
      <c r="AN51" s="1282" t="s">
        <v>608</v>
      </c>
      <c r="AO51" s="1282"/>
      <c r="AP51" s="1282"/>
      <c r="AQ51" s="1282"/>
      <c r="AR51" s="1282"/>
      <c r="AS51" s="1282"/>
      <c r="AT51" s="1282"/>
      <c r="AU51" s="1282"/>
      <c r="AV51" s="1282"/>
      <c r="AW51" s="1282"/>
      <c r="AX51" s="1282"/>
      <c r="AY51" s="1282"/>
      <c r="AZ51" s="1282"/>
      <c r="BA51" s="1282"/>
      <c r="BB51" s="1282" t="s">
        <v>609</v>
      </c>
      <c r="BC51" s="1282"/>
      <c r="BD51" s="1282"/>
      <c r="BE51" s="1282"/>
      <c r="BF51" s="1282"/>
      <c r="BG51" s="1282"/>
      <c r="BH51" s="1282"/>
      <c r="BI51" s="1282"/>
      <c r="BJ51" s="1282"/>
      <c r="BK51" s="1282"/>
      <c r="BL51" s="1282"/>
      <c r="BM51" s="1282"/>
      <c r="BN51" s="1282"/>
      <c r="BO51" s="1282"/>
      <c r="BP51" s="1281">
        <v>48.8</v>
      </c>
      <c r="BQ51" s="1281"/>
      <c r="BR51" s="1281"/>
      <c r="BS51" s="1281"/>
      <c r="BT51" s="1281"/>
      <c r="BU51" s="1281"/>
      <c r="BV51" s="1281"/>
      <c r="BW51" s="1281"/>
      <c r="BX51" s="1281">
        <v>35.799999999999997</v>
      </c>
      <c r="BY51" s="1281"/>
      <c r="BZ51" s="1281"/>
      <c r="CA51" s="1281"/>
      <c r="CB51" s="1281"/>
      <c r="CC51" s="1281"/>
      <c r="CD51" s="1281"/>
      <c r="CE51" s="1281"/>
      <c r="CF51" s="1281">
        <v>38.9</v>
      </c>
      <c r="CG51" s="1281"/>
      <c r="CH51" s="1281"/>
      <c r="CI51" s="1281"/>
      <c r="CJ51" s="1281"/>
      <c r="CK51" s="1281"/>
      <c r="CL51" s="1281"/>
      <c r="CM51" s="1281"/>
      <c r="CN51" s="1281">
        <v>39.700000000000003</v>
      </c>
      <c r="CO51" s="1281"/>
      <c r="CP51" s="1281"/>
      <c r="CQ51" s="1281"/>
      <c r="CR51" s="1281"/>
      <c r="CS51" s="1281"/>
      <c r="CT51" s="1281"/>
      <c r="CU51" s="1281"/>
      <c r="CV51" s="1281">
        <v>42</v>
      </c>
      <c r="CW51" s="1281"/>
      <c r="CX51" s="1281"/>
      <c r="CY51" s="1281"/>
      <c r="CZ51" s="1281"/>
      <c r="DA51" s="1281"/>
      <c r="DB51" s="1281"/>
      <c r="DC51" s="1281"/>
    </row>
    <row r="52" spans="1:109" ht="13.2" x14ac:dyDescent="0.2">
      <c r="B52" s="376"/>
      <c r="G52" s="1293"/>
      <c r="H52" s="1293"/>
      <c r="I52" s="1294"/>
      <c r="J52" s="1294"/>
      <c r="K52" s="1292"/>
      <c r="L52" s="1292"/>
      <c r="M52" s="1292"/>
      <c r="N52" s="1292"/>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2" x14ac:dyDescent="0.2">
      <c r="A53" s="384"/>
      <c r="B53" s="376"/>
      <c r="G53" s="1293"/>
      <c r="H53" s="1293"/>
      <c r="I53" s="1276"/>
      <c r="J53" s="1276"/>
      <c r="K53" s="1292"/>
      <c r="L53" s="1292"/>
      <c r="M53" s="1292"/>
      <c r="N53" s="1292"/>
      <c r="AM53" s="385"/>
      <c r="AN53" s="1282"/>
      <c r="AO53" s="1282"/>
      <c r="AP53" s="1282"/>
      <c r="AQ53" s="1282"/>
      <c r="AR53" s="1282"/>
      <c r="AS53" s="1282"/>
      <c r="AT53" s="1282"/>
      <c r="AU53" s="1282"/>
      <c r="AV53" s="1282"/>
      <c r="AW53" s="1282"/>
      <c r="AX53" s="1282"/>
      <c r="AY53" s="1282"/>
      <c r="AZ53" s="1282"/>
      <c r="BA53" s="1282"/>
      <c r="BB53" s="1282" t="s">
        <v>610</v>
      </c>
      <c r="BC53" s="1282"/>
      <c r="BD53" s="1282"/>
      <c r="BE53" s="1282"/>
      <c r="BF53" s="1282"/>
      <c r="BG53" s="1282"/>
      <c r="BH53" s="1282"/>
      <c r="BI53" s="1282"/>
      <c r="BJ53" s="1282"/>
      <c r="BK53" s="1282"/>
      <c r="BL53" s="1282"/>
      <c r="BM53" s="1282"/>
      <c r="BN53" s="1282"/>
      <c r="BO53" s="1282"/>
      <c r="BP53" s="1281">
        <v>59.3</v>
      </c>
      <c r="BQ53" s="1281"/>
      <c r="BR53" s="1281"/>
      <c r="BS53" s="1281"/>
      <c r="BT53" s="1281"/>
      <c r="BU53" s="1281"/>
      <c r="BV53" s="1281"/>
      <c r="BW53" s="1281"/>
      <c r="BX53" s="1281">
        <v>59.8</v>
      </c>
      <c r="BY53" s="1281"/>
      <c r="BZ53" s="1281"/>
      <c r="CA53" s="1281"/>
      <c r="CB53" s="1281"/>
      <c r="CC53" s="1281"/>
      <c r="CD53" s="1281"/>
      <c r="CE53" s="1281"/>
      <c r="CF53" s="1281">
        <v>60.9</v>
      </c>
      <c r="CG53" s="1281"/>
      <c r="CH53" s="1281"/>
      <c r="CI53" s="1281"/>
      <c r="CJ53" s="1281"/>
      <c r="CK53" s="1281"/>
      <c r="CL53" s="1281"/>
      <c r="CM53" s="1281"/>
      <c r="CN53" s="1281">
        <v>61.7</v>
      </c>
      <c r="CO53" s="1281"/>
      <c r="CP53" s="1281"/>
      <c r="CQ53" s="1281"/>
      <c r="CR53" s="1281"/>
      <c r="CS53" s="1281"/>
      <c r="CT53" s="1281"/>
      <c r="CU53" s="1281"/>
      <c r="CV53" s="1281">
        <v>62.7</v>
      </c>
      <c r="CW53" s="1281"/>
      <c r="CX53" s="1281"/>
      <c r="CY53" s="1281"/>
      <c r="CZ53" s="1281"/>
      <c r="DA53" s="1281"/>
      <c r="DB53" s="1281"/>
      <c r="DC53" s="1281"/>
    </row>
    <row r="54" spans="1:109" ht="13.2" x14ac:dyDescent="0.2">
      <c r="A54" s="384"/>
      <c r="B54" s="376"/>
      <c r="G54" s="1293"/>
      <c r="H54" s="1293"/>
      <c r="I54" s="1276"/>
      <c r="J54" s="1276"/>
      <c r="K54" s="1292"/>
      <c r="L54" s="1292"/>
      <c r="M54" s="1292"/>
      <c r="N54" s="1292"/>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2" x14ac:dyDescent="0.2">
      <c r="A55" s="384"/>
      <c r="B55" s="376"/>
      <c r="G55" s="1276"/>
      <c r="H55" s="1276"/>
      <c r="I55" s="1276"/>
      <c r="J55" s="1276"/>
      <c r="K55" s="1292"/>
      <c r="L55" s="1292"/>
      <c r="M55" s="1292"/>
      <c r="N55" s="1292"/>
      <c r="AN55" s="1280" t="s">
        <v>611</v>
      </c>
      <c r="AO55" s="1280"/>
      <c r="AP55" s="1280"/>
      <c r="AQ55" s="1280"/>
      <c r="AR55" s="1280"/>
      <c r="AS55" s="1280"/>
      <c r="AT55" s="1280"/>
      <c r="AU55" s="1280"/>
      <c r="AV55" s="1280"/>
      <c r="AW55" s="1280"/>
      <c r="AX55" s="1280"/>
      <c r="AY55" s="1280"/>
      <c r="AZ55" s="1280"/>
      <c r="BA55" s="1280"/>
      <c r="BB55" s="1282" t="s">
        <v>609</v>
      </c>
      <c r="BC55" s="1282"/>
      <c r="BD55" s="1282"/>
      <c r="BE55" s="1282"/>
      <c r="BF55" s="1282"/>
      <c r="BG55" s="1282"/>
      <c r="BH55" s="1282"/>
      <c r="BI55" s="1282"/>
      <c r="BJ55" s="1282"/>
      <c r="BK55" s="1282"/>
      <c r="BL55" s="1282"/>
      <c r="BM55" s="1282"/>
      <c r="BN55" s="1282"/>
      <c r="BO55" s="1282"/>
      <c r="BP55" s="1281">
        <v>30</v>
      </c>
      <c r="BQ55" s="1281"/>
      <c r="BR55" s="1281"/>
      <c r="BS55" s="1281"/>
      <c r="BT55" s="1281"/>
      <c r="BU55" s="1281"/>
      <c r="BV55" s="1281"/>
      <c r="BW55" s="1281"/>
      <c r="BX55" s="1281">
        <v>23.1</v>
      </c>
      <c r="BY55" s="1281"/>
      <c r="BZ55" s="1281"/>
      <c r="CA55" s="1281"/>
      <c r="CB55" s="1281"/>
      <c r="CC55" s="1281"/>
      <c r="CD55" s="1281"/>
      <c r="CE55" s="1281"/>
      <c r="CF55" s="1281">
        <v>19</v>
      </c>
      <c r="CG55" s="1281"/>
      <c r="CH55" s="1281"/>
      <c r="CI55" s="1281"/>
      <c r="CJ55" s="1281"/>
      <c r="CK55" s="1281"/>
      <c r="CL55" s="1281"/>
      <c r="CM55" s="1281"/>
      <c r="CN55" s="1281">
        <v>18</v>
      </c>
      <c r="CO55" s="1281"/>
      <c r="CP55" s="1281"/>
      <c r="CQ55" s="1281"/>
      <c r="CR55" s="1281"/>
      <c r="CS55" s="1281"/>
      <c r="CT55" s="1281"/>
      <c r="CU55" s="1281"/>
      <c r="CV55" s="1281">
        <v>13.1</v>
      </c>
      <c r="CW55" s="1281"/>
      <c r="CX55" s="1281"/>
      <c r="CY55" s="1281"/>
      <c r="CZ55" s="1281"/>
      <c r="DA55" s="1281"/>
      <c r="DB55" s="1281"/>
      <c r="DC55" s="1281"/>
    </row>
    <row r="56" spans="1:109" ht="13.2" x14ac:dyDescent="0.2">
      <c r="A56" s="384"/>
      <c r="B56" s="376"/>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4" customFormat="1" ht="13.2" x14ac:dyDescent="0.2">
      <c r="B57" s="388"/>
      <c r="G57" s="1276"/>
      <c r="H57" s="1276"/>
      <c r="I57" s="1295"/>
      <c r="J57" s="1295"/>
      <c r="K57" s="1292"/>
      <c r="L57" s="1292"/>
      <c r="M57" s="1292"/>
      <c r="N57" s="1292"/>
      <c r="AM57" s="370"/>
      <c r="AN57" s="1280"/>
      <c r="AO57" s="1280"/>
      <c r="AP57" s="1280"/>
      <c r="AQ57" s="1280"/>
      <c r="AR57" s="1280"/>
      <c r="AS57" s="1280"/>
      <c r="AT57" s="1280"/>
      <c r="AU57" s="1280"/>
      <c r="AV57" s="1280"/>
      <c r="AW57" s="1280"/>
      <c r="AX57" s="1280"/>
      <c r="AY57" s="1280"/>
      <c r="AZ57" s="1280"/>
      <c r="BA57" s="1280"/>
      <c r="BB57" s="1282" t="s">
        <v>610</v>
      </c>
      <c r="BC57" s="1282"/>
      <c r="BD57" s="1282"/>
      <c r="BE57" s="1282"/>
      <c r="BF57" s="1282"/>
      <c r="BG57" s="1282"/>
      <c r="BH57" s="1282"/>
      <c r="BI57" s="1282"/>
      <c r="BJ57" s="1282"/>
      <c r="BK57" s="1282"/>
      <c r="BL57" s="1282"/>
      <c r="BM57" s="1282"/>
      <c r="BN57" s="1282"/>
      <c r="BO57" s="1282"/>
      <c r="BP57" s="1281">
        <v>58.3</v>
      </c>
      <c r="BQ57" s="1281"/>
      <c r="BR57" s="1281"/>
      <c r="BS57" s="1281"/>
      <c r="BT57" s="1281"/>
      <c r="BU57" s="1281"/>
      <c r="BV57" s="1281"/>
      <c r="BW57" s="1281"/>
      <c r="BX57" s="1281">
        <v>60.4</v>
      </c>
      <c r="BY57" s="1281"/>
      <c r="BZ57" s="1281"/>
      <c r="CA57" s="1281"/>
      <c r="CB57" s="1281"/>
      <c r="CC57" s="1281"/>
      <c r="CD57" s="1281"/>
      <c r="CE57" s="1281"/>
      <c r="CF57" s="1281">
        <v>60.9</v>
      </c>
      <c r="CG57" s="1281"/>
      <c r="CH57" s="1281"/>
      <c r="CI57" s="1281"/>
      <c r="CJ57" s="1281"/>
      <c r="CK57" s="1281"/>
      <c r="CL57" s="1281"/>
      <c r="CM57" s="1281"/>
      <c r="CN57" s="1281">
        <v>61.9</v>
      </c>
      <c r="CO57" s="1281"/>
      <c r="CP57" s="1281"/>
      <c r="CQ57" s="1281"/>
      <c r="CR57" s="1281"/>
      <c r="CS57" s="1281"/>
      <c r="CT57" s="1281"/>
      <c r="CU57" s="1281"/>
      <c r="CV57" s="1281">
        <v>62.5</v>
      </c>
      <c r="CW57" s="1281"/>
      <c r="CX57" s="1281"/>
      <c r="CY57" s="1281"/>
      <c r="CZ57" s="1281"/>
      <c r="DA57" s="1281"/>
      <c r="DB57" s="1281"/>
      <c r="DC57" s="1281"/>
      <c r="DD57" s="389"/>
      <c r="DE57" s="388"/>
    </row>
    <row r="58" spans="1:109" s="384" customFormat="1" ht="13.2" x14ac:dyDescent="0.2">
      <c r="A58" s="370"/>
      <c r="B58" s="388"/>
      <c r="G58" s="1276"/>
      <c r="H58" s="1276"/>
      <c r="I58" s="1295"/>
      <c r="J58" s="1295"/>
      <c r="K58" s="1292"/>
      <c r="L58" s="1292"/>
      <c r="M58" s="1292"/>
      <c r="N58" s="1292"/>
      <c r="AM58" s="370"/>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612</v>
      </c>
    </row>
    <row r="64" spans="1:109" ht="13.2" x14ac:dyDescent="0.2">
      <c r="B64" s="376"/>
      <c r="G64" s="383"/>
      <c r="I64" s="396"/>
      <c r="J64" s="396"/>
      <c r="K64" s="396"/>
      <c r="L64" s="396"/>
      <c r="M64" s="396"/>
      <c r="N64" s="397"/>
      <c r="AM64" s="383"/>
      <c r="AN64" s="383" t="s">
        <v>606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96" t="s">
        <v>616</v>
      </c>
      <c r="AO65" s="1297"/>
      <c r="AP65" s="1297"/>
      <c r="AQ65" s="1297"/>
      <c r="AR65" s="1297"/>
      <c r="AS65" s="1297"/>
      <c r="AT65" s="1297"/>
      <c r="AU65" s="1297"/>
      <c r="AV65" s="1297"/>
      <c r="AW65" s="1297"/>
      <c r="AX65" s="1297"/>
      <c r="AY65" s="1297"/>
      <c r="AZ65" s="1297"/>
      <c r="BA65" s="1297"/>
      <c r="BB65" s="1297"/>
      <c r="BC65" s="1297"/>
      <c r="BD65" s="1297"/>
      <c r="BE65" s="1297"/>
      <c r="BF65" s="1297"/>
      <c r="BG65" s="1297"/>
      <c r="BH65" s="1297"/>
      <c r="BI65" s="1297"/>
      <c r="BJ65" s="1297"/>
      <c r="BK65" s="1297"/>
      <c r="BL65" s="1297"/>
      <c r="BM65" s="1297"/>
      <c r="BN65" s="1297"/>
      <c r="BO65" s="1297"/>
      <c r="BP65" s="1297"/>
      <c r="BQ65" s="1297"/>
      <c r="BR65" s="1297"/>
      <c r="BS65" s="1297"/>
      <c r="BT65" s="1297"/>
      <c r="BU65" s="1297"/>
      <c r="BV65" s="1297"/>
      <c r="BW65" s="1297"/>
      <c r="BX65" s="1297"/>
      <c r="BY65" s="1297"/>
      <c r="BZ65" s="1297"/>
      <c r="CA65" s="1297"/>
      <c r="CB65" s="1297"/>
      <c r="CC65" s="1297"/>
      <c r="CD65" s="1297"/>
      <c r="CE65" s="1297"/>
      <c r="CF65" s="1297"/>
      <c r="CG65" s="1297"/>
      <c r="CH65" s="1297"/>
      <c r="CI65" s="1297"/>
      <c r="CJ65" s="1297"/>
      <c r="CK65" s="1297"/>
      <c r="CL65" s="1297"/>
      <c r="CM65" s="1297"/>
      <c r="CN65" s="1297"/>
      <c r="CO65" s="1297"/>
      <c r="CP65" s="1297"/>
      <c r="CQ65" s="1297"/>
      <c r="CR65" s="1297"/>
      <c r="CS65" s="1297"/>
      <c r="CT65" s="1297"/>
      <c r="CU65" s="1297"/>
      <c r="CV65" s="1297"/>
      <c r="CW65" s="1297"/>
      <c r="CX65" s="1297"/>
      <c r="CY65" s="1297"/>
      <c r="CZ65" s="1297"/>
      <c r="DA65" s="1297"/>
      <c r="DB65" s="1297"/>
      <c r="DC65" s="1298"/>
    </row>
    <row r="66" spans="2:107" ht="13.2" x14ac:dyDescent="0.2">
      <c r="B66" s="376"/>
      <c r="AN66" s="1299"/>
      <c r="AO66" s="1300"/>
      <c r="AP66" s="1300"/>
      <c r="AQ66" s="1300"/>
      <c r="AR66" s="1300"/>
      <c r="AS66" s="1300"/>
      <c r="AT66" s="1300"/>
      <c r="AU66" s="1300"/>
      <c r="AV66" s="1300"/>
      <c r="AW66" s="1300"/>
      <c r="AX66" s="1300"/>
      <c r="AY66" s="1300"/>
      <c r="AZ66" s="1300"/>
      <c r="BA66" s="1300"/>
      <c r="BB66" s="1300"/>
      <c r="BC66" s="1300"/>
      <c r="BD66" s="1300"/>
      <c r="BE66" s="1300"/>
      <c r="BF66" s="1300"/>
      <c r="BG66" s="1300"/>
      <c r="BH66" s="1300"/>
      <c r="BI66" s="1300"/>
      <c r="BJ66" s="1300"/>
      <c r="BK66" s="1300"/>
      <c r="BL66" s="1300"/>
      <c r="BM66" s="1300"/>
      <c r="BN66" s="1300"/>
      <c r="BO66" s="1300"/>
      <c r="BP66" s="1300"/>
      <c r="BQ66" s="1300"/>
      <c r="BR66" s="1300"/>
      <c r="BS66" s="1300"/>
      <c r="BT66" s="1300"/>
      <c r="BU66" s="1300"/>
      <c r="BV66" s="1300"/>
      <c r="BW66" s="1300"/>
      <c r="BX66" s="1300"/>
      <c r="BY66" s="1300"/>
      <c r="BZ66" s="1300"/>
      <c r="CA66" s="1300"/>
      <c r="CB66" s="1300"/>
      <c r="CC66" s="1300"/>
      <c r="CD66" s="1300"/>
      <c r="CE66" s="1300"/>
      <c r="CF66" s="1300"/>
      <c r="CG66" s="1300"/>
      <c r="CH66" s="1300"/>
      <c r="CI66" s="1300"/>
      <c r="CJ66" s="1300"/>
      <c r="CK66" s="1300"/>
      <c r="CL66" s="1300"/>
      <c r="CM66" s="1300"/>
      <c r="CN66" s="1300"/>
      <c r="CO66" s="1300"/>
      <c r="CP66" s="1300"/>
      <c r="CQ66" s="1300"/>
      <c r="CR66" s="1300"/>
      <c r="CS66" s="1300"/>
      <c r="CT66" s="1300"/>
      <c r="CU66" s="1300"/>
      <c r="CV66" s="1300"/>
      <c r="CW66" s="1300"/>
      <c r="CX66" s="1300"/>
      <c r="CY66" s="1300"/>
      <c r="CZ66" s="1300"/>
      <c r="DA66" s="1300"/>
      <c r="DB66" s="1300"/>
      <c r="DC66" s="1301"/>
    </row>
    <row r="67" spans="2:107" ht="13.2" x14ac:dyDescent="0.2">
      <c r="B67" s="376"/>
      <c r="AN67" s="1299"/>
      <c r="AO67" s="1300"/>
      <c r="AP67" s="1300"/>
      <c r="AQ67" s="1300"/>
      <c r="AR67" s="1300"/>
      <c r="AS67" s="1300"/>
      <c r="AT67" s="1300"/>
      <c r="AU67" s="1300"/>
      <c r="AV67" s="1300"/>
      <c r="AW67" s="1300"/>
      <c r="AX67" s="1300"/>
      <c r="AY67" s="1300"/>
      <c r="AZ67" s="1300"/>
      <c r="BA67" s="1300"/>
      <c r="BB67" s="1300"/>
      <c r="BC67" s="1300"/>
      <c r="BD67" s="1300"/>
      <c r="BE67" s="1300"/>
      <c r="BF67" s="1300"/>
      <c r="BG67" s="1300"/>
      <c r="BH67" s="1300"/>
      <c r="BI67" s="1300"/>
      <c r="BJ67" s="1300"/>
      <c r="BK67" s="1300"/>
      <c r="BL67" s="1300"/>
      <c r="BM67" s="1300"/>
      <c r="BN67" s="1300"/>
      <c r="BO67" s="1300"/>
      <c r="BP67" s="1300"/>
      <c r="BQ67" s="1300"/>
      <c r="BR67" s="1300"/>
      <c r="BS67" s="1300"/>
      <c r="BT67" s="1300"/>
      <c r="BU67" s="1300"/>
      <c r="BV67" s="1300"/>
      <c r="BW67" s="1300"/>
      <c r="BX67" s="1300"/>
      <c r="BY67" s="1300"/>
      <c r="BZ67" s="1300"/>
      <c r="CA67" s="1300"/>
      <c r="CB67" s="1300"/>
      <c r="CC67" s="1300"/>
      <c r="CD67" s="1300"/>
      <c r="CE67" s="1300"/>
      <c r="CF67" s="1300"/>
      <c r="CG67" s="1300"/>
      <c r="CH67" s="1300"/>
      <c r="CI67" s="1300"/>
      <c r="CJ67" s="1300"/>
      <c r="CK67" s="1300"/>
      <c r="CL67" s="1300"/>
      <c r="CM67" s="1300"/>
      <c r="CN67" s="1300"/>
      <c r="CO67" s="1300"/>
      <c r="CP67" s="1300"/>
      <c r="CQ67" s="1300"/>
      <c r="CR67" s="1300"/>
      <c r="CS67" s="1300"/>
      <c r="CT67" s="1300"/>
      <c r="CU67" s="1300"/>
      <c r="CV67" s="1300"/>
      <c r="CW67" s="1300"/>
      <c r="CX67" s="1300"/>
      <c r="CY67" s="1300"/>
      <c r="CZ67" s="1300"/>
      <c r="DA67" s="1300"/>
      <c r="DB67" s="1300"/>
      <c r="DC67" s="1301"/>
    </row>
    <row r="68" spans="2:107" ht="13.2" x14ac:dyDescent="0.2">
      <c r="B68" s="376"/>
      <c r="AN68" s="1299"/>
      <c r="AO68" s="1300"/>
      <c r="AP68" s="1300"/>
      <c r="AQ68" s="1300"/>
      <c r="AR68" s="1300"/>
      <c r="AS68" s="1300"/>
      <c r="AT68" s="1300"/>
      <c r="AU68" s="1300"/>
      <c r="AV68" s="1300"/>
      <c r="AW68" s="1300"/>
      <c r="AX68" s="1300"/>
      <c r="AY68" s="1300"/>
      <c r="AZ68" s="1300"/>
      <c r="BA68" s="1300"/>
      <c r="BB68" s="1300"/>
      <c r="BC68" s="1300"/>
      <c r="BD68" s="1300"/>
      <c r="BE68" s="1300"/>
      <c r="BF68" s="1300"/>
      <c r="BG68" s="1300"/>
      <c r="BH68" s="1300"/>
      <c r="BI68" s="1300"/>
      <c r="BJ68" s="1300"/>
      <c r="BK68" s="1300"/>
      <c r="BL68" s="1300"/>
      <c r="BM68" s="1300"/>
      <c r="BN68" s="1300"/>
      <c r="BO68" s="1300"/>
      <c r="BP68" s="1300"/>
      <c r="BQ68" s="1300"/>
      <c r="BR68" s="1300"/>
      <c r="BS68" s="1300"/>
      <c r="BT68" s="1300"/>
      <c r="BU68" s="1300"/>
      <c r="BV68" s="1300"/>
      <c r="BW68" s="1300"/>
      <c r="BX68" s="1300"/>
      <c r="BY68" s="1300"/>
      <c r="BZ68" s="1300"/>
      <c r="CA68" s="1300"/>
      <c r="CB68" s="1300"/>
      <c r="CC68" s="1300"/>
      <c r="CD68" s="1300"/>
      <c r="CE68" s="1300"/>
      <c r="CF68" s="1300"/>
      <c r="CG68" s="1300"/>
      <c r="CH68" s="1300"/>
      <c r="CI68" s="1300"/>
      <c r="CJ68" s="1300"/>
      <c r="CK68" s="1300"/>
      <c r="CL68" s="1300"/>
      <c r="CM68" s="1300"/>
      <c r="CN68" s="1300"/>
      <c r="CO68" s="1300"/>
      <c r="CP68" s="1300"/>
      <c r="CQ68" s="1300"/>
      <c r="CR68" s="1300"/>
      <c r="CS68" s="1300"/>
      <c r="CT68" s="1300"/>
      <c r="CU68" s="1300"/>
      <c r="CV68" s="1300"/>
      <c r="CW68" s="1300"/>
      <c r="CX68" s="1300"/>
      <c r="CY68" s="1300"/>
      <c r="CZ68" s="1300"/>
      <c r="DA68" s="1300"/>
      <c r="DB68" s="1300"/>
      <c r="DC68" s="1301"/>
    </row>
    <row r="69" spans="2:107" ht="13.2" x14ac:dyDescent="0.2">
      <c r="B69" s="376"/>
      <c r="AN69" s="1302"/>
      <c r="AO69" s="1303"/>
      <c r="AP69" s="1303"/>
      <c r="AQ69" s="1303"/>
      <c r="AR69" s="1303"/>
      <c r="AS69" s="1303"/>
      <c r="AT69" s="1303"/>
      <c r="AU69" s="1303"/>
      <c r="AV69" s="1303"/>
      <c r="AW69" s="1303"/>
      <c r="AX69" s="1303"/>
      <c r="AY69" s="1303"/>
      <c r="AZ69" s="1303"/>
      <c r="BA69" s="1303"/>
      <c r="BB69" s="1303"/>
      <c r="BC69" s="1303"/>
      <c r="BD69" s="1303"/>
      <c r="BE69" s="1303"/>
      <c r="BF69" s="1303"/>
      <c r="BG69" s="1303"/>
      <c r="BH69" s="1303"/>
      <c r="BI69" s="1303"/>
      <c r="BJ69" s="1303"/>
      <c r="BK69" s="1303"/>
      <c r="BL69" s="1303"/>
      <c r="BM69" s="1303"/>
      <c r="BN69" s="1303"/>
      <c r="BO69" s="1303"/>
      <c r="BP69" s="1303"/>
      <c r="BQ69" s="1303"/>
      <c r="BR69" s="1303"/>
      <c r="BS69" s="1303"/>
      <c r="BT69" s="1303"/>
      <c r="BU69" s="1303"/>
      <c r="BV69" s="1303"/>
      <c r="BW69" s="1303"/>
      <c r="BX69" s="1303"/>
      <c r="BY69" s="1303"/>
      <c r="BZ69" s="1303"/>
      <c r="CA69" s="1303"/>
      <c r="CB69" s="1303"/>
      <c r="CC69" s="1303"/>
      <c r="CD69" s="1303"/>
      <c r="CE69" s="1303"/>
      <c r="CF69" s="1303"/>
      <c r="CG69" s="1303"/>
      <c r="CH69" s="1303"/>
      <c r="CI69" s="1303"/>
      <c r="CJ69" s="1303"/>
      <c r="CK69" s="1303"/>
      <c r="CL69" s="1303"/>
      <c r="CM69" s="1303"/>
      <c r="CN69" s="1303"/>
      <c r="CO69" s="1303"/>
      <c r="CP69" s="1303"/>
      <c r="CQ69" s="1303"/>
      <c r="CR69" s="1303"/>
      <c r="CS69" s="1303"/>
      <c r="CT69" s="1303"/>
      <c r="CU69" s="1303"/>
      <c r="CV69" s="1303"/>
      <c r="CW69" s="1303"/>
      <c r="CX69" s="1303"/>
      <c r="CY69" s="1303"/>
      <c r="CZ69" s="1303"/>
      <c r="DA69" s="1303"/>
      <c r="DB69" s="1303"/>
      <c r="DC69" s="1304"/>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607</v>
      </c>
    </row>
    <row r="72" spans="2:107" ht="13.2" x14ac:dyDescent="0.2">
      <c r="B72" s="376"/>
      <c r="G72" s="1276"/>
      <c r="H72" s="1276"/>
      <c r="I72" s="1276"/>
      <c r="J72" s="1276"/>
      <c r="K72" s="386"/>
      <c r="L72" s="386"/>
      <c r="M72" s="387"/>
      <c r="N72" s="387"/>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565</v>
      </c>
      <c r="BQ72" s="1280"/>
      <c r="BR72" s="1280"/>
      <c r="BS72" s="1280"/>
      <c r="BT72" s="1280"/>
      <c r="BU72" s="1280"/>
      <c r="BV72" s="1280"/>
      <c r="BW72" s="1280"/>
      <c r="BX72" s="1280" t="s">
        <v>566</v>
      </c>
      <c r="BY72" s="1280"/>
      <c r="BZ72" s="1280"/>
      <c r="CA72" s="1280"/>
      <c r="CB72" s="1280"/>
      <c r="CC72" s="1280"/>
      <c r="CD72" s="1280"/>
      <c r="CE72" s="1280"/>
      <c r="CF72" s="1280" t="s">
        <v>567</v>
      </c>
      <c r="CG72" s="1280"/>
      <c r="CH72" s="1280"/>
      <c r="CI72" s="1280"/>
      <c r="CJ72" s="1280"/>
      <c r="CK72" s="1280"/>
      <c r="CL72" s="1280"/>
      <c r="CM72" s="1280"/>
      <c r="CN72" s="1280" t="s">
        <v>568</v>
      </c>
      <c r="CO72" s="1280"/>
      <c r="CP72" s="1280"/>
      <c r="CQ72" s="1280"/>
      <c r="CR72" s="1280"/>
      <c r="CS72" s="1280"/>
      <c r="CT72" s="1280"/>
      <c r="CU72" s="1280"/>
      <c r="CV72" s="1280" t="s">
        <v>569</v>
      </c>
      <c r="CW72" s="1280"/>
      <c r="CX72" s="1280"/>
      <c r="CY72" s="1280"/>
      <c r="CZ72" s="1280"/>
      <c r="DA72" s="1280"/>
      <c r="DB72" s="1280"/>
      <c r="DC72" s="1280"/>
    </row>
    <row r="73" spans="2:107" ht="13.2" x14ac:dyDescent="0.2">
      <c r="B73" s="376"/>
      <c r="G73" s="1293"/>
      <c r="H73" s="1293"/>
      <c r="I73" s="1293"/>
      <c r="J73" s="1293"/>
      <c r="K73" s="1305"/>
      <c r="L73" s="1305"/>
      <c r="M73" s="1305"/>
      <c r="N73" s="1305"/>
      <c r="AM73" s="385"/>
      <c r="AN73" s="1282" t="s">
        <v>608</v>
      </c>
      <c r="AO73" s="1282"/>
      <c r="AP73" s="1282"/>
      <c r="AQ73" s="1282"/>
      <c r="AR73" s="1282"/>
      <c r="AS73" s="1282"/>
      <c r="AT73" s="1282"/>
      <c r="AU73" s="1282"/>
      <c r="AV73" s="1282"/>
      <c r="AW73" s="1282"/>
      <c r="AX73" s="1282"/>
      <c r="AY73" s="1282"/>
      <c r="AZ73" s="1282"/>
      <c r="BA73" s="1282"/>
      <c r="BB73" s="1282" t="s">
        <v>609</v>
      </c>
      <c r="BC73" s="1282"/>
      <c r="BD73" s="1282"/>
      <c r="BE73" s="1282"/>
      <c r="BF73" s="1282"/>
      <c r="BG73" s="1282"/>
      <c r="BH73" s="1282"/>
      <c r="BI73" s="1282"/>
      <c r="BJ73" s="1282"/>
      <c r="BK73" s="1282"/>
      <c r="BL73" s="1282"/>
      <c r="BM73" s="1282"/>
      <c r="BN73" s="1282"/>
      <c r="BO73" s="1282"/>
      <c r="BP73" s="1281">
        <v>48.8</v>
      </c>
      <c r="BQ73" s="1281"/>
      <c r="BR73" s="1281"/>
      <c r="BS73" s="1281"/>
      <c r="BT73" s="1281"/>
      <c r="BU73" s="1281"/>
      <c r="BV73" s="1281"/>
      <c r="BW73" s="1281"/>
      <c r="BX73" s="1281">
        <v>35.799999999999997</v>
      </c>
      <c r="BY73" s="1281"/>
      <c r="BZ73" s="1281"/>
      <c r="CA73" s="1281"/>
      <c r="CB73" s="1281"/>
      <c r="CC73" s="1281"/>
      <c r="CD73" s="1281"/>
      <c r="CE73" s="1281"/>
      <c r="CF73" s="1281">
        <v>38.9</v>
      </c>
      <c r="CG73" s="1281"/>
      <c r="CH73" s="1281"/>
      <c r="CI73" s="1281"/>
      <c r="CJ73" s="1281"/>
      <c r="CK73" s="1281"/>
      <c r="CL73" s="1281"/>
      <c r="CM73" s="1281"/>
      <c r="CN73" s="1281">
        <v>39.700000000000003</v>
      </c>
      <c r="CO73" s="1281"/>
      <c r="CP73" s="1281"/>
      <c r="CQ73" s="1281"/>
      <c r="CR73" s="1281"/>
      <c r="CS73" s="1281"/>
      <c r="CT73" s="1281"/>
      <c r="CU73" s="1281"/>
      <c r="CV73" s="1281">
        <v>42</v>
      </c>
      <c r="CW73" s="1281"/>
      <c r="CX73" s="1281"/>
      <c r="CY73" s="1281"/>
      <c r="CZ73" s="1281"/>
      <c r="DA73" s="1281"/>
      <c r="DB73" s="1281"/>
      <c r="DC73" s="1281"/>
    </row>
    <row r="74" spans="2:107" ht="13.2" x14ac:dyDescent="0.2">
      <c r="B74" s="376"/>
      <c r="G74" s="1293"/>
      <c r="H74" s="1293"/>
      <c r="I74" s="1293"/>
      <c r="J74" s="1293"/>
      <c r="K74" s="1305"/>
      <c r="L74" s="1305"/>
      <c r="M74" s="1305"/>
      <c r="N74" s="1305"/>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2" x14ac:dyDescent="0.2">
      <c r="B75" s="376"/>
      <c r="G75" s="1293"/>
      <c r="H75" s="1293"/>
      <c r="I75" s="1276"/>
      <c r="J75" s="1276"/>
      <c r="K75" s="1292"/>
      <c r="L75" s="1292"/>
      <c r="M75" s="1292"/>
      <c r="N75" s="1292"/>
      <c r="AM75" s="385"/>
      <c r="AN75" s="1282"/>
      <c r="AO75" s="1282"/>
      <c r="AP75" s="1282"/>
      <c r="AQ75" s="1282"/>
      <c r="AR75" s="1282"/>
      <c r="AS75" s="1282"/>
      <c r="AT75" s="1282"/>
      <c r="AU75" s="1282"/>
      <c r="AV75" s="1282"/>
      <c r="AW75" s="1282"/>
      <c r="AX75" s="1282"/>
      <c r="AY75" s="1282"/>
      <c r="AZ75" s="1282"/>
      <c r="BA75" s="1282"/>
      <c r="BB75" s="1282" t="s">
        <v>613</v>
      </c>
      <c r="BC75" s="1282"/>
      <c r="BD75" s="1282"/>
      <c r="BE75" s="1282"/>
      <c r="BF75" s="1282"/>
      <c r="BG75" s="1282"/>
      <c r="BH75" s="1282"/>
      <c r="BI75" s="1282"/>
      <c r="BJ75" s="1282"/>
      <c r="BK75" s="1282"/>
      <c r="BL75" s="1282"/>
      <c r="BM75" s="1282"/>
      <c r="BN75" s="1282"/>
      <c r="BO75" s="1282"/>
      <c r="BP75" s="1281">
        <v>2.6</v>
      </c>
      <c r="BQ75" s="1281"/>
      <c r="BR75" s="1281"/>
      <c r="BS75" s="1281"/>
      <c r="BT75" s="1281"/>
      <c r="BU75" s="1281"/>
      <c r="BV75" s="1281"/>
      <c r="BW75" s="1281"/>
      <c r="BX75" s="1281">
        <v>2.4</v>
      </c>
      <c r="BY75" s="1281"/>
      <c r="BZ75" s="1281"/>
      <c r="CA75" s="1281"/>
      <c r="CB75" s="1281"/>
      <c r="CC75" s="1281"/>
      <c r="CD75" s="1281"/>
      <c r="CE75" s="1281"/>
      <c r="CF75" s="1281">
        <v>2.6</v>
      </c>
      <c r="CG75" s="1281"/>
      <c r="CH75" s="1281"/>
      <c r="CI75" s="1281"/>
      <c r="CJ75" s="1281"/>
      <c r="CK75" s="1281"/>
      <c r="CL75" s="1281"/>
      <c r="CM75" s="1281"/>
      <c r="CN75" s="1281">
        <v>2.5</v>
      </c>
      <c r="CO75" s="1281"/>
      <c r="CP75" s="1281"/>
      <c r="CQ75" s="1281"/>
      <c r="CR75" s="1281"/>
      <c r="CS75" s="1281"/>
      <c r="CT75" s="1281"/>
      <c r="CU75" s="1281"/>
      <c r="CV75" s="1281">
        <v>2.7</v>
      </c>
      <c r="CW75" s="1281"/>
      <c r="CX75" s="1281"/>
      <c r="CY75" s="1281"/>
      <c r="CZ75" s="1281"/>
      <c r="DA75" s="1281"/>
      <c r="DB75" s="1281"/>
      <c r="DC75" s="1281"/>
    </row>
    <row r="76" spans="2:107" ht="13.2" x14ac:dyDescent="0.2">
      <c r="B76" s="376"/>
      <c r="G76" s="1293"/>
      <c r="H76" s="1293"/>
      <c r="I76" s="1276"/>
      <c r="J76" s="1276"/>
      <c r="K76" s="1292"/>
      <c r="L76" s="1292"/>
      <c r="M76" s="1292"/>
      <c r="N76" s="1292"/>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2" x14ac:dyDescent="0.2">
      <c r="B77" s="376"/>
      <c r="G77" s="1276"/>
      <c r="H77" s="1276"/>
      <c r="I77" s="1276"/>
      <c r="J77" s="1276"/>
      <c r="K77" s="1305"/>
      <c r="L77" s="1305"/>
      <c r="M77" s="1305"/>
      <c r="N77" s="1305"/>
      <c r="AN77" s="1280" t="s">
        <v>611</v>
      </c>
      <c r="AO77" s="1280"/>
      <c r="AP77" s="1280"/>
      <c r="AQ77" s="1280"/>
      <c r="AR77" s="1280"/>
      <c r="AS77" s="1280"/>
      <c r="AT77" s="1280"/>
      <c r="AU77" s="1280"/>
      <c r="AV77" s="1280"/>
      <c r="AW77" s="1280"/>
      <c r="AX77" s="1280"/>
      <c r="AY77" s="1280"/>
      <c r="AZ77" s="1280"/>
      <c r="BA77" s="1280"/>
      <c r="BB77" s="1282" t="s">
        <v>609</v>
      </c>
      <c r="BC77" s="1282"/>
      <c r="BD77" s="1282"/>
      <c r="BE77" s="1282"/>
      <c r="BF77" s="1282"/>
      <c r="BG77" s="1282"/>
      <c r="BH77" s="1282"/>
      <c r="BI77" s="1282"/>
      <c r="BJ77" s="1282"/>
      <c r="BK77" s="1282"/>
      <c r="BL77" s="1282"/>
      <c r="BM77" s="1282"/>
      <c r="BN77" s="1282"/>
      <c r="BO77" s="1282"/>
      <c r="BP77" s="1281">
        <v>30</v>
      </c>
      <c r="BQ77" s="1281"/>
      <c r="BR77" s="1281"/>
      <c r="BS77" s="1281"/>
      <c r="BT77" s="1281"/>
      <c r="BU77" s="1281"/>
      <c r="BV77" s="1281"/>
      <c r="BW77" s="1281"/>
      <c r="BX77" s="1281">
        <v>23.1</v>
      </c>
      <c r="BY77" s="1281"/>
      <c r="BZ77" s="1281"/>
      <c r="CA77" s="1281"/>
      <c r="CB77" s="1281"/>
      <c r="CC77" s="1281"/>
      <c r="CD77" s="1281"/>
      <c r="CE77" s="1281"/>
      <c r="CF77" s="1281">
        <v>19</v>
      </c>
      <c r="CG77" s="1281"/>
      <c r="CH77" s="1281"/>
      <c r="CI77" s="1281"/>
      <c r="CJ77" s="1281"/>
      <c r="CK77" s="1281"/>
      <c r="CL77" s="1281"/>
      <c r="CM77" s="1281"/>
      <c r="CN77" s="1281">
        <v>18</v>
      </c>
      <c r="CO77" s="1281"/>
      <c r="CP77" s="1281"/>
      <c r="CQ77" s="1281"/>
      <c r="CR77" s="1281"/>
      <c r="CS77" s="1281"/>
      <c r="CT77" s="1281"/>
      <c r="CU77" s="1281"/>
      <c r="CV77" s="1281">
        <v>13.1</v>
      </c>
      <c r="CW77" s="1281"/>
      <c r="CX77" s="1281"/>
      <c r="CY77" s="1281"/>
      <c r="CZ77" s="1281"/>
      <c r="DA77" s="1281"/>
      <c r="DB77" s="1281"/>
      <c r="DC77" s="1281"/>
    </row>
    <row r="78" spans="2:107" ht="13.2" x14ac:dyDescent="0.2">
      <c r="B78" s="376"/>
      <c r="G78" s="1276"/>
      <c r="H78" s="1276"/>
      <c r="I78" s="1276"/>
      <c r="J78" s="1276"/>
      <c r="K78" s="1305"/>
      <c r="L78" s="1305"/>
      <c r="M78" s="1305"/>
      <c r="N78" s="1305"/>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2" x14ac:dyDescent="0.2">
      <c r="B79" s="376"/>
      <c r="G79" s="1276"/>
      <c r="H79" s="1276"/>
      <c r="I79" s="1295"/>
      <c r="J79" s="1295"/>
      <c r="K79" s="1306"/>
      <c r="L79" s="1306"/>
      <c r="M79" s="1306"/>
      <c r="N79" s="1306"/>
      <c r="AN79" s="1280"/>
      <c r="AO79" s="1280"/>
      <c r="AP79" s="1280"/>
      <c r="AQ79" s="1280"/>
      <c r="AR79" s="1280"/>
      <c r="AS79" s="1280"/>
      <c r="AT79" s="1280"/>
      <c r="AU79" s="1280"/>
      <c r="AV79" s="1280"/>
      <c r="AW79" s="1280"/>
      <c r="AX79" s="1280"/>
      <c r="AY79" s="1280"/>
      <c r="AZ79" s="1280"/>
      <c r="BA79" s="1280"/>
      <c r="BB79" s="1282" t="s">
        <v>613</v>
      </c>
      <c r="BC79" s="1282"/>
      <c r="BD79" s="1282"/>
      <c r="BE79" s="1282"/>
      <c r="BF79" s="1282"/>
      <c r="BG79" s="1282"/>
      <c r="BH79" s="1282"/>
      <c r="BI79" s="1282"/>
      <c r="BJ79" s="1282"/>
      <c r="BK79" s="1282"/>
      <c r="BL79" s="1282"/>
      <c r="BM79" s="1282"/>
      <c r="BN79" s="1282"/>
      <c r="BO79" s="1282"/>
      <c r="BP79" s="1281">
        <v>5</v>
      </c>
      <c r="BQ79" s="1281"/>
      <c r="BR79" s="1281"/>
      <c r="BS79" s="1281"/>
      <c r="BT79" s="1281"/>
      <c r="BU79" s="1281"/>
      <c r="BV79" s="1281"/>
      <c r="BW79" s="1281"/>
      <c r="BX79" s="1281">
        <v>4.2</v>
      </c>
      <c r="BY79" s="1281"/>
      <c r="BZ79" s="1281"/>
      <c r="CA79" s="1281"/>
      <c r="CB79" s="1281"/>
      <c r="CC79" s="1281"/>
      <c r="CD79" s="1281"/>
      <c r="CE79" s="1281"/>
      <c r="CF79" s="1281">
        <v>3.6</v>
      </c>
      <c r="CG79" s="1281"/>
      <c r="CH79" s="1281"/>
      <c r="CI79" s="1281"/>
      <c r="CJ79" s="1281"/>
      <c r="CK79" s="1281"/>
      <c r="CL79" s="1281"/>
      <c r="CM79" s="1281"/>
      <c r="CN79" s="1281">
        <v>3.5</v>
      </c>
      <c r="CO79" s="1281"/>
      <c r="CP79" s="1281"/>
      <c r="CQ79" s="1281"/>
      <c r="CR79" s="1281"/>
      <c r="CS79" s="1281"/>
      <c r="CT79" s="1281"/>
      <c r="CU79" s="1281"/>
      <c r="CV79" s="1281">
        <v>3.6</v>
      </c>
      <c r="CW79" s="1281"/>
      <c r="CX79" s="1281"/>
      <c r="CY79" s="1281"/>
      <c r="CZ79" s="1281"/>
      <c r="DA79" s="1281"/>
      <c r="DB79" s="1281"/>
      <c r="DC79" s="1281"/>
    </row>
    <row r="80" spans="2:107" ht="13.2" x14ac:dyDescent="0.2">
      <c r="B80" s="376"/>
      <c r="G80" s="1276"/>
      <c r="H80" s="1276"/>
      <c r="I80" s="1295"/>
      <c r="J80" s="1295"/>
      <c r="K80" s="1306"/>
      <c r="L80" s="1306"/>
      <c r="M80" s="1306"/>
      <c r="N80" s="1306"/>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nEZBBi9i5JzeynfB5rsbEsQmhu4AQYwrmK9NSe27I3JT1W5MceAAzSDvKardJXQ7HdyXiN/oM/JNNTsFVML8sw==" saltValue="G7QyFiawOsLPs5YvvRFS9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615</v>
      </c>
    </row>
  </sheetData>
  <sheetProtection algorithmName="SHA-512" hashValue="yyIchEfD4oFCCWkYeyPNatFw/5EkymyR1Vaun197aSteap24bSjCMix8+fXvPKLl5kj4pLZ/2H/QHbb4FrLFJw==" saltValue="t/4CaigKwbuY4LVx9vY67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614</v>
      </c>
    </row>
  </sheetData>
  <sheetProtection algorithmName="SHA-512" hashValue="SHKi/F8o8Jb3uTDh6kQwEystZvdyMzxWqozxDHzGh6TeHV4CYszBHPPzH5aMZCZZk8t2qmWhCpacIU5Q02vZ/w==" saltValue="eiJkOz8ere8DJLhou/ttt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562</v>
      </c>
      <c r="G2" s="148"/>
      <c r="H2" s="149"/>
    </row>
    <row r="3" spans="1:8" x14ac:dyDescent="0.2">
      <c r="A3" s="145" t="s">
        <v>555</v>
      </c>
      <c r="B3" s="150"/>
      <c r="C3" s="151"/>
      <c r="D3" s="152">
        <v>37206</v>
      </c>
      <c r="E3" s="153"/>
      <c r="F3" s="154">
        <v>45426</v>
      </c>
      <c r="G3" s="155"/>
      <c r="H3" s="156"/>
    </row>
    <row r="4" spans="1:8" x14ac:dyDescent="0.2">
      <c r="A4" s="157"/>
      <c r="B4" s="158"/>
      <c r="C4" s="159"/>
      <c r="D4" s="160">
        <v>25040</v>
      </c>
      <c r="E4" s="161"/>
      <c r="F4" s="162">
        <v>24508</v>
      </c>
      <c r="G4" s="163"/>
      <c r="H4" s="164"/>
    </row>
    <row r="5" spans="1:8" x14ac:dyDescent="0.2">
      <c r="A5" s="145" t="s">
        <v>557</v>
      </c>
      <c r="B5" s="150"/>
      <c r="C5" s="151"/>
      <c r="D5" s="152">
        <v>63452</v>
      </c>
      <c r="E5" s="153"/>
      <c r="F5" s="154">
        <v>45022</v>
      </c>
      <c r="G5" s="155"/>
      <c r="H5" s="156"/>
    </row>
    <row r="6" spans="1:8" x14ac:dyDescent="0.2">
      <c r="A6" s="157"/>
      <c r="B6" s="158"/>
      <c r="C6" s="159"/>
      <c r="D6" s="160">
        <v>47761</v>
      </c>
      <c r="E6" s="161"/>
      <c r="F6" s="162">
        <v>25247</v>
      </c>
      <c r="G6" s="163"/>
      <c r="H6" s="164"/>
    </row>
    <row r="7" spans="1:8" x14ac:dyDescent="0.2">
      <c r="A7" s="145" t="s">
        <v>558</v>
      </c>
      <c r="B7" s="150"/>
      <c r="C7" s="151"/>
      <c r="D7" s="152">
        <v>54042</v>
      </c>
      <c r="E7" s="153"/>
      <c r="F7" s="154">
        <v>46035</v>
      </c>
      <c r="G7" s="155"/>
      <c r="H7" s="156"/>
    </row>
    <row r="8" spans="1:8" x14ac:dyDescent="0.2">
      <c r="A8" s="157"/>
      <c r="B8" s="158"/>
      <c r="C8" s="159"/>
      <c r="D8" s="160">
        <v>41752</v>
      </c>
      <c r="E8" s="161"/>
      <c r="F8" s="162">
        <v>25158</v>
      </c>
      <c r="G8" s="163"/>
      <c r="H8" s="164"/>
    </row>
    <row r="9" spans="1:8" x14ac:dyDescent="0.2">
      <c r="A9" s="145" t="s">
        <v>559</v>
      </c>
      <c r="B9" s="150"/>
      <c r="C9" s="151"/>
      <c r="D9" s="152">
        <v>58378</v>
      </c>
      <c r="E9" s="153"/>
      <c r="F9" s="154">
        <v>43261</v>
      </c>
      <c r="G9" s="155"/>
      <c r="H9" s="156"/>
    </row>
    <row r="10" spans="1:8" x14ac:dyDescent="0.2">
      <c r="A10" s="157"/>
      <c r="B10" s="158"/>
      <c r="C10" s="159"/>
      <c r="D10" s="160">
        <v>47442</v>
      </c>
      <c r="E10" s="161"/>
      <c r="F10" s="162">
        <v>24721</v>
      </c>
      <c r="G10" s="163"/>
      <c r="H10" s="164"/>
    </row>
    <row r="11" spans="1:8" x14ac:dyDescent="0.2">
      <c r="A11" s="145" t="s">
        <v>560</v>
      </c>
      <c r="B11" s="150"/>
      <c r="C11" s="151"/>
      <c r="D11" s="152">
        <v>47849</v>
      </c>
      <c r="E11" s="153"/>
      <c r="F11" s="154">
        <v>40626</v>
      </c>
      <c r="G11" s="155"/>
      <c r="H11" s="156"/>
    </row>
    <row r="12" spans="1:8" x14ac:dyDescent="0.2">
      <c r="A12" s="157"/>
      <c r="B12" s="158"/>
      <c r="C12" s="165"/>
      <c r="D12" s="160">
        <v>41293</v>
      </c>
      <c r="E12" s="161"/>
      <c r="F12" s="162">
        <v>24279</v>
      </c>
      <c r="G12" s="163"/>
      <c r="H12" s="164"/>
    </row>
    <row r="13" spans="1:8" x14ac:dyDescent="0.2">
      <c r="A13" s="145"/>
      <c r="B13" s="150"/>
      <c r="C13" s="166"/>
      <c r="D13" s="167">
        <v>52185</v>
      </c>
      <c r="E13" s="168"/>
      <c r="F13" s="169">
        <v>44074</v>
      </c>
      <c r="G13" s="170"/>
      <c r="H13" s="156"/>
    </row>
    <row r="14" spans="1:8" x14ac:dyDescent="0.2">
      <c r="A14" s="157"/>
      <c r="B14" s="158"/>
      <c r="C14" s="159"/>
      <c r="D14" s="160">
        <v>40658</v>
      </c>
      <c r="E14" s="161"/>
      <c r="F14" s="162">
        <v>24783</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8.44</v>
      </c>
      <c r="C19" s="171">
        <f>ROUND(VALUE(SUBSTITUTE(実質収支比率等に係る経年分析!G$48,"▲","-")),2)</f>
        <v>5.78</v>
      </c>
      <c r="D19" s="171">
        <f>ROUND(VALUE(SUBSTITUTE(実質収支比率等に係る経年分析!H$48,"▲","-")),2)</f>
        <v>7.37</v>
      </c>
      <c r="E19" s="171">
        <f>ROUND(VALUE(SUBSTITUTE(実質収支比率等に係る経年分析!I$48,"▲","-")),2)</f>
        <v>9.06</v>
      </c>
      <c r="F19" s="171">
        <f>ROUND(VALUE(SUBSTITUTE(実質収支比率等に係る経年分析!J$48,"▲","-")),2)</f>
        <v>11.41</v>
      </c>
    </row>
    <row r="20" spans="1:11" x14ac:dyDescent="0.2">
      <c r="A20" s="171" t="s">
        <v>55</v>
      </c>
      <c r="B20" s="171">
        <f>ROUND(VALUE(SUBSTITUTE(実質収支比率等に係る経年分析!F$47,"▲","-")),2)</f>
        <v>22.84</v>
      </c>
      <c r="C20" s="171">
        <f>ROUND(VALUE(SUBSTITUTE(実質収支比率等に係る経年分析!G$47,"▲","-")),2)</f>
        <v>24.8</v>
      </c>
      <c r="D20" s="171">
        <f>ROUND(VALUE(SUBSTITUTE(実質収支比率等に係る経年分析!H$47,"▲","-")),2)</f>
        <v>27.1</v>
      </c>
      <c r="E20" s="171">
        <f>ROUND(VALUE(SUBSTITUTE(実質収支比率等に係る経年分析!I$47,"▲","-")),2)</f>
        <v>28.87</v>
      </c>
      <c r="F20" s="171">
        <f>ROUND(VALUE(SUBSTITUTE(実質収支比率等に係る経年分析!J$47,"▲","-")),2)</f>
        <v>31.41</v>
      </c>
    </row>
    <row r="21" spans="1:11" x14ac:dyDescent="0.2">
      <c r="A21" s="171" t="s">
        <v>56</v>
      </c>
      <c r="B21" s="171">
        <f>IF(ISNUMBER(VALUE(SUBSTITUTE(実質収支比率等に係る経年分析!F$49,"▲","-"))),ROUND(VALUE(SUBSTITUTE(実質収支比率等に係る経年分析!F$49,"▲","-")),2),NA())</f>
        <v>10.19</v>
      </c>
      <c r="C21" s="171">
        <f>IF(ISNUMBER(VALUE(SUBSTITUTE(実質収支比率等に係る経年分析!G$49,"▲","-"))),ROUND(VALUE(SUBSTITUTE(実質収支比率等に係る経年分析!G$49,"▲","-")),2),NA())</f>
        <v>4.29</v>
      </c>
      <c r="D21" s="171">
        <f>IF(ISNUMBER(VALUE(SUBSTITUTE(実質収支比率等に係る経年分析!H$49,"▲","-"))),ROUND(VALUE(SUBSTITUTE(実質収支比率等に係る経年分析!H$49,"▲","-")),2),NA())</f>
        <v>1.91</v>
      </c>
      <c r="E21" s="171">
        <f>IF(ISNUMBER(VALUE(SUBSTITUTE(実質収支比率等に係る経年分析!I$49,"▲","-"))),ROUND(VALUE(SUBSTITUTE(実質収支比率等に係る経年分析!I$49,"▲","-")),2),NA())</f>
        <v>5.03</v>
      </c>
      <c r="F21" s="171">
        <f>IF(ISNUMBER(VALUE(SUBSTITUTE(実質収支比率等に係る経年分析!J$49,"▲","-"))),ROUND(VALUE(SUBSTITUTE(実質収支比率等に係る経年分析!J$49,"▲","-")),2),NA())</f>
        <v>1.62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0.24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0.71</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0.87</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公共用地取得事業特別会計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7.0000000000000007E-2</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7.0000000000000007E-2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7.0000000000000007E-2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7.0000000000000007E-2</v>
      </c>
    </row>
    <row r="32" spans="1:11" x14ac:dyDescent="0.2">
      <c r="A32" s="172" t="str">
        <f>IF(連結実質赤字比率に係る赤字・黒字の構成分析!C$38="",NA(),連結実質赤字比率に係る赤字・黒字の構成分析!C$38)</f>
        <v>介護保険事業特別会計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1.75</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1.1100000000000001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0.95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0.42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0.18</v>
      </c>
    </row>
    <row r="33" spans="1:16" x14ac:dyDescent="0.2">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1.18</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0.32</v>
      </c>
    </row>
    <row r="34" spans="1:16" x14ac:dyDescent="0.2">
      <c r="A34" s="172" t="str">
        <f>IF(連結実質赤字比率に係る赤字・黒字の構成分析!C$36="",NA(),連結実質赤字比率に係る赤字・黒字の構成分析!C$36)</f>
        <v>公共下水道事業会計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1.65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2.21</v>
      </c>
    </row>
    <row r="35" spans="1:16" x14ac:dyDescent="0.2">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0.77</v>
      </c>
      <c r="D35" s="172">
        <f>IF(ROUND(VALUE(SUBSTITUTE(連結実質赤字比率に係る赤字・黒字の構成分析!G$35,"▲", "-")), 2) &lt; 0, ABS(ROUND(VALUE(SUBSTITUTE(連結実質赤字比率に係る赤字・黒字の構成分析!G$35,"▲", "-")), 2)), NA())</f>
        <v>0.42</v>
      </c>
      <c r="E35" s="172" t="e">
        <f>IF(ROUND(VALUE(SUBSTITUTE(連結実質赤字比率に係る赤字・黒字の構成分析!G$35,"▲", "-")), 2) &gt;= 0, ABS(ROUND(VALUE(SUBSTITUTE(連結実質赤字比率に係る赤字・黒字の構成分析!G$35,"▲", "-")), 2)), NA())</f>
        <v>#N/A</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5.05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10.3</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5.78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7.37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9.06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11.4</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6226</v>
      </c>
      <c r="E42" s="173"/>
      <c r="F42" s="173"/>
      <c r="G42" s="173">
        <f>'実質公債費比率（分子）の構造'!L$52</f>
        <v>5998</v>
      </c>
      <c r="H42" s="173"/>
      <c r="I42" s="173"/>
      <c r="J42" s="173">
        <f>'実質公債費比率（分子）の構造'!M$52</f>
        <v>5749</v>
      </c>
      <c r="K42" s="173"/>
      <c r="L42" s="173"/>
      <c r="M42" s="173">
        <f>'実質公債費比率（分子）の構造'!N$52</f>
        <v>5725</v>
      </c>
      <c r="N42" s="173"/>
      <c r="O42" s="173"/>
      <c r="P42" s="173">
        <f>'実質公債費比率（分子）の構造'!O$52</f>
        <v>6044</v>
      </c>
    </row>
    <row r="43" spans="1:16" x14ac:dyDescent="0.2">
      <c r="A43" s="173" t="s">
        <v>64</v>
      </c>
      <c r="B43" s="173">
        <f>'実質公債費比率（分子）の構造'!K$51</f>
        <v>1</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f>'実質公債費比率（分子）の構造'!O$49</f>
        <v>5</v>
      </c>
      <c r="O45" s="173"/>
      <c r="P45" s="173"/>
    </row>
    <row r="46" spans="1:16" x14ac:dyDescent="0.2">
      <c r="A46" s="173" t="s">
        <v>67</v>
      </c>
      <c r="B46" s="173">
        <f>'実質公債費比率（分子）の構造'!K$48</f>
        <v>1210</v>
      </c>
      <c r="C46" s="173"/>
      <c r="D46" s="173"/>
      <c r="E46" s="173">
        <f>'実質公債費比率（分子）の構造'!L$48</f>
        <v>1153</v>
      </c>
      <c r="F46" s="173"/>
      <c r="G46" s="173"/>
      <c r="H46" s="173">
        <f>'実質公債費比率（分子）の構造'!M$48</f>
        <v>1158</v>
      </c>
      <c r="I46" s="173"/>
      <c r="J46" s="173"/>
      <c r="K46" s="173">
        <f>'実質公債費比率（分子）の構造'!N$48</f>
        <v>1122</v>
      </c>
      <c r="L46" s="173"/>
      <c r="M46" s="173"/>
      <c r="N46" s="173">
        <f>'実質公債費比率（分子）の構造'!O$48</f>
        <v>1163</v>
      </c>
      <c r="O46" s="173"/>
      <c r="P46" s="173"/>
    </row>
    <row r="47" spans="1:16" x14ac:dyDescent="0.2">
      <c r="A47" s="173" t="s">
        <v>68</v>
      </c>
      <c r="B47" s="173">
        <f>'実質公債費比率（分子）の構造'!K$47</f>
        <v>42</v>
      </c>
      <c r="C47" s="173"/>
      <c r="D47" s="173"/>
      <c r="E47" s="173">
        <f>'実質公債費比率（分子）の構造'!L$47</f>
        <v>42</v>
      </c>
      <c r="F47" s="173"/>
      <c r="G47" s="173"/>
      <c r="H47" s="173">
        <f>'実質公債費比率（分子）の構造'!M$47</f>
        <v>42</v>
      </c>
      <c r="I47" s="173"/>
      <c r="J47" s="173"/>
      <c r="K47" s="173">
        <f>'実質公債費比率（分子）の構造'!N$47</f>
        <v>42</v>
      </c>
      <c r="L47" s="173"/>
      <c r="M47" s="173"/>
      <c r="N47" s="173">
        <f>'実質公債費比率（分子）の構造'!O$47</f>
        <v>42</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6059</v>
      </c>
      <c r="C49" s="173"/>
      <c r="D49" s="173"/>
      <c r="E49" s="173">
        <f>'実質公債費比率（分子）の構造'!L$45</f>
        <v>5887</v>
      </c>
      <c r="F49" s="173"/>
      <c r="G49" s="173"/>
      <c r="H49" s="173">
        <f>'実質公債費比率（分子）の構造'!M$45</f>
        <v>6001</v>
      </c>
      <c r="I49" s="173"/>
      <c r="J49" s="173"/>
      <c r="K49" s="173">
        <f>'実質公債費比率（分子）の構造'!N$45</f>
        <v>5753</v>
      </c>
      <c r="L49" s="173"/>
      <c r="M49" s="173"/>
      <c r="N49" s="173">
        <f>'実質公債費比率（分子）の構造'!O$45</f>
        <v>6044</v>
      </c>
      <c r="O49" s="173"/>
      <c r="P49" s="173"/>
    </row>
    <row r="50" spans="1:16" x14ac:dyDescent="0.2">
      <c r="A50" s="173" t="s">
        <v>71</v>
      </c>
      <c r="B50" s="173" t="e">
        <f>NA()</f>
        <v>#N/A</v>
      </c>
      <c r="C50" s="173">
        <f>IF(ISNUMBER('実質公債費比率（分子）の構造'!K$53),'実質公債費比率（分子）の構造'!K$53,NA())</f>
        <v>1086</v>
      </c>
      <c r="D50" s="173" t="e">
        <f>NA()</f>
        <v>#N/A</v>
      </c>
      <c r="E50" s="173" t="e">
        <f>NA()</f>
        <v>#N/A</v>
      </c>
      <c r="F50" s="173">
        <f>IF(ISNUMBER('実質公債費比率（分子）の構造'!L$53),'実質公債費比率（分子）の構造'!L$53,NA())</f>
        <v>1084</v>
      </c>
      <c r="G50" s="173" t="e">
        <f>NA()</f>
        <v>#N/A</v>
      </c>
      <c r="H50" s="173" t="e">
        <f>NA()</f>
        <v>#N/A</v>
      </c>
      <c r="I50" s="173">
        <f>IF(ISNUMBER('実質公債費比率（分子）の構造'!M$53),'実質公債費比率（分子）の構造'!M$53,NA())</f>
        <v>1452</v>
      </c>
      <c r="J50" s="173" t="e">
        <f>NA()</f>
        <v>#N/A</v>
      </c>
      <c r="K50" s="173" t="e">
        <f>NA()</f>
        <v>#N/A</v>
      </c>
      <c r="L50" s="173">
        <f>IF(ISNUMBER('実質公債費比率（分子）の構造'!N$53),'実質公債費比率（分子）の構造'!N$53,NA())</f>
        <v>1192</v>
      </c>
      <c r="M50" s="173" t="e">
        <f>NA()</f>
        <v>#N/A</v>
      </c>
      <c r="N50" s="173" t="e">
        <f>NA()</f>
        <v>#N/A</v>
      </c>
      <c r="O50" s="173">
        <f>IF(ISNUMBER('実質公債費比率（分子）の構造'!O$53),'実質公債費比率（分子）の構造'!O$53,NA())</f>
        <v>1210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32287</v>
      </c>
      <c r="E56" s="172"/>
      <c r="F56" s="172"/>
      <c r="G56" s="172">
        <f>'将来負担比率（分子）の構造'!J$52</f>
        <v>30099</v>
      </c>
      <c r="H56" s="172"/>
      <c r="I56" s="172"/>
      <c r="J56" s="172">
        <f>'将来負担比率（分子）の構造'!K$52</f>
        <v>27888</v>
      </c>
      <c r="K56" s="172"/>
      <c r="L56" s="172"/>
      <c r="M56" s="172">
        <f>'将来負担比率（分子）の構造'!L$52</f>
        <v>25318</v>
      </c>
      <c r="N56" s="172"/>
      <c r="O56" s="172"/>
      <c r="P56" s="172">
        <f>'将来負担比率（分子）の構造'!M$52</f>
        <v>23348</v>
      </c>
    </row>
    <row r="57" spans="1:16" x14ac:dyDescent="0.2">
      <c r="A57" s="172" t="s">
        <v>42</v>
      </c>
      <c r="B57" s="172"/>
      <c r="C57" s="172"/>
      <c r="D57" s="172">
        <f>'将来負担比率（分子）の構造'!I$51</f>
        <v>7820</v>
      </c>
      <c r="E57" s="172"/>
      <c r="F57" s="172"/>
      <c r="G57" s="172">
        <f>'将来負担比率（分子）の構造'!J$51</f>
        <v>9017</v>
      </c>
      <c r="H57" s="172"/>
      <c r="I57" s="172"/>
      <c r="J57" s="172">
        <f>'将来負担比率（分子）の構造'!K$51</f>
        <v>10310</v>
      </c>
      <c r="K57" s="172"/>
      <c r="L57" s="172"/>
      <c r="M57" s="172">
        <f>'将来負担比率（分子）の構造'!L$51</f>
        <v>12261</v>
      </c>
      <c r="N57" s="172"/>
      <c r="O57" s="172"/>
      <c r="P57" s="172">
        <f>'将来負担比率（分子）の構造'!M$51</f>
        <v>14954</v>
      </c>
    </row>
    <row r="58" spans="1:16" x14ac:dyDescent="0.2">
      <c r="A58" s="172" t="s">
        <v>41</v>
      </c>
      <c r="B58" s="172"/>
      <c r="C58" s="172"/>
      <c r="D58" s="172">
        <f>'将来負担比率（分子）の構造'!I$50</f>
        <v>15760</v>
      </c>
      <c r="E58" s="172"/>
      <c r="F58" s="172"/>
      <c r="G58" s="172">
        <f>'将来負担比率（分子）の構造'!J$50</f>
        <v>21461</v>
      </c>
      <c r="H58" s="172"/>
      <c r="I58" s="172"/>
      <c r="J58" s="172">
        <f>'将来負担比率（分子）の構造'!K$50</f>
        <v>22598</v>
      </c>
      <c r="K58" s="172"/>
      <c r="L58" s="172"/>
      <c r="M58" s="172">
        <f>'将来負担比率（分子）の構造'!L$50</f>
        <v>26472</v>
      </c>
      <c r="N58" s="172"/>
      <c r="O58" s="172"/>
      <c r="P58" s="172">
        <f>'将来負担比率（分子）の構造'!M$50</f>
        <v>28714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12468</v>
      </c>
      <c r="C62" s="172"/>
      <c r="D62" s="172"/>
      <c r="E62" s="172">
        <f>'将来負担比率（分子）の構造'!J$45</f>
        <v>12126</v>
      </c>
      <c r="F62" s="172"/>
      <c r="G62" s="172"/>
      <c r="H62" s="172">
        <f>'将来負担比率（分子）の構造'!K$45</f>
        <v>11498</v>
      </c>
      <c r="I62" s="172"/>
      <c r="J62" s="172"/>
      <c r="K62" s="172">
        <f>'将来負担比率（分子）の構造'!L$45</f>
        <v>11125</v>
      </c>
      <c r="L62" s="172"/>
      <c r="M62" s="172"/>
      <c r="N62" s="172">
        <f>'将来負担比率（分子）の構造'!M$45</f>
        <v>10660</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f>'将来負担比率（分子）の構造'!L$44</f>
        <v>1265</v>
      </c>
      <c r="L63" s="172"/>
      <c r="M63" s="172"/>
      <c r="N63" s="172">
        <f>'将来負担比率（分子）の構造'!M$44</f>
        <v>1373</v>
      </c>
      <c r="O63" s="172"/>
      <c r="P63" s="172"/>
    </row>
    <row r="64" spans="1:16" x14ac:dyDescent="0.2">
      <c r="A64" s="172" t="s">
        <v>33</v>
      </c>
      <c r="B64" s="172">
        <f>'将来負担比率（分子）の構造'!I$43</f>
        <v>15376</v>
      </c>
      <c r="C64" s="172"/>
      <c r="D64" s="172"/>
      <c r="E64" s="172">
        <f>'将来負担比率（分子）の構造'!J$43</f>
        <v>13704</v>
      </c>
      <c r="F64" s="172"/>
      <c r="G64" s="172"/>
      <c r="H64" s="172">
        <f>'将来負担比率（分子）の構造'!K$43</f>
        <v>12633</v>
      </c>
      <c r="I64" s="172"/>
      <c r="J64" s="172"/>
      <c r="K64" s="172">
        <f>'将来負担比率（分子）の構造'!L$43</f>
        <v>12900</v>
      </c>
      <c r="L64" s="172"/>
      <c r="M64" s="172"/>
      <c r="N64" s="172">
        <f>'将来負担比率（分子）の構造'!M$43</f>
        <v>13817</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48233</v>
      </c>
      <c r="C66" s="172"/>
      <c r="D66" s="172"/>
      <c r="E66" s="172">
        <f>'将来負担比率（分子）の構造'!J$41</f>
        <v>52724</v>
      </c>
      <c r="F66" s="172"/>
      <c r="G66" s="172"/>
      <c r="H66" s="172">
        <f>'将来負担比率（分子）の構造'!K$41</f>
        <v>55067</v>
      </c>
      <c r="I66" s="172"/>
      <c r="J66" s="172"/>
      <c r="K66" s="172">
        <f>'将来負担比率（分子）の構造'!L$41</f>
        <v>58568</v>
      </c>
      <c r="L66" s="172"/>
      <c r="M66" s="172"/>
      <c r="N66" s="172">
        <f>'将来負担比率（分子）の構造'!M$41</f>
        <v>60349</v>
      </c>
      <c r="O66" s="172"/>
      <c r="P66" s="172"/>
    </row>
    <row r="67" spans="1:16" x14ac:dyDescent="0.2">
      <c r="A67" s="172" t="s">
        <v>75</v>
      </c>
      <c r="B67" s="172" t="e">
        <f>NA()</f>
        <v>#N/A</v>
      </c>
      <c r="C67" s="172">
        <f>IF(ISNUMBER('将来負担比率（分子）の構造'!I$53), IF('将来負担比率（分子）の構造'!I$53 &lt; 0, 0, '将来負担比率（分子）の構造'!I$53), NA())</f>
        <v>20210</v>
      </c>
      <c r="D67" s="172" t="e">
        <f>NA()</f>
        <v>#N/A</v>
      </c>
      <c r="E67" s="172" t="e">
        <f>NA()</f>
        <v>#N/A</v>
      </c>
      <c r="F67" s="172">
        <f>IF(ISNUMBER('将来負担比率（分子）の構造'!J$53), IF('将来負担比率（分子）の構造'!J$53 &lt; 0, 0, '将来負担比率（分子）の構造'!J$53), NA())</f>
        <v>17977</v>
      </c>
      <c r="G67" s="172" t="e">
        <f>NA()</f>
        <v>#N/A</v>
      </c>
      <c r="H67" s="172" t="e">
        <f>NA()</f>
        <v>#N/A</v>
      </c>
      <c r="I67" s="172">
        <f>IF(ISNUMBER('将来負担比率（分子）の構造'!K$53), IF('将来負担比率（分子）の構造'!K$53 &lt; 0, 0, '将来負担比率（分子）の構造'!K$53), NA())</f>
        <v>18403</v>
      </c>
      <c r="J67" s="172" t="e">
        <f>NA()</f>
        <v>#N/A</v>
      </c>
      <c r="K67" s="172" t="e">
        <f>NA()</f>
        <v>#N/A</v>
      </c>
      <c r="L67" s="172">
        <f>IF(ISNUMBER('将来負担比率（分子）の構造'!L$53), IF('将来負担比率（分子）の構造'!L$53 &lt; 0, 0, '将来負担比率（分子）の構造'!L$53), NA())</f>
        <v>19808</v>
      </c>
      <c r="M67" s="172" t="e">
        <f>NA()</f>
        <v>#N/A</v>
      </c>
      <c r="N67" s="172" t="e">
        <f>NA()</f>
        <v>#N/A</v>
      </c>
      <c r="O67" s="172">
        <f>IF(ISNUMBER('将来負担比率（分子）の構造'!M$53), IF('将来負担比率（分子）の構造'!M$53 &lt; 0, 0, '将来負担比率（分子）の構造'!M$53), NA())</f>
        <v>19184</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13706</v>
      </c>
      <c r="C72" s="176">
        <f>基金残高に係る経年分析!G55</f>
        <v>15297</v>
      </c>
      <c r="D72" s="176">
        <f>基金残高に係る経年分析!H55</f>
        <v>15322</v>
      </c>
    </row>
    <row r="73" spans="1:16" x14ac:dyDescent="0.2">
      <c r="A73" s="175" t="s">
        <v>78</v>
      </c>
      <c r="B73" s="176" t="str">
        <f>基金残高に係る経年分析!F56</f>
        <v>-</v>
      </c>
      <c r="C73" s="176" t="str">
        <f>基金残高に係る経年分析!G56</f>
        <v>-</v>
      </c>
      <c r="D73" s="176" t="str">
        <f>基金残高に係る経年分析!H56</f>
        <v>-</v>
      </c>
    </row>
    <row r="74" spans="1:16" x14ac:dyDescent="0.2">
      <c r="A74" s="175" t="s">
        <v>79</v>
      </c>
      <c r="B74" s="176">
        <f>基金残高に係る経年分析!F57</f>
        <v>5874</v>
      </c>
      <c r="C74" s="176">
        <f>基金残高に係る経年分析!G57</f>
        <v>7754</v>
      </c>
      <c r="D74" s="176">
        <f>基金残高に係る経年分析!H57</f>
        <v>9770</v>
      </c>
    </row>
  </sheetData>
  <sheetProtection algorithmName="SHA-512" hashValue="2xXdlX9IcBOODBG0GUB1bH7pTo+djfym5h9CE1wDMgwRm6QYQ8xhBD3eM111VaIJPFRWkE1JbN+a0dAwuO8cIA==" saltValue="eKFNvKJO6ocseGf+bVH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215</v>
      </c>
      <c r="DI1" s="643"/>
      <c r="DJ1" s="643"/>
      <c r="DK1" s="643"/>
      <c r="DL1" s="643"/>
      <c r="DM1" s="643"/>
      <c r="DN1" s="644"/>
      <c r="DO1" s="212"/>
      <c r="DP1" s="642" t="s">
        <v>216</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218</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219</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220</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221</v>
      </c>
      <c r="S4" s="646"/>
      <c r="T4" s="646"/>
      <c r="U4" s="646"/>
      <c r="V4" s="646"/>
      <c r="W4" s="646"/>
      <c r="X4" s="646"/>
      <c r="Y4" s="647"/>
      <c r="Z4" s="645" t="s">
        <v>222</v>
      </c>
      <c r="AA4" s="646"/>
      <c r="AB4" s="646"/>
      <c r="AC4" s="647"/>
      <c r="AD4" s="645" t="s">
        <v>223</v>
      </c>
      <c r="AE4" s="646"/>
      <c r="AF4" s="646"/>
      <c r="AG4" s="646"/>
      <c r="AH4" s="646"/>
      <c r="AI4" s="646"/>
      <c r="AJ4" s="646"/>
      <c r="AK4" s="647"/>
      <c r="AL4" s="645" t="s">
        <v>222</v>
      </c>
      <c r="AM4" s="646"/>
      <c r="AN4" s="646"/>
      <c r="AO4" s="647"/>
      <c r="AP4" s="651" t="s">
        <v>224</v>
      </c>
      <c r="AQ4" s="651"/>
      <c r="AR4" s="651"/>
      <c r="AS4" s="651"/>
      <c r="AT4" s="651"/>
      <c r="AU4" s="651"/>
      <c r="AV4" s="651"/>
      <c r="AW4" s="651"/>
      <c r="AX4" s="651"/>
      <c r="AY4" s="651"/>
      <c r="AZ4" s="651"/>
      <c r="BA4" s="651"/>
      <c r="BB4" s="651"/>
      <c r="BC4" s="651"/>
      <c r="BD4" s="651"/>
      <c r="BE4" s="651"/>
      <c r="BF4" s="651"/>
      <c r="BG4" s="651" t="s">
        <v>225</v>
      </c>
      <c r="BH4" s="651"/>
      <c r="BI4" s="651"/>
      <c r="BJ4" s="651"/>
      <c r="BK4" s="651"/>
      <c r="BL4" s="651"/>
      <c r="BM4" s="651"/>
      <c r="BN4" s="651"/>
      <c r="BO4" s="651" t="s">
        <v>222</v>
      </c>
      <c r="BP4" s="651"/>
      <c r="BQ4" s="651"/>
      <c r="BR4" s="651"/>
      <c r="BS4" s="651" t="s">
        <v>226</v>
      </c>
      <c r="BT4" s="651"/>
      <c r="BU4" s="651"/>
      <c r="BV4" s="651"/>
      <c r="BW4" s="651"/>
      <c r="BX4" s="651"/>
      <c r="BY4" s="651"/>
      <c r="BZ4" s="651"/>
      <c r="CA4" s="651"/>
      <c r="CB4" s="651"/>
      <c r="CD4" s="648" t="s">
        <v>227</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2">
      <c r="B5" s="652" t="s">
        <v>228</v>
      </c>
      <c r="C5" s="653"/>
      <c r="D5" s="653"/>
      <c r="E5" s="653"/>
      <c r="F5" s="653"/>
      <c r="G5" s="653"/>
      <c r="H5" s="653"/>
      <c r="I5" s="653"/>
      <c r="J5" s="653"/>
      <c r="K5" s="653"/>
      <c r="L5" s="653"/>
      <c r="M5" s="653"/>
      <c r="N5" s="653"/>
      <c r="O5" s="653"/>
      <c r="P5" s="653"/>
      <c r="Q5" s="654"/>
      <c r="R5" s="655">
        <v>44195557</v>
      </c>
      <c r="S5" s="656"/>
      <c r="T5" s="656"/>
      <c r="U5" s="656"/>
      <c r="V5" s="656"/>
      <c r="W5" s="656"/>
      <c r="X5" s="656"/>
      <c r="Y5" s="657"/>
      <c r="Z5" s="658">
        <v>42.3</v>
      </c>
      <c r="AA5" s="658"/>
      <c r="AB5" s="658"/>
      <c r="AC5" s="658"/>
      <c r="AD5" s="659">
        <v>41785513</v>
      </c>
      <c r="AE5" s="659"/>
      <c r="AF5" s="659"/>
      <c r="AG5" s="659"/>
      <c r="AH5" s="659"/>
      <c r="AI5" s="659"/>
      <c r="AJ5" s="659"/>
      <c r="AK5" s="659"/>
      <c r="AL5" s="660">
        <v>81.900000000000006</v>
      </c>
      <c r="AM5" s="661"/>
      <c r="AN5" s="661"/>
      <c r="AO5" s="662"/>
      <c r="AP5" s="652" t="s">
        <v>229</v>
      </c>
      <c r="AQ5" s="653"/>
      <c r="AR5" s="653"/>
      <c r="AS5" s="653"/>
      <c r="AT5" s="653"/>
      <c r="AU5" s="653"/>
      <c r="AV5" s="653"/>
      <c r="AW5" s="653"/>
      <c r="AX5" s="653"/>
      <c r="AY5" s="653"/>
      <c r="AZ5" s="653"/>
      <c r="BA5" s="653"/>
      <c r="BB5" s="653"/>
      <c r="BC5" s="653"/>
      <c r="BD5" s="653"/>
      <c r="BE5" s="653"/>
      <c r="BF5" s="654"/>
      <c r="BG5" s="666">
        <v>41783081</v>
      </c>
      <c r="BH5" s="667"/>
      <c r="BI5" s="667"/>
      <c r="BJ5" s="667"/>
      <c r="BK5" s="667"/>
      <c r="BL5" s="667"/>
      <c r="BM5" s="667"/>
      <c r="BN5" s="668"/>
      <c r="BO5" s="669">
        <v>94.5</v>
      </c>
      <c r="BP5" s="669"/>
      <c r="BQ5" s="669"/>
      <c r="BR5" s="669"/>
      <c r="BS5" s="670">
        <v>843066</v>
      </c>
      <c r="BT5" s="670"/>
      <c r="BU5" s="670"/>
      <c r="BV5" s="670"/>
      <c r="BW5" s="670"/>
      <c r="BX5" s="670"/>
      <c r="BY5" s="670"/>
      <c r="BZ5" s="670"/>
      <c r="CA5" s="670"/>
      <c r="CB5" s="674"/>
      <c r="CD5" s="648" t="s">
        <v>224</v>
      </c>
      <c r="CE5" s="649"/>
      <c r="CF5" s="649"/>
      <c r="CG5" s="649"/>
      <c r="CH5" s="649"/>
      <c r="CI5" s="649"/>
      <c r="CJ5" s="649"/>
      <c r="CK5" s="649"/>
      <c r="CL5" s="649"/>
      <c r="CM5" s="649"/>
      <c r="CN5" s="649"/>
      <c r="CO5" s="649"/>
      <c r="CP5" s="649"/>
      <c r="CQ5" s="650"/>
      <c r="CR5" s="648" t="s">
        <v>230</v>
      </c>
      <c r="CS5" s="649"/>
      <c r="CT5" s="649"/>
      <c r="CU5" s="649"/>
      <c r="CV5" s="649"/>
      <c r="CW5" s="649"/>
      <c r="CX5" s="649"/>
      <c r="CY5" s="650"/>
      <c r="CZ5" s="648" t="s">
        <v>222</v>
      </c>
      <c r="DA5" s="649"/>
      <c r="DB5" s="649"/>
      <c r="DC5" s="650"/>
      <c r="DD5" s="648" t="s">
        <v>231</v>
      </c>
      <c r="DE5" s="649"/>
      <c r="DF5" s="649"/>
      <c r="DG5" s="649"/>
      <c r="DH5" s="649"/>
      <c r="DI5" s="649"/>
      <c r="DJ5" s="649"/>
      <c r="DK5" s="649"/>
      <c r="DL5" s="649"/>
      <c r="DM5" s="649"/>
      <c r="DN5" s="649"/>
      <c r="DO5" s="649"/>
      <c r="DP5" s="650"/>
      <c r="DQ5" s="648" t="s">
        <v>232</v>
      </c>
      <c r="DR5" s="649"/>
      <c r="DS5" s="649"/>
      <c r="DT5" s="649"/>
      <c r="DU5" s="649"/>
      <c r="DV5" s="649"/>
      <c r="DW5" s="649"/>
      <c r="DX5" s="649"/>
      <c r="DY5" s="649"/>
      <c r="DZ5" s="649"/>
      <c r="EA5" s="649"/>
      <c r="EB5" s="649"/>
      <c r="EC5" s="650"/>
    </row>
    <row r="6" spans="2:143" ht="11.25" customHeight="1" x14ac:dyDescent="0.2">
      <c r="B6" s="663" t="s">
        <v>233</v>
      </c>
      <c r="C6" s="664"/>
      <c r="D6" s="664"/>
      <c r="E6" s="664"/>
      <c r="F6" s="664"/>
      <c r="G6" s="664"/>
      <c r="H6" s="664"/>
      <c r="I6" s="664"/>
      <c r="J6" s="664"/>
      <c r="K6" s="664"/>
      <c r="L6" s="664"/>
      <c r="M6" s="664"/>
      <c r="N6" s="664"/>
      <c r="O6" s="664"/>
      <c r="P6" s="664"/>
      <c r="Q6" s="665"/>
      <c r="R6" s="666">
        <v>530993</v>
      </c>
      <c r="S6" s="667"/>
      <c r="T6" s="667"/>
      <c r="U6" s="667"/>
      <c r="V6" s="667"/>
      <c r="W6" s="667"/>
      <c r="X6" s="667"/>
      <c r="Y6" s="668"/>
      <c r="Z6" s="669">
        <v>0.5</v>
      </c>
      <c r="AA6" s="669"/>
      <c r="AB6" s="669"/>
      <c r="AC6" s="669"/>
      <c r="AD6" s="670">
        <v>530993</v>
      </c>
      <c r="AE6" s="670"/>
      <c r="AF6" s="670"/>
      <c r="AG6" s="670"/>
      <c r="AH6" s="670"/>
      <c r="AI6" s="670"/>
      <c r="AJ6" s="670"/>
      <c r="AK6" s="670"/>
      <c r="AL6" s="671">
        <v>1</v>
      </c>
      <c r="AM6" s="672"/>
      <c r="AN6" s="672"/>
      <c r="AO6" s="673"/>
      <c r="AP6" s="663" t="s">
        <v>234</v>
      </c>
      <c r="AQ6" s="664"/>
      <c r="AR6" s="664"/>
      <c r="AS6" s="664"/>
      <c r="AT6" s="664"/>
      <c r="AU6" s="664"/>
      <c r="AV6" s="664"/>
      <c r="AW6" s="664"/>
      <c r="AX6" s="664"/>
      <c r="AY6" s="664"/>
      <c r="AZ6" s="664"/>
      <c r="BA6" s="664"/>
      <c r="BB6" s="664"/>
      <c r="BC6" s="664"/>
      <c r="BD6" s="664"/>
      <c r="BE6" s="664"/>
      <c r="BF6" s="665"/>
      <c r="BG6" s="666">
        <v>41783081</v>
      </c>
      <c r="BH6" s="667"/>
      <c r="BI6" s="667"/>
      <c r="BJ6" s="667"/>
      <c r="BK6" s="667"/>
      <c r="BL6" s="667"/>
      <c r="BM6" s="667"/>
      <c r="BN6" s="668"/>
      <c r="BO6" s="669">
        <v>94.5</v>
      </c>
      <c r="BP6" s="669"/>
      <c r="BQ6" s="669"/>
      <c r="BR6" s="669"/>
      <c r="BS6" s="670">
        <v>843066</v>
      </c>
      <c r="BT6" s="670"/>
      <c r="BU6" s="670"/>
      <c r="BV6" s="670"/>
      <c r="BW6" s="670"/>
      <c r="BX6" s="670"/>
      <c r="BY6" s="670"/>
      <c r="BZ6" s="670"/>
      <c r="CA6" s="670"/>
      <c r="CB6" s="674"/>
      <c r="CD6" s="677" t="s">
        <v>235</v>
      </c>
      <c r="CE6" s="678"/>
      <c r="CF6" s="678"/>
      <c r="CG6" s="678"/>
      <c r="CH6" s="678"/>
      <c r="CI6" s="678"/>
      <c r="CJ6" s="678"/>
      <c r="CK6" s="678"/>
      <c r="CL6" s="678"/>
      <c r="CM6" s="678"/>
      <c r="CN6" s="678"/>
      <c r="CO6" s="678"/>
      <c r="CP6" s="678"/>
      <c r="CQ6" s="679"/>
      <c r="CR6" s="666">
        <v>427779</v>
      </c>
      <c r="CS6" s="667"/>
      <c r="CT6" s="667"/>
      <c r="CU6" s="667"/>
      <c r="CV6" s="667"/>
      <c r="CW6" s="667"/>
      <c r="CX6" s="667"/>
      <c r="CY6" s="668"/>
      <c r="CZ6" s="660">
        <v>0.4</v>
      </c>
      <c r="DA6" s="661"/>
      <c r="DB6" s="661"/>
      <c r="DC6" s="680"/>
      <c r="DD6" s="675" t="s">
        <v>128</v>
      </c>
      <c r="DE6" s="667"/>
      <c r="DF6" s="667"/>
      <c r="DG6" s="667"/>
      <c r="DH6" s="667"/>
      <c r="DI6" s="667"/>
      <c r="DJ6" s="667"/>
      <c r="DK6" s="667"/>
      <c r="DL6" s="667"/>
      <c r="DM6" s="667"/>
      <c r="DN6" s="667"/>
      <c r="DO6" s="667"/>
      <c r="DP6" s="668"/>
      <c r="DQ6" s="675">
        <v>427779</v>
      </c>
      <c r="DR6" s="667"/>
      <c r="DS6" s="667"/>
      <c r="DT6" s="667"/>
      <c r="DU6" s="667"/>
      <c r="DV6" s="667"/>
      <c r="DW6" s="667"/>
      <c r="DX6" s="667"/>
      <c r="DY6" s="667"/>
      <c r="DZ6" s="667"/>
      <c r="EA6" s="667"/>
      <c r="EB6" s="667"/>
      <c r="EC6" s="676"/>
    </row>
    <row r="7" spans="2:143" ht="11.25" customHeight="1" x14ac:dyDescent="0.2">
      <c r="B7" s="663" t="s">
        <v>236</v>
      </c>
      <c r="C7" s="664"/>
      <c r="D7" s="664"/>
      <c r="E7" s="664"/>
      <c r="F7" s="664"/>
      <c r="G7" s="664"/>
      <c r="H7" s="664"/>
      <c r="I7" s="664"/>
      <c r="J7" s="664"/>
      <c r="K7" s="664"/>
      <c r="L7" s="664"/>
      <c r="M7" s="664"/>
      <c r="N7" s="664"/>
      <c r="O7" s="664"/>
      <c r="P7" s="664"/>
      <c r="Q7" s="665"/>
      <c r="R7" s="666">
        <v>17805</v>
      </c>
      <c r="S7" s="667"/>
      <c r="T7" s="667"/>
      <c r="U7" s="667"/>
      <c r="V7" s="667"/>
      <c r="W7" s="667"/>
      <c r="X7" s="667"/>
      <c r="Y7" s="668"/>
      <c r="Z7" s="669">
        <v>0</v>
      </c>
      <c r="AA7" s="669"/>
      <c r="AB7" s="669"/>
      <c r="AC7" s="669"/>
      <c r="AD7" s="670">
        <v>17805</v>
      </c>
      <c r="AE7" s="670"/>
      <c r="AF7" s="670"/>
      <c r="AG7" s="670"/>
      <c r="AH7" s="670"/>
      <c r="AI7" s="670"/>
      <c r="AJ7" s="670"/>
      <c r="AK7" s="670"/>
      <c r="AL7" s="671">
        <v>0</v>
      </c>
      <c r="AM7" s="672"/>
      <c r="AN7" s="672"/>
      <c r="AO7" s="673"/>
      <c r="AP7" s="663" t="s">
        <v>237</v>
      </c>
      <c r="AQ7" s="664"/>
      <c r="AR7" s="664"/>
      <c r="AS7" s="664"/>
      <c r="AT7" s="664"/>
      <c r="AU7" s="664"/>
      <c r="AV7" s="664"/>
      <c r="AW7" s="664"/>
      <c r="AX7" s="664"/>
      <c r="AY7" s="664"/>
      <c r="AZ7" s="664"/>
      <c r="BA7" s="664"/>
      <c r="BB7" s="664"/>
      <c r="BC7" s="664"/>
      <c r="BD7" s="664"/>
      <c r="BE7" s="664"/>
      <c r="BF7" s="665"/>
      <c r="BG7" s="666">
        <v>19456698</v>
      </c>
      <c r="BH7" s="667"/>
      <c r="BI7" s="667"/>
      <c r="BJ7" s="667"/>
      <c r="BK7" s="667"/>
      <c r="BL7" s="667"/>
      <c r="BM7" s="667"/>
      <c r="BN7" s="668"/>
      <c r="BO7" s="669">
        <v>44</v>
      </c>
      <c r="BP7" s="669"/>
      <c r="BQ7" s="669"/>
      <c r="BR7" s="669"/>
      <c r="BS7" s="670">
        <v>843066</v>
      </c>
      <c r="BT7" s="670"/>
      <c r="BU7" s="670"/>
      <c r="BV7" s="670"/>
      <c r="BW7" s="670"/>
      <c r="BX7" s="670"/>
      <c r="BY7" s="670"/>
      <c r="BZ7" s="670"/>
      <c r="CA7" s="670"/>
      <c r="CB7" s="674"/>
      <c r="CD7" s="681" t="s">
        <v>238</v>
      </c>
      <c r="CE7" s="682"/>
      <c r="CF7" s="682"/>
      <c r="CG7" s="682"/>
      <c r="CH7" s="682"/>
      <c r="CI7" s="682"/>
      <c r="CJ7" s="682"/>
      <c r="CK7" s="682"/>
      <c r="CL7" s="682"/>
      <c r="CM7" s="682"/>
      <c r="CN7" s="682"/>
      <c r="CO7" s="682"/>
      <c r="CP7" s="682"/>
      <c r="CQ7" s="683"/>
      <c r="CR7" s="666">
        <v>12190393</v>
      </c>
      <c r="CS7" s="667"/>
      <c r="CT7" s="667"/>
      <c r="CU7" s="667"/>
      <c r="CV7" s="667"/>
      <c r="CW7" s="667"/>
      <c r="CX7" s="667"/>
      <c r="CY7" s="668"/>
      <c r="CZ7" s="669">
        <v>12.3</v>
      </c>
      <c r="DA7" s="669"/>
      <c r="DB7" s="669"/>
      <c r="DC7" s="669"/>
      <c r="DD7" s="675">
        <v>141368</v>
      </c>
      <c r="DE7" s="667"/>
      <c r="DF7" s="667"/>
      <c r="DG7" s="667"/>
      <c r="DH7" s="667"/>
      <c r="DI7" s="667"/>
      <c r="DJ7" s="667"/>
      <c r="DK7" s="667"/>
      <c r="DL7" s="667"/>
      <c r="DM7" s="667"/>
      <c r="DN7" s="667"/>
      <c r="DO7" s="667"/>
      <c r="DP7" s="668"/>
      <c r="DQ7" s="675">
        <v>11052789</v>
      </c>
      <c r="DR7" s="667"/>
      <c r="DS7" s="667"/>
      <c r="DT7" s="667"/>
      <c r="DU7" s="667"/>
      <c r="DV7" s="667"/>
      <c r="DW7" s="667"/>
      <c r="DX7" s="667"/>
      <c r="DY7" s="667"/>
      <c r="DZ7" s="667"/>
      <c r="EA7" s="667"/>
      <c r="EB7" s="667"/>
      <c r="EC7" s="676"/>
    </row>
    <row r="8" spans="2:143" ht="11.25" customHeight="1" x14ac:dyDescent="0.2">
      <c r="B8" s="663" t="s">
        <v>239</v>
      </c>
      <c r="C8" s="664"/>
      <c r="D8" s="664"/>
      <c r="E8" s="664"/>
      <c r="F8" s="664"/>
      <c r="G8" s="664"/>
      <c r="H8" s="664"/>
      <c r="I8" s="664"/>
      <c r="J8" s="664"/>
      <c r="K8" s="664"/>
      <c r="L8" s="664"/>
      <c r="M8" s="664"/>
      <c r="N8" s="664"/>
      <c r="O8" s="664"/>
      <c r="P8" s="664"/>
      <c r="Q8" s="665"/>
      <c r="R8" s="666">
        <v>265253</v>
      </c>
      <c r="S8" s="667"/>
      <c r="T8" s="667"/>
      <c r="U8" s="667"/>
      <c r="V8" s="667"/>
      <c r="W8" s="667"/>
      <c r="X8" s="667"/>
      <c r="Y8" s="668"/>
      <c r="Z8" s="669">
        <v>0.3</v>
      </c>
      <c r="AA8" s="669"/>
      <c r="AB8" s="669"/>
      <c r="AC8" s="669"/>
      <c r="AD8" s="670">
        <v>265253</v>
      </c>
      <c r="AE8" s="670"/>
      <c r="AF8" s="670"/>
      <c r="AG8" s="670"/>
      <c r="AH8" s="670"/>
      <c r="AI8" s="670"/>
      <c r="AJ8" s="670"/>
      <c r="AK8" s="670"/>
      <c r="AL8" s="671">
        <v>0.5</v>
      </c>
      <c r="AM8" s="672"/>
      <c r="AN8" s="672"/>
      <c r="AO8" s="673"/>
      <c r="AP8" s="663" t="s">
        <v>240</v>
      </c>
      <c r="AQ8" s="664"/>
      <c r="AR8" s="664"/>
      <c r="AS8" s="664"/>
      <c r="AT8" s="664"/>
      <c r="AU8" s="664"/>
      <c r="AV8" s="664"/>
      <c r="AW8" s="664"/>
      <c r="AX8" s="664"/>
      <c r="AY8" s="664"/>
      <c r="AZ8" s="664"/>
      <c r="BA8" s="664"/>
      <c r="BB8" s="664"/>
      <c r="BC8" s="664"/>
      <c r="BD8" s="664"/>
      <c r="BE8" s="664"/>
      <c r="BF8" s="665"/>
      <c r="BG8" s="666">
        <v>409982</v>
      </c>
      <c r="BH8" s="667"/>
      <c r="BI8" s="667"/>
      <c r="BJ8" s="667"/>
      <c r="BK8" s="667"/>
      <c r="BL8" s="667"/>
      <c r="BM8" s="667"/>
      <c r="BN8" s="668"/>
      <c r="BO8" s="669">
        <v>0.9</v>
      </c>
      <c r="BP8" s="669"/>
      <c r="BQ8" s="669"/>
      <c r="BR8" s="669"/>
      <c r="BS8" s="670" t="s">
        <v>128</v>
      </c>
      <c r="BT8" s="670"/>
      <c r="BU8" s="670"/>
      <c r="BV8" s="670"/>
      <c r="BW8" s="670"/>
      <c r="BX8" s="670"/>
      <c r="BY8" s="670"/>
      <c r="BZ8" s="670"/>
      <c r="CA8" s="670"/>
      <c r="CB8" s="674"/>
      <c r="CD8" s="681" t="s">
        <v>241</v>
      </c>
      <c r="CE8" s="682"/>
      <c r="CF8" s="682"/>
      <c r="CG8" s="682"/>
      <c r="CH8" s="682"/>
      <c r="CI8" s="682"/>
      <c r="CJ8" s="682"/>
      <c r="CK8" s="682"/>
      <c r="CL8" s="682"/>
      <c r="CM8" s="682"/>
      <c r="CN8" s="682"/>
      <c r="CO8" s="682"/>
      <c r="CP8" s="682"/>
      <c r="CQ8" s="683"/>
      <c r="CR8" s="666">
        <v>38755159</v>
      </c>
      <c r="CS8" s="667"/>
      <c r="CT8" s="667"/>
      <c r="CU8" s="667"/>
      <c r="CV8" s="667"/>
      <c r="CW8" s="667"/>
      <c r="CX8" s="667"/>
      <c r="CY8" s="668"/>
      <c r="CZ8" s="669">
        <v>39.299999999999997</v>
      </c>
      <c r="DA8" s="669"/>
      <c r="DB8" s="669"/>
      <c r="DC8" s="669"/>
      <c r="DD8" s="675">
        <v>215048</v>
      </c>
      <c r="DE8" s="667"/>
      <c r="DF8" s="667"/>
      <c r="DG8" s="667"/>
      <c r="DH8" s="667"/>
      <c r="DI8" s="667"/>
      <c r="DJ8" s="667"/>
      <c r="DK8" s="667"/>
      <c r="DL8" s="667"/>
      <c r="DM8" s="667"/>
      <c r="DN8" s="667"/>
      <c r="DO8" s="667"/>
      <c r="DP8" s="668"/>
      <c r="DQ8" s="675">
        <v>15770439</v>
      </c>
      <c r="DR8" s="667"/>
      <c r="DS8" s="667"/>
      <c r="DT8" s="667"/>
      <c r="DU8" s="667"/>
      <c r="DV8" s="667"/>
      <c r="DW8" s="667"/>
      <c r="DX8" s="667"/>
      <c r="DY8" s="667"/>
      <c r="DZ8" s="667"/>
      <c r="EA8" s="667"/>
      <c r="EB8" s="667"/>
      <c r="EC8" s="676"/>
    </row>
    <row r="9" spans="2:143" ht="11.25" customHeight="1" x14ac:dyDescent="0.2">
      <c r="B9" s="663" t="s">
        <v>242</v>
      </c>
      <c r="C9" s="664"/>
      <c r="D9" s="664"/>
      <c r="E9" s="664"/>
      <c r="F9" s="664"/>
      <c r="G9" s="664"/>
      <c r="H9" s="664"/>
      <c r="I9" s="664"/>
      <c r="J9" s="664"/>
      <c r="K9" s="664"/>
      <c r="L9" s="664"/>
      <c r="M9" s="664"/>
      <c r="N9" s="664"/>
      <c r="O9" s="664"/>
      <c r="P9" s="664"/>
      <c r="Q9" s="665"/>
      <c r="R9" s="666">
        <v>337549</v>
      </c>
      <c r="S9" s="667"/>
      <c r="T9" s="667"/>
      <c r="U9" s="667"/>
      <c r="V9" s="667"/>
      <c r="W9" s="667"/>
      <c r="X9" s="667"/>
      <c r="Y9" s="668"/>
      <c r="Z9" s="669">
        <v>0.3</v>
      </c>
      <c r="AA9" s="669"/>
      <c r="AB9" s="669"/>
      <c r="AC9" s="669"/>
      <c r="AD9" s="670">
        <v>337549</v>
      </c>
      <c r="AE9" s="670"/>
      <c r="AF9" s="670"/>
      <c r="AG9" s="670"/>
      <c r="AH9" s="670"/>
      <c r="AI9" s="670"/>
      <c r="AJ9" s="670"/>
      <c r="AK9" s="670"/>
      <c r="AL9" s="671">
        <v>0.7</v>
      </c>
      <c r="AM9" s="672"/>
      <c r="AN9" s="672"/>
      <c r="AO9" s="673"/>
      <c r="AP9" s="663" t="s">
        <v>243</v>
      </c>
      <c r="AQ9" s="664"/>
      <c r="AR9" s="664"/>
      <c r="AS9" s="664"/>
      <c r="AT9" s="664"/>
      <c r="AU9" s="664"/>
      <c r="AV9" s="664"/>
      <c r="AW9" s="664"/>
      <c r="AX9" s="664"/>
      <c r="AY9" s="664"/>
      <c r="AZ9" s="664"/>
      <c r="BA9" s="664"/>
      <c r="BB9" s="664"/>
      <c r="BC9" s="664"/>
      <c r="BD9" s="664"/>
      <c r="BE9" s="664"/>
      <c r="BF9" s="665"/>
      <c r="BG9" s="666">
        <v>14332757</v>
      </c>
      <c r="BH9" s="667"/>
      <c r="BI9" s="667"/>
      <c r="BJ9" s="667"/>
      <c r="BK9" s="667"/>
      <c r="BL9" s="667"/>
      <c r="BM9" s="667"/>
      <c r="BN9" s="668"/>
      <c r="BO9" s="669">
        <v>32.4</v>
      </c>
      <c r="BP9" s="669"/>
      <c r="BQ9" s="669"/>
      <c r="BR9" s="669"/>
      <c r="BS9" s="670" t="s">
        <v>128</v>
      </c>
      <c r="BT9" s="670"/>
      <c r="BU9" s="670"/>
      <c r="BV9" s="670"/>
      <c r="BW9" s="670"/>
      <c r="BX9" s="670"/>
      <c r="BY9" s="670"/>
      <c r="BZ9" s="670"/>
      <c r="CA9" s="670"/>
      <c r="CB9" s="674"/>
      <c r="CD9" s="681" t="s">
        <v>244</v>
      </c>
      <c r="CE9" s="682"/>
      <c r="CF9" s="682"/>
      <c r="CG9" s="682"/>
      <c r="CH9" s="682"/>
      <c r="CI9" s="682"/>
      <c r="CJ9" s="682"/>
      <c r="CK9" s="682"/>
      <c r="CL9" s="682"/>
      <c r="CM9" s="682"/>
      <c r="CN9" s="682"/>
      <c r="CO9" s="682"/>
      <c r="CP9" s="682"/>
      <c r="CQ9" s="683"/>
      <c r="CR9" s="666">
        <v>11829376</v>
      </c>
      <c r="CS9" s="667"/>
      <c r="CT9" s="667"/>
      <c r="CU9" s="667"/>
      <c r="CV9" s="667"/>
      <c r="CW9" s="667"/>
      <c r="CX9" s="667"/>
      <c r="CY9" s="668"/>
      <c r="CZ9" s="669">
        <v>12</v>
      </c>
      <c r="DA9" s="669"/>
      <c r="DB9" s="669"/>
      <c r="DC9" s="669"/>
      <c r="DD9" s="675">
        <v>483178</v>
      </c>
      <c r="DE9" s="667"/>
      <c r="DF9" s="667"/>
      <c r="DG9" s="667"/>
      <c r="DH9" s="667"/>
      <c r="DI9" s="667"/>
      <c r="DJ9" s="667"/>
      <c r="DK9" s="667"/>
      <c r="DL9" s="667"/>
      <c r="DM9" s="667"/>
      <c r="DN9" s="667"/>
      <c r="DO9" s="667"/>
      <c r="DP9" s="668"/>
      <c r="DQ9" s="675">
        <v>8488128</v>
      </c>
      <c r="DR9" s="667"/>
      <c r="DS9" s="667"/>
      <c r="DT9" s="667"/>
      <c r="DU9" s="667"/>
      <c r="DV9" s="667"/>
      <c r="DW9" s="667"/>
      <c r="DX9" s="667"/>
      <c r="DY9" s="667"/>
      <c r="DZ9" s="667"/>
      <c r="EA9" s="667"/>
      <c r="EB9" s="667"/>
      <c r="EC9" s="676"/>
    </row>
    <row r="10" spans="2:143" ht="11.25" customHeight="1" x14ac:dyDescent="0.2">
      <c r="B10" s="663" t="s">
        <v>245</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246</v>
      </c>
      <c r="AQ10" s="664"/>
      <c r="AR10" s="664"/>
      <c r="AS10" s="664"/>
      <c r="AT10" s="664"/>
      <c r="AU10" s="664"/>
      <c r="AV10" s="664"/>
      <c r="AW10" s="664"/>
      <c r="AX10" s="664"/>
      <c r="AY10" s="664"/>
      <c r="AZ10" s="664"/>
      <c r="BA10" s="664"/>
      <c r="BB10" s="664"/>
      <c r="BC10" s="664"/>
      <c r="BD10" s="664"/>
      <c r="BE10" s="664"/>
      <c r="BF10" s="665"/>
      <c r="BG10" s="666">
        <v>1027776</v>
      </c>
      <c r="BH10" s="667"/>
      <c r="BI10" s="667"/>
      <c r="BJ10" s="667"/>
      <c r="BK10" s="667"/>
      <c r="BL10" s="667"/>
      <c r="BM10" s="667"/>
      <c r="BN10" s="668"/>
      <c r="BO10" s="669">
        <v>2.2999999999999998</v>
      </c>
      <c r="BP10" s="669"/>
      <c r="BQ10" s="669"/>
      <c r="BR10" s="669"/>
      <c r="BS10" s="670" t="s">
        <v>128</v>
      </c>
      <c r="BT10" s="670"/>
      <c r="BU10" s="670"/>
      <c r="BV10" s="670"/>
      <c r="BW10" s="670"/>
      <c r="BX10" s="670"/>
      <c r="BY10" s="670"/>
      <c r="BZ10" s="670"/>
      <c r="CA10" s="670"/>
      <c r="CB10" s="674"/>
      <c r="CD10" s="681" t="s">
        <v>247</v>
      </c>
      <c r="CE10" s="682"/>
      <c r="CF10" s="682"/>
      <c r="CG10" s="682"/>
      <c r="CH10" s="682"/>
      <c r="CI10" s="682"/>
      <c r="CJ10" s="682"/>
      <c r="CK10" s="682"/>
      <c r="CL10" s="682"/>
      <c r="CM10" s="682"/>
      <c r="CN10" s="682"/>
      <c r="CO10" s="682"/>
      <c r="CP10" s="682"/>
      <c r="CQ10" s="683"/>
      <c r="CR10" s="666">
        <v>206838</v>
      </c>
      <c r="CS10" s="667"/>
      <c r="CT10" s="667"/>
      <c r="CU10" s="667"/>
      <c r="CV10" s="667"/>
      <c r="CW10" s="667"/>
      <c r="CX10" s="667"/>
      <c r="CY10" s="668"/>
      <c r="CZ10" s="669">
        <v>0.2</v>
      </c>
      <c r="DA10" s="669"/>
      <c r="DB10" s="669"/>
      <c r="DC10" s="669"/>
      <c r="DD10" s="675" t="s">
        <v>128</v>
      </c>
      <c r="DE10" s="667"/>
      <c r="DF10" s="667"/>
      <c r="DG10" s="667"/>
      <c r="DH10" s="667"/>
      <c r="DI10" s="667"/>
      <c r="DJ10" s="667"/>
      <c r="DK10" s="667"/>
      <c r="DL10" s="667"/>
      <c r="DM10" s="667"/>
      <c r="DN10" s="667"/>
      <c r="DO10" s="667"/>
      <c r="DP10" s="668"/>
      <c r="DQ10" s="675">
        <v>76838</v>
      </c>
      <c r="DR10" s="667"/>
      <c r="DS10" s="667"/>
      <c r="DT10" s="667"/>
      <c r="DU10" s="667"/>
      <c r="DV10" s="667"/>
      <c r="DW10" s="667"/>
      <c r="DX10" s="667"/>
      <c r="DY10" s="667"/>
      <c r="DZ10" s="667"/>
      <c r="EA10" s="667"/>
      <c r="EB10" s="667"/>
      <c r="EC10" s="676"/>
    </row>
    <row r="11" spans="2:143" ht="11.25" customHeight="1" x14ac:dyDescent="0.2">
      <c r="B11" s="663" t="s">
        <v>248</v>
      </c>
      <c r="C11" s="664"/>
      <c r="D11" s="664"/>
      <c r="E11" s="664"/>
      <c r="F11" s="664"/>
      <c r="G11" s="664"/>
      <c r="H11" s="664"/>
      <c r="I11" s="664"/>
      <c r="J11" s="664"/>
      <c r="K11" s="664"/>
      <c r="L11" s="664"/>
      <c r="M11" s="664"/>
      <c r="N11" s="664"/>
      <c r="O11" s="664"/>
      <c r="P11" s="664"/>
      <c r="Q11" s="665"/>
      <c r="R11" s="666">
        <v>5764190</v>
      </c>
      <c r="S11" s="667"/>
      <c r="T11" s="667"/>
      <c r="U11" s="667"/>
      <c r="V11" s="667"/>
      <c r="W11" s="667"/>
      <c r="X11" s="667"/>
      <c r="Y11" s="668"/>
      <c r="Z11" s="671">
        <v>5.5</v>
      </c>
      <c r="AA11" s="672"/>
      <c r="AB11" s="672"/>
      <c r="AC11" s="684"/>
      <c r="AD11" s="675">
        <v>5764190</v>
      </c>
      <c r="AE11" s="667"/>
      <c r="AF11" s="667"/>
      <c r="AG11" s="667"/>
      <c r="AH11" s="667"/>
      <c r="AI11" s="667"/>
      <c r="AJ11" s="667"/>
      <c r="AK11" s="668"/>
      <c r="AL11" s="671">
        <v>11.3</v>
      </c>
      <c r="AM11" s="672"/>
      <c r="AN11" s="672"/>
      <c r="AO11" s="673"/>
      <c r="AP11" s="663" t="s">
        <v>249</v>
      </c>
      <c r="AQ11" s="664"/>
      <c r="AR11" s="664"/>
      <c r="AS11" s="664"/>
      <c r="AT11" s="664"/>
      <c r="AU11" s="664"/>
      <c r="AV11" s="664"/>
      <c r="AW11" s="664"/>
      <c r="AX11" s="664"/>
      <c r="AY11" s="664"/>
      <c r="AZ11" s="664"/>
      <c r="BA11" s="664"/>
      <c r="BB11" s="664"/>
      <c r="BC11" s="664"/>
      <c r="BD11" s="664"/>
      <c r="BE11" s="664"/>
      <c r="BF11" s="665"/>
      <c r="BG11" s="666">
        <v>3686183</v>
      </c>
      <c r="BH11" s="667"/>
      <c r="BI11" s="667"/>
      <c r="BJ11" s="667"/>
      <c r="BK11" s="667"/>
      <c r="BL11" s="667"/>
      <c r="BM11" s="667"/>
      <c r="BN11" s="668"/>
      <c r="BO11" s="669">
        <v>8.3000000000000007</v>
      </c>
      <c r="BP11" s="669"/>
      <c r="BQ11" s="669"/>
      <c r="BR11" s="669"/>
      <c r="BS11" s="670">
        <v>843066</v>
      </c>
      <c r="BT11" s="670"/>
      <c r="BU11" s="670"/>
      <c r="BV11" s="670"/>
      <c r="BW11" s="670"/>
      <c r="BX11" s="670"/>
      <c r="BY11" s="670"/>
      <c r="BZ11" s="670"/>
      <c r="CA11" s="670"/>
      <c r="CB11" s="674"/>
      <c r="CD11" s="681" t="s">
        <v>250</v>
      </c>
      <c r="CE11" s="682"/>
      <c r="CF11" s="682"/>
      <c r="CG11" s="682"/>
      <c r="CH11" s="682"/>
      <c r="CI11" s="682"/>
      <c r="CJ11" s="682"/>
      <c r="CK11" s="682"/>
      <c r="CL11" s="682"/>
      <c r="CM11" s="682"/>
      <c r="CN11" s="682"/>
      <c r="CO11" s="682"/>
      <c r="CP11" s="682"/>
      <c r="CQ11" s="683"/>
      <c r="CR11" s="666">
        <v>661328</v>
      </c>
      <c r="CS11" s="667"/>
      <c r="CT11" s="667"/>
      <c r="CU11" s="667"/>
      <c r="CV11" s="667"/>
      <c r="CW11" s="667"/>
      <c r="CX11" s="667"/>
      <c r="CY11" s="668"/>
      <c r="CZ11" s="669">
        <v>0.7</v>
      </c>
      <c r="DA11" s="669"/>
      <c r="DB11" s="669"/>
      <c r="DC11" s="669"/>
      <c r="DD11" s="675">
        <v>148118</v>
      </c>
      <c r="DE11" s="667"/>
      <c r="DF11" s="667"/>
      <c r="DG11" s="667"/>
      <c r="DH11" s="667"/>
      <c r="DI11" s="667"/>
      <c r="DJ11" s="667"/>
      <c r="DK11" s="667"/>
      <c r="DL11" s="667"/>
      <c r="DM11" s="667"/>
      <c r="DN11" s="667"/>
      <c r="DO11" s="667"/>
      <c r="DP11" s="668"/>
      <c r="DQ11" s="675">
        <v>485126</v>
      </c>
      <c r="DR11" s="667"/>
      <c r="DS11" s="667"/>
      <c r="DT11" s="667"/>
      <c r="DU11" s="667"/>
      <c r="DV11" s="667"/>
      <c r="DW11" s="667"/>
      <c r="DX11" s="667"/>
      <c r="DY11" s="667"/>
      <c r="DZ11" s="667"/>
      <c r="EA11" s="667"/>
      <c r="EB11" s="667"/>
      <c r="EC11" s="676"/>
    </row>
    <row r="12" spans="2:143" ht="11.25" customHeight="1" x14ac:dyDescent="0.2">
      <c r="B12" s="663" t="s">
        <v>251</v>
      </c>
      <c r="C12" s="664"/>
      <c r="D12" s="664"/>
      <c r="E12" s="664"/>
      <c r="F12" s="664"/>
      <c r="G12" s="664"/>
      <c r="H12" s="664"/>
      <c r="I12" s="664"/>
      <c r="J12" s="664"/>
      <c r="K12" s="664"/>
      <c r="L12" s="664"/>
      <c r="M12" s="664"/>
      <c r="N12" s="664"/>
      <c r="O12" s="664"/>
      <c r="P12" s="664"/>
      <c r="Q12" s="665"/>
      <c r="R12" s="666">
        <v>146227</v>
      </c>
      <c r="S12" s="667"/>
      <c r="T12" s="667"/>
      <c r="U12" s="667"/>
      <c r="V12" s="667"/>
      <c r="W12" s="667"/>
      <c r="X12" s="667"/>
      <c r="Y12" s="668"/>
      <c r="Z12" s="669">
        <v>0.1</v>
      </c>
      <c r="AA12" s="669"/>
      <c r="AB12" s="669"/>
      <c r="AC12" s="669"/>
      <c r="AD12" s="670">
        <v>146227</v>
      </c>
      <c r="AE12" s="670"/>
      <c r="AF12" s="670"/>
      <c r="AG12" s="670"/>
      <c r="AH12" s="670"/>
      <c r="AI12" s="670"/>
      <c r="AJ12" s="670"/>
      <c r="AK12" s="670"/>
      <c r="AL12" s="671">
        <v>0.3</v>
      </c>
      <c r="AM12" s="672"/>
      <c r="AN12" s="672"/>
      <c r="AO12" s="673"/>
      <c r="AP12" s="663" t="s">
        <v>252</v>
      </c>
      <c r="AQ12" s="664"/>
      <c r="AR12" s="664"/>
      <c r="AS12" s="664"/>
      <c r="AT12" s="664"/>
      <c r="AU12" s="664"/>
      <c r="AV12" s="664"/>
      <c r="AW12" s="664"/>
      <c r="AX12" s="664"/>
      <c r="AY12" s="664"/>
      <c r="AZ12" s="664"/>
      <c r="BA12" s="664"/>
      <c r="BB12" s="664"/>
      <c r="BC12" s="664"/>
      <c r="BD12" s="664"/>
      <c r="BE12" s="664"/>
      <c r="BF12" s="665"/>
      <c r="BG12" s="666">
        <v>19962927</v>
      </c>
      <c r="BH12" s="667"/>
      <c r="BI12" s="667"/>
      <c r="BJ12" s="667"/>
      <c r="BK12" s="667"/>
      <c r="BL12" s="667"/>
      <c r="BM12" s="667"/>
      <c r="BN12" s="668"/>
      <c r="BO12" s="669">
        <v>45.2</v>
      </c>
      <c r="BP12" s="669"/>
      <c r="BQ12" s="669"/>
      <c r="BR12" s="669"/>
      <c r="BS12" s="670" t="s">
        <v>128</v>
      </c>
      <c r="BT12" s="670"/>
      <c r="BU12" s="670"/>
      <c r="BV12" s="670"/>
      <c r="BW12" s="670"/>
      <c r="BX12" s="670"/>
      <c r="BY12" s="670"/>
      <c r="BZ12" s="670"/>
      <c r="CA12" s="670"/>
      <c r="CB12" s="674"/>
      <c r="CD12" s="681" t="s">
        <v>253</v>
      </c>
      <c r="CE12" s="682"/>
      <c r="CF12" s="682"/>
      <c r="CG12" s="682"/>
      <c r="CH12" s="682"/>
      <c r="CI12" s="682"/>
      <c r="CJ12" s="682"/>
      <c r="CK12" s="682"/>
      <c r="CL12" s="682"/>
      <c r="CM12" s="682"/>
      <c r="CN12" s="682"/>
      <c r="CO12" s="682"/>
      <c r="CP12" s="682"/>
      <c r="CQ12" s="683"/>
      <c r="CR12" s="666">
        <v>3979934</v>
      </c>
      <c r="CS12" s="667"/>
      <c r="CT12" s="667"/>
      <c r="CU12" s="667"/>
      <c r="CV12" s="667"/>
      <c r="CW12" s="667"/>
      <c r="CX12" s="667"/>
      <c r="CY12" s="668"/>
      <c r="CZ12" s="669">
        <v>4</v>
      </c>
      <c r="DA12" s="669"/>
      <c r="DB12" s="669"/>
      <c r="DC12" s="669"/>
      <c r="DD12" s="675">
        <v>295073</v>
      </c>
      <c r="DE12" s="667"/>
      <c r="DF12" s="667"/>
      <c r="DG12" s="667"/>
      <c r="DH12" s="667"/>
      <c r="DI12" s="667"/>
      <c r="DJ12" s="667"/>
      <c r="DK12" s="667"/>
      <c r="DL12" s="667"/>
      <c r="DM12" s="667"/>
      <c r="DN12" s="667"/>
      <c r="DO12" s="667"/>
      <c r="DP12" s="668"/>
      <c r="DQ12" s="675">
        <v>1652243</v>
      </c>
      <c r="DR12" s="667"/>
      <c r="DS12" s="667"/>
      <c r="DT12" s="667"/>
      <c r="DU12" s="667"/>
      <c r="DV12" s="667"/>
      <c r="DW12" s="667"/>
      <c r="DX12" s="667"/>
      <c r="DY12" s="667"/>
      <c r="DZ12" s="667"/>
      <c r="EA12" s="667"/>
      <c r="EB12" s="667"/>
      <c r="EC12" s="676"/>
    </row>
    <row r="13" spans="2:143" ht="11.25" customHeight="1" x14ac:dyDescent="0.2">
      <c r="B13" s="663" t="s">
        <v>254</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255</v>
      </c>
      <c r="AQ13" s="664"/>
      <c r="AR13" s="664"/>
      <c r="AS13" s="664"/>
      <c r="AT13" s="664"/>
      <c r="AU13" s="664"/>
      <c r="AV13" s="664"/>
      <c r="AW13" s="664"/>
      <c r="AX13" s="664"/>
      <c r="AY13" s="664"/>
      <c r="AZ13" s="664"/>
      <c r="BA13" s="664"/>
      <c r="BB13" s="664"/>
      <c r="BC13" s="664"/>
      <c r="BD13" s="664"/>
      <c r="BE13" s="664"/>
      <c r="BF13" s="665"/>
      <c r="BG13" s="666">
        <v>19868644</v>
      </c>
      <c r="BH13" s="667"/>
      <c r="BI13" s="667"/>
      <c r="BJ13" s="667"/>
      <c r="BK13" s="667"/>
      <c r="BL13" s="667"/>
      <c r="BM13" s="667"/>
      <c r="BN13" s="668"/>
      <c r="BO13" s="669">
        <v>45</v>
      </c>
      <c r="BP13" s="669"/>
      <c r="BQ13" s="669"/>
      <c r="BR13" s="669"/>
      <c r="BS13" s="670" t="s">
        <v>128</v>
      </c>
      <c r="BT13" s="670"/>
      <c r="BU13" s="670"/>
      <c r="BV13" s="670"/>
      <c r="BW13" s="670"/>
      <c r="BX13" s="670"/>
      <c r="BY13" s="670"/>
      <c r="BZ13" s="670"/>
      <c r="CA13" s="670"/>
      <c r="CB13" s="674"/>
      <c r="CD13" s="681" t="s">
        <v>256</v>
      </c>
      <c r="CE13" s="682"/>
      <c r="CF13" s="682"/>
      <c r="CG13" s="682"/>
      <c r="CH13" s="682"/>
      <c r="CI13" s="682"/>
      <c r="CJ13" s="682"/>
      <c r="CK13" s="682"/>
      <c r="CL13" s="682"/>
      <c r="CM13" s="682"/>
      <c r="CN13" s="682"/>
      <c r="CO13" s="682"/>
      <c r="CP13" s="682"/>
      <c r="CQ13" s="683"/>
      <c r="CR13" s="666">
        <v>11739187</v>
      </c>
      <c r="CS13" s="667"/>
      <c r="CT13" s="667"/>
      <c r="CU13" s="667"/>
      <c r="CV13" s="667"/>
      <c r="CW13" s="667"/>
      <c r="CX13" s="667"/>
      <c r="CY13" s="668"/>
      <c r="CZ13" s="669">
        <v>11.9</v>
      </c>
      <c r="DA13" s="669"/>
      <c r="DB13" s="669"/>
      <c r="DC13" s="669"/>
      <c r="DD13" s="675">
        <v>7428929</v>
      </c>
      <c r="DE13" s="667"/>
      <c r="DF13" s="667"/>
      <c r="DG13" s="667"/>
      <c r="DH13" s="667"/>
      <c r="DI13" s="667"/>
      <c r="DJ13" s="667"/>
      <c r="DK13" s="667"/>
      <c r="DL13" s="667"/>
      <c r="DM13" s="667"/>
      <c r="DN13" s="667"/>
      <c r="DO13" s="667"/>
      <c r="DP13" s="668"/>
      <c r="DQ13" s="675">
        <v>4936276</v>
      </c>
      <c r="DR13" s="667"/>
      <c r="DS13" s="667"/>
      <c r="DT13" s="667"/>
      <c r="DU13" s="667"/>
      <c r="DV13" s="667"/>
      <c r="DW13" s="667"/>
      <c r="DX13" s="667"/>
      <c r="DY13" s="667"/>
      <c r="DZ13" s="667"/>
      <c r="EA13" s="667"/>
      <c r="EB13" s="667"/>
      <c r="EC13" s="676"/>
    </row>
    <row r="14" spans="2:143" ht="11.25" customHeight="1" x14ac:dyDescent="0.2">
      <c r="B14" s="663" t="s">
        <v>257</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258</v>
      </c>
      <c r="AQ14" s="664"/>
      <c r="AR14" s="664"/>
      <c r="AS14" s="664"/>
      <c r="AT14" s="664"/>
      <c r="AU14" s="664"/>
      <c r="AV14" s="664"/>
      <c r="AW14" s="664"/>
      <c r="AX14" s="664"/>
      <c r="AY14" s="664"/>
      <c r="AZ14" s="664"/>
      <c r="BA14" s="664"/>
      <c r="BB14" s="664"/>
      <c r="BC14" s="664"/>
      <c r="BD14" s="664"/>
      <c r="BE14" s="664"/>
      <c r="BF14" s="665"/>
      <c r="BG14" s="666">
        <v>479798</v>
      </c>
      <c r="BH14" s="667"/>
      <c r="BI14" s="667"/>
      <c r="BJ14" s="667"/>
      <c r="BK14" s="667"/>
      <c r="BL14" s="667"/>
      <c r="BM14" s="667"/>
      <c r="BN14" s="668"/>
      <c r="BO14" s="669">
        <v>1.1000000000000001</v>
      </c>
      <c r="BP14" s="669"/>
      <c r="BQ14" s="669"/>
      <c r="BR14" s="669"/>
      <c r="BS14" s="670" t="s">
        <v>128</v>
      </c>
      <c r="BT14" s="670"/>
      <c r="BU14" s="670"/>
      <c r="BV14" s="670"/>
      <c r="BW14" s="670"/>
      <c r="BX14" s="670"/>
      <c r="BY14" s="670"/>
      <c r="BZ14" s="670"/>
      <c r="CA14" s="670"/>
      <c r="CB14" s="674"/>
      <c r="CD14" s="681" t="s">
        <v>259</v>
      </c>
      <c r="CE14" s="682"/>
      <c r="CF14" s="682"/>
      <c r="CG14" s="682"/>
      <c r="CH14" s="682"/>
      <c r="CI14" s="682"/>
      <c r="CJ14" s="682"/>
      <c r="CK14" s="682"/>
      <c r="CL14" s="682"/>
      <c r="CM14" s="682"/>
      <c r="CN14" s="682"/>
      <c r="CO14" s="682"/>
      <c r="CP14" s="682"/>
      <c r="CQ14" s="683"/>
      <c r="CR14" s="666">
        <v>3900841</v>
      </c>
      <c r="CS14" s="667"/>
      <c r="CT14" s="667"/>
      <c r="CU14" s="667"/>
      <c r="CV14" s="667"/>
      <c r="CW14" s="667"/>
      <c r="CX14" s="667"/>
      <c r="CY14" s="668"/>
      <c r="CZ14" s="669">
        <v>4</v>
      </c>
      <c r="DA14" s="669"/>
      <c r="DB14" s="669"/>
      <c r="DC14" s="669"/>
      <c r="DD14" s="675">
        <v>1151851</v>
      </c>
      <c r="DE14" s="667"/>
      <c r="DF14" s="667"/>
      <c r="DG14" s="667"/>
      <c r="DH14" s="667"/>
      <c r="DI14" s="667"/>
      <c r="DJ14" s="667"/>
      <c r="DK14" s="667"/>
      <c r="DL14" s="667"/>
      <c r="DM14" s="667"/>
      <c r="DN14" s="667"/>
      <c r="DO14" s="667"/>
      <c r="DP14" s="668"/>
      <c r="DQ14" s="675">
        <v>2830016</v>
      </c>
      <c r="DR14" s="667"/>
      <c r="DS14" s="667"/>
      <c r="DT14" s="667"/>
      <c r="DU14" s="667"/>
      <c r="DV14" s="667"/>
      <c r="DW14" s="667"/>
      <c r="DX14" s="667"/>
      <c r="DY14" s="667"/>
      <c r="DZ14" s="667"/>
      <c r="EA14" s="667"/>
      <c r="EB14" s="667"/>
      <c r="EC14" s="676"/>
    </row>
    <row r="15" spans="2:143" ht="11.25" customHeight="1" x14ac:dyDescent="0.2">
      <c r="B15" s="663" t="s">
        <v>260</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261</v>
      </c>
      <c r="AQ15" s="664"/>
      <c r="AR15" s="664"/>
      <c r="AS15" s="664"/>
      <c r="AT15" s="664"/>
      <c r="AU15" s="664"/>
      <c r="AV15" s="664"/>
      <c r="AW15" s="664"/>
      <c r="AX15" s="664"/>
      <c r="AY15" s="664"/>
      <c r="AZ15" s="664"/>
      <c r="BA15" s="664"/>
      <c r="BB15" s="664"/>
      <c r="BC15" s="664"/>
      <c r="BD15" s="664"/>
      <c r="BE15" s="664"/>
      <c r="BF15" s="665"/>
      <c r="BG15" s="666">
        <v>1883658</v>
      </c>
      <c r="BH15" s="667"/>
      <c r="BI15" s="667"/>
      <c r="BJ15" s="667"/>
      <c r="BK15" s="667"/>
      <c r="BL15" s="667"/>
      <c r="BM15" s="667"/>
      <c r="BN15" s="668"/>
      <c r="BO15" s="669">
        <v>4.3</v>
      </c>
      <c r="BP15" s="669"/>
      <c r="BQ15" s="669"/>
      <c r="BR15" s="669"/>
      <c r="BS15" s="670" t="s">
        <v>128</v>
      </c>
      <c r="BT15" s="670"/>
      <c r="BU15" s="670"/>
      <c r="BV15" s="670"/>
      <c r="BW15" s="670"/>
      <c r="BX15" s="670"/>
      <c r="BY15" s="670"/>
      <c r="BZ15" s="670"/>
      <c r="CA15" s="670"/>
      <c r="CB15" s="674"/>
      <c r="CD15" s="681" t="s">
        <v>262</v>
      </c>
      <c r="CE15" s="682"/>
      <c r="CF15" s="682"/>
      <c r="CG15" s="682"/>
      <c r="CH15" s="682"/>
      <c r="CI15" s="682"/>
      <c r="CJ15" s="682"/>
      <c r="CK15" s="682"/>
      <c r="CL15" s="682"/>
      <c r="CM15" s="682"/>
      <c r="CN15" s="682"/>
      <c r="CO15" s="682"/>
      <c r="CP15" s="682"/>
      <c r="CQ15" s="683"/>
      <c r="CR15" s="666">
        <v>8983941</v>
      </c>
      <c r="CS15" s="667"/>
      <c r="CT15" s="667"/>
      <c r="CU15" s="667"/>
      <c r="CV15" s="667"/>
      <c r="CW15" s="667"/>
      <c r="CX15" s="667"/>
      <c r="CY15" s="668"/>
      <c r="CZ15" s="669">
        <v>9.1</v>
      </c>
      <c r="DA15" s="669"/>
      <c r="DB15" s="669"/>
      <c r="DC15" s="669"/>
      <c r="DD15" s="675">
        <v>828280</v>
      </c>
      <c r="DE15" s="667"/>
      <c r="DF15" s="667"/>
      <c r="DG15" s="667"/>
      <c r="DH15" s="667"/>
      <c r="DI15" s="667"/>
      <c r="DJ15" s="667"/>
      <c r="DK15" s="667"/>
      <c r="DL15" s="667"/>
      <c r="DM15" s="667"/>
      <c r="DN15" s="667"/>
      <c r="DO15" s="667"/>
      <c r="DP15" s="668"/>
      <c r="DQ15" s="675">
        <v>6975597</v>
      </c>
      <c r="DR15" s="667"/>
      <c r="DS15" s="667"/>
      <c r="DT15" s="667"/>
      <c r="DU15" s="667"/>
      <c r="DV15" s="667"/>
      <c r="DW15" s="667"/>
      <c r="DX15" s="667"/>
      <c r="DY15" s="667"/>
      <c r="DZ15" s="667"/>
      <c r="EA15" s="667"/>
      <c r="EB15" s="667"/>
      <c r="EC15" s="676"/>
    </row>
    <row r="16" spans="2:143" ht="11.25" customHeight="1" x14ac:dyDescent="0.2">
      <c r="B16" s="663" t="s">
        <v>263</v>
      </c>
      <c r="C16" s="664"/>
      <c r="D16" s="664"/>
      <c r="E16" s="664"/>
      <c r="F16" s="664"/>
      <c r="G16" s="664"/>
      <c r="H16" s="664"/>
      <c r="I16" s="664"/>
      <c r="J16" s="664"/>
      <c r="K16" s="664"/>
      <c r="L16" s="664"/>
      <c r="M16" s="664"/>
      <c r="N16" s="664"/>
      <c r="O16" s="664"/>
      <c r="P16" s="664"/>
      <c r="Q16" s="665"/>
      <c r="R16" s="666">
        <v>98294</v>
      </c>
      <c r="S16" s="667"/>
      <c r="T16" s="667"/>
      <c r="U16" s="667"/>
      <c r="V16" s="667"/>
      <c r="W16" s="667"/>
      <c r="X16" s="667"/>
      <c r="Y16" s="668"/>
      <c r="Z16" s="669">
        <v>0.1</v>
      </c>
      <c r="AA16" s="669"/>
      <c r="AB16" s="669"/>
      <c r="AC16" s="669"/>
      <c r="AD16" s="670">
        <v>98294</v>
      </c>
      <c r="AE16" s="670"/>
      <c r="AF16" s="670"/>
      <c r="AG16" s="670"/>
      <c r="AH16" s="670"/>
      <c r="AI16" s="670"/>
      <c r="AJ16" s="670"/>
      <c r="AK16" s="670"/>
      <c r="AL16" s="671">
        <v>0.2</v>
      </c>
      <c r="AM16" s="672"/>
      <c r="AN16" s="672"/>
      <c r="AO16" s="673"/>
      <c r="AP16" s="663" t="s">
        <v>264</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265</v>
      </c>
      <c r="CE16" s="682"/>
      <c r="CF16" s="682"/>
      <c r="CG16" s="682"/>
      <c r="CH16" s="682"/>
      <c r="CI16" s="682"/>
      <c r="CJ16" s="682"/>
      <c r="CK16" s="682"/>
      <c r="CL16" s="682"/>
      <c r="CM16" s="682"/>
      <c r="CN16" s="682"/>
      <c r="CO16" s="682"/>
      <c r="CP16" s="682"/>
      <c r="CQ16" s="683"/>
      <c r="CR16" s="666" t="s">
        <v>128</v>
      </c>
      <c r="CS16" s="667"/>
      <c r="CT16" s="667"/>
      <c r="CU16" s="667"/>
      <c r="CV16" s="667"/>
      <c r="CW16" s="667"/>
      <c r="CX16" s="667"/>
      <c r="CY16" s="668"/>
      <c r="CZ16" s="669" t="s">
        <v>128</v>
      </c>
      <c r="DA16" s="669"/>
      <c r="DB16" s="669"/>
      <c r="DC16" s="669"/>
      <c r="DD16" s="675" t="s">
        <v>128</v>
      </c>
      <c r="DE16" s="667"/>
      <c r="DF16" s="667"/>
      <c r="DG16" s="667"/>
      <c r="DH16" s="667"/>
      <c r="DI16" s="667"/>
      <c r="DJ16" s="667"/>
      <c r="DK16" s="667"/>
      <c r="DL16" s="667"/>
      <c r="DM16" s="667"/>
      <c r="DN16" s="667"/>
      <c r="DO16" s="667"/>
      <c r="DP16" s="668"/>
      <c r="DQ16" s="675" t="s">
        <v>128</v>
      </c>
      <c r="DR16" s="667"/>
      <c r="DS16" s="667"/>
      <c r="DT16" s="667"/>
      <c r="DU16" s="667"/>
      <c r="DV16" s="667"/>
      <c r="DW16" s="667"/>
      <c r="DX16" s="667"/>
      <c r="DY16" s="667"/>
      <c r="DZ16" s="667"/>
      <c r="EA16" s="667"/>
      <c r="EB16" s="667"/>
      <c r="EC16" s="676"/>
    </row>
    <row r="17" spans="2:133" ht="11.25" customHeight="1" x14ac:dyDescent="0.2">
      <c r="B17" s="663" t="s">
        <v>266</v>
      </c>
      <c r="C17" s="664"/>
      <c r="D17" s="664"/>
      <c r="E17" s="664"/>
      <c r="F17" s="664"/>
      <c r="G17" s="664"/>
      <c r="H17" s="664"/>
      <c r="I17" s="664"/>
      <c r="J17" s="664"/>
      <c r="K17" s="664"/>
      <c r="L17" s="664"/>
      <c r="M17" s="664"/>
      <c r="N17" s="664"/>
      <c r="O17" s="664"/>
      <c r="P17" s="664"/>
      <c r="Q17" s="665"/>
      <c r="R17" s="666">
        <v>1220506</v>
      </c>
      <c r="S17" s="667"/>
      <c r="T17" s="667"/>
      <c r="U17" s="667"/>
      <c r="V17" s="667"/>
      <c r="W17" s="667"/>
      <c r="X17" s="667"/>
      <c r="Y17" s="668"/>
      <c r="Z17" s="669">
        <v>1.2</v>
      </c>
      <c r="AA17" s="669"/>
      <c r="AB17" s="669"/>
      <c r="AC17" s="669"/>
      <c r="AD17" s="670">
        <v>1220506</v>
      </c>
      <c r="AE17" s="670"/>
      <c r="AF17" s="670"/>
      <c r="AG17" s="670"/>
      <c r="AH17" s="670"/>
      <c r="AI17" s="670"/>
      <c r="AJ17" s="670"/>
      <c r="AK17" s="670"/>
      <c r="AL17" s="671">
        <v>2.4</v>
      </c>
      <c r="AM17" s="672"/>
      <c r="AN17" s="672"/>
      <c r="AO17" s="673"/>
      <c r="AP17" s="663" t="s">
        <v>267</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268</v>
      </c>
      <c r="CE17" s="682"/>
      <c r="CF17" s="682"/>
      <c r="CG17" s="682"/>
      <c r="CH17" s="682"/>
      <c r="CI17" s="682"/>
      <c r="CJ17" s="682"/>
      <c r="CK17" s="682"/>
      <c r="CL17" s="682"/>
      <c r="CM17" s="682"/>
      <c r="CN17" s="682"/>
      <c r="CO17" s="682"/>
      <c r="CP17" s="682"/>
      <c r="CQ17" s="683"/>
      <c r="CR17" s="666">
        <v>6044326</v>
      </c>
      <c r="CS17" s="667"/>
      <c r="CT17" s="667"/>
      <c r="CU17" s="667"/>
      <c r="CV17" s="667"/>
      <c r="CW17" s="667"/>
      <c r="CX17" s="667"/>
      <c r="CY17" s="668"/>
      <c r="CZ17" s="669">
        <v>6.1</v>
      </c>
      <c r="DA17" s="669"/>
      <c r="DB17" s="669"/>
      <c r="DC17" s="669"/>
      <c r="DD17" s="675" t="s">
        <v>128</v>
      </c>
      <c r="DE17" s="667"/>
      <c r="DF17" s="667"/>
      <c r="DG17" s="667"/>
      <c r="DH17" s="667"/>
      <c r="DI17" s="667"/>
      <c r="DJ17" s="667"/>
      <c r="DK17" s="667"/>
      <c r="DL17" s="667"/>
      <c r="DM17" s="667"/>
      <c r="DN17" s="667"/>
      <c r="DO17" s="667"/>
      <c r="DP17" s="668"/>
      <c r="DQ17" s="675">
        <v>5299711</v>
      </c>
      <c r="DR17" s="667"/>
      <c r="DS17" s="667"/>
      <c r="DT17" s="667"/>
      <c r="DU17" s="667"/>
      <c r="DV17" s="667"/>
      <c r="DW17" s="667"/>
      <c r="DX17" s="667"/>
      <c r="DY17" s="667"/>
      <c r="DZ17" s="667"/>
      <c r="EA17" s="667"/>
      <c r="EB17" s="667"/>
      <c r="EC17" s="676"/>
    </row>
    <row r="18" spans="2:133" ht="11.25" customHeight="1" x14ac:dyDescent="0.2">
      <c r="B18" s="663" t="s">
        <v>269</v>
      </c>
      <c r="C18" s="664"/>
      <c r="D18" s="664"/>
      <c r="E18" s="664"/>
      <c r="F18" s="664"/>
      <c r="G18" s="664"/>
      <c r="H18" s="664"/>
      <c r="I18" s="664"/>
      <c r="J18" s="664"/>
      <c r="K18" s="664"/>
      <c r="L18" s="664"/>
      <c r="M18" s="664"/>
      <c r="N18" s="664"/>
      <c r="O18" s="664"/>
      <c r="P18" s="664"/>
      <c r="Q18" s="665"/>
      <c r="R18" s="666">
        <v>579340</v>
      </c>
      <c r="S18" s="667"/>
      <c r="T18" s="667"/>
      <c r="U18" s="667"/>
      <c r="V18" s="667"/>
      <c r="W18" s="667"/>
      <c r="X18" s="667"/>
      <c r="Y18" s="668"/>
      <c r="Z18" s="669">
        <v>0.6</v>
      </c>
      <c r="AA18" s="669"/>
      <c r="AB18" s="669"/>
      <c r="AC18" s="669"/>
      <c r="AD18" s="670">
        <v>556238</v>
      </c>
      <c r="AE18" s="670"/>
      <c r="AF18" s="670"/>
      <c r="AG18" s="670"/>
      <c r="AH18" s="670"/>
      <c r="AI18" s="670"/>
      <c r="AJ18" s="670"/>
      <c r="AK18" s="670"/>
      <c r="AL18" s="671">
        <v>1.1000000238418579</v>
      </c>
      <c r="AM18" s="672"/>
      <c r="AN18" s="672"/>
      <c r="AO18" s="673"/>
      <c r="AP18" s="663" t="s">
        <v>270</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271</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272</v>
      </c>
      <c r="C19" s="664"/>
      <c r="D19" s="664"/>
      <c r="E19" s="664"/>
      <c r="F19" s="664"/>
      <c r="G19" s="664"/>
      <c r="H19" s="664"/>
      <c r="I19" s="664"/>
      <c r="J19" s="664"/>
      <c r="K19" s="664"/>
      <c r="L19" s="664"/>
      <c r="M19" s="664"/>
      <c r="N19" s="664"/>
      <c r="O19" s="664"/>
      <c r="P19" s="664"/>
      <c r="Q19" s="665"/>
      <c r="R19" s="666">
        <v>198001</v>
      </c>
      <c r="S19" s="667"/>
      <c r="T19" s="667"/>
      <c r="U19" s="667"/>
      <c r="V19" s="667"/>
      <c r="W19" s="667"/>
      <c r="X19" s="667"/>
      <c r="Y19" s="668"/>
      <c r="Z19" s="669">
        <v>0.2</v>
      </c>
      <c r="AA19" s="669"/>
      <c r="AB19" s="669"/>
      <c r="AC19" s="669"/>
      <c r="AD19" s="670">
        <v>198001</v>
      </c>
      <c r="AE19" s="670"/>
      <c r="AF19" s="670"/>
      <c r="AG19" s="670"/>
      <c r="AH19" s="670"/>
      <c r="AI19" s="670"/>
      <c r="AJ19" s="670"/>
      <c r="AK19" s="670"/>
      <c r="AL19" s="671">
        <v>0.4</v>
      </c>
      <c r="AM19" s="672"/>
      <c r="AN19" s="672"/>
      <c r="AO19" s="673"/>
      <c r="AP19" s="663" t="s">
        <v>273</v>
      </c>
      <c r="AQ19" s="664"/>
      <c r="AR19" s="664"/>
      <c r="AS19" s="664"/>
      <c r="AT19" s="664"/>
      <c r="AU19" s="664"/>
      <c r="AV19" s="664"/>
      <c r="AW19" s="664"/>
      <c r="AX19" s="664"/>
      <c r="AY19" s="664"/>
      <c r="AZ19" s="664"/>
      <c r="BA19" s="664"/>
      <c r="BB19" s="664"/>
      <c r="BC19" s="664"/>
      <c r="BD19" s="664"/>
      <c r="BE19" s="664"/>
      <c r="BF19" s="665"/>
      <c r="BG19" s="666">
        <v>2412476</v>
      </c>
      <c r="BH19" s="667"/>
      <c r="BI19" s="667"/>
      <c r="BJ19" s="667"/>
      <c r="BK19" s="667"/>
      <c r="BL19" s="667"/>
      <c r="BM19" s="667"/>
      <c r="BN19" s="668"/>
      <c r="BO19" s="669">
        <v>5.5</v>
      </c>
      <c r="BP19" s="669"/>
      <c r="BQ19" s="669"/>
      <c r="BR19" s="669"/>
      <c r="BS19" s="670" t="s">
        <v>128</v>
      </c>
      <c r="BT19" s="670"/>
      <c r="BU19" s="670"/>
      <c r="BV19" s="670"/>
      <c r="BW19" s="670"/>
      <c r="BX19" s="670"/>
      <c r="BY19" s="670"/>
      <c r="BZ19" s="670"/>
      <c r="CA19" s="670"/>
      <c r="CB19" s="674"/>
      <c r="CD19" s="681" t="s">
        <v>274</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275</v>
      </c>
      <c r="C20" s="664"/>
      <c r="D20" s="664"/>
      <c r="E20" s="664"/>
      <c r="F20" s="664"/>
      <c r="G20" s="664"/>
      <c r="H20" s="664"/>
      <c r="I20" s="664"/>
      <c r="J20" s="664"/>
      <c r="K20" s="664"/>
      <c r="L20" s="664"/>
      <c r="M20" s="664"/>
      <c r="N20" s="664"/>
      <c r="O20" s="664"/>
      <c r="P20" s="664"/>
      <c r="Q20" s="665"/>
      <c r="R20" s="666">
        <v>30932</v>
      </c>
      <c r="S20" s="667"/>
      <c r="T20" s="667"/>
      <c r="U20" s="667"/>
      <c r="V20" s="667"/>
      <c r="W20" s="667"/>
      <c r="X20" s="667"/>
      <c r="Y20" s="668"/>
      <c r="Z20" s="669">
        <v>0</v>
      </c>
      <c r="AA20" s="669"/>
      <c r="AB20" s="669"/>
      <c r="AC20" s="669"/>
      <c r="AD20" s="670">
        <v>30932</v>
      </c>
      <c r="AE20" s="670"/>
      <c r="AF20" s="670"/>
      <c r="AG20" s="670"/>
      <c r="AH20" s="670"/>
      <c r="AI20" s="670"/>
      <c r="AJ20" s="670"/>
      <c r="AK20" s="670"/>
      <c r="AL20" s="671">
        <v>0.1</v>
      </c>
      <c r="AM20" s="672"/>
      <c r="AN20" s="672"/>
      <c r="AO20" s="673"/>
      <c r="AP20" s="663" t="s">
        <v>276</v>
      </c>
      <c r="AQ20" s="664"/>
      <c r="AR20" s="664"/>
      <c r="AS20" s="664"/>
      <c r="AT20" s="664"/>
      <c r="AU20" s="664"/>
      <c r="AV20" s="664"/>
      <c r="AW20" s="664"/>
      <c r="AX20" s="664"/>
      <c r="AY20" s="664"/>
      <c r="AZ20" s="664"/>
      <c r="BA20" s="664"/>
      <c r="BB20" s="664"/>
      <c r="BC20" s="664"/>
      <c r="BD20" s="664"/>
      <c r="BE20" s="664"/>
      <c r="BF20" s="665"/>
      <c r="BG20" s="666">
        <v>2412476</v>
      </c>
      <c r="BH20" s="667"/>
      <c r="BI20" s="667"/>
      <c r="BJ20" s="667"/>
      <c r="BK20" s="667"/>
      <c r="BL20" s="667"/>
      <c r="BM20" s="667"/>
      <c r="BN20" s="668"/>
      <c r="BO20" s="669">
        <v>5.5</v>
      </c>
      <c r="BP20" s="669"/>
      <c r="BQ20" s="669"/>
      <c r="BR20" s="669"/>
      <c r="BS20" s="670" t="s">
        <v>128</v>
      </c>
      <c r="BT20" s="670"/>
      <c r="BU20" s="670"/>
      <c r="BV20" s="670"/>
      <c r="BW20" s="670"/>
      <c r="BX20" s="670"/>
      <c r="BY20" s="670"/>
      <c r="BZ20" s="670"/>
      <c r="CA20" s="670"/>
      <c r="CB20" s="674"/>
      <c r="CD20" s="681" t="s">
        <v>277</v>
      </c>
      <c r="CE20" s="682"/>
      <c r="CF20" s="682"/>
      <c r="CG20" s="682"/>
      <c r="CH20" s="682"/>
      <c r="CI20" s="682"/>
      <c r="CJ20" s="682"/>
      <c r="CK20" s="682"/>
      <c r="CL20" s="682"/>
      <c r="CM20" s="682"/>
      <c r="CN20" s="682"/>
      <c r="CO20" s="682"/>
      <c r="CP20" s="682"/>
      <c r="CQ20" s="683"/>
      <c r="CR20" s="666">
        <v>98719102</v>
      </c>
      <c r="CS20" s="667"/>
      <c r="CT20" s="667"/>
      <c r="CU20" s="667"/>
      <c r="CV20" s="667"/>
      <c r="CW20" s="667"/>
      <c r="CX20" s="667"/>
      <c r="CY20" s="668"/>
      <c r="CZ20" s="669">
        <v>100</v>
      </c>
      <c r="DA20" s="669"/>
      <c r="DB20" s="669"/>
      <c r="DC20" s="669"/>
      <c r="DD20" s="675">
        <v>10691845</v>
      </c>
      <c r="DE20" s="667"/>
      <c r="DF20" s="667"/>
      <c r="DG20" s="667"/>
      <c r="DH20" s="667"/>
      <c r="DI20" s="667"/>
      <c r="DJ20" s="667"/>
      <c r="DK20" s="667"/>
      <c r="DL20" s="667"/>
      <c r="DM20" s="667"/>
      <c r="DN20" s="667"/>
      <c r="DO20" s="667"/>
      <c r="DP20" s="668"/>
      <c r="DQ20" s="675">
        <v>57994942</v>
      </c>
      <c r="DR20" s="667"/>
      <c r="DS20" s="667"/>
      <c r="DT20" s="667"/>
      <c r="DU20" s="667"/>
      <c r="DV20" s="667"/>
      <c r="DW20" s="667"/>
      <c r="DX20" s="667"/>
      <c r="DY20" s="667"/>
      <c r="DZ20" s="667"/>
      <c r="EA20" s="667"/>
      <c r="EB20" s="667"/>
      <c r="EC20" s="676"/>
    </row>
    <row r="21" spans="2:133" ht="11.25" customHeight="1" x14ac:dyDescent="0.2">
      <c r="B21" s="663" t="s">
        <v>278</v>
      </c>
      <c r="C21" s="664"/>
      <c r="D21" s="664"/>
      <c r="E21" s="664"/>
      <c r="F21" s="664"/>
      <c r="G21" s="664"/>
      <c r="H21" s="664"/>
      <c r="I21" s="664"/>
      <c r="J21" s="664"/>
      <c r="K21" s="664"/>
      <c r="L21" s="664"/>
      <c r="M21" s="664"/>
      <c r="N21" s="664"/>
      <c r="O21" s="664"/>
      <c r="P21" s="664"/>
      <c r="Q21" s="665"/>
      <c r="R21" s="666">
        <v>10957</v>
      </c>
      <c r="S21" s="667"/>
      <c r="T21" s="667"/>
      <c r="U21" s="667"/>
      <c r="V21" s="667"/>
      <c r="W21" s="667"/>
      <c r="X21" s="667"/>
      <c r="Y21" s="668"/>
      <c r="Z21" s="669">
        <v>0</v>
      </c>
      <c r="AA21" s="669"/>
      <c r="AB21" s="669"/>
      <c r="AC21" s="669"/>
      <c r="AD21" s="670">
        <v>10957</v>
      </c>
      <c r="AE21" s="670"/>
      <c r="AF21" s="670"/>
      <c r="AG21" s="670"/>
      <c r="AH21" s="670"/>
      <c r="AI21" s="670"/>
      <c r="AJ21" s="670"/>
      <c r="AK21" s="670"/>
      <c r="AL21" s="671">
        <v>0</v>
      </c>
      <c r="AM21" s="672"/>
      <c r="AN21" s="672"/>
      <c r="AO21" s="673"/>
      <c r="AP21" s="685" t="s">
        <v>279</v>
      </c>
      <c r="AQ21" s="686"/>
      <c r="AR21" s="686"/>
      <c r="AS21" s="686"/>
      <c r="AT21" s="686"/>
      <c r="AU21" s="686"/>
      <c r="AV21" s="686"/>
      <c r="AW21" s="686"/>
      <c r="AX21" s="686"/>
      <c r="AY21" s="686"/>
      <c r="AZ21" s="686"/>
      <c r="BA21" s="686"/>
      <c r="BB21" s="686"/>
      <c r="BC21" s="686"/>
      <c r="BD21" s="686"/>
      <c r="BE21" s="686"/>
      <c r="BF21" s="687"/>
      <c r="BG21" s="666">
        <v>2432</v>
      </c>
      <c r="BH21" s="667"/>
      <c r="BI21" s="667"/>
      <c r="BJ21" s="667"/>
      <c r="BK21" s="667"/>
      <c r="BL21" s="667"/>
      <c r="BM21" s="667"/>
      <c r="BN21" s="668"/>
      <c r="BO21" s="669">
        <v>0</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2" t="s">
        <v>280</v>
      </c>
      <c r="C22" s="703"/>
      <c r="D22" s="703"/>
      <c r="E22" s="703"/>
      <c r="F22" s="703"/>
      <c r="G22" s="703"/>
      <c r="H22" s="703"/>
      <c r="I22" s="703"/>
      <c r="J22" s="703"/>
      <c r="K22" s="703"/>
      <c r="L22" s="703"/>
      <c r="M22" s="703"/>
      <c r="N22" s="703"/>
      <c r="O22" s="703"/>
      <c r="P22" s="703"/>
      <c r="Q22" s="704"/>
      <c r="R22" s="666">
        <v>339450</v>
      </c>
      <c r="S22" s="667"/>
      <c r="T22" s="667"/>
      <c r="U22" s="667"/>
      <c r="V22" s="667"/>
      <c r="W22" s="667"/>
      <c r="X22" s="667"/>
      <c r="Y22" s="668"/>
      <c r="Z22" s="669">
        <v>0.3</v>
      </c>
      <c r="AA22" s="669"/>
      <c r="AB22" s="669"/>
      <c r="AC22" s="669"/>
      <c r="AD22" s="670">
        <v>316348</v>
      </c>
      <c r="AE22" s="670"/>
      <c r="AF22" s="670"/>
      <c r="AG22" s="670"/>
      <c r="AH22" s="670"/>
      <c r="AI22" s="670"/>
      <c r="AJ22" s="670"/>
      <c r="AK22" s="670"/>
      <c r="AL22" s="671">
        <v>0.60000002384185791</v>
      </c>
      <c r="AM22" s="672"/>
      <c r="AN22" s="672"/>
      <c r="AO22" s="673"/>
      <c r="AP22" s="685" t="s">
        <v>281</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282</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283</v>
      </c>
      <c r="C23" s="664"/>
      <c r="D23" s="664"/>
      <c r="E23" s="664"/>
      <c r="F23" s="664"/>
      <c r="G23" s="664"/>
      <c r="H23" s="664"/>
      <c r="I23" s="664"/>
      <c r="J23" s="664"/>
      <c r="K23" s="664"/>
      <c r="L23" s="664"/>
      <c r="M23" s="664"/>
      <c r="N23" s="664"/>
      <c r="O23" s="664"/>
      <c r="P23" s="664"/>
      <c r="Q23" s="665"/>
      <c r="R23" s="666">
        <v>37934</v>
      </c>
      <c r="S23" s="667"/>
      <c r="T23" s="667"/>
      <c r="U23" s="667"/>
      <c r="V23" s="667"/>
      <c r="W23" s="667"/>
      <c r="X23" s="667"/>
      <c r="Y23" s="668"/>
      <c r="Z23" s="669">
        <v>0</v>
      </c>
      <c r="AA23" s="669"/>
      <c r="AB23" s="669"/>
      <c r="AC23" s="669"/>
      <c r="AD23" s="670" t="s">
        <v>128</v>
      </c>
      <c r="AE23" s="670"/>
      <c r="AF23" s="670"/>
      <c r="AG23" s="670"/>
      <c r="AH23" s="670"/>
      <c r="AI23" s="670"/>
      <c r="AJ23" s="670"/>
      <c r="AK23" s="670"/>
      <c r="AL23" s="671" t="s">
        <v>128</v>
      </c>
      <c r="AM23" s="672"/>
      <c r="AN23" s="672"/>
      <c r="AO23" s="673"/>
      <c r="AP23" s="685" t="s">
        <v>284</v>
      </c>
      <c r="AQ23" s="686"/>
      <c r="AR23" s="686"/>
      <c r="AS23" s="686"/>
      <c r="AT23" s="686"/>
      <c r="AU23" s="686"/>
      <c r="AV23" s="686"/>
      <c r="AW23" s="686"/>
      <c r="AX23" s="686"/>
      <c r="AY23" s="686"/>
      <c r="AZ23" s="686"/>
      <c r="BA23" s="686"/>
      <c r="BB23" s="686"/>
      <c r="BC23" s="686"/>
      <c r="BD23" s="686"/>
      <c r="BE23" s="686"/>
      <c r="BF23" s="687"/>
      <c r="BG23" s="666">
        <v>2410044</v>
      </c>
      <c r="BH23" s="667"/>
      <c r="BI23" s="667"/>
      <c r="BJ23" s="667"/>
      <c r="BK23" s="667"/>
      <c r="BL23" s="667"/>
      <c r="BM23" s="667"/>
      <c r="BN23" s="668"/>
      <c r="BO23" s="669">
        <v>5.5</v>
      </c>
      <c r="BP23" s="669"/>
      <c r="BQ23" s="669"/>
      <c r="BR23" s="669"/>
      <c r="BS23" s="670" t="s">
        <v>128</v>
      </c>
      <c r="BT23" s="670"/>
      <c r="BU23" s="670"/>
      <c r="BV23" s="670"/>
      <c r="BW23" s="670"/>
      <c r="BX23" s="670"/>
      <c r="BY23" s="670"/>
      <c r="BZ23" s="670"/>
      <c r="CA23" s="670"/>
      <c r="CB23" s="674"/>
      <c r="CD23" s="648" t="s">
        <v>224</v>
      </c>
      <c r="CE23" s="649"/>
      <c r="CF23" s="649"/>
      <c r="CG23" s="649"/>
      <c r="CH23" s="649"/>
      <c r="CI23" s="649"/>
      <c r="CJ23" s="649"/>
      <c r="CK23" s="649"/>
      <c r="CL23" s="649"/>
      <c r="CM23" s="649"/>
      <c r="CN23" s="649"/>
      <c r="CO23" s="649"/>
      <c r="CP23" s="649"/>
      <c r="CQ23" s="650"/>
      <c r="CR23" s="648" t="s">
        <v>285</v>
      </c>
      <c r="CS23" s="649"/>
      <c r="CT23" s="649"/>
      <c r="CU23" s="649"/>
      <c r="CV23" s="649"/>
      <c r="CW23" s="649"/>
      <c r="CX23" s="649"/>
      <c r="CY23" s="650"/>
      <c r="CZ23" s="648" t="s">
        <v>286</v>
      </c>
      <c r="DA23" s="649"/>
      <c r="DB23" s="649"/>
      <c r="DC23" s="650"/>
      <c r="DD23" s="648" t="s">
        <v>287</v>
      </c>
      <c r="DE23" s="649"/>
      <c r="DF23" s="649"/>
      <c r="DG23" s="649"/>
      <c r="DH23" s="649"/>
      <c r="DI23" s="649"/>
      <c r="DJ23" s="649"/>
      <c r="DK23" s="650"/>
      <c r="DL23" s="697" t="s">
        <v>288</v>
      </c>
      <c r="DM23" s="698"/>
      <c r="DN23" s="698"/>
      <c r="DO23" s="698"/>
      <c r="DP23" s="698"/>
      <c r="DQ23" s="698"/>
      <c r="DR23" s="698"/>
      <c r="DS23" s="698"/>
      <c r="DT23" s="698"/>
      <c r="DU23" s="698"/>
      <c r="DV23" s="699"/>
      <c r="DW23" s="648" t="s">
        <v>289</v>
      </c>
      <c r="DX23" s="649"/>
      <c r="DY23" s="649"/>
      <c r="DZ23" s="649"/>
      <c r="EA23" s="649"/>
      <c r="EB23" s="649"/>
      <c r="EC23" s="650"/>
    </row>
    <row r="24" spans="2:133" ht="11.25" customHeight="1" x14ac:dyDescent="0.2">
      <c r="B24" s="663" t="s">
        <v>290</v>
      </c>
      <c r="C24" s="664"/>
      <c r="D24" s="664"/>
      <c r="E24" s="664"/>
      <c r="F24" s="664"/>
      <c r="G24" s="664"/>
      <c r="H24" s="664"/>
      <c r="I24" s="664"/>
      <c r="J24" s="664"/>
      <c r="K24" s="664"/>
      <c r="L24" s="664"/>
      <c r="M24" s="664"/>
      <c r="N24" s="664"/>
      <c r="O24" s="664"/>
      <c r="P24" s="664"/>
      <c r="Q24" s="665"/>
      <c r="R24" s="666" t="s">
        <v>128</v>
      </c>
      <c r="S24" s="667"/>
      <c r="T24" s="667"/>
      <c r="U24" s="667"/>
      <c r="V24" s="667"/>
      <c r="W24" s="667"/>
      <c r="X24" s="667"/>
      <c r="Y24" s="668"/>
      <c r="Z24" s="669" t="s">
        <v>128</v>
      </c>
      <c r="AA24" s="669"/>
      <c r="AB24" s="669"/>
      <c r="AC24" s="669"/>
      <c r="AD24" s="670" t="s">
        <v>128</v>
      </c>
      <c r="AE24" s="670"/>
      <c r="AF24" s="670"/>
      <c r="AG24" s="670"/>
      <c r="AH24" s="670"/>
      <c r="AI24" s="670"/>
      <c r="AJ24" s="670"/>
      <c r="AK24" s="670"/>
      <c r="AL24" s="671" t="s">
        <v>128</v>
      </c>
      <c r="AM24" s="672"/>
      <c r="AN24" s="672"/>
      <c r="AO24" s="673"/>
      <c r="AP24" s="685" t="s">
        <v>291</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292</v>
      </c>
      <c r="CE24" s="678"/>
      <c r="CF24" s="678"/>
      <c r="CG24" s="678"/>
      <c r="CH24" s="678"/>
      <c r="CI24" s="678"/>
      <c r="CJ24" s="678"/>
      <c r="CK24" s="678"/>
      <c r="CL24" s="678"/>
      <c r="CM24" s="678"/>
      <c r="CN24" s="678"/>
      <c r="CO24" s="678"/>
      <c r="CP24" s="678"/>
      <c r="CQ24" s="679"/>
      <c r="CR24" s="655">
        <v>50761533</v>
      </c>
      <c r="CS24" s="656"/>
      <c r="CT24" s="656"/>
      <c r="CU24" s="656"/>
      <c r="CV24" s="656"/>
      <c r="CW24" s="656"/>
      <c r="CX24" s="656"/>
      <c r="CY24" s="657"/>
      <c r="CZ24" s="660">
        <v>51.4</v>
      </c>
      <c r="DA24" s="661"/>
      <c r="DB24" s="661"/>
      <c r="DC24" s="680"/>
      <c r="DD24" s="705">
        <v>27824397</v>
      </c>
      <c r="DE24" s="656"/>
      <c r="DF24" s="656"/>
      <c r="DG24" s="656"/>
      <c r="DH24" s="656"/>
      <c r="DI24" s="656"/>
      <c r="DJ24" s="656"/>
      <c r="DK24" s="657"/>
      <c r="DL24" s="705">
        <v>26937959</v>
      </c>
      <c r="DM24" s="656"/>
      <c r="DN24" s="656"/>
      <c r="DO24" s="656"/>
      <c r="DP24" s="656"/>
      <c r="DQ24" s="656"/>
      <c r="DR24" s="656"/>
      <c r="DS24" s="656"/>
      <c r="DT24" s="656"/>
      <c r="DU24" s="656"/>
      <c r="DV24" s="657"/>
      <c r="DW24" s="660">
        <v>52.8</v>
      </c>
      <c r="DX24" s="661"/>
      <c r="DY24" s="661"/>
      <c r="DZ24" s="661"/>
      <c r="EA24" s="661"/>
      <c r="EB24" s="661"/>
      <c r="EC24" s="662"/>
    </row>
    <row r="25" spans="2:133" ht="11.25" customHeight="1" x14ac:dyDescent="0.2">
      <c r="B25" s="663" t="s">
        <v>293</v>
      </c>
      <c r="C25" s="664"/>
      <c r="D25" s="664"/>
      <c r="E25" s="664"/>
      <c r="F25" s="664"/>
      <c r="G25" s="664"/>
      <c r="H25" s="664"/>
      <c r="I25" s="664"/>
      <c r="J25" s="664"/>
      <c r="K25" s="664"/>
      <c r="L25" s="664"/>
      <c r="M25" s="664"/>
      <c r="N25" s="664"/>
      <c r="O25" s="664"/>
      <c r="P25" s="664"/>
      <c r="Q25" s="665"/>
      <c r="R25" s="666">
        <v>37903</v>
      </c>
      <c r="S25" s="667"/>
      <c r="T25" s="667"/>
      <c r="U25" s="667"/>
      <c r="V25" s="667"/>
      <c r="W25" s="667"/>
      <c r="X25" s="667"/>
      <c r="Y25" s="668"/>
      <c r="Z25" s="669">
        <v>0</v>
      </c>
      <c r="AA25" s="669"/>
      <c r="AB25" s="669"/>
      <c r="AC25" s="669"/>
      <c r="AD25" s="670" t="s">
        <v>128</v>
      </c>
      <c r="AE25" s="670"/>
      <c r="AF25" s="670"/>
      <c r="AG25" s="670"/>
      <c r="AH25" s="670"/>
      <c r="AI25" s="670"/>
      <c r="AJ25" s="670"/>
      <c r="AK25" s="670"/>
      <c r="AL25" s="671" t="s">
        <v>128</v>
      </c>
      <c r="AM25" s="672"/>
      <c r="AN25" s="672"/>
      <c r="AO25" s="673"/>
      <c r="AP25" s="685" t="s">
        <v>294</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295</v>
      </c>
      <c r="CE25" s="682"/>
      <c r="CF25" s="682"/>
      <c r="CG25" s="682"/>
      <c r="CH25" s="682"/>
      <c r="CI25" s="682"/>
      <c r="CJ25" s="682"/>
      <c r="CK25" s="682"/>
      <c r="CL25" s="682"/>
      <c r="CM25" s="682"/>
      <c r="CN25" s="682"/>
      <c r="CO25" s="682"/>
      <c r="CP25" s="682"/>
      <c r="CQ25" s="683"/>
      <c r="CR25" s="666">
        <v>15969001</v>
      </c>
      <c r="CS25" s="706"/>
      <c r="CT25" s="706"/>
      <c r="CU25" s="706"/>
      <c r="CV25" s="706"/>
      <c r="CW25" s="706"/>
      <c r="CX25" s="706"/>
      <c r="CY25" s="707"/>
      <c r="CZ25" s="671">
        <v>16.2</v>
      </c>
      <c r="DA25" s="700"/>
      <c r="DB25" s="700"/>
      <c r="DC25" s="708"/>
      <c r="DD25" s="675">
        <v>14865275</v>
      </c>
      <c r="DE25" s="706"/>
      <c r="DF25" s="706"/>
      <c r="DG25" s="706"/>
      <c r="DH25" s="706"/>
      <c r="DI25" s="706"/>
      <c r="DJ25" s="706"/>
      <c r="DK25" s="707"/>
      <c r="DL25" s="675">
        <v>14045357</v>
      </c>
      <c r="DM25" s="706"/>
      <c r="DN25" s="706"/>
      <c r="DO25" s="706"/>
      <c r="DP25" s="706"/>
      <c r="DQ25" s="706"/>
      <c r="DR25" s="706"/>
      <c r="DS25" s="706"/>
      <c r="DT25" s="706"/>
      <c r="DU25" s="706"/>
      <c r="DV25" s="707"/>
      <c r="DW25" s="671">
        <v>27.5</v>
      </c>
      <c r="DX25" s="700"/>
      <c r="DY25" s="700"/>
      <c r="DZ25" s="700"/>
      <c r="EA25" s="700"/>
      <c r="EB25" s="700"/>
      <c r="EC25" s="701"/>
    </row>
    <row r="26" spans="2:133" ht="11.25" customHeight="1" x14ac:dyDescent="0.2">
      <c r="B26" s="663" t="s">
        <v>296</v>
      </c>
      <c r="C26" s="664"/>
      <c r="D26" s="664"/>
      <c r="E26" s="664"/>
      <c r="F26" s="664"/>
      <c r="G26" s="664"/>
      <c r="H26" s="664"/>
      <c r="I26" s="664"/>
      <c r="J26" s="664"/>
      <c r="K26" s="664"/>
      <c r="L26" s="664"/>
      <c r="M26" s="664"/>
      <c r="N26" s="664"/>
      <c r="O26" s="664"/>
      <c r="P26" s="664"/>
      <c r="Q26" s="665"/>
      <c r="R26" s="666">
        <v>31</v>
      </c>
      <c r="S26" s="667"/>
      <c r="T26" s="667"/>
      <c r="U26" s="667"/>
      <c r="V26" s="667"/>
      <c r="W26" s="667"/>
      <c r="X26" s="667"/>
      <c r="Y26" s="668"/>
      <c r="Z26" s="669">
        <v>0</v>
      </c>
      <c r="AA26" s="669"/>
      <c r="AB26" s="669"/>
      <c r="AC26" s="669"/>
      <c r="AD26" s="670" t="s">
        <v>128</v>
      </c>
      <c r="AE26" s="670"/>
      <c r="AF26" s="670"/>
      <c r="AG26" s="670"/>
      <c r="AH26" s="670"/>
      <c r="AI26" s="670"/>
      <c r="AJ26" s="670"/>
      <c r="AK26" s="670"/>
      <c r="AL26" s="671" t="s">
        <v>128</v>
      </c>
      <c r="AM26" s="672"/>
      <c r="AN26" s="672"/>
      <c r="AO26" s="673"/>
      <c r="AP26" s="685" t="s">
        <v>297</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298</v>
      </c>
      <c r="CE26" s="682"/>
      <c r="CF26" s="682"/>
      <c r="CG26" s="682"/>
      <c r="CH26" s="682"/>
      <c r="CI26" s="682"/>
      <c r="CJ26" s="682"/>
      <c r="CK26" s="682"/>
      <c r="CL26" s="682"/>
      <c r="CM26" s="682"/>
      <c r="CN26" s="682"/>
      <c r="CO26" s="682"/>
      <c r="CP26" s="682"/>
      <c r="CQ26" s="683"/>
      <c r="CR26" s="666">
        <v>10490830</v>
      </c>
      <c r="CS26" s="667"/>
      <c r="CT26" s="667"/>
      <c r="CU26" s="667"/>
      <c r="CV26" s="667"/>
      <c r="CW26" s="667"/>
      <c r="CX26" s="667"/>
      <c r="CY26" s="668"/>
      <c r="CZ26" s="671">
        <v>10.6</v>
      </c>
      <c r="DA26" s="700"/>
      <c r="DB26" s="700"/>
      <c r="DC26" s="708"/>
      <c r="DD26" s="675">
        <v>9680357</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x14ac:dyDescent="0.2">
      <c r="B27" s="663" t="s">
        <v>299</v>
      </c>
      <c r="C27" s="664"/>
      <c r="D27" s="664"/>
      <c r="E27" s="664"/>
      <c r="F27" s="664"/>
      <c r="G27" s="664"/>
      <c r="H27" s="664"/>
      <c r="I27" s="664"/>
      <c r="J27" s="664"/>
      <c r="K27" s="664"/>
      <c r="L27" s="664"/>
      <c r="M27" s="664"/>
      <c r="N27" s="664"/>
      <c r="O27" s="664"/>
      <c r="P27" s="664"/>
      <c r="Q27" s="665"/>
      <c r="R27" s="666">
        <v>53193648</v>
      </c>
      <c r="S27" s="667"/>
      <c r="T27" s="667"/>
      <c r="U27" s="667"/>
      <c r="V27" s="667"/>
      <c r="W27" s="667"/>
      <c r="X27" s="667"/>
      <c r="Y27" s="668"/>
      <c r="Z27" s="669">
        <v>50.9</v>
      </c>
      <c r="AA27" s="669"/>
      <c r="AB27" s="669"/>
      <c r="AC27" s="669"/>
      <c r="AD27" s="670">
        <v>50722568</v>
      </c>
      <c r="AE27" s="670"/>
      <c r="AF27" s="670"/>
      <c r="AG27" s="670"/>
      <c r="AH27" s="670"/>
      <c r="AI27" s="670"/>
      <c r="AJ27" s="670"/>
      <c r="AK27" s="670"/>
      <c r="AL27" s="671">
        <v>99.400001525878906</v>
      </c>
      <c r="AM27" s="672"/>
      <c r="AN27" s="672"/>
      <c r="AO27" s="673"/>
      <c r="AP27" s="663" t="s">
        <v>300</v>
      </c>
      <c r="AQ27" s="664"/>
      <c r="AR27" s="664"/>
      <c r="AS27" s="664"/>
      <c r="AT27" s="664"/>
      <c r="AU27" s="664"/>
      <c r="AV27" s="664"/>
      <c r="AW27" s="664"/>
      <c r="AX27" s="664"/>
      <c r="AY27" s="664"/>
      <c r="AZ27" s="664"/>
      <c r="BA27" s="664"/>
      <c r="BB27" s="664"/>
      <c r="BC27" s="664"/>
      <c r="BD27" s="664"/>
      <c r="BE27" s="664"/>
      <c r="BF27" s="665"/>
      <c r="BG27" s="666">
        <v>44195557</v>
      </c>
      <c r="BH27" s="667"/>
      <c r="BI27" s="667"/>
      <c r="BJ27" s="667"/>
      <c r="BK27" s="667"/>
      <c r="BL27" s="667"/>
      <c r="BM27" s="667"/>
      <c r="BN27" s="668"/>
      <c r="BO27" s="669">
        <v>100</v>
      </c>
      <c r="BP27" s="669"/>
      <c r="BQ27" s="669"/>
      <c r="BR27" s="669"/>
      <c r="BS27" s="670">
        <v>843066</v>
      </c>
      <c r="BT27" s="670"/>
      <c r="BU27" s="670"/>
      <c r="BV27" s="670"/>
      <c r="BW27" s="670"/>
      <c r="BX27" s="670"/>
      <c r="BY27" s="670"/>
      <c r="BZ27" s="670"/>
      <c r="CA27" s="670"/>
      <c r="CB27" s="674"/>
      <c r="CD27" s="681" t="s">
        <v>301</v>
      </c>
      <c r="CE27" s="682"/>
      <c r="CF27" s="682"/>
      <c r="CG27" s="682"/>
      <c r="CH27" s="682"/>
      <c r="CI27" s="682"/>
      <c r="CJ27" s="682"/>
      <c r="CK27" s="682"/>
      <c r="CL27" s="682"/>
      <c r="CM27" s="682"/>
      <c r="CN27" s="682"/>
      <c r="CO27" s="682"/>
      <c r="CP27" s="682"/>
      <c r="CQ27" s="683"/>
      <c r="CR27" s="666">
        <v>28748206</v>
      </c>
      <c r="CS27" s="706"/>
      <c r="CT27" s="706"/>
      <c r="CU27" s="706"/>
      <c r="CV27" s="706"/>
      <c r="CW27" s="706"/>
      <c r="CX27" s="706"/>
      <c r="CY27" s="707"/>
      <c r="CZ27" s="671">
        <v>29.1</v>
      </c>
      <c r="DA27" s="700"/>
      <c r="DB27" s="700"/>
      <c r="DC27" s="708"/>
      <c r="DD27" s="675">
        <v>7659411</v>
      </c>
      <c r="DE27" s="706"/>
      <c r="DF27" s="706"/>
      <c r="DG27" s="706"/>
      <c r="DH27" s="706"/>
      <c r="DI27" s="706"/>
      <c r="DJ27" s="706"/>
      <c r="DK27" s="707"/>
      <c r="DL27" s="675">
        <v>7592891</v>
      </c>
      <c r="DM27" s="706"/>
      <c r="DN27" s="706"/>
      <c r="DO27" s="706"/>
      <c r="DP27" s="706"/>
      <c r="DQ27" s="706"/>
      <c r="DR27" s="706"/>
      <c r="DS27" s="706"/>
      <c r="DT27" s="706"/>
      <c r="DU27" s="706"/>
      <c r="DV27" s="707"/>
      <c r="DW27" s="671">
        <v>14.9</v>
      </c>
      <c r="DX27" s="700"/>
      <c r="DY27" s="700"/>
      <c r="DZ27" s="700"/>
      <c r="EA27" s="700"/>
      <c r="EB27" s="700"/>
      <c r="EC27" s="701"/>
    </row>
    <row r="28" spans="2:133" ht="11.25" customHeight="1" x14ac:dyDescent="0.2">
      <c r="B28" s="663" t="s">
        <v>302</v>
      </c>
      <c r="C28" s="664"/>
      <c r="D28" s="664"/>
      <c r="E28" s="664"/>
      <c r="F28" s="664"/>
      <c r="G28" s="664"/>
      <c r="H28" s="664"/>
      <c r="I28" s="664"/>
      <c r="J28" s="664"/>
      <c r="K28" s="664"/>
      <c r="L28" s="664"/>
      <c r="M28" s="664"/>
      <c r="N28" s="664"/>
      <c r="O28" s="664"/>
      <c r="P28" s="664"/>
      <c r="Q28" s="665"/>
      <c r="R28" s="666">
        <v>38068</v>
      </c>
      <c r="S28" s="667"/>
      <c r="T28" s="667"/>
      <c r="U28" s="667"/>
      <c r="V28" s="667"/>
      <c r="W28" s="667"/>
      <c r="X28" s="667"/>
      <c r="Y28" s="668"/>
      <c r="Z28" s="669">
        <v>0</v>
      </c>
      <c r="AA28" s="669"/>
      <c r="AB28" s="669"/>
      <c r="AC28" s="669"/>
      <c r="AD28" s="670">
        <v>38068</v>
      </c>
      <c r="AE28" s="670"/>
      <c r="AF28" s="670"/>
      <c r="AG28" s="670"/>
      <c r="AH28" s="670"/>
      <c r="AI28" s="670"/>
      <c r="AJ28" s="670"/>
      <c r="AK28" s="670"/>
      <c r="AL28" s="671">
        <v>0.1</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303</v>
      </c>
      <c r="CE28" s="682"/>
      <c r="CF28" s="682"/>
      <c r="CG28" s="682"/>
      <c r="CH28" s="682"/>
      <c r="CI28" s="682"/>
      <c r="CJ28" s="682"/>
      <c r="CK28" s="682"/>
      <c r="CL28" s="682"/>
      <c r="CM28" s="682"/>
      <c r="CN28" s="682"/>
      <c r="CO28" s="682"/>
      <c r="CP28" s="682"/>
      <c r="CQ28" s="683"/>
      <c r="CR28" s="666">
        <v>6044326</v>
      </c>
      <c r="CS28" s="667"/>
      <c r="CT28" s="667"/>
      <c r="CU28" s="667"/>
      <c r="CV28" s="667"/>
      <c r="CW28" s="667"/>
      <c r="CX28" s="667"/>
      <c r="CY28" s="668"/>
      <c r="CZ28" s="671">
        <v>6.1</v>
      </c>
      <c r="DA28" s="700"/>
      <c r="DB28" s="700"/>
      <c r="DC28" s="708"/>
      <c r="DD28" s="675">
        <v>5299711</v>
      </c>
      <c r="DE28" s="667"/>
      <c r="DF28" s="667"/>
      <c r="DG28" s="667"/>
      <c r="DH28" s="667"/>
      <c r="DI28" s="667"/>
      <c r="DJ28" s="667"/>
      <c r="DK28" s="668"/>
      <c r="DL28" s="675">
        <v>5299711</v>
      </c>
      <c r="DM28" s="667"/>
      <c r="DN28" s="667"/>
      <c r="DO28" s="667"/>
      <c r="DP28" s="667"/>
      <c r="DQ28" s="667"/>
      <c r="DR28" s="667"/>
      <c r="DS28" s="667"/>
      <c r="DT28" s="667"/>
      <c r="DU28" s="667"/>
      <c r="DV28" s="668"/>
      <c r="DW28" s="671">
        <v>10.4</v>
      </c>
      <c r="DX28" s="700"/>
      <c r="DY28" s="700"/>
      <c r="DZ28" s="700"/>
      <c r="EA28" s="700"/>
      <c r="EB28" s="700"/>
      <c r="EC28" s="701"/>
    </row>
    <row r="29" spans="2:133" ht="11.25" customHeight="1" x14ac:dyDescent="0.2">
      <c r="B29" s="663" t="s">
        <v>304</v>
      </c>
      <c r="C29" s="664"/>
      <c r="D29" s="664"/>
      <c r="E29" s="664"/>
      <c r="F29" s="664"/>
      <c r="G29" s="664"/>
      <c r="H29" s="664"/>
      <c r="I29" s="664"/>
      <c r="J29" s="664"/>
      <c r="K29" s="664"/>
      <c r="L29" s="664"/>
      <c r="M29" s="664"/>
      <c r="N29" s="664"/>
      <c r="O29" s="664"/>
      <c r="P29" s="664"/>
      <c r="Q29" s="665"/>
      <c r="R29" s="666">
        <v>819368</v>
      </c>
      <c r="S29" s="667"/>
      <c r="T29" s="667"/>
      <c r="U29" s="667"/>
      <c r="V29" s="667"/>
      <c r="W29" s="667"/>
      <c r="X29" s="667"/>
      <c r="Y29" s="668"/>
      <c r="Z29" s="669">
        <v>0.8</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305</v>
      </c>
      <c r="CE29" s="716"/>
      <c r="CF29" s="681" t="s">
        <v>70</v>
      </c>
      <c r="CG29" s="682"/>
      <c r="CH29" s="682"/>
      <c r="CI29" s="682"/>
      <c r="CJ29" s="682"/>
      <c r="CK29" s="682"/>
      <c r="CL29" s="682"/>
      <c r="CM29" s="682"/>
      <c r="CN29" s="682"/>
      <c r="CO29" s="682"/>
      <c r="CP29" s="682"/>
      <c r="CQ29" s="683"/>
      <c r="CR29" s="666">
        <v>6044291</v>
      </c>
      <c r="CS29" s="706"/>
      <c r="CT29" s="706"/>
      <c r="CU29" s="706"/>
      <c r="CV29" s="706"/>
      <c r="CW29" s="706"/>
      <c r="CX29" s="706"/>
      <c r="CY29" s="707"/>
      <c r="CZ29" s="671">
        <v>6.1</v>
      </c>
      <c r="DA29" s="700"/>
      <c r="DB29" s="700"/>
      <c r="DC29" s="708"/>
      <c r="DD29" s="675">
        <v>5299676</v>
      </c>
      <c r="DE29" s="706"/>
      <c r="DF29" s="706"/>
      <c r="DG29" s="706"/>
      <c r="DH29" s="706"/>
      <c r="DI29" s="706"/>
      <c r="DJ29" s="706"/>
      <c r="DK29" s="707"/>
      <c r="DL29" s="675">
        <v>5299676</v>
      </c>
      <c r="DM29" s="706"/>
      <c r="DN29" s="706"/>
      <c r="DO29" s="706"/>
      <c r="DP29" s="706"/>
      <c r="DQ29" s="706"/>
      <c r="DR29" s="706"/>
      <c r="DS29" s="706"/>
      <c r="DT29" s="706"/>
      <c r="DU29" s="706"/>
      <c r="DV29" s="707"/>
      <c r="DW29" s="671">
        <v>10.4</v>
      </c>
      <c r="DX29" s="700"/>
      <c r="DY29" s="700"/>
      <c r="DZ29" s="700"/>
      <c r="EA29" s="700"/>
      <c r="EB29" s="700"/>
      <c r="EC29" s="701"/>
    </row>
    <row r="30" spans="2:133" ht="11.25" customHeight="1" x14ac:dyDescent="0.2">
      <c r="B30" s="663" t="s">
        <v>306</v>
      </c>
      <c r="C30" s="664"/>
      <c r="D30" s="664"/>
      <c r="E30" s="664"/>
      <c r="F30" s="664"/>
      <c r="G30" s="664"/>
      <c r="H30" s="664"/>
      <c r="I30" s="664"/>
      <c r="J30" s="664"/>
      <c r="K30" s="664"/>
      <c r="L30" s="664"/>
      <c r="M30" s="664"/>
      <c r="N30" s="664"/>
      <c r="O30" s="664"/>
      <c r="P30" s="664"/>
      <c r="Q30" s="665"/>
      <c r="R30" s="666">
        <v>619248</v>
      </c>
      <c r="S30" s="667"/>
      <c r="T30" s="667"/>
      <c r="U30" s="667"/>
      <c r="V30" s="667"/>
      <c r="W30" s="667"/>
      <c r="X30" s="667"/>
      <c r="Y30" s="668"/>
      <c r="Z30" s="669">
        <v>0.6</v>
      </c>
      <c r="AA30" s="669"/>
      <c r="AB30" s="669"/>
      <c r="AC30" s="669"/>
      <c r="AD30" s="670">
        <v>196232</v>
      </c>
      <c r="AE30" s="670"/>
      <c r="AF30" s="670"/>
      <c r="AG30" s="670"/>
      <c r="AH30" s="670"/>
      <c r="AI30" s="670"/>
      <c r="AJ30" s="670"/>
      <c r="AK30" s="670"/>
      <c r="AL30" s="671">
        <v>0.4</v>
      </c>
      <c r="AM30" s="672"/>
      <c r="AN30" s="672"/>
      <c r="AO30" s="673"/>
      <c r="AP30" s="645" t="s">
        <v>224</v>
      </c>
      <c r="AQ30" s="646"/>
      <c r="AR30" s="646"/>
      <c r="AS30" s="646"/>
      <c r="AT30" s="646"/>
      <c r="AU30" s="646"/>
      <c r="AV30" s="646"/>
      <c r="AW30" s="646"/>
      <c r="AX30" s="646"/>
      <c r="AY30" s="646"/>
      <c r="AZ30" s="646"/>
      <c r="BA30" s="646"/>
      <c r="BB30" s="646"/>
      <c r="BC30" s="646"/>
      <c r="BD30" s="646"/>
      <c r="BE30" s="646"/>
      <c r="BF30" s="647"/>
      <c r="BG30" s="645" t="s">
        <v>307</v>
      </c>
      <c r="BH30" s="713"/>
      <c r="BI30" s="713"/>
      <c r="BJ30" s="713"/>
      <c r="BK30" s="713"/>
      <c r="BL30" s="713"/>
      <c r="BM30" s="713"/>
      <c r="BN30" s="713"/>
      <c r="BO30" s="713"/>
      <c r="BP30" s="713"/>
      <c r="BQ30" s="714"/>
      <c r="BR30" s="645" t="s">
        <v>308</v>
      </c>
      <c r="BS30" s="713"/>
      <c r="BT30" s="713"/>
      <c r="BU30" s="713"/>
      <c r="BV30" s="713"/>
      <c r="BW30" s="713"/>
      <c r="BX30" s="713"/>
      <c r="BY30" s="713"/>
      <c r="BZ30" s="713"/>
      <c r="CA30" s="713"/>
      <c r="CB30" s="714"/>
      <c r="CD30" s="717"/>
      <c r="CE30" s="718"/>
      <c r="CF30" s="681" t="s">
        <v>309</v>
      </c>
      <c r="CG30" s="682"/>
      <c r="CH30" s="682"/>
      <c r="CI30" s="682"/>
      <c r="CJ30" s="682"/>
      <c r="CK30" s="682"/>
      <c r="CL30" s="682"/>
      <c r="CM30" s="682"/>
      <c r="CN30" s="682"/>
      <c r="CO30" s="682"/>
      <c r="CP30" s="682"/>
      <c r="CQ30" s="683"/>
      <c r="CR30" s="666">
        <v>5805715</v>
      </c>
      <c r="CS30" s="667"/>
      <c r="CT30" s="667"/>
      <c r="CU30" s="667"/>
      <c r="CV30" s="667"/>
      <c r="CW30" s="667"/>
      <c r="CX30" s="667"/>
      <c r="CY30" s="668"/>
      <c r="CZ30" s="671">
        <v>5.9</v>
      </c>
      <c r="DA30" s="700"/>
      <c r="DB30" s="700"/>
      <c r="DC30" s="708"/>
      <c r="DD30" s="675">
        <v>5063421</v>
      </c>
      <c r="DE30" s="667"/>
      <c r="DF30" s="667"/>
      <c r="DG30" s="667"/>
      <c r="DH30" s="667"/>
      <c r="DI30" s="667"/>
      <c r="DJ30" s="667"/>
      <c r="DK30" s="668"/>
      <c r="DL30" s="675">
        <v>5063421</v>
      </c>
      <c r="DM30" s="667"/>
      <c r="DN30" s="667"/>
      <c r="DO30" s="667"/>
      <c r="DP30" s="667"/>
      <c r="DQ30" s="667"/>
      <c r="DR30" s="667"/>
      <c r="DS30" s="667"/>
      <c r="DT30" s="667"/>
      <c r="DU30" s="667"/>
      <c r="DV30" s="668"/>
      <c r="DW30" s="671">
        <v>9.9</v>
      </c>
      <c r="DX30" s="700"/>
      <c r="DY30" s="700"/>
      <c r="DZ30" s="700"/>
      <c r="EA30" s="700"/>
      <c r="EB30" s="700"/>
      <c r="EC30" s="701"/>
    </row>
    <row r="31" spans="2:133" ht="11.25" customHeight="1" x14ac:dyDescent="0.2">
      <c r="B31" s="663" t="s">
        <v>310</v>
      </c>
      <c r="C31" s="664"/>
      <c r="D31" s="664"/>
      <c r="E31" s="664"/>
      <c r="F31" s="664"/>
      <c r="G31" s="664"/>
      <c r="H31" s="664"/>
      <c r="I31" s="664"/>
      <c r="J31" s="664"/>
      <c r="K31" s="664"/>
      <c r="L31" s="664"/>
      <c r="M31" s="664"/>
      <c r="N31" s="664"/>
      <c r="O31" s="664"/>
      <c r="P31" s="664"/>
      <c r="Q31" s="665"/>
      <c r="R31" s="666">
        <v>586016</v>
      </c>
      <c r="S31" s="667"/>
      <c r="T31" s="667"/>
      <c r="U31" s="667"/>
      <c r="V31" s="667"/>
      <c r="W31" s="667"/>
      <c r="X31" s="667"/>
      <c r="Y31" s="668"/>
      <c r="Z31" s="669">
        <v>0.6</v>
      </c>
      <c r="AA31" s="669"/>
      <c r="AB31" s="669"/>
      <c r="AC31" s="669"/>
      <c r="AD31" s="670" t="s">
        <v>128</v>
      </c>
      <c r="AE31" s="670"/>
      <c r="AF31" s="670"/>
      <c r="AG31" s="670"/>
      <c r="AH31" s="670"/>
      <c r="AI31" s="670"/>
      <c r="AJ31" s="670"/>
      <c r="AK31" s="670"/>
      <c r="AL31" s="671" t="s">
        <v>128</v>
      </c>
      <c r="AM31" s="672"/>
      <c r="AN31" s="672"/>
      <c r="AO31" s="673"/>
      <c r="AP31" s="726" t="s">
        <v>311</v>
      </c>
      <c r="AQ31" s="727"/>
      <c r="AR31" s="727"/>
      <c r="AS31" s="727"/>
      <c r="AT31" s="732" t="s">
        <v>312</v>
      </c>
      <c r="AU31" s="366"/>
      <c r="AV31" s="366"/>
      <c r="AW31" s="366"/>
      <c r="AX31" s="652" t="s">
        <v>188</v>
      </c>
      <c r="AY31" s="653"/>
      <c r="AZ31" s="653"/>
      <c r="BA31" s="653"/>
      <c r="BB31" s="653"/>
      <c r="BC31" s="653"/>
      <c r="BD31" s="653"/>
      <c r="BE31" s="653"/>
      <c r="BF31" s="654"/>
      <c r="BG31" s="725">
        <v>99.5</v>
      </c>
      <c r="BH31" s="721"/>
      <c r="BI31" s="721"/>
      <c r="BJ31" s="721"/>
      <c r="BK31" s="721"/>
      <c r="BL31" s="721"/>
      <c r="BM31" s="661">
        <v>99.1</v>
      </c>
      <c r="BN31" s="721"/>
      <c r="BO31" s="721"/>
      <c r="BP31" s="721"/>
      <c r="BQ31" s="722"/>
      <c r="BR31" s="725">
        <v>99.4</v>
      </c>
      <c r="BS31" s="721"/>
      <c r="BT31" s="721"/>
      <c r="BU31" s="721"/>
      <c r="BV31" s="721"/>
      <c r="BW31" s="721"/>
      <c r="BX31" s="661">
        <v>99</v>
      </c>
      <c r="BY31" s="721"/>
      <c r="BZ31" s="721"/>
      <c r="CA31" s="721"/>
      <c r="CB31" s="722"/>
      <c r="CD31" s="717"/>
      <c r="CE31" s="718"/>
      <c r="CF31" s="681" t="s">
        <v>313</v>
      </c>
      <c r="CG31" s="682"/>
      <c r="CH31" s="682"/>
      <c r="CI31" s="682"/>
      <c r="CJ31" s="682"/>
      <c r="CK31" s="682"/>
      <c r="CL31" s="682"/>
      <c r="CM31" s="682"/>
      <c r="CN31" s="682"/>
      <c r="CO31" s="682"/>
      <c r="CP31" s="682"/>
      <c r="CQ31" s="683"/>
      <c r="CR31" s="666">
        <v>238576</v>
      </c>
      <c r="CS31" s="706"/>
      <c r="CT31" s="706"/>
      <c r="CU31" s="706"/>
      <c r="CV31" s="706"/>
      <c r="CW31" s="706"/>
      <c r="CX31" s="706"/>
      <c r="CY31" s="707"/>
      <c r="CZ31" s="671">
        <v>0.2</v>
      </c>
      <c r="DA31" s="700"/>
      <c r="DB31" s="700"/>
      <c r="DC31" s="708"/>
      <c r="DD31" s="675">
        <v>236255</v>
      </c>
      <c r="DE31" s="706"/>
      <c r="DF31" s="706"/>
      <c r="DG31" s="706"/>
      <c r="DH31" s="706"/>
      <c r="DI31" s="706"/>
      <c r="DJ31" s="706"/>
      <c r="DK31" s="707"/>
      <c r="DL31" s="675">
        <v>236255</v>
      </c>
      <c r="DM31" s="706"/>
      <c r="DN31" s="706"/>
      <c r="DO31" s="706"/>
      <c r="DP31" s="706"/>
      <c r="DQ31" s="706"/>
      <c r="DR31" s="706"/>
      <c r="DS31" s="706"/>
      <c r="DT31" s="706"/>
      <c r="DU31" s="706"/>
      <c r="DV31" s="707"/>
      <c r="DW31" s="671">
        <v>0.5</v>
      </c>
      <c r="DX31" s="700"/>
      <c r="DY31" s="700"/>
      <c r="DZ31" s="700"/>
      <c r="EA31" s="700"/>
      <c r="EB31" s="700"/>
      <c r="EC31" s="701"/>
    </row>
    <row r="32" spans="2:133" ht="11.25" customHeight="1" x14ac:dyDescent="0.2">
      <c r="B32" s="663" t="s">
        <v>314</v>
      </c>
      <c r="C32" s="664"/>
      <c r="D32" s="664"/>
      <c r="E32" s="664"/>
      <c r="F32" s="664"/>
      <c r="G32" s="664"/>
      <c r="H32" s="664"/>
      <c r="I32" s="664"/>
      <c r="J32" s="664"/>
      <c r="K32" s="664"/>
      <c r="L32" s="664"/>
      <c r="M32" s="664"/>
      <c r="N32" s="664"/>
      <c r="O32" s="664"/>
      <c r="P32" s="664"/>
      <c r="Q32" s="665"/>
      <c r="R32" s="666">
        <v>22809823</v>
      </c>
      <c r="S32" s="667"/>
      <c r="T32" s="667"/>
      <c r="U32" s="667"/>
      <c r="V32" s="667"/>
      <c r="W32" s="667"/>
      <c r="X32" s="667"/>
      <c r="Y32" s="668"/>
      <c r="Z32" s="669">
        <v>21.8</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315</v>
      </c>
      <c r="AV32" s="362"/>
      <c r="AW32" s="362"/>
      <c r="AX32" s="663" t="s">
        <v>316</v>
      </c>
      <c r="AY32" s="664"/>
      <c r="AZ32" s="664"/>
      <c r="BA32" s="664"/>
      <c r="BB32" s="664"/>
      <c r="BC32" s="664"/>
      <c r="BD32" s="664"/>
      <c r="BE32" s="664"/>
      <c r="BF32" s="665"/>
      <c r="BG32" s="735">
        <v>99.3</v>
      </c>
      <c r="BH32" s="706"/>
      <c r="BI32" s="706"/>
      <c r="BJ32" s="706"/>
      <c r="BK32" s="706"/>
      <c r="BL32" s="706"/>
      <c r="BM32" s="672">
        <v>99</v>
      </c>
      <c r="BN32" s="723"/>
      <c r="BO32" s="723"/>
      <c r="BP32" s="723"/>
      <c r="BQ32" s="724"/>
      <c r="BR32" s="735">
        <v>99.3</v>
      </c>
      <c r="BS32" s="706"/>
      <c r="BT32" s="706"/>
      <c r="BU32" s="706"/>
      <c r="BV32" s="706"/>
      <c r="BW32" s="706"/>
      <c r="BX32" s="672">
        <v>99</v>
      </c>
      <c r="BY32" s="723"/>
      <c r="BZ32" s="723"/>
      <c r="CA32" s="723"/>
      <c r="CB32" s="724"/>
      <c r="CD32" s="719"/>
      <c r="CE32" s="720"/>
      <c r="CF32" s="681" t="s">
        <v>317</v>
      </c>
      <c r="CG32" s="682"/>
      <c r="CH32" s="682"/>
      <c r="CI32" s="682"/>
      <c r="CJ32" s="682"/>
      <c r="CK32" s="682"/>
      <c r="CL32" s="682"/>
      <c r="CM32" s="682"/>
      <c r="CN32" s="682"/>
      <c r="CO32" s="682"/>
      <c r="CP32" s="682"/>
      <c r="CQ32" s="683"/>
      <c r="CR32" s="666">
        <v>35</v>
      </c>
      <c r="CS32" s="667"/>
      <c r="CT32" s="667"/>
      <c r="CU32" s="667"/>
      <c r="CV32" s="667"/>
      <c r="CW32" s="667"/>
      <c r="CX32" s="667"/>
      <c r="CY32" s="668"/>
      <c r="CZ32" s="671">
        <v>0</v>
      </c>
      <c r="DA32" s="700"/>
      <c r="DB32" s="700"/>
      <c r="DC32" s="708"/>
      <c r="DD32" s="675">
        <v>35</v>
      </c>
      <c r="DE32" s="667"/>
      <c r="DF32" s="667"/>
      <c r="DG32" s="667"/>
      <c r="DH32" s="667"/>
      <c r="DI32" s="667"/>
      <c r="DJ32" s="667"/>
      <c r="DK32" s="668"/>
      <c r="DL32" s="675">
        <v>35</v>
      </c>
      <c r="DM32" s="667"/>
      <c r="DN32" s="667"/>
      <c r="DO32" s="667"/>
      <c r="DP32" s="667"/>
      <c r="DQ32" s="667"/>
      <c r="DR32" s="667"/>
      <c r="DS32" s="667"/>
      <c r="DT32" s="667"/>
      <c r="DU32" s="667"/>
      <c r="DV32" s="668"/>
      <c r="DW32" s="671">
        <v>0</v>
      </c>
      <c r="DX32" s="700"/>
      <c r="DY32" s="700"/>
      <c r="DZ32" s="700"/>
      <c r="EA32" s="700"/>
      <c r="EB32" s="700"/>
      <c r="EC32" s="701"/>
    </row>
    <row r="33" spans="2:133" ht="11.25" customHeight="1" x14ac:dyDescent="0.2">
      <c r="B33" s="702" t="s">
        <v>318</v>
      </c>
      <c r="C33" s="703"/>
      <c r="D33" s="703"/>
      <c r="E33" s="703"/>
      <c r="F33" s="703"/>
      <c r="G33" s="703"/>
      <c r="H33" s="703"/>
      <c r="I33" s="703"/>
      <c r="J33" s="703"/>
      <c r="K33" s="703"/>
      <c r="L33" s="703"/>
      <c r="M33" s="703"/>
      <c r="N33" s="703"/>
      <c r="O33" s="703"/>
      <c r="P33" s="703"/>
      <c r="Q33" s="704"/>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30"/>
      <c r="AQ33" s="731"/>
      <c r="AR33" s="731"/>
      <c r="AS33" s="731"/>
      <c r="AT33" s="734"/>
      <c r="AU33" s="360"/>
      <c r="AV33" s="360"/>
      <c r="AW33" s="360"/>
      <c r="AX33" s="710" t="s">
        <v>319</v>
      </c>
      <c r="AY33" s="711"/>
      <c r="AZ33" s="711"/>
      <c r="BA33" s="711"/>
      <c r="BB33" s="711"/>
      <c r="BC33" s="711"/>
      <c r="BD33" s="711"/>
      <c r="BE33" s="711"/>
      <c r="BF33" s="712"/>
      <c r="BG33" s="736">
        <v>99.8</v>
      </c>
      <c r="BH33" s="737"/>
      <c r="BI33" s="737"/>
      <c r="BJ33" s="737"/>
      <c r="BK33" s="737"/>
      <c r="BL33" s="737"/>
      <c r="BM33" s="738">
        <v>99.2</v>
      </c>
      <c r="BN33" s="737"/>
      <c r="BO33" s="737"/>
      <c r="BP33" s="737"/>
      <c r="BQ33" s="739"/>
      <c r="BR33" s="736">
        <v>99.5</v>
      </c>
      <c r="BS33" s="737"/>
      <c r="BT33" s="737"/>
      <c r="BU33" s="737"/>
      <c r="BV33" s="737"/>
      <c r="BW33" s="737"/>
      <c r="BX33" s="738">
        <v>98.9</v>
      </c>
      <c r="BY33" s="737"/>
      <c r="BZ33" s="737"/>
      <c r="CA33" s="737"/>
      <c r="CB33" s="739"/>
      <c r="CD33" s="681" t="s">
        <v>320</v>
      </c>
      <c r="CE33" s="682"/>
      <c r="CF33" s="682"/>
      <c r="CG33" s="682"/>
      <c r="CH33" s="682"/>
      <c r="CI33" s="682"/>
      <c r="CJ33" s="682"/>
      <c r="CK33" s="682"/>
      <c r="CL33" s="682"/>
      <c r="CM33" s="682"/>
      <c r="CN33" s="682"/>
      <c r="CO33" s="682"/>
      <c r="CP33" s="682"/>
      <c r="CQ33" s="683"/>
      <c r="CR33" s="666">
        <v>37265724</v>
      </c>
      <c r="CS33" s="706"/>
      <c r="CT33" s="706"/>
      <c r="CU33" s="706"/>
      <c r="CV33" s="706"/>
      <c r="CW33" s="706"/>
      <c r="CX33" s="706"/>
      <c r="CY33" s="707"/>
      <c r="CZ33" s="671">
        <v>37.700000000000003</v>
      </c>
      <c r="DA33" s="700"/>
      <c r="DB33" s="700"/>
      <c r="DC33" s="708"/>
      <c r="DD33" s="675">
        <v>28103663</v>
      </c>
      <c r="DE33" s="706"/>
      <c r="DF33" s="706"/>
      <c r="DG33" s="706"/>
      <c r="DH33" s="706"/>
      <c r="DI33" s="706"/>
      <c r="DJ33" s="706"/>
      <c r="DK33" s="707"/>
      <c r="DL33" s="675">
        <v>19370910</v>
      </c>
      <c r="DM33" s="706"/>
      <c r="DN33" s="706"/>
      <c r="DO33" s="706"/>
      <c r="DP33" s="706"/>
      <c r="DQ33" s="706"/>
      <c r="DR33" s="706"/>
      <c r="DS33" s="706"/>
      <c r="DT33" s="706"/>
      <c r="DU33" s="706"/>
      <c r="DV33" s="707"/>
      <c r="DW33" s="671">
        <v>38</v>
      </c>
      <c r="DX33" s="700"/>
      <c r="DY33" s="700"/>
      <c r="DZ33" s="700"/>
      <c r="EA33" s="700"/>
      <c r="EB33" s="700"/>
      <c r="EC33" s="701"/>
    </row>
    <row r="34" spans="2:133" ht="11.25" customHeight="1" x14ac:dyDescent="0.2">
      <c r="B34" s="663" t="s">
        <v>321</v>
      </c>
      <c r="C34" s="664"/>
      <c r="D34" s="664"/>
      <c r="E34" s="664"/>
      <c r="F34" s="664"/>
      <c r="G34" s="664"/>
      <c r="H34" s="664"/>
      <c r="I34" s="664"/>
      <c r="J34" s="664"/>
      <c r="K34" s="664"/>
      <c r="L34" s="664"/>
      <c r="M34" s="664"/>
      <c r="N34" s="664"/>
      <c r="O34" s="664"/>
      <c r="P34" s="664"/>
      <c r="Q34" s="665"/>
      <c r="R34" s="666">
        <v>5586811</v>
      </c>
      <c r="S34" s="667"/>
      <c r="T34" s="667"/>
      <c r="U34" s="667"/>
      <c r="V34" s="667"/>
      <c r="W34" s="667"/>
      <c r="X34" s="667"/>
      <c r="Y34" s="668"/>
      <c r="Z34" s="669">
        <v>5.3</v>
      </c>
      <c r="AA34" s="669"/>
      <c r="AB34" s="669"/>
      <c r="AC34" s="669"/>
      <c r="AD34" s="670" t="s">
        <v>128</v>
      </c>
      <c r="AE34" s="670"/>
      <c r="AF34" s="670"/>
      <c r="AG34" s="670"/>
      <c r="AH34" s="670"/>
      <c r="AI34" s="670"/>
      <c r="AJ34" s="670"/>
      <c r="AK34" s="670"/>
      <c r="AL34" s="671" t="s">
        <v>128</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322</v>
      </c>
      <c r="CE34" s="682"/>
      <c r="CF34" s="682"/>
      <c r="CG34" s="682"/>
      <c r="CH34" s="682"/>
      <c r="CI34" s="682"/>
      <c r="CJ34" s="682"/>
      <c r="CK34" s="682"/>
      <c r="CL34" s="682"/>
      <c r="CM34" s="682"/>
      <c r="CN34" s="682"/>
      <c r="CO34" s="682"/>
      <c r="CP34" s="682"/>
      <c r="CQ34" s="683"/>
      <c r="CR34" s="666">
        <v>16057299</v>
      </c>
      <c r="CS34" s="667"/>
      <c r="CT34" s="667"/>
      <c r="CU34" s="667"/>
      <c r="CV34" s="667"/>
      <c r="CW34" s="667"/>
      <c r="CX34" s="667"/>
      <c r="CY34" s="668"/>
      <c r="CZ34" s="671">
        <v>16.3</v>
      </c>
      <c r="DA34" s="700"/>
      <c r="DB34" s="700"/>
      <c r="DC34" s="708"/>
      <c r="DD34" s="675">
        <v>11599006</v>
      </c>
      <c r="DE34" s="667"/>
      <c r="DF34" s="667"/>
      <c r="DG34" s="667"/>
      <c r="DH34" s="667"/>
      <c r="DI34" s="667"/>
      <c r="DJ34" s="667"/>
      <c r="DK34" s="668"/>
      <c r="DL34" s="675">
        <v>10210205</v>
      </c>
      <c r="DM34" s="667"/>
      <c r="DN34" s="667"/>
      <c r="DO34" s="667"/>
      <c r="DP34" s="667"/>
      <c r="DQ34" s="667"/>
      <c r="DR34" s="667"/>
      <c r="DS34" s="667"/>
      <c r="DT34" s="667"/>
      <c r="DU34" s="667"/>
      <c r="DV34" s="668"/>
      <c r="DW34" s="671">
        <v>20</v>
      </c>
      <c r="DX34" s="700"/>
      <c r="DY34" s="700"/>
      <c r="DZ34" s="700"/>
      <c r="EA34" s="700"/>
      <c r="EB34" s="700"/>
      <c r="EC34" s="701"/>
    </row>
    <row r="35" spans="2:133" ht="11.25" customHeight="1" x14ac:dyDescent="0.2">
      <c r="B35" s="663" t="s">
        <v>323</v>
      </c>
      <c r="C35" s="664"/>
      <c r="D35" s="664"/>
      <c r="E35" s="664"/>
      <c r="F35" s="664"/>
      <c r="G35" s="664"/>
      <c r="H35" s="664"/>
      <c r="I35" s="664"/>
      <c r="J35" s="664"/>
      <c r="K35" s="664"/>
      <c r="L35" s="664"/>
      <c r="M35" s="664"/>
      <c r="N35" s="664"/>
      <c r="O35" s="664"/>
      <c r="P35" s="664"/>
      <c r="Q35" s="665"/>
      <c r="R35" s="666">
        <v>973611</v>
      </c>
      <c r="S35" s="667"/>
      <c r="T35" s="667"/>
      <c r="U35" s="667"/>
      <c r="V35" s="667"/>
      <c r="W35" s="667"/>
      <c r="X35" s="667"/>
      <c r="Y35" s="668"/>
      <c r="Z35" s="669">
        <v>0.9</v>
      </c>
      <c r="AA35" s="669"/>
      <c r="AB35" s="669"/>
      <c r="AC35" s="669"/>
      <c r="AD35" s="670">
        <v>64259</v>
      </c>
      <c r="AE35" s="670"/>
      <c r="AF35" s="670"/>
      <c r="AG35" s="670"/>
      <c r="AH35" s="670"/>
      <c r="AI35" s="670"/>
      <c r="AJ35" s="670"/>
      <c r="AK35" s="670"/>
      <c r="AL35" s="671">
        <v>0.1</v>
      </c>
      <c r="AM35" s="672"/>
      <c r="AN35" s="672"/>
      <c r="AO35" s="673"/>
      <c r="AP35" s="218"/>
      <c r="AQ35" s="645" t="s">
        <v>324</v>
      </c>
      <c r="AR35" s="646"/>
      <c r="AS35" s="646"/>
      <c r="AT35" s="646"/>
      <c r="AU35" s="646"/>
      <c r="AV35" s="646"/>
      <c r="AW35" s="646"/>
      <c r="AX35" s="646"/>
      <c r="AY35" s="646"/>
      <c r="AZ35" s="646"/>
      <c r="BA35" s="646"/>
      <c r="BB35" s="646"/>
      <c r="BC35" s="646"/>
      <c r="BD35" s="646"/>
      <c r="BE35" s="646"/>
      <c r="BF35" s="647"/>
      <c r="BG35" s="645" t="s">
        <v>325</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326</v>
      </c>
      <c r="CE35" s="682"/>
      <c r="CF35" s="682"/>
      <c r="CG35" s="682"/>
      <c r="CH35" s="682"/>
      <c r="CI35" s="682"/>
      <c r="CJ35" s="682"/>
      <c r="CK35" s="682"/>
      <c r="CL35" s="682"/>
      <c r="CM35" s="682"/>
      <c r="CN35" s="682"/>
      <c r="CO35" s="682"/>
      <c r="CP35" s="682"/>
      <c r="CQ35" s="683"/>
      <c r="CR35" s="666">
        <v>1570691</v>
      </c>
      <c r="CS35" s="706"/>
      <c r="CT35" s="706"/>
      <c r="CU35" s="706"/>
      <c r="CV35" s="706"/>
      <c r="CW35" s="706"/>
      <c r="CX35" s="706"/>
      <c r="CY35" s="707"/>
      <c r="CZ35" s="671">
        <v>1.6</v>
      </c>
      <c r="DA35" s="700"/>
      <c r="DB35" s="700"/>
      <c r="DC35" s="708"/>
      <c r="DD35" s="675">
        <v>1099781</v>
      </c>
      <c r="DE35" s="706"/>
      <c r="DF35" s="706"/>
      <c r="DG35" s="706"/>
      <c r="DH35" s="706"/>
      <c r="DI35" s="706"/>
      <c r="DJ35" s="706"/>
      <c r="DK35" s="707"/>
      <c r="DL35" s="675">
        <v>1099781</v>
      </c>
      <c r="DM35" s="706"/>
      <c r="DN35" s="706"/>
      <c r="DO35" s="706"/>
      <c r="DP35" s="706"/>
      <c r="DQ35" s="706"/>
      <c r="DR35" s="706"/>
      <c r="DS35" s="706"/>
      <c r="DT35" s="706"/>
      <c r="DU35" s="706"/>
      <c r="DV35" s="707"/>
      <c r="DW35" s="671">
        <v>2.2000000000000002</v>
      </c>
      <c r="DX35" s="700"/>
      <c r="DY35" s="700"/>
      <c r="DZ35" s="700"/>
      <c r="EA35" s="700"/>
      <c r="EB35" s="700"/>
      <c r="EC35" s="701"/>
    </row>
    <row r="36" spans="2:133" ht="11.25" customHeight="1" x14ac:dyDescent="0.2">
      <c r="B36" s="663" t="s">
        <v>327</v>
      </c>
      <c r="C36" s="664"/>
      <c r="D36" s="664"/>
      <c r="E36" s="664"/>
      <c r="F36" s="664"/>
      <c r="G36" s="664"/>
      <c r="H36" s="664"/>
      <c r="I36" s="664"/>
      <c r="J36" s="664"/>
      <c r="K36" s="664"/>
      <c r="L36" s="664"/>
      <c r="M36" s="664"/>
      <c r="N36" s="664"/>
      <c r="O36" s="664"/>
      <c r="P36" s="664"/>
      <c r="Q36" s="665"/>
      <c r="R36" s="666">
        <v>1016704</v>
      </c>
      <c r="S36" s="667"/>
      <c r="T36" s="667"/>
      <c r="U36" s="667"/>
      <c r="V36" s="667"/>
      <c r="W36" s="667"/>
      <c r="X36" s="667"/>
      <c r="Y36" s="668"/>
      <c r="Z36" s="669">
        <v>1</v>
      </c>
      <c r="AA36" s="669"/>
      <c r="AB36" s="669"/>
      <c r="AC36" s="669"/>
      <c r="AD36" s="670" t="s">
        <v>128</v>
      </c>
      <c r="AE36" s="670"/>
      <c r="AF36" s="670"/>
      <c r="AG36" s="670"/>
      <c r="AH36" s="670"/>
      <c r="AI36" s="670"/>
      <c r="AJ36" s="670"/>
      <c r="AK36" s="670"/>
      <c r="AL36" s="671" t="s">
        <v>128</v>
      </c>
      <c r="AM36" s="672"/>
      <c r="AN36" s="672"/>
      <c r="AO36" s="673"/>
      <c r="AP36" s="218"/>
      <c r="AQ36" s="740" t="s">
        <v>328</v>
      </c>
      <c r="AR36" s="741"/>
      <c r="AS36" s="741"/>
      <c r="AT36" s="741"/>
      <c r="AU36" s="741"/>
      <c r="AV36" s="741"/>
      <c r="AW36" s="741"/>
      <c r="AX36" s="741"/>
      <c r="AY36" s="742"/>
      <c r="AZ36" s="655">
        <v>8343368</v>
      </c>
      <c r="BA36" s="656"/>
      <c r="BB36" s="656"/>
      <c r="BC36" s="656"/>
      <c r="BD36" s="656"/>
      <c r="BE36" s="656"/>
      <c r="BF36" s="743"/>
      <c r="BG36" s="677" t="s">
        <v>329</v>
      </c>
      <c r="BH36" s="678"/>
      <c r="BI36" s="678"/>
      <c r="BJ36" s="678"/>
      <c r="BK36" s="678"/>
      <c r="BL36" s="678"/>
      <c r="BM36" s="678"/>
      <c r="BN36" s="678"/>
      <c r="BO36" s="678"/>
      <c r="BP36" s="678"/>
      <c r="BQ36" s="678"/>
      <c r="BR36" s="678"/>
      <c r="BS36" s="678"/>
      <c r="BT36" s="678"/>
      <c r="BU36" s="679"/>
      <c r="BV36" s="655">
        <v>157069</v>
      </c>
      <c r="BW36" s="656"/>
      <c r="BX36" s="656"/>
      <c r="BY36" s="656"/>
      <c r="BZ36" s="656"/>
      <c r="CA36" s="656"/>
      <c r="CB36" s="743"/>
      <c r="CD36" s="681" t="s">
        <v>330</v>
      </c>
      <c r="CE36" s="682"/>
      <c r="CF36" s="682"/>
      <c r="CG36" s="682"/>
      <c r="CH36" s="682"/>
      <c r="CI36" s="682"/>
      <c r="CJ36" s="682"/>
      <c r="CK36" s="682"/>
      <c r="CL36" s="682"/>
      <c r="CM36" s="682"/>
      <c r="CN36" s="682"/>
      <c r="CO36" s="682"/>
      <c r="CP36" s="682"/>
      <c r="CQ36" s="683"/>
      <c r="CR36" s="666">
        <v>7383002</v>
      </c>
      <c r="CS36" s="667"/>
      <c r="CT36" s="667"/>
      <c r="CU36" s="667"/>
      <c r="CV36" s="667"/>
      <c r="CW36" s="667"/>
      <c r="CX36" s="667"/>
      <c r="CY36" s="668"/>
      <c r="CZ36" s="671">
        <v>7.5</v>
      </c>
      <c r="DA36" s="700"/>
      <c r="DB36" s="700"/>
      <c r="DC36" s="708"/>
      <c r="DD36" s="675">
        <v>6223013</v>
      </c>
      <c r="DE36" s="667"/>
      <c r="DF36" s="667"/>
      <c r="DG36" s="667"/>
      <c r="DH36" s="667"/>
      <c r="DI36" s="667"/>
      <c r="DJ36" s="667"/>
      <c r="DK36" s="668"/>
      <c r="DL36" s="675">
        <v>3727684</v>
      </c>
      <c r="DM36" s="667"/>
      <c r="DN36" s="667"/>
      <c r="DO36" s="667"/>
      <c r="DP36" s="667"/>
      <c r="DQ36" s="667"/>
      <c r="DR36" s="667"/>
      <c r="DS36" s="667"/>
      <c r="DT36" s="667"/>
      <c r="DU36" s="667"/>
      <c r="DV36" s="668"/>
      <c r="DW36" s="671">
        <v>7.3</v>
      </c>
      <c r="DX36" s="700"/>
      <c r="DY36" s="700"/>
      <c r="DZ36" s="700"/>
      <c r="EA36" s="700"/>
      <c r="EB36" s="700"/>
      <c r="EC36" s="701"/>
    </row>
    <row r="37" spans="2:133" ht="11.25" customHeight="1" x14ac:dyDescent="0.2">
      <c r="B37" s="663" t="s">
        <v>331</v>
      </c>
      <c r="C37" s="664"/>
      <c r="D37" s="664"/>
      <c r="E37" s="664"/>
      <c r="F37" s="664"/>
      <c r="G37" s="664"/>
      <c r="H37" s="664"/>
      <c r="I37" s="664"/>
      <c r="J37" s="664"/>
      <c r="K37" s="664"/>
      <c r="L37" s="664"/>
      <c r="M37" s="664"/>
      <c r="N37" s="664"/>
      <c r="O37" s="664"/>
      <c r="P37" s="664"/>
      <c r="Q37" s="665"/>
      <c r="R37" s="666">
        <v>2652085</v>
      </c>
      <c r="S37" s="667"/>
      <c r="T37" s="667"/>
      <c r="U37" s="667"/>
      <c r="V37" s="667"/>
      <c r="W37" s="667"/>
      <c r="X37" s="667"/>
      <c r="Y37" s="668"/>
      <c r="Z37" s="669">
        <v>2.5</v>
      </c>
      <c r="AA37" s="669"/>
      <c r="AB37" s="669"/>
      <c r="AC37" s="669"/>
      <c r="AD37" s="670" t="s">
        <v>128</v>
      </c>
      <c r="AE37" s="670"/>
      <c r="AF37" s="670"/>
      <c r="AG37" s="670"/>
      <c r="AH37" s="670"/>
      <c r="AI37" s="670"/>
      <c r="AJ37" s="670"/>
      <c r="AK37" s="670"/>
      <c r="AL37" s="671" t="s">
        <v>128</v>
      </c>
      <c r="AM37" s="672"/>
      <c r="AN37" s="672"/>
      <c r="AO37" s="673"/>
      <c r="AQ37" s="744" t="s">
        <v>332</v>
      </c>
      <c r="AR37" s="745"/>
      <c r="AS37" s="745"/>
      <c r="AT37" s="745"/>
      <c r="AU37" s="745"/>
      <c r="AV37" s="745"/>
      <c r="AW37" s="745"/>
      <c r="AX37" s="745"/>
      <c r="AY37" s="746"/>
      <c r="AZ37" s="666">
        <v>1688206</v>
      </c>
      <c r="BA37" s="667"/>
      <c r="BB37" s="667"/>
      <c r="BC37" s="667"/>
      <c r="BD37" s="706"/>
      <c r="BE37" s="706"/>
      <c r="BF37" s="724"/>
      <c r="BG37" s="681" t="s">
        <v>333</v>
      </c>
      <c r="BH37" s="682"/>
      <c r="BI37" s="682"/>
      <c r="BJ37" s="682"/>
      <c r="BK37" s="682"/>
      <c r="BL37" s="682"/>
      <c r="BM37" s="682"/>
      <c r="BN37" s="682"/>
      <c r="BO37" s="682"/>
      <c r="BP37" s="682"/>
      <c r="BQ37" s="682"/>
      <c r="BR37" s="682"/>
      <c r="BS37" s="682"/>
      <c r="BT37" s="682"/>
      <c r="BU37" s="683"/>
      <c r="BV37" s="666">
        <v>104809</v>
      </c>
      <c r="BW37" s="667"/>
      <c r="BX37" s="667"/>
      <c r="BY37" s="667"/>
      <c r="BZ37" s="667"/>
      <c r="CA37" s="667"/>
      <c r="CB37" s="676"/>
      <c r="CD37" s="681" t="s">
        <v>334</v>
      </c>
      <c r="CE37" s="682"/>
      <c r="CF37" s="682"/>
      <c r="CG37" s="682"/>
      <c r="CH37" s="682"/>
      <c r="CI37" s="682"/>
      <c r="CJ37" s="682"/>
      <c r="CK37" s="682"/>
      <c r="CL37" s="682"/>
      <c r="CM37" s="682"/>
      <c r="CN37" s="682"/>
      <c r="CO37" s="682"/>
      <c r="CP37" s="682"/>
      <c r="CQ37" s="683"/>
      <c r="CR37" s="666">
        <v>133591</v>
      </c>
      <c r="CS37" s="706"/>
      <c r="CT37" s="706"/>
      <c r="CU37" s="706"/>
      <c r="CV37" s="706"/>
      <c r="CW37" s="706"/>
      <c r="CX37" s="706"/>
      <c r="CY37" s="707"/>
      <c r="CZ37" s="671">
        <v>0.1</v>
      </c>
      <c r="DA37" s="700"/>
      <c r="DB37" s="700"/>
      <c r="DC37" s="708"/>
      <c r="DD37" s="675">
        <v>133591</v>
      </c>
      <c r="DE37" s="706"/>
      <c r="DF37" s="706"/>
      <c r="DG37" s="706"/>
      <c r="DH37" s="706"/>
      <c r="DI37" s="706"/>
      <c r="DJ37" s="706"/>
      <c r="DK37" s="707"/>
      <c r="DL37" s="675">
        <v>133591</v>
      </c>
      <c r="DM37" s="706"/>
      <c r="DN37" s="706"/>
      <c r="DO37" s="706"/>
      <c r="DP37" s="706"/>
      <c r="DQ37" s="706"/>
      <c r="DR37" s="706"/>
      <c r="DS37" s="706"/>
      <c r="DT37" s="706"/>
      <c r="DU37" s="706"/>
      <c r="DV37" s="707"/>
      <c r="DW37" s="671">
        <v>0.3</v>
      </c>
      <c r="DX37" s="700"/>
      <c r="DY37" s="700"/>
      <c r="DZ37" s="700"/>
      <c r="EA37" s="700"/>
      <c r="EB37" s="700"/>
      <c r="EC37" s="701"/>
    </row>
    <row r="38" spans="2:133" ht="11.25" customHeight="1" x14ac:dyDescent="0.2">
      <c r="B38" s="663" t="s">
        <v>335</v>
      </c>
      <c r="C38" s="664"/>
      <c r="D38" s="664"/>
      <c r="E38" s="664"/>
      <c r="F38" s="664"/>
      <c r="G38" s="664"/>
      <c r="H38" s="664"/>
      <c r="I38" s="664"/>
      <c r="J38" s="664"/>
      <c r="K38" s="664"/>
      <c r="L38" s="664"/>
      <c r="M38" s="664"/>
      <c r="N38" s="664"/>
      <c r="O38" s="664"/>
      <c r="P38" s="664"/>
      <c r="Q38" s="665"/>
      <c r="R38" s="666">
        <v>5435503</v>
      </c>
      <c r="S38" s="667"/>
      <c r="T38" s="667"/>
      <c r="U38" s="667"/>
      <c r="V38" s="667"/>
      <c r="W38" s="667"/>
      <c r="X38" s="667"/>
      <c r="Y38" s="668"/>
      <c r="Z38" s="669">
        <v>5.2</v>
      </c>
      <c r="AA38" s="669"/>
      <c r="AB38" s="669"/>
      <c r="AC38" s="669"/>
      <c r="AD38" s="670" t="s">
        <v>128</v>
      </c>
      <c r="AE38" s="670"/>
      <c r="AF38" s="670"/>
      <c r="AG38" s="670"/>
      <c r="AH38" s="670"/>
      <c r="AI38" s="670"/>
      <c r="AJ38" s="670"/>
      <c r="AK38" s="670"/>
      <c r="AL38" s="671" t="s">
        <v>128</v>
      </c>
      <c r="AM38" s="672"/>
      <c r="AN38" s="672"/>
      <c r="AO38" s="673"/>
      <c r="AQ38" s="744" t="s">
        <v>336</v>
      </c>
      <c r="AR38" s="745"/>
      <c r="AS38" s="745"/>
      <c r="AT38" s="745"/>
      <c r="AU38" s="745"/>
      <c r="AV38" s="745"/>
      <c r="AW38" s="745"/>
      <c r="AX38" s="745"/>
      <c r="AY38" s="746"/>
      <c r="AZ38" s="666">
        <v>934170</v>
      </c>
      <c r="BA38" s="667"/>
      <c r="BB38" s="667"/>
      <c r="BC38" s="667"/>
      <c r="BD38" s="706"/>
      <c r="BE38" s="706"/>
      <c r="BF38" s="724"/>
      <c r="BG38" s="681" t="s">
        <v>337</v>
      </c>
      <c r="BH38" s="682"/>
      <c r="BI38" s="682"/>
      <c r="BJ38" s="682"/>
      <c r="BK38" s="682"/>
      <c r="BL38" s="682"/>
      <c r="BM38" s="682"/>
      <c r="BN38" s="682"/>
      <c r="BO38" s="682"/>
      <c r="BP38" s="682"/>
      <c r="BQ38" s="682"/>
      <c r="BR38" s="682"/>
      <c r="BS38" s="682"/>
      <c r="BT38" s="682"/>
      <c r="BU38" s="683"/>
      <c r="BV38" s="666">
        <v>30947</v>
      </c>
      <c r="BW38" s="667"/>
      <c r="BX38" s="667"/>
      <c r="BY38" s="667"/>
      <c r="BZ38" s="667"/>
      <c r="CA38" s="667"/>
      <c r="CB38" s="676"/>
      <c r="CD38" s="681" t="s">
        <v>338</v>
      </c>
      <c r="CE38" s="682"/>
      <c r="CF38" s="682"/>
      <c r="CG38" s="682"/>
      <c r="CH38" s="682"/>
      <c r="CI38" s="682"/>
      <c r="CJ38" s="682"/>
      <c r="CK38" s="682"/>
      <c r="CL38" s="682"/>
      <c r="CM38" s="682"/>
      <c r="CN38" s="682"/>
      <c r="CO38" s="682"/>
      <c r="CP38" s="682"/>
      <c r="CQ38" s="683"/>
      <c r="CR38" s="666">
        <v>5720992</v>
      </c>
      <c r="CS38" s="667"/>
      <c r="CT38" s="667"/>
      <c r="CU38" s="667"/>
      <c r="CV38" s="667"/>
      <c r="CW38" s="667"/>
      <c r="CX38" s="667"/>
      <c r="CY38" s="668"/>
      <c r="CZ38" s="671">
        <v>5.8</v>
      </c>
      <c r="DA38" s="700"/>
      <c r="DB38" s="700"/>
      <c r="DC38" s="708"/>
      <c r="DD38" s="675">
        <v>4529631</v>
      </c>
      <c r="DE38" s="667"/>
      <c r="DF38" s="667"/>
      <c r="DG38" s="667"/>
      <c r="DH38" s="667"/>
      <c r="DI38" s="667"/>
      <c r="DJ38" s="667"/>
      <c r="DK38" s="668"/>
      <c r="DL38" s="675">
        <v>4333240</v>
      </c>
      <c r="DM38" s="667"/>
      <c r="DN38" s="667"/>
      <c r="DO38" s="667"/>
      <c r="DP38" s="667"/>
      <c r="DQ38" s="667"/>
      <c r="DR38" s="667"/>
      <c r="DS38" s="667"/>
      <c r="DT38" s="667"/>
      <c r="DU38" s="667"/>
      <c r="DV38" s="668"/>
      <c r="DW38" s="671">
        <v>8.5</v>
      </c>
      <c r="DX38" s="700"/>
      <c r="DY38" s="700"/>
      <c r="DZ38" s="700"/>
      <c r="EA38" s="700"/>
      <c r="EB38" s="700"/>
      <c r="EC38" s="701"/>
    </row>
    <row r="39" spans="2:133" ht="11.25" customHeight="1" x14ac:dyDescent="0.2">
      <c r="B39" s="663" t="s">
        <v>339</v>
      </c>
      <c r="C39" s="664"/>
      <c r="D39" s="664"/>
      <c r="E39" s="664"/>
      <c r="F39" s="664"/>
      <c r="G39" s="664"/>
      <c r="H39" s="664"/>
      <c r="I39" s="664"/>
      <c r="J39" s="664"/>
      <c r="K39" s="664"/>
      <c r="L39" s="664"/>
      <c r="M39" s="664"/>
      <c r="N39" s="664"/>
      <c r="O39" s="664"/>
      <c r="P39" s="664"/>
      <c r="Q39" s="665"/>
      <c r="R39" s="666">
        <v>3279232</v>
      </c>
      <c r="S39" s="667"/>
      <c r="T39" s="667"/>
      <c r="U39" s="667"/>
      <c r="V39" s="667"/>
      <c r="W39" s="667"/>
      <c r="X39" s="667"/>
      <c r="Y39" s="668"/>
      <c r="Z39" s="669">
        <v>3.1</v>
      </c>
      <c r="AA39" s="669"/>
      <c r="AB39" s="669"/>
      <c r="AC39" s="669"/>
      <c r="AD39" s="670">
        <v>66</v>
      </c>
      <c r="AE39" s="670"/>
      <c r="AF39" s="670"/>
      <c r="AG39" s="670"/>
      <c r="AH39" s="670"/>
      <c r="AI39" s="670"/>
      <c r="AJ39" s="670"/>
      <c r="AK39" s="670"/>
      <c r="AL39" s="671">
        <v>0</v>
      </c>
      <c r="AM39" s="672"/>
      <c r="AN39" s="672"/>
      <c r="AO39" s="673"/>
      <c r="AQ39" s="744" t="s">
        <v>340</v>
      </c>
      <c r="AR39" s="745"/>
      <c r="AS39" s="745"/>
      <c r="AT39" s="745"/>
      <c r="AU39" s="745"/>
      <c r="AV39" s="745"/>
      <c r="AW39" s="745"/>
      <c r="AX39" s="745"/>
      <c r="AY39" s="746"/>
      <c r="AZ39" s="666" t="s">
        <v>128</v>
      </c>
      <c r="BA39" s="667"/>
      <c r="BB39" s="667"/>
      <c r="BC39" s="667"/>
      <c r="BD39" s="706"/>
      <c r="BE39" s="706"/>
      <c r="BF39" s="724"/>
      <c r="BG39" s="681" t="s">
        <v>341</v>
      </c>
      <c r="BH39" s="682"/>
      <c r="BI39" s="682"/>
      <c r="BJ39" s="682"/>
      <c r="BK39" s="682"/>
      <c r="BL39" s="682"/>
      <c r="BM39" s="682"/>
      <c r="BN39" s="682"/>
      <c r="BO39" s="682"/>
      <c r="BP39" s="682"/>
      <c r="BQ39" s="682"/>
      <c r="BR39" s="682"/>
      <c r="BS39" s="682"/>
      <c r="BT39" s="682"/>
      <c r="BU39" s="683"/>
      <c r="BV39" s="666">
        <v>46755</v>
      </c>
      <c r="BW39" s="667"/>
      <c r="BX39" s="667"/>
      <c r="BY39" s="667"/>
      <c r="BZ39" s="667"/>
      <c r="CA39" s="667"/>
      <c r="CB39" s="676"/>
      <c r="CD39" s="681" t="s">
        <v>342</v>
      </c>
      <c r="CE39" s="682"/>
      <c r="CF39" s="682"/>
      <c r="CG39" s="682"/>
      <c r="CH39" s="682"/>
      <c r="CI39" s="682"/>
      <c r="CJ39" s="682"/>
      <c r="CK39" s="682"/>
      <c r="CL39" s="682"/>
      <c r="CM39" s="682"/>
      <c r="CN39" s="682"/>
      <c r="CO39" s="682"/>
      <c r="CP39" s="682"/>
      <c r="CQ39" s="683"/>
      <c r="CR39" s="666">
        <v>4692740</v>
      </c>
      <c r="CS39" s="706"/>
      <c r="CT39" s="706"/>
      <c r="CU39" s="706"/>
      <c r="CV39" s="706"/>
      <c r="CW39" s="706"/>
      <c r="CX39" s="706"/>
      <c r="CY39" s="707"/>
      <c r="CZ39" s="671">
        <v>4.8</v>
      </c>
      <c r="DA39" s="700"/>
      <c r="DB39" s="700"/>
      <c r="DC39" s="708"/>
      <c r="DD39" s="675">
        <v>4652232</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0"/>
      <c r="DY39" s="700"/>
      <c r="DZ39" s="700"/>
      <c r="EA39" s="700"/>
      <c r="EB39" s="700"/>
      <c r="EC39" s="701"/>
    </row>
    <row r="40" spans="2:133" ht="11.25" customHeight="1" x14ac:dyDescent="0.2">
      <c r="B40" s="663" t="s">
        <v>343</v>
      </c>
      <c r="C40" s="664"/>
      <c r="D40" s="664"/>
      <c r="E40" s="664"/>
      <c r="F40" s="664"/>
      <c r="G40" s="664"/>
      <c r="H40" s="664"/>
      <c r="I40" s="664"/>
      <c r="J40" s="664"/>
      <c r="K40" s="664"/>
      <c r="L40" s="664"/>
      <c r="M40" s="664"/>
      <c r="N40" s="664"/>
      <c r="O40" s="664"/>
      <c r="P40" s="664"/>
      <c r="Q40" s="665"/>
      <c r="R40" s="666">
        <v>7586700</v>
      </c>
      <c r="S40" s="667"/>
      <c r="T40" s="667"/>
      <c r="U40" s="667"/>
      <c r="V40" s="667"/>
      <c r="W40" s="667"/>
      <c r="X40" s="667"/>
      <c r="Y40" s="668"/>
      <c r="Z40" s="669">
        <v>7.3</v>
      </c>
      <c r="AA40" s="669"/>
      <c r="AB40" s="669"/>
      <c r="AC40" s="669"/>
      <c r="AD40" s="670" t="s">
        <v>128</v>
      </c>
      <c r="AE40" s="670"/>
      <c r="AF40" s="670"/>
      <c r="AG40" s="670"/>
      <c r="AH40" s="670"/>
      <c r="AI40" s="670"/>
      <c r="AJ40" s="670"/>
      <c r="AK40" s="670"/>
      <c r="AL40" s="671" t="s">
        <v>128</v>
      </c>
      <c r="AM40" s="672"/>
      <c r="AN40" s="672"/>
      <c r="AO40" s="673"/>
      <c r="AQ40" s="744" t="s">
        <v>344</v>
      </c>
      <c r="AR40" s="745"/>
      <c r="AS40" s="745"/>
      <c r="AT40" s="745"/>
      <c r="AU40" s="745"/>
      <c r="AV40" s="745"/>
      <c r="AW40" s="745"/>
      <c r="AX40" s="745"/>
      <c r="AY40" s="746"/>
      <c r="AZ40" s="666" t="s">
        <v>128</v>
      </c>
      <c r="BA40" s="667"/>
      <c r="BB40" s="667"/>
      <c r="BC40" s="667"/>
      <c r="BD40" s="706"/>
      <c r="BE40" s="706"/>
      <c r="BF40" s="724"/>
      <c r="BG40" s="747" t="s">
        <v>345</v>
      </c>
      <c r="BH40" s="748"/>
      <c r="BI40" s="748"/>
      <c r="BJ40" s="748"/>
      <c r="BK40" s="748"/>
      <c r="BL40" s="364"/>
      <c r="BM40" s="682" t="s">
        <v>346</v>
      </c>
      <c r="BN40" s="682"/>
      <c r="BO40" s="682"/>
      <c r="BP40" s="682"/>
      <c r="BQ40" s="682"/>
      <c r="BR40" s="682"/>
      <c r="BS40" s="682"/>
      <c r="BT40" s="682"/>
      <c r="BU40" s="683"/>
      <c r="BV40" s="666">
        <v>105</v>
      </c>
      <c r="BW40" s="667"/>
      <c r="BX40" s="667"/>
      <c r="BY40" s="667"/>
      <c r="BZ40" s="667"/>
      <c r="CA40" s="667"/>
      <c r="CB40" s="676"/>
      <c r="CD40" s="681" t="s">
        <v>347</v>
      </c>
      <c r="CE40" s="682"/>
      <c r="CF40" s="682"/>
      <c r="CG40" s="682"/>
      <c r="CH40" s="682"/>
      <c r="CI40" s="682"/>
      <c r="CJ40" s="682"/>
      <c r="CK40" s="682"/>
      <c r="CL40" s="682"/>
      <c r="CM40" s="682"/>
      <c r="CN40" s="682"/>
      <c r="CO40" s="682"/>
      <c r="CP40" s="682"/>
      <c r="CQ40" s="683"/>
      <c r="CR40" s="666">
        <v>1841000</v>
      </c>
      <c r="CS40" s="667"/>
      <c r="CT40" s="667"/>
      <c r="CU40" s="667"/>
      <c r="CV40" s="667"/>
      <c r="CW40" s="667"/>
      <c r="CX40" s="667"/>
      <c r="CY40" s="668"/>
      <c r="CZ40" s="671">
        <v>1.9</v>
      </c>
      <c r="DA40" s="700"/>
      <c r="DB40" s="700"/>
      <c r="DC40" s="708"/>
      <c r="DD40" s="675" t="s">
        <v>128</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0"/>
      <c r="DY40" s="700"/>
      <c r="DZ40" s="700"/>
      <c r="EA40" s="700"/>
      <c r="EB40" s="700"/>
      <c r="EC40" s="701"/>
    </row>
    <row r="41" spans="2:133" ht="11.25" customHeight="1" x14ac:dyDescent="0.2">
      <c r="B41" s="663" t="s">
        <v>348</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349</v>
      </c>
      <c r="AR41" s="745"/>
      <c r="AS41" s="745"/>
      <c r="AT41" s="745"/>
      <c r="AU41" s="745"/>
      <c r="AV41" s="745"/>
      <c r="AW41" s="745"/>
      <c r="AX41" s="745"/>
      <c r="AY41" s="746"/>
      <c r="AZ41" s="666">
        <v>1411851</v>
      </c>
      <c r="BA41" s="667"/>
      <c r="BB41" s="667"/>
      <c r="BC41" s="667"/>
      <c r="BD41" s="706"/>
      <c r="BE41" s="706"/>
      <c r="BF41" s="724"/>
      <c r="BG41" s="747"/>
      <c r="BH41" s="748"/>
      <c r="BI41" s="748"/>
      <c r="BJ41" s="748"/>
      <c r="BK41" s="748"/>
      <c r="BL41" s="364"/>
      <c r="BM41" s="682" t="s">
        <v>350</v>
      </c>
      <c r="BN41" s="682"/>
      <c r="BO41" s="682"/>
      <c r="BP41" s="682"/>
      <c r="BQ41" s="682"/>
      <c r="BR41" s="682"/>
      <c r="BS41" s="682"/>
      <c r="BT41" s="682"/>
      <c r="BU41" s="683"/>
      <c r="BV41" s="666" t="s">
        <v>128</v>
      </c>
      <c r="BW41" s="667"/>
      <c r="BX41" s="667"/>
      <c r="BY41" s="667"/>
      <c r="BZ41" s="667"/>
      <c r="CA41" s="667"/>
      <c r="CB41" s="676"/>
      <c r="CD41" s="681" t="s">
        <v>351</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0"/>
      <c r="DB41" s="700"/>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352</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353</v>
      </c>
      <c r="AR42" s="752"/>
      <c r="AS42" s="752"/>
      <c r="AT42" s="752"/>
      <c r="AU42" s="752"/>
      <c r="AV42" s="752"/>
      <c r="AW42" s="752"/>
      <c r="AX42" s="752"/>
      <c r="AY42" s="753"/>
      <c r="AZ42" s="760">
        <v>4309141</v>
      </c>
      <c r="BA42" s="761"/>
      <c r="BB42" s="761"/>
      <c r="BC42" s="761"/>
      <c r="BD42" s="737"/>
      <c r="BE42" s="737"/>
      <c r="BF42" s="739"/>
      <c r="BG42" s="749"/>
      <c r="BH42" s="750"/>
      <c r="BI42" s="750"/>
      <c r="BJ42" s="750"/>
      <c r="BK42" s="750"/>
      <c r="BL42" s="365"/>
      <c r="BM42" s="692" t="s">
        <v>354</v>
      </c>
      <c r="BN42" s="692"/>
      <c r="BO42" s="692"/>
      <c r="BP42" s="692"/>
      <c r="BQ42" s="692"/>
      <c r="BR42" s="692"/>
      <c r="BS42" s="692"/>
      <c r="BT42" s="692"/>
      <c r="BU42" s="693"/>
      <c r="BV42" s="760">
        <v>315</v>
      </c>
      <c r="BW42" s="761"/>
      <c r="BX42" s="761"/>
      <c r="BY42" s="761"/>
      <c r="BZ42" s="761"/>
      <c r="CA42" s="761"/>
      <c r="CB42" s="773"/>
      <c r="CD42" s="663" t="s">
        <v>355</v>
      </c>
      <c r="CE42" s="664"/>
      <c r="CF42" s="664"/>
      <c r="CG42" s="664"/>
      <c r="CH42" s="664"/>
      <c r="CI42" s="664"/>
      <c r="CJ42" s="664"/>
      <c r="CK42" s="664"/>
      <c r="CL42" s="664"/>
      <c r="CM42" s="664"/>
      <c r="CN42" s="664"/>
      <c r="CO42" s="664"/>
      <c r="CP42" s="664"/>
      <c r="CQ42" s="665"/>
      <c r="CR42" s="666">
        <v>10691845</v>
      </c>
      <c r="CS42" s="706"/>
      <c r="CT42" s="706"/>
      <c r="CU42" s="706"/>
      <c r="CV42" s="706"/>
      <c r="CW42" s="706"/>
      <c r="CX42" s="706"/>
      <c r="CY42" s="707"/>
      <c r="CZ42" s="671">
        <v>10.8</v>
      </c>
      <c r="DA42" s="700"/>
      <c r="DB42" s="700"/>
      <c r="DC42" s="708"/>
      <c r="DD42" s="675">
        <v>2066882</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356</v>
      </c>
      <c r="C43" s="664"/>
      <c r="D43" s="664"/>
      <c r="E43" s="664"/>
      <c r="F43" s="664"/>
      <c r="G43" s="664"/>
      <c r="H43" s="664"/>
      <c r="I43" s="664"/>
      <c r="J43" s="664"/>
      <c r="K43" s="664"/>
      <c r="L43" s="664"/>
      <c r="M43" s="664"/>
      <c r="N43" s="664"/>
      <c r="O43" s="664"/>
      <c r="P43" s="664"/>
      <c r="Q43" s="665"/>
      <c r="R43" s="666" t="s">
        <v>128</v>
      </c>
      <c r="S43" s="667"/>
      <c r="T43" s="667"/>
      <c r="U43" s="667"/>
      <c r="V43" s="667"/>
      <c r="W43" s="667"/>
      <c r="X43" s="667"/>
      <c r="Y43" s="668"/>
      <c r="Z43" s="669" t="s">
        <v>128</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357</v>
      </c>
      <c r="CE43" s="664"/>
      <c r="CF43" s="664"/>
      <c r="CG43" s="664"/>
      <c r="CH43" s="664"/>
      <c r="CI43" s="664"/>
      <c r="CJ43" s="664"/>
      <c r="CK43" s="664"/>
      <c r="CL43" s="664"/>
      <c r="CM43" s="664"/>
      <c r="CN43" s="664"/>
      <c r="CO43" s="664"/>
      <c r="CP43" s="664"/>
      <c r="CQ43" s="665"/>
      <c r="CR43" s="666">
        <v>265958</v>
      </c>
      <c r="CS43" s="706"/>
      <c r="CT43" s="706"/>
      <c r="CU43" s="706"/>
      <c r="CV43" s="706"/>
      <c r="CW43" s="706"/>
      <c r="CX43" s="706"/>
      <c r="CY43" s="707"/>
      <c r="CZ43" s="671">
        <v>0.3</v>
      </c>
      <c r="DA43" s="700"/>
      <c r="DB43" s="700"/>
      <c r="DC43" s="708"/>
      <c r="DD43" s="675">
        <v>265958</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0" t="s">
        <v>358</v>
      </c>
      <c r="C44" s="711"/>
      <c r="D44" s="711"/>
      <c r="E44" s="711"/>
      <c r="F44" s="711"/>
      <c r="G44" s="711"/>
      <c r="H44" s="711"/>
      <c r="I44" s="711"/>
      <c r="J44" s="711"/>
      <c r="K44" s="711"/>
      <c r="L44" s="711"/>
      <c r="M44" s="711"/>
      <c r="N44" s="711"/>
      <c r="O44" s="711"/>
      <c r="P44" s="711"/>
      <c r="Q44" s="712"/>
      <c r="R44" s="760">
        <v>104596817</v>
      </c>
      <c r="S44" s="761"/>
      <c r="T44" s="761"/>
      <c r="U44" s="761"/>
      <c r="V44" s="761"/>
      <c r="W44" s="761"/>
      <c r="X44" s="761"/>
      <c r="Y44" s="762"/>
      <c r="Z44" s="763">
        <v>100</v>
      </c>
      <c r="AA44" s="763"/>
      <c r="AB44" s="763"/>
      <c r="AC44" s="763"/>
      <c r="AD44" s="764">
        <v>51021193</v>
      </c>
      <c r="AE44" s="764"/>
      <c r="AF44" s="764"/>
      <c r="AG44" s="764"/>
      <c r="AH44" s="764"/>
      <c r="AI44" s="764"/>
      <c r="AJ44" s="764"/>
      <c r="AK44" s="764"/>
      <c r="AL44" s="765">
        <v>100</v>
      </c>
      <c r="AM44" s="738"/>
      <c r="AN44" s="738"/>
      <c r="AO44" s="766"/>
      <c r="CD44" s="767" t="s">
        <v>305</v>
      </c>
      <c r="CE44" s="768"/>
      <c r="CF44" s="663" t="s">
        <v>359</v>
      </c>
      <c r="CG44" s="664"/>
      <c r="CH44" s="664"/>
      <c r="CI44" s="664"/>
      <c r="CJ44" s="664"/>
      <c r="CK44" s="664"/>
      <c r="CL44" s="664"/>
      <c r="CM44" s="664"/>
      <c r="CN44" s="664"/>
      <c r="CO44" s="664"/>
      <c r="CP44" s="664"/>
      <c r="CQ44" s="665"/>
      <c r="CR44" s="666">
        <v>10691845</v>
      </c>
      <c r="CS44" s="667"/>
      <c r="CT44" s="667"/>
      <c r="CU44" s="667"/>
      <c r="CV44" s="667"/>
      <c r="CW44" s="667"/>
      <c r="CX44" s="667"/>
      <c r="CY44" s="668"/>
      <c r="CZ44" s="671">
        <v>10.8</v>
      </c>
      <c r="DA44" s="672"/>
      <c r="DB44" s="672"/>
      <c r="DC44" s="684"/>
      <c r="DD44" s="675">
        <v>2066882</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360</v>
      </c>
      <c r="CG45" s="664"/>
      <c r="CH45" s="664"/>
      <c r="CI45" s="664"/>
      <c r="CJ45" s="664"/>
      <c r="CK45" s="664"/>
      <c r="CL45" s="664"/>
      <c r="CM45" s="664"/>
      <c r="CN45" s="664"/>
      <c r="CO45" s="664"/>
      <c r="CP45" s="664"/>
      <c r="CQ45" s="665"/>
      <c r="CR45" s="666">
        <v>1409148</v>
      </c>
      <c r="CS45" s="706"/>
      <c r="CT45" s="706"/>
      <c r="CU45" s="706"/>
      <c r="CV45" s="706"/>
      <c r="CW45" s="706"/>
      <c r="CX45" s="706"/>
      <c r="CY45" s="707"/>
      <c r="CZ45" s="671">
        <v>1.4</v>
      </c>
      <c r="DA45" s="700"/>
      <c r="DB45" s="700"/>
      <c r="DC45" s="708"/>
      <c r="DD45" s="675">
        <v>116536</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1" t="s">
        <v>361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362</v>
      </c>
      <c r="CG46" s="664"/>
      <c r="CH46" s="664"/>
      <c r="CI46" s="664"/>
      <c r="CJ46" s="664"/>
      <c r="CK46" s="664"/>
      <c r="CL46" s="664"/>
      <c r="CM46" s="664"/>
      <c r="CN46" s="664"/>
      <c r="CO46" s="664"/>
      <c r="CP46" s="664"/>
      <c r="CQ46" s="665"/>
      <c r="CR46" s="666">
        <v>9227041</v>
      </c>
      <c r="CS46" s="667"/>
      <c r="CT46" s="667"/>
      <c r="CU46" s="667"/>
      <c r="CV46" s="667"/>
      <c r="CW46" s="667"/>
      <c r="CX46" s="667"/>
      <c r="CY46" s="668"/>
      <c r="CZ46" s="671">
        <v>9.3000000000000007</v>
      </c>
      <c r="DA46" s="672"/>
      <c r="DB46" s="672"/>
      <c r="DC46" s="684"/>
      <c r="DD46" s="675">
        <v>1921390</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363</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364</v>
      </c>
      <c r="CG47" s="664"/>
      <c r="CH47" s="664"/>
      <c r="CI47" s="664"/>
      <c r="CJ47" s="664"/>
      <c r="CK47" s="664"/>
      <c r="CL47" s="664"/>
      <c r="CM47" s="664"/>
      <c r="CN47" s="664"/>
      <c r="CO47" s="664"/>
      <c r="CP47" s="664"/>
      <c r="CQ47" s="665"/>
      <c r="CR47" s="666" t="s">
        <v>128</v>
      </c>
      <c r="CS47" s="706"/>
      <c r="CT47" s="706"/>
      <c r="CU47" s="706"/>
      <c r="CV47" s="706"/>
      <c r="CW47" s="706"/>
      <c r="CX47" s="706"/>
      <c r="CY47" s="707"/>
      <c r="CZ47" s="671" t="s">
        <v>128</v>
      </c>
      <c r="DA47" s="700"/>
      <c r="DB47" s="700"/>
      <c r="DC47" s="708"/>
      <c r="DD47" s="675" t="s">
        <v>128</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365</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366</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367</v>
      </c>
      <c r="CE49" s="711"/>
      <c r="CF49" s="711"/>
      <c r="CG49" s="711"/>
      <c r="CH49" s="711"/>
      <c r="CI49" s="711"/>
      <c r="CJ49" s="711"/>
      <c r="CK49" s="711"/>
      <c r="CL49" s="711"/>
      <c r="CM49" s="711"/>
      <c r="CN49" s="711"/>
      <c r="CO49" s="711"/>
      <c r="CP49" s="711"/>
      <c r="CQ49" s="712"/>
      <c r="CR49" s="760">
        <v>98719102</v>
      </c>
      <c r="CS49" s="737"/>
      <c r="CT49" s="737"/>
      <c r="CU49" s="737"/>
      <c r="CV49" s="737"/>
      <c r="CW49" s="737"/>
      <c r="CX49" s="737"/>
      <c r="CY49" s="774"/>
      <c r="CZ49" s="765">
        <v>100</v>
      </c>
      <c r="DA49" s="775"/>
      <c r="DB49" s="775"/>
      <c r="DC49" s="776"/>
      <c r="DD49" s="777">
        <v>57994942</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rcr+X98GR8wg+FNWay/PO96pnDarWv8wKnfUI7Qp80ByJQt7TTprS+Iy9xjmtjC1jVSMky6FFp8FhpuidHDPtQ==" saltValue="OUzlDaFGwthJhl1uZrILS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368</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369</v>
      </c>
      <c r="DK2" s="788"/>
      <c r="DL2" s="788"/>
      <c r="DM2" s="788"/>
      <c r="DN2" s="788"/>
      <c r="DO2" s="789"/>
      <c r="DP2" s="224"/>
      <c r="DQ2" s="787" t="s">
        <v>370</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371</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372</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373</v>
      </c>
      <c r="B5" s="793"/>
      <c r="C5" s="793"/>
      <c r="D5" s="793"/>
      <c r="E5" s="793"/>
      <c r="F5" s="793"/>
      <c r="G5" s="793"/>
      <c r="H5" s="793"/>
      <c r="I5" s="793"/>
      <c r="J5" s="793"/>
      <c r="K5" s="793"/>
      <c r="L5" s="793"/>
      <c r="M5" s="793"/>
      <c r="N5" s="793"/>
      <c r="O5" s="793"/>
      <c r="P5" s="794"/>
      <c r="Q5" s="798" t="s">
        <v>374</v>
      </c>
      <c r="R5" s="799"/>
      <c r="S5" s="799"/>
      <c r="T5" s="799"/>
      <c r="U5" s="800"/>
      <c r="V5" s="798" t="s">
        <v>375</v>
      </c>
      <c r="W5" s="799"/>
      <c r="X5" s="799"/>
      <c r="Y5" s="799"/>
      <c r="Z5" s="800"/>
      <c r="AA5" s="798" t="s">
        <v>376</v>
      </c>
      <c r="AB5" s="799"/>
      <c r="AC5" s="799"/>
      <c r="AD5" s="799"/>
      <c r="AE5" s="799"/>
      <c r="AF5" s="804" t="s">
        <v>377</v>
      </c>
      <c r="AG5" s="799"/>
      <c r="AH5" s="799"/>
      <c r="AI5" s="799"/>
      <c r="AJ5" s="805"/>
      <c r="AK5" s="799" t="s">
        <v>378</v>
      </c>
      <c r="AL5" s="799"/>
      <c r="AM5" s="799"/>
      <c r="AN5" s="799"/>
      <c r="AO5" s="800"/>
      <c r="AP5" s="798" t="s">
        <v>379</v>
      </c>
      <c r="AQ5" s="799"/>
      <c r="AR5" s="799"/>
      <c r="AS5" s="799"/>
      <c r="AT5" s="800"/>
      <c r="AU5" s="798" t="s">
        <v>380</v>
      </c>
      <c r="AV5" s="799"/>
      <c r="AW5" s="799"/>
      <c r="AX5" s="799"/>
      <c r="AY5" s="805"/>
      <c r="AZ5" s="228"/>
      <c r="BA5" s="228"/>
      <c r="BB5" s="228"/>
      <c r="BC5" s="228"/>
      <c r="BD5" s="228"/>
      <c r="BE5" s="229"/>
      <c r="BF5" s="229"/>
      <c r="BG5" s="229"/>
      <c r="BH5" s="229"/>
      <c r="BI5" s="229"/>
      <c r="BJ5" s="229"/>
      <c r="BK5" s="229"/>
      <c r="BL5" s="229"/>
      <c r="BM5" s="229"/>
      <c r="BN5" s="229"/>
      <c r="BO5" s="229"/>
      <c r="BP5" s="229"/>
      <c r="BQ5" s="792" t="s">
        <v>381</v>
      </c>
      <c r="BR5" s="793"/>
      <c r="BS5" s="793"/>
      <c r="BT5" s="793"/>
      <c r="BU5" s="793"/>
      <c r="BV5" s="793"/>
      <c r="BW5" s="793"/>
      <c r="BX5" s="793"/>
      <c r="BY5" s="793"/>
      <c r="BZ5" s="793"/>
      <c r="CA5" s="793"/>
      <c r="CB5" s="793"/>
      <c r="CC5" s="793"/>
      <c r="CD5" s="793"/>
      <c r="CE5" s="793"/>
      <c r="CF5" s="793"/>
      <c r="CG5" s="794"/>
      <c r="CH5" s="798" t="s">
        <v>382</v>
      </c>
      <c r="CI5" s="799"/>
      <c r="CJ5" s="799"/>
      <c r="CK5" s="799"/>
      <c r="CL5" s="800"/>
      <c r="CM5" s="798" t="s">
        <v>383</v>
      </c>
      <c r="CN5" s="799"/>
      <c r="CO5" s="799"/>
      <c r="CP5" s="799"/>
      <c r="CQ5" s="800"/>
      <c r="CR5" s="798" t="s">
        <v>384</v>
      </c>
      <c r="CS5" s="799"/>
      <c r="CT5" s="799"/>
      <c r="CU5" s="799"/>
      <c r="CV5" s="800"/>
      <c r="CW5" s="798" t="s">
        <v>385</v>
      </c>
      <c r="CX5" s="799"/>
      <c r="CY5" s="799"/>
      <c r="CZ5" s="799"/>
      <c r="DA5" s="800"/>
      <c r="DB5" s="798" t="s">
        <v>386</v>
      </c>
      <c r="DC5" s="799"/>
      <c r="DD5" s="799"/>
      <c r="DE5" s="799"/>
      <c r="DF5" s="800"/>
      <c r="DG5" s="828" t="s">
        <v>387</v>
      </c>
      <c r="DH5" s="829"/>
      <c r="DI5" s="829"/>
      <c r="DJ5" s="829"/>
      <c r="DK5" s="830"/>
      <c r="DL5" s="828" t="s">
        <v>388</v>
      </c>
      <c r="DM5" s="829"/>
      <c r="DN5" s="829"/>
      <c r="DO5" s="829"/>
      <c r="DP5" s="830"/>
      <c r="DQ5" s="798" t="s">
        <v>389</v>
      </c>
      <c r="DR5" s="799"/>
      <c r="DS5" s="799"/>
      <c r="DT5" s="799"/>
      <c r="DU5" s="800"/>
      <c r="DV5" s="798" t="s">
        <v>380</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390</v>
      </c>
      <c r="C7" s="815"/>
      <c r="D7" s="815"/>
      <c r="E7" s="815"/>
      <c r="F7" s="815"/>
      <c r="G7" s="815"/>
      <c r="H7" s="815"/>
      <c r="I7" s="815"/>
      <c r="J7" s="815"/>
      <c r="K7" s="815"/>
      <c r="L7" s="815"/>
      <c r="M7" s="815"/>
      <c r="N7" s="815"/>
      <c r="O7" s="815"/>
      <c r="P7" s="816"/>
      <c r="Q7" s="817">
        <v>103263</v>
      </c>
      <c r="R7" s="818"/>
      <c r="S7" s="818"/>
      <c r="T7" s="818"/>
      <c r="U7" s="818"/>
      <c r="V7" s="818">
        <v>97385</v>
      </c>
      <c r="W7" s="818"/>
      <c r="X7" s="818"/>
      <c r="Y7" s="818"/>
      <c r="Z7" s="818"/>
      <c r="AA7" s="818">
        <v>5878</v>
      </c>
      <c r="AB7" s="818"/>
      <c r="AC7" s="818"/>
      <c r="AD7" s="818"/>
      <c r="AE7" s="819"/>
      <c r="AF7" s="820">
        <v>5565</v>
      </c>
      <c r="AG7" s="821"/>
      <c r="AH7" s="821"/>
      <c r="AI7" s="821"/>
      <c r="AJ7" s="822"/>
      <c r="AK7" s="823">
        <v>2697</v>
      </c>
      <c r="AL7" s="824"/>
      <c r="AM7" s="824"/>
      <c r="AN7" s="824"/>
      <c r="AO7" s="824"/>
      <c r="AP7" s="824">
        <v>57646</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595</v>
      </c>
      <c r="BT7" s="812"/>
      <c r="BU7" s="812"/>
      <c r="BV7" s="812"/>
      <c r="BW7" s="812"/>
      <c r="BX7" s="812"/>
      <c r="BY7" s="812"/>
      <c r="BZ7" s="812"/>
      <c r="CA7" s="812"/>
      <c r="CB7" s="812"/>
      <c r="CC7" s="812"/>
      <c r="CD7" s="812"/>
      <c r="CE7" s="812"/>
      <c r="CF7" s="812"/>
      <c r="CG7" s="827"/>
      <c r="CH7" s="808">
        <v>227</v>
      </c>
      <c r="CI7" s="809"/>
      <c r="CJ7" s="809"/>
      <c r="CK7" s="809"/>
      <c r="CL7" s="810"/>
      <c r="CM7" s="808">
        <v>1567</v>
      </c>
      <c r="CN7" s="809"/>
      <c r="CO7" s="809"/>
      <c r="CP7" s="809"/>
      <c r="CQ7" s="810"/>
      <c r="CR7" s="808">
        <v>100</v>
      </c>
      <c r="CS7" s="809"/>
      <c r="CT7" s="809"/>
      <c r="CU7" s="809"/>
      <c r="CV7" s="810"/>
      <c r="CW7" s="808" t="s">
        <v>602</v>
      </c>
      <c r="CX7" s="809"/>
      <c r="CY7" s="809"/>
      <c r="CZ7" s="809"/>
      <c r="DA7" s="810"/>
      <c r="DB7" s="808" t="s">
        <v>600</v>
      </c>
      <c r="DC7" s="809"/>
      <c r="DD7" s="809"/>
      <c r="DE7" s="809"/>
      <c r="DF7" s="810"/>
      <c r="DG7" s="808" t="s">
        <v>600</v>
      </c>
      <c r="DH7" s="809"/>
      <c r="DI7" s="809"/>
      <c r="DJ7" s="809"/>
      <c r="DK7" s="810"/>
      <c r="DL7" s="808" t="s">
        <v>600</v>
      </c>
      <c r="DM7" s="809"/>
      <c r="DN7" s="809"/>
      <c r="DO7" s="809"/>
      <c r="DP7" s="810"/>
      <c r="DQ7" s="808" t="s">
        <v>600</v>
      </c>
      <c r="DR7" s="809"/>
      <c r="DS7" s="809"/>
      <c r="DT7" s="809"/>
      <c r="DU7" s="810"/>
      <c r="DV7" s="811"/>
      <c r="DW7" s="812"/>
      <c r="DX7" s="812"/>
      <c r="DY7" s="812"/>
      <c r="DZ7" s="813"/>
      <c r="EA7" s="230"/>
    </row>
    <row r="8" spans="1:131" s="231" customFormat="1" ht="26.25" customHeight="1" x14ac:dyDescent="0.2">
      <c r="A8" s="234">
        <v>2</v>
      </c>
      <c r="B8" s="845" t="s">
        <v>391</v>
      </c>
      <c r="C8" s="846"/>
      <c r="D8" s="846"/>
      <c r="E8" s="846"/>
      <c r="F8" s="846"/>
      <c r="G8" s="846"/>
      <c r="H8" s="846"/>
      <c r="I8" s="846"/>
      <c r="J8" s="846"/>
      <c r="K8" s="846"/>
      <c r="L8" s="846"/>
      <c r="M8" s="846"/>
      <c r="N8" s="846"/>
      <c r="O8" s="846"/>
      <c r="P8" s="847"/>
      <c r="Q8" s="848">
        <v>1591</v>
      </c>
      <c r="R8" s="849"/>
      <c r="S8" s="849"/>
      <c r="T8" s="849"/>
      <c r="U8" s="849"/>
      <c r="V8" s="849">
        <v>1591</v>
      </c>
      <c r="W8" s="849"/>
      <c r="X8" s="849"/>
      <c r="Y8" s="849"/>
      <c r="Z8" s="849"/>
      <c r="AA8" s="849">
        <v>0</v>
      </c>
      <c r="AB8" s="849"/>
      <c r="AC8" s="849"/>
      <c r="AD8" s="849"/>
      <c r="AE8" s="850"/>
      <c r="AF8" s="851" t="s">
        <v>128</v>
      </c>
      <c r="AG8" s="852"/>
      <c r="AH8" s="852"/>
      <c r="AI8" s="852"/>
      <c r="AJ8" s="853"/>
      <c r="AK8" s="834">
        <v>110</v>
      </c>
      <c r="AL8" s="835"/>
      <c r="AM8" s="835"/>
      <c r="AN8" s="835"/>
      <c r="AO8" s="835"/>
      <c r="AP8" s="835">
        <v>2703</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596</v>
      </c>
      <c r="BT8" s="839"/>
      <c r="BU8" s="839"/>
      <c r="BV8" s="839"/>
      <c r="BW8" s="839"/>
      <c r="BX8" s="839"/>
      <c r="BY8" s="839"/>
      <c r="BZ8" s="839"/>
      <c r="CA8" s="839"/>
      <c r="CB8" s="839"/>
      <c r="CC8" s="839"/>
      <c r="CD8" s="839"/>
      <c r="CE8" s="839"/>
      <c r="CF8" s="839"/>
      <c r="CG8" s="840"/>
      <c r="CH8" s="841">
        <v>7</v>
      </c>
      <c r="CI8" s="842"/>
      <c r="CJ8" s="842"/>
      <c r="CK8" s="842"/>
      <c r="CL8" s="843"/>
      <c r="CM8" s="841">
        <v>383</v>
      </c>
      <c r="CN8" s="842"/>
      <c r="CO8" s="842"/>
      <c r="CP8" s="842"/>
      <c r="CQ8" s="843"/>
      <c r="CR8" s="841">
        <v>300</v>
      </c>
      <c r="CS8" s="842"/>
      <c r="CT8" s="842"/>
      <c r="CU8" s="842"/>
      <c r="CV8" s="843"/>
      <c r="CW8" s="841">
        <v>33</v>
      </c>
      <c r="CX8" s="842"/>
      <c r="CY8" s="842"/>
      <c r="CZ8" s="842"/>
      <c r="DA8" s="843"/>
      <c r="DB8" s="841" t="s">
        <v>600</v>
      </c>
      <c r="DC8" s="842"/>
      <c r="DD8" s="842"/>
      <c r="DE8" s="842"/>
      <c r="DF8" s="843"/>
      <c r="DG8" s="841" t="s">
        <v>600</v>
      </c>
      <c r="DH8" s="842"/>
      <c r="DI8" s="842"/>
      <c r="DJ8" s="842"/>
      <c r="DK8" s="843"/>
      <c r="DL8" s="841" t="s">
        <v>600</v>
      </c>
      <c r="DM8" s="842"/>
      <c r="DN8" s="842"/>
      <c r="DO8" s="842"/>
      <c r="DP8" s="843"/>
      <c r="DQ8" s="841" t="s">
        <v>600</v>
      </c>
      <c r="DR8" s="842"/>
      <c r="DS8" s="842"/>
      <c r="DT8" s="842"/>
      <c r="DU8" s="843"/>
      <c r="DV8" s="838"/>
      <c r="DW8" s="839"/>
      <c r="DX8" s="839"/>
      <c r="DY8" s="839"/>
      <c r="DZ8" s="844"/>
      <c r="EA8" s="230"/>
    </row>
    <row r="9" spans="1:131" s="231" customFormat="1" ht="26.25" customHeight="1" x14ac:dyDescent="0.2">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t="s">
        <v>597</v>
      </c>
      <c r="BT9" s="839"/>
      <c r="BU9" s="839"/>
      <c r="BV9" s="839"/>
      <c r="BW9" s="839"/>
      <c r="BX9" s="839"/>
      <c r="BY9" s="839"/>
      <c r="BZ9" s="839"/>
      <c r="CA9" s="839"/>
      <c r="CB9" s="839"/>
      <c r="CC9" s="839"/>
      <c r="CD9" s="839"/>
      <c r="CE9" s="839"/>
      <c r="CF9" s="839"/>
      <c r="CG9" s="840"/>
      <c r="CH9" s="841">
        <v>27</v>
      </c>
      <c r="CI9" s="842"/>
      <c r="CJ9" s="842"/>
      <c r="CK9" s="842"/>
      <c r="CL9" s="843"/>
      <c r="CM9" s="841">
        <v>946</v>
      </c>
      <c r="CN9" s="842"/>
      <c r="CO9" s="842"/>
      <c r="CP9" s="842"/>
      <c r="CQ9" s="843"/>
      <c r="CR9" s="841">
        <v>25</v>
      </c>
      <c r="CS9" s="842"/>
      <c r="CT9" s="842"/>
      <c r="CU9" s="842"/>
      <c r="CV9" s="843"/>
      <c r="CW9" s="841" t="s">
        <v>603</v>
      </c>
      <c r="CX9" s="842"/>
      <c r="CY9" s="842"/>
      <c r="CZ9" s="842"/>
      <c r="DA9" s="843"/>
      <c r="DB9" s="841" t="s">
        <v>600</v>
      </c>
      <c r="DC9" s="842"/>
      <c r="DD9" s="842"/>
      <c r="DE9" s="842"/>
      <c r="DF9" s="843"/>
      <c r="DG9" s="841" t="s">
        <v>600</v>
      </c>
      <c r="DH9" s="842"/>
      <c r="DI9" s="842"/>
      <c r="DJ9" s="842"/>
      <c r="DK9" s="843"/>
      <c r="DL9" s="841" t="s">
        <v>600</v>
      </c>
      <c r="DM9" s="842"/>
      <c r="DN9" s="842"/>
      <c r="DO9" s="842"/>
      <c r="DP9" s="843"/>
      <c r="DQ9" s="841" t="s">
        <v>600</v>
      </c>
      <c r="DR9" s="842"/>
      <c r="DS9" s="842"/>
      <c r="DT9" s="842"/>
      <c r="DU9" s="843"/>
      <c r="DV9" s="838"/>
      <c r="DW9" s="839"/>
      <c r="DX9" s="839"/>
      <c r="DY9" s="839"/>
      <c r="DZ9" s="844"/>
      <c r="EA9" s="230"/>
    </row>
    <row r="10" spans="1:131" s="231" customFormat="1" ht="26.25" customHeight="1" x14ac:dyDescent="0.2">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t="s">
        <v>598</v>
      </c>
      <c r="BT10" s="839"/>
      <c r="BU10" s="839"/>
      <c r="BV10" s="839"/>
      <c r="BW10" s="839"/>
      <c r="BX10" s="839"/>
      <c r="BY10" s="839"/>
      <c r="BZ10" s="839"/>
      <c r="CA10" s="839"/>
      <c r="CB10" s="839"/>
      <c r="CC10" s="839"/>
      <c r="CD10" s="839"/>
      <c r="CE10" s="839"/>
      <c r="CF10" s="839"/>
      <c r="CG10" s="840"/>
      <c r="CH10" s="841">
        <v>0</v>
      </c>
      <c r="CI10" s="842"/>
      <c r="CJ10" s="842"/>
      <c r="CK10" s="842"/>
      <c r="CL10" s="843"/>
      <c r="CM10" s="841">
        <v>214</v>
      </c>
      <c r="CN10" s="842"/>
      <c r="CO10" s="842"/>
      <c r="CP10" s="842"/>
      <c r="CQ10" s="843"/>
      <c r="CR10" s="841">
        <v>200</v>
      </c>
      <c r="CS10" s="842"/>
      <c r="CT10" s="842"/>
      <c r="CU10" s="842"/>
      <c r="CV10" s="843"/>
      <c r="CW10" s="841">
        <v>69</v>
      </c>
      <c r="CX10" s="842"/>
      <c r="CY10" s="842"/>
      <c r="CZ10" s="842"/>
      <c r="DA10" s="843"/>
      <c r="DB10" s="841" t="s">
        <v>600</v>
      </c>
      <c r="DC10" s="842"/>
      <c r="DD10" s="842"/>
      <c r="DE10" s="842"/>
      <c r="DF10" s="843"/>
      <c r="DG10" s="841" t="s">
        <v>600</v>
      </c>
      <c r="DH10" s="842"/>
      <c r="DI10" s="842"/>
      <c r="DJ10" s="842"/>
      <c r="DK10" s="843"/>
      <c r="DL10" s="841" t="s">
        <v>600</v>
      </c>
      <c r="DM10" s="842"/>
      <c r="DN10" s="842"/>
      <c r="DO10" s="842"/>
      <c r="DP10" s="843"/>
      <c r="DQ10" s="841" t="s">
        <v>600</v>
      </c>
      <c r="DR10" s="842"/>
      <c r="DS10" s="842"/>
      <c r="DT10" s="842"/>
      <c r="DU10" s="843"/>
      <c r="DV10" s="838"/>
      <c r="DW10" s="839"/>
      <c r="DX10" s="839"/>
      <c r="DY10" s="839"/>
      <c r="DZ10" s="844"/>
      <c r="EA10" s="230"/>
    </row>
    <row r="11" spans="1:131" s="231" customFormat="1" ht="26.25" customHeight="1" x14ac:dyDescent="0.2">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t="s">
        <v>599</v>
      </c>
      <c r="BT11" s="839"/>
      <c r="BU11" s="839"/>
      <c r="BV11" s="839"/>
      <c r="BW11" s="839"/>
      <c r="BX11" s="839"/>
      <c r="BY11" s="839"/>
      <c r="BZ11" s="839"/>
      <c r="CA11" s="839"/>
      <c r="CB11" s="839"/>
      <c r="CC11" s="839"/>
      <c r="CD11" s="839"/>
      <c r="CE11" s="839"/>
      <c r="CF11" s="839"/>
      <c r="CG11" s="840"/>
      <c r="CH11" s="841">
        <v>16</v>
      </c>
      <c r="CI11" s="842"/>
      <c r="CJ11" s="842"/>
      <c r="CK11" s="842"/>
      <c r="CL11" s="843"/>
      <c r="CM11" s="841">
        <v>70</v>
      </c>
      <c r="CN11" s="842"/>
      <c r="CO11" s="842"/>
      <c r="CP11" s="842"/>
      <c r="CQ11" s="843"/>
      <c r="CR11" s="841">
        <v>300</v>
      </c>
      <c r="CS11" s="842"/>
      <c r="CT11" s="842"/>
      <c r="CU11" s="842"/>
      <c r="CV11" s="843"/>
      <c r="CW11" s="841">
        <v>95</v>
      </c>
      <c r="CX11" s="842"/>
      <c r="CY11" s="842"/>
      <c r="CZ11" s="842"/>
      <c r="DA11" s="843"/>
      <c r="DB11" s="841" t="s">
        <v>600</v>
      </c>
      <c r="DC11" s="842"/>
      <c r="DD11" s="842"/>
      <c r="DE11" s="842"/>
      <c r="DF11" s="843"/>
      <c r="DG11" s="841" t="s">
        <v>600</v>
      </c>
      <c r="DH11" s="842"/>
      <c r="DI11" s="842"/>
      <c r="DJ11" s="842"/>
      <c r="DK11" s="843"/>
      <c r="DL11" s="841" t="s">
        <v>600</v>
      </c>
      <c r="DM11" s="842"/>
      <c r="DN11" s="842"/>
      <c r="DO11" s="842"/>
      <c r="DP11" s="843"/>
      <c r="DQ11" s="841" t="s">
        <v>600</v>
      </c>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392</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393</v>
      </c>
      <c r="B23" s="854" t="s">
        <v>394</v>
      </c>
      <c r="C23" s="855"/>
      <c r="D23" s="855"/>
      <c r="E23" s="855"/>
      <c r="F23" s="855"/>
      <c r="G23" s="855"/>
      <c r="H23" s="855"/>
      <c r="I23" s="855"/>
      <c r="J23" s="855"/>
      <c r="K23" s="855"/>
      <c r="L23" s="855"/>
      <c r="M23" s="855"/>
      <c r="N23" s="855"/>
      <c r="O23" s="855"/>
      <c r="P23" s="856"/>
      <c r="Q23" s="857">
        <v>104698</v>
      </c>
      <c r="R23" s="858"/>
      <c r="S23" s="858"/>
      <c r="T23" s="858"/>
      <c r="U23" s="858"/>
      <c r="V23" s="858">
        <v>98820</v>
      </c>
      <c r="W23" s="858"/>
      <c r="X23" s="858"/>
      <c r="Y23" s="858"/>
      <c r="Z23" s="858"/>
      <c r="AA23" s="858">
        <v>5878</v>
      </c>
      <c r="AB23" s="858"/>
      <c r="AC23" s="858"/>
      <c r="AD23" s="858"/>
      <c r="AE23" s="859"/>
      <c r="AF23" s="860">
        <v>5565</v>
      </c>
      <c r="AG23" s="858"/>
      <c r="AH23" s="858"/>
      <c r="AI23" s="858"/>
      <c r="AJ23" s="861"/>
      <c r="AK23" s="862"/>
      <c r="AL23" s="863"/>
      <c r="AM23" s="863"/>
      <c r="AN23" s="863"/>
      <c r="AO23" s="863"/>
      <c r="AP23" s="858">
        <v>60349</v>
      </c>
      <c r="AQ23" s="858"/>
      <c r="AR23" s="858"/>
      <c r="AS23" s="858"/>
      <c r="AT23" s="858"/>
      <c r="AU23" s="874"/>
      <c r="AV23" s="874"/>
      <c r="AW23" s="874"/>
      <c r="AX23" s="874"/>
      <c r="AY23" s="875"/>
      <c r="AZ23" s="876" t="s">
        <v>128</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395</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396</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373</v>
      </c>
      <c r="B26" s="793"/>
      <c r="C26" s="793"/>
      <c r="D26" s="793"/>
      <c r="E26" s="793"/>
      <c r="F26" s="793"/>
      <c r="G26" s="793"/>
      <c r="H26" s="793"/>
      <c r="I26" s="793"/>
      <c r="J26" s="793"/>
      <c r="K26" s="793"/>
      <c r="L26" s="793"/>
      <c r="M26" s="793"/>
      <c r="N26" s="793"/>
      <c r="O26" s="793"/>
      <c r="P26" s="794"/>
      <c r="Q26" s="798" t="s">
        <v>397</v>
      </c>
      <c r="R26" s="799"/>
      <c r="S26" s="799"/>
      <c r="T26" s="799"/>
      <c r="U26" s="800"/>
      <c r="V26" s="798" t="s">
        <v>398</v>
      </c>
      <c r="W26" s="799"/>
      <c r="X26" s="799"/>
      <c r="Y26" s="799"/>
      <c r="Z26" s="800"/>
      <c r="AA26" s="798" t="s">
        <v>399</v>
      </c>
      <c r="AB26" s="799"/>
      <c r="AC26" s="799"/>
      <c r="AD26" s="799"/>
      <c r="AE26" s="799"/>
      <c r="AF26" s="879" t="s">
        <v>400</v>
      </c>
      <c r="AG26" s="880"/>
      <c r="AH26" s="880"/>
      <c r="AI26" s="880"/>
      <c r="AJ26" s="881"/>
      <c r="AK26" s="799" t="s">
        <v>401</v>
      </c>
      <c r="AL26" s="799"/>
      <c r="AM26" s="799"/>
      <c r="AN26" s="799"/>
      <c r="AO26" s="800"/>
      <c r="AP26" s="798" t="s">
        <v>402</v>
      </c>
      <c r="AQ26" s="799"/>
      <c r="AR26" s="799"/>
      <c r="AS26" s="799"/>
      <c r="AT26" s="800"/>
      <c r="AU26" s="798" t="s">
        <v>403</v>
      </c>
      <c r="AV26" s="799"/>
      <c r="AW26" s="799"/>
      <c r="AX26" s="799"/>
      <c r="AY26" s="800"/>
      <c r="AZ26" s="798" t="s">
        <v>404</v>
      </c>
      <c r="BA26" s="799"/>
      <c r="BB26" s="799"/>
      <c r="BC26" s="799"/>
      <c r="BD26" s="800"/>
      <c r="BE26" s="798" t="s">
        <v>380</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405</v>
      </c>
      <c r="C28" s="815"/>
      <c r="D28" s="815"/>
      <c r="E28" s="815"/>
      <c r="F28" s="815"/>
      <c r="G28" s="815"/>
      <c r="H28" s="815"/>
      <c r="I28" s="815"/>
      <c r="J28" s="815"/>
      <c r="K28" s="815"/>
      <c r="L28" s="815"/>
      <c r="M28" s="815"/>
      <c r="N28" s="815"/>
      <c r="O28" s="815"/>
      <c r="P28" s="816"/>
      <c r="Q28" s="887">
        <v>21578</v>
      </c>
      <c r="R28" s="888"/>
      <c r="S28" s="888"/>
      <c r="T28" s="888"/>
      <c r="U28" s="888"/>
      <c r="V28" s="888">
        <v>21421</v>
      </c>
      <c r="W28" s="888"/>
      <c r="X28" s="888"/>
      <c r="Y28" s="888"/>
      <c r="Z28" s="888"/>
      <c r="AA28" s="888">
        <v>157</v>
      </c>
      <c r="AB28" s="888"/>
      <c r="AC28" s="888"/>
      <c r="AD28" s="888"/>
      <c r="AE28" s="889"/>
      <c r="AF28" s="890">
        <v>157</v>
      </c>
      <c r="AG28" s="888"/>
      <c r="AH28" s="888"/>
      <c r="AI28" s="888"/>
      <c r="AJ28" s="891"/>
      <c r="AK28" s="892">
        <v>1412</v>
      </c>
      <c r="AL28" s="893"/>
      <c r="AM28" s="893"/>
      <c r="AN28" s="893"/>
      <c r="AO28" s="893"/>
      <c r="AP28" s="893" t="s">
        <v>524</v>
      </c>
      <c r="AQ28" s="893"/>
      <c r="AR28" s="893"/>
      <c r="AS28" s="893"/>
      <c r="AT28" s="893"/>
      <c r="AU28" s="893" t="s">
        <v>524</v>
      </c>
      <c r="AV28" s="893"/>
      <c r="AW28" s="893"/>
      <c r="AX28" s="893"/>
      <c r="AY28" s="893"/>
      <c r="AZ28" s="894" t="s">
        <v>591</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406</v>
      </c>
      <c r="C29" s="846"/>
      <c r="D29" s="846"/>
      <c r="E29" s="846"/>
      <c r="F29" s="846"/>
      <c r="G29" s="846"/>
      <c r="H29" s="846"/>
      <c r="I29" s="846"/>
      <c r="J29" s="846"/>
      <c r="K29" s="846"/>
      <c r="L29" s="846"/>
      <c r="M29" s="846"/>
      <c r="N29" s="846"/>
      <c r="O29" s="846"/>
      <c r="P29" s="847"/>
      <c r="Q29" s="848">
        <v>15195</v>
      </c>
      <c r="R29" s="849"/>
      <c r="S29" s="849"/>
      <c r="T29" s="849"/>
      <c r="U29" s="849"/>
      <c r="V29" s="849">
        <v>15103</v>
      </c>
      <c r="W29" s="849"/>
      <c r="X29" s="849"/>
      <c r="Y29" s="849"/>
      <c r="Z29" s="849"/>
      <c r="AA29" s="849">
        <v>92</v>
      </c>
      <c r="AB29" s="849"/>
      <c r="AC29" s="849"/>
      <c r="AD29" s="849"/>
      <c r="AE29" s="850"/>
      <c r="AF29" s="851">
        <v>92</v>
      </c>
      <c r="AG29" s="852"/>
      <c r="AH29" s="852"/>
      <c r="AI29" s="852"/>
      <c r="AJ29" s="853"/>
      <c r="AK29" s="898">
        <v>2327</v>
      </c>
      <c r="AL29" s="895"/>
      <c r="AM29" s="895"/>
      <c r="AN29" s="895"/>
      <c r="AO29" s="895"/>
      <c r="AP29" s="895" t="s">
        <v>524</v>
      </c>
      <c r="AQ29" s="895"/>
      <c r="AR29" s="895"/>
      <c r="AS29" s="895"/>
      <c r="AT29" s="895"/>
      <c r="AU29" s="895" t="s">
        <v>524</v>
      </c>
      <c r="AV29" s="895"/>
      <c r="AW29" s="895"/>
      <c r="AX29" s="895"/>
      <c r="AY29" s="895"/>
      <c r="AZ29" s="894" t="s">
        <v>591</v>
      </c>
      <c r="BA29" s="894"/>
      <c r="BB29" s="894"/>
      <c r="BC29" s="894"/>
      <c r="BD29" s="894"/>
      <c r="BE29" s="896"/>
      <c r="BF29" s="896"/>
      <c r="BG29" s="896"/>
      <c r="BH29" s="896"/>
      <c r="BI29" s="897"/>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407</v>
      </c>
      <c r="C30" s="846"/>
      <c r="D30" s="846"/>
      <c r="E30" s="846"/>
      <c r="F30" s="846"/>
      <c r="G30" s="846"/>
      <c r="H30" s="846"/>
      <c r="I30" s="846"/>
      <c r="J30" s="846"/>
      <c r="K30" s="846"/>
      <c r="L30" s="846"/>
      <c r="M30" s="846"/>
      <c r="N30" s="846"/>
      <c r="O30" s="846"/>
      <c r="P30" s="847"/>
      <c r="Q30" s="848">
        <v>3186</v>
      </c>
      <c r="R30" s="849"/>
      <c r="S30" s="849"/>
      <c r="T30" s="849"/>
      <c r="U30" s="849"/>
      <c r="V30" s="849">
        <v>3148</v>
      </c>
      <c r="W30" s="849"/>
      <c r="X30" s="849"/>
      <c r="Y30" s="849"/>
      <c r="Z30" s="849"/>
      <c r="AA30" s="849">
        <v>39</v>
      </c>
      <c r="AB30" s="849"/>
      <c r="AC30" s="849"/>
      <c r="AD30" s="849"/>
      <c r="AE30" s="850"/>
      <c r="AF30" s="851">
        <v>39</v>
      </c>
      <c r="AG30" s="852"/>
      <c r="AH30" s="852"/>
      <c r="AI30" s="852"/>
      <c r="AJ30" s="853"/>
      <c r="AK30" s="898">
        <v>539</v>
      </c>
      <c r="AL30" s="895"/>
      <c r="AM30" s="895"/>
      <c r="AN30" s="895"/>
      <c r="AO30" s="895"/>
      <c r="AP30" s="895" t="s">
        <v>524</v>
      </c>
      <c r="AQ30" s="895"/>
      <c r="AR30" s="895"/>
      <c r="AS30" s="895"/>
      <c r="AT30" s="895"/>
      <c r="AU30" s="895" t="s">
        <v>524</v>
      </c>
      <c r="AV30" s="895"/>
      <c r="AW30" s="895"/>
      <c r="AX30" s="895"/>
      <c r="AY30" s="895"/>
      <c r="AZ30" s="894" t="s">
        <v>591</v>
      </c>
      <c r="BA30" s="894"/>
      <c r="BB30" s="894"/>
      <c r="BC30" s="894"/>
      <c r="BD30" s="894"/>
      <c r="BE30" s="896"/>
      <c r="BF30" s="896"/>
      <c r="BG30" s="896"/>
      <c r="BH30" s="896"/>
      <c r="BI30" s="897"/>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408</v>
      </c>
      <c r="C31" s="846"/>
      <c r="D31" s="846"/>
      <c r="E31" s="846"/>
      <c r="F31" s="846"/>
      <c r="G31" s="846"/>
      <c r="H31" s="846"/>
      <c r="I31" s="846"/>
      <c r="J31" s="846"/>
      <c r="K31" s="846"/>
      <c r="L31" s="846"/>
      <c r="M31" s="846"/>
      <c r="N31" s="846"/>
      <c r="O31" s="846"/>
      <c r="P31" s="847"/>
      <c r="Q31" s="848">
        <v>13232</v>
      </c>
      <c r="R31" s="849"/>
      <c r="S31" s="849"/>
      <c r="T31" s="849"/>
      <c r="U31" s="849"/>
      <c r="V31" s="849">
        <v>11109</v>
      </c>
      <c r="W31" s="849"/>
      <c r="X31" s="849"/>
      <c r="Y31" s="849"/>
      <c r="Z31" s="849"/>
      <c r="AA31" s="849">
        <v>2123</v>
      </c>
      <c r="AB31" s="849"/>
      <c r="AC31" s="849"/>
      <c r="AD31" s="849"/>
      <c r="AE31" s="850"/>
      <c r="AF31" s="851">
        <v>5026</v>
      </c>
      <c r="AG31" s="852"/>
      <c r="AH31" s="852"/>
      <c r="AI31" s="852"/>
      <c r="AJ31" s="853"/>
      <c r="AK31" s="898">
        <v>1688</v>
      </c>
      <c r="AL31" s="895"/>
      <c r="AM31" s="895"/>
      <c r="AN31" s="895"/>
      <c r="AO31" s="895"/>
      <c r="AP31" s="895">
        <v>15018</v>
      </c>
      <c r="AQ31" s="895"/>
      <c r="AR31" s="895"/>
      <c r="AS31" s="895"/>
      <c r="AT31" s="895"/>
      <c r="AU31" s="895">
        <v>8125</v>
      </c>
      <c r="AV31" s="895"/>
      <c r="AW31" s="895"/>
      <c r="AX31" s="895"/>
      <c r="AY31" s="895"/>
      <c r="AZ31" s="894" t="s">
        <v>591</v>
      </c>
      <c r="BA31" s="894"/>
      <c r="BB31" s="894"/>
      <c r="BC31" s="894"/>
      <c r="BD31" s="894"/>
      <c r="BE31" s="896" t="s">
        <v>409</v>
      </c>
      <c r="BF31" s="896"/>
      <c r="BG31" s="896"/>
      <c r="BH31" s="896"/>
      <c r="BI31" s="897"/>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410</v>
      </c>
      <c r="C32" s="846"/>
      <c r="D32" s="846"/>
      <c r="E32" s="846"/>
      <c r="F32" s="846"/>
      <c r="G32" s="846"/>
      <c r="H32" s="846"/>
      <c r="I32" s="846"/>
      <c r="J32" s="846"/>
      <c r="K32" s="846"/>
      <c r="L32" s="846"/>
      <c r="M32" s="846"/>
      <c r="N32" s="846"/>
      <c r="O32" s="846"/>
      <c r="P32" s="847"/>
      <c r="Q32" s="848">
        <v>6073</v>
      </c>
      <c r="R32" s="849"/>
      <c r="S32" s="849"/>
      <c r="T32" s="849"/>
      <c r="U32" s="849"/>
      <c r="V32" s="849">
        <v>5783</v>
      </c>
      <c r="W32" s="849"/>
      <c r="X32" s="849"/>
      <c r="Y32" s="849"/>
      <c r="Z32" s="849"/>
      <c r="AA32" s="849">
        <v>291</v>
      </c>
      <c r="AB32" s="849"/>
      <c r="AC32" s="849"/>
      <c r="AD32" s="849"/>
      <c r="AE32" s="850"/>
      <c r="AF32" s="851">
        <v>1080</v>
      </c>
      <c r="AG32" s="852"/>
      <c r="AH32" s="852"/>
      <c r="AI32" s="852"/>
      <c r="AJ32" s="853"/>
      <c r="AK32" s="898">
        <v>934</v>
      </c>
      <c r="AL32" s="895"/>
      <c r="AM32" s="895"/>
      <c r="AN32" s="895"/>
      <c r="AO32" s="895"/>
      <c r="AP32" s="895">
        <v>18975</v>
      </c>
      <c r="AQ32" s="895"/>
      <c r="AR32" s="895"/>
      <c r="AS32" s="895"/>
      <c r="AT32" s="895"/>
      <c r="AU32" s="895">
        <v>5692</v>
      </c>
      <c r="AV32" s="895"/>
      <c r="AW32" s="895"/>
      <c r="AX32" s="895"/>
      <c r="AY32" s="895"/>
      <c r="AZ32" s="894" t="s">
        <v>591</v>
      </c>
      <c r="BA32" s="894"/>
      <c r="BB32" s="894"/>
      <c r="BC32" s="894"/>
      <c r="BD32" s="894"/>
      <c r="BE32" s="896" t="s">
        <v>409</v>
      </c>
      <c r="BF32" s="896"/>
      <c r="BG32" s="896"/>
      <c r="BH32" s="896"/>
      <c r="BI32" s="897"/>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8"/>
      <c r="AL33" s="895"/>
      <c r="AM33" s="895"/>
      <c r="AN33" s="895"/>
      <c r="AO33" s="895"/>
      <c r="AP33" s="895"/>
      <c r="AQ33" s="895"/>
      <c r="AR33" s="895"/>
      <c r="AS33" s="895"/>
      <c r="AT33" s="895"/>
      <c r="AU33" s="895"/>
      <c r="AV33" s="895"/>
      <c r="AW33" s="895"/>
      <c r="AX33" s="895"/>
      <c r="AY33" s="895"/>
      <c r="AZ33" s="894"/>
      <c r="BA33" s="894"/>
      <c r="BB33" s="894"/>
      <c r="BC33" s="894"/>
      <c r="BD33" s="894"/>
      <c r="BE33" s="896"/>
      <c r="BF33" s="896"/>
      <c r="BG33" s="896"/>
      <c r="BH33" s="896"/>
      <c r="BI33" s="897"/>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8"/>
      <c r="AL34" s="895"/>
      <c r="AM34" s="895"/>
      <c r="AN34" s="895"/>
      <c r="AO34" s="895"/>
      <c r="AP34" s="895"/>
      <c r="AQ34" s="895"/>
      <c r="AR34" s="895"/>
      <c r="AS34" s="895"/>
      <c r="AT34" s="895"/>
      <c r="AU34" s="895"/>
      <c r="AV34" s="895"/>
      <c r="AW34" s="895"/>
      <c r="AX34" s="895"/>
      <c r="AY34" s="895"/>
      <c r="AZ34" s="894"/>
      <c r="BA34" s="894"/>
      <c r="BB34" s="894"/>
      <c r="BC34" s="894"/>
      <c r="BD34" s="894"/>
      <c r="BE34" s="896"/>
      <c r="BF34" s="896"/>
      <c r="BG34" s="896"/>
      <c r="BH34" s="896"/>
      <c r="BI34" s="897"/>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8"/>
      <c r="AL35" s="895"/>
      <c r="AM35" s="895"/>
      <c r="AN35" s="895"/>
      <c r="AO35" s="895"/>
      <c r="AP35" s="895"/>
      <c r="AQ35" s="895"/>
      <c r="AR35" s="895"/>
      <c r="AS35" s="895"/>
      <c r="AT35" s="895"/>
      <c r="AU35" s="895"/>
      <c r="AV35" s="895"/>
      <c r="AW35" s="895"/>
      <c r="AX35" s="895"/>
      <c r="AY35" s="895"/>
      <c r="AZ35" s="894"/>
      <c r="BA35" s="894"/>
      <c r="BB35" s="894"/>
      <c r="BC35" s="894"/>
      <c r="BD35" s="894"/>
      <c r="BE35" s="896"/>
      <c r="BF35" s="896"/>
      <c r="BG35" s="896"/>
      <c r="BH35" s="896"/>
      <c r="BI35" s="897"/>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8"/>
      <c r="AL36" s="895"/>
      <c r="AM36" s="895"/>
      <c r="AN36" s="895"/>
      <c r="AO36" s="895"/>
      <c r="AP36" s="895"/>
      <c r="AQ36" s="895"/>
      <c r="AR36" s="895"/>
      <c r="AS36" s="895"/>
      <c r="AT36" s="895"/>
      <c r="AU36" s="895"/>
      <c r="AV36" s="895"/>
      <c r="AW36" s="895"/>
      <c r="AX36" s="895"/>
      <c r="AY36" s="895"/>
      <c r="AZ36" s="894"/>
      <c r="BA36" s="894"/>
      <c r="BB36" s="894"/>
      <c r="BC36" s="894"/>
      <c r="BD36" s="894"/>
      <c r="BE36" s="896"/>
      <c r="BF36" s="896"/>
      <c r="BG36" s="896"/>
      <c r="BH36" s="896"/>
      <c r="BI36" s="897"/>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8"/>
      <c r="AL37" s="895"/>
      <c r="AM37" s="895"/>
      <c r="AN37" s="895"/>
      <c r="AO37" s="895"/>
      <c r="AP37" s="895"/>
      <c r="AQ37" s="895"/>
      <c r="AR37" s="895"/>
      <c r="AS37" s="895"/>
      <c r="AT37" s="895"/>
      <c r="AU37" s="895"/>
      <c r="AV37" s="895"/>
      <c r="AW37" s="895"/>
      <c r="AX37" s="895"/>
      <c r="AY37" s="895"/>
      <c r="AZ37" s="894"/>
      <c r="BA37" s="894"/>
      <c r="BB37" s="894"/>
      <c r="BC37" s="894"/>
      <c r="BD37" s="894"/>
      <c r="BE37" s="896"/>
      <c r="BF37" s="896"/>
      <c r="BG37" s="896"/>
      <c r="BH37" s="896"/>
      <c r="BI37" s="897"/>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8"/>
      <c r="AL38" s="895"/>
      <c r="AM38" s="895"/>
      <c r="AN38" s="895"/>
      <c r="AO38" s="895"/>
      <c r="AP38" s="895"/>
      <c r="AQ38" s="895"/>
      <c r="AR38" s="895"/>
      <c r="AS38" s="895"/>
      <c r="AT38" s="895"/>
      <c r="AU38" s="895"/>
      <c r="AV38" s="895"/>
      <c r="AW38" s="895"/>
      <c r="AX38" s="895"/>
      <c r="AY38" s="895"/>
      <c r="AZ38" s="894"/>
      <c r="BA38" s="894"/>
      <c r="BB38" s="894"/>
      <c r="BC38" s="894"/>
      <c r="BD38" s="894"/>
      <c r="BE38" s="896"/>
      <c r="BF38" s="896"/>
      <c r="BG38" s="896"/>
      <c r="BH38" s="896"/>
      <c r="BI38" s="897"/>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8"/>
      <c r="AL39" s="895"/>
      <c r="AM39" s="895"/>
      <c r="AN39" s="895"/>
      <c r="AO39" s="895"/>
      <c r="AP39" s="895"/>
      <c r="AQ39" s="895"/>
      <c r="AR39" s="895"/>
      <c r="AS39" s="895"/>
      <c r="AT39" s="895"/>
      <c r="AU39" s="895"/>
      <c r="AV39" s="895"/>
      <c r="AW39" s="895"/>
      <c r="AX39" s="895"/>
      <c r="AY39" s="895"/>
      <c r="AZ39" s="894"/>
      <c r="BA39" s="894"/>
      <c r="BB39" s="894"/>
      <c r="BC39" s="894"/>
      <c r="BD39" s="894"/>
      <c r="BE39" s="896"/>
      <c r="BF39" s="896"/>
      <c r="BG39" s="896"/>
      <c r="BH39" s="896"/>
      <c r="BI39" s="897"/>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8"/>
      <c r="AL40" s="895"/>
      <c r="AM40" s="895"/>
      <c r="AN40" s="895"/>
      <c r="AO40" s="895"/>
      <c r="AP40" s="895"/>
      <c r="AQ40" s="895"/>
      <c r="AR40" s="895"/>
      <c r="AS40" s="895"/>
      <c r="AT40" s="895"/>
      <c r="AU40" s="895"/>
      <c r="AV40" s="895"/>
      <c r="AW40" s="895"/>
      <c r="AX40" s="895"/>
      <c r="AY40" s="895"/>
      <c r="AZ40" s="894"/>
      <c r="BA40" s="894"/>
      <c r="BB40" s="894"/>
      <c r="BC40" s="894"/>
      <c r="BD40" s="894"/>
      <c r="BE40" s="896"/>
      <c r="BF40" s="896"/>
      <c r="BG40" s="896"/>
      <c r="BH40" s="896"/>
      <c r="BI40" s="897"/>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8"/>
      <c r="AL41" s="895"/>
      <c r="AM41" s="895"/>
      <c r="AN41" s="895"/>
      <c r="AO41" s="895"/>
      <c r="AP41" s="895"/>
      <c r="AQ41" s="895"/>
      <c r="AR41" s="895"/>
      <c r="AS41" s="895"/>
      <c r="AT41" s="895"/>
      <c r="AU41" s="895"/>
      <c r="AV41" s="895"/>
      <c r="AW41" s="895"/>
      <c r="AX41" s="895"/>
      <c r="AY41" s="895"/>
      <c r="AZ41" s="894"/>
      <c r="BA41" s="894"/>
      <c r="BB41" s="894"/>
      <c r="BC41" s="894"/>
      <c r="BD41" s="894"/>
      <c r="BE41" s="896"/>
      <c r="BF41" s="896"/>
      <c r="BG41" s="896"/>
      <c r="BH41" s="896"/>
      <c r="BI41" s="897"/>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8"/>
      <c r="AL42" s="895"/>
      <c r="AM42" s="895"/>
      <c r="AN42" s="895"/>
      <c r="AO42" s="895"/>
      <c r="AP42" s="895"/>
      <c r="AQ42" s="895"/>
      <c r="AR42" s="895"/>
      <c r="AS42" s="895"/>
      <c r="AT42" s="895"/>
      <c r="AU42" s="895"/>
      <c r="AV42" s="895"/>
      <c r="AW42" s="895"/>
      <c r="AX42" s="895"/>
      <c r="AY42" s="895"/>
      <c r="AZ42" s="894"/>
      <c r="BA42" s="894"/>
      <c r="BB42" s="894"/>
      <c r="BC42" s="894"/>
      <c r="BD42" s="894"/>
      <c r="BE42" s="896"/>
      <c r="BF42" s="896"/>
      <c r="BG42" s="896"/>
      <c r="BH42" s="896"/>
      <c r="BI42" s="897"/>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8"/>
      <c r="AL43" s="895"/>
      <c r="AM43" s="895"/>
      <c r="AN43" s="895"/>
      <c r="AO43" s="895"/>
      <c r="AP43" s="895"/>
      <c r="AQ43" s="895"/>
      <c r="AR43" s="895"/>
      <c r="AS43" s="895"/>
      <c r="AT43" s="895"/>
      <c r="AU43" s="895"/>
      <c r="AV43" s="895"/>
      <c r="AW43" s="895"/>
      <c r="AX43" s="895"/>
      <c r="AY43" s="895"/>
      <c r="AZ43" s="894"/>
      <c r="BA43" s="894"/>
      <c r="BB43" s="894"/>
      <c r="BC43" s="894"/>
      <c r="BD43" s="894"/>
      <c r="BE43" s="896"/>
      <c r="BF43" s="896"/>
      <c r="BG43" s="896"/>
      <c r="BH43" s="896"/>
      <c r="BI43" s="897"/>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8"/>
      <c r="AL44" s="895"/>
      <c r="AM44" s="895"/>
      <c r="AN44" s="895"/>
      <c r="AO44" s="895"/>
      <c r="AP44" s="895"/>
      <c r="AQ44" s="895"/>
      <c r="AR44" s="895"/>
      <c r="AS44" s="895"/>
      <c r="AT44" s="895"/>
      <c r="AU44" s="895"/>
      <c r="AV44" s="895"/>
      <c r="AW44" s="895"/>
      <c r="AX44" s="895"/>
      <c r="AY44" s="895"/>
      <c r="AZ44" s="894"/>
      <c r="BA44" s="894"/>
      <c r="BB44" s="894"/>
      <c r="BC44" s="894"/>
      <c r="BD44" s="894"/>
      <c r="BE44" s="896"/>
      <c r="BF44" s="896"/>
      <c r="BG44" s="896"/>
      <c r="BH44" s="896"/>
      <c r="BI44" s="897"/>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8"/>
      <c r="AL45" s="895"/>
      <c r="AM45" s="895"/>
      <c r="AN45" s="895"/>
      <c r="AO45" s="895"/>
      <c r="AP45" s="895"/>
      <c r="AQ45" s="895"/>
      <c r="AR45" s="895"/>
      <c r="AS45" s="895"/>
      <c r="AT45" s="895"/>
      <c r="AU45" s="895"/>
      <c r="AV45" s="895"/>
      <c r="AW45" s="895"/>
      <c r="AX45" s="895"/>
      <c r="AY45" s="895"/>
      <c r="AZ45" s="894"/>
      <c r="BA45" s="894"/>
      <c r="BB45" s="894"/>
      <c r="BC45" s="894"/>
      <c r="BD45" s="894"/>
      <c r="BE45" s="896"/>
      <c r="BF45" s="896"/>
      <c r="BG45" s="896"/>
      <c r="BH45" s="896"/>
      <c r="BI45" s="897"/>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8"/>
      <c r="AL46" s="895"/>
      <c r="AM46" s="895"/>
      <c r="AN46" s="895"/>
      <c r="AO46" s="895"/>
      <c r="AP46" s="895"/>
      <c r="AQ46" s="895"/>
      <c r="AR46" s="895"/>
      <c r="AS46" s="895"/>
      <c r="AT46" s="895"/>
      <c r="AU46" s="895"/>
      <c r="AV46" s="895"/>
      <c r="AW46" s="895"/>
      <c r="AX46" s="895"/>
      <c r="AY46" s="895"/>
      <c r="AZ46" s="894"/>
      <c r="BA46" s="894"/>
      <c r="BB46" s="894"/>
      <c r="BC46" s="894"/>
      <c r="BD46" s="894"/>
      <c r="BE46" s="896"/>
      <c r="BF46" s="896"/>
      <c r="BG46" s="896"/>
      <c r="BH46" s="896"/>
      <c r="BI46" s="897"/>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8"/>
      <c r="AL47" s="895"/>
      <c r="AM47" s="895"/>
      <c r="AN47" s="895"/>
      <c r="AO47" s="895"/>
      <c r="AP47" s="895"/>
      <c r="AQ47" s="895"/>
      <c r="AR47" s="895"/>
      <c r="AS47" s="895"/>
      <c r="AT47" s="895"/>
      <c r="AU47" s="895"/>
      <c r="AV47" s="895"/>
      <c r="AW47" s="895"/>
      <c r="AX47" s="895"/>
      <c r="AY47" s="895"/>
      <c r="AZ47" s="894"/>
      <c r="BA47" s="894"/>
      <c r="BB47" s="894"/>
      <c r="BC47" s="894"/>
      <c r="BD47" s="894"/>
      <c r="BE47" s="896"/>
      <c r="BF47" s="896"/>
      <c r="BG47" s="896"/>
      <c r="BH47" s="896"/>
      <c r="BI47" s="897"/>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8"/>
      <c r="AL48" s="895"/>
      <c r="AM48" s="895"/>
      <c r="AN48" s="895"/>
      <c r="AO48" s="895"/>
      <c r="AP48" s="895"/>
      <c r="AQ48" s="895"/>
      <c r="AR48" s="895"/>
      <c r="AS48" s="895"/>
      <c r="AT48" s="895"/>
      <c r="AU48" s="895"/>
      <c r="AV48" s="895"/>
      <c r="AW48" s="895"/>
      <c r="AX48" s="895"/>
      <c r="AY48" s="895"/>
      <c r="AZ48" s="894"/>
      <c r="BA48" s="894"/>
      <c r="BB48" s="894"/>
      <c r="BC48" s="894"/>
      <c r="BD48" s="894"/>
      <c r="BE48" s="896"/>
      <c r="BF48" s="896"/>
      <c r="BG48" s="896"/>
      <c r="BH48" s="896"/>
      <c r="BI48" s="897"/>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8"/>
      <c r="AL49" s="895"/>
      <c r="AM49" s="895"/>
      <c r="AN49" s="895"/>
      <c r="AO49" s="895"/>
      <c r="AP49" s="895"/>
      <c r="AQ49" s="895"/>
      <c r="AR49" s="895"/>
      <c r="AS49" s="895"/>
      <c r="AT49" s="895"/>
      <c r="AU49" s="895"/>
      <c r="AV49" s="895"/>
      <c r="AW49" s="895"/>
      <c r="AX49" s="895"/>
      <c r="AY49" s="895"/>
      <c r="AZ49" s="894"/>
      <c r="BA49" s="894"/>
      <c r="BB49" s="894"/>
      <c r="BC49" s="894"/>
      <c r="BD49" s="894"/>
      <c r="BE49" s="896"/>
      <c r="BF49" s="896"/>
      <c r="BG49" s="896"/>
      <c r="BH49" s="896"/>
      <c r="BI49" s="897"/>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899"/>
      <c r="R50" s="900"/>
      <c r="S50" s="900"/>
      <c r="T50" s="900"/>
      <c r="U50" s="900"/>
      <c r="V50" s="900"/>
      <c r="W50" s="900"/>
      <c r="X50" s="900"/>
      <c r="Y50" s="900"/>
      <c r="Z50" s="900"/>
      <c r="AA50" s="900"/>
      <c r="AB50" s="900"/>
      <c r="AC50" s="900"/>
      <c r="AD50" s="900"/>
      <c r="AE50" s="901"/>
      <c r="AF50" s="851"/>
      <c r="AG50" s="852"/>
      <c r="AH50" s="852"/>
      <c r="AI50" s="852"/>
      <c r="AJ50" s="853"/>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899"/>
      <c r="R51" s="900"/>
      <c r="S51" s="900"/>
      <c r="T51" s="900"/>
      <c r="U51" s="900"/>
      <c r="V51" s="900"/>
      <c r="W51" s="900"/>
      <c r="X51" s="900"/>
      <c r="Y51" s="900"/>
      <c r="Z51" s="900"/>
      <c r="AA51" s="900"/>
      <c r="AB51" s="900"/>
      <c r="AC51" s="900"/>
      <c r="AD51" s="900"/>
      <c r="AE51" s="901"/>
      <c r="AF51" s="851"/>
      <c r="AG51" s="852"/>
      <c r="AH51" s="852"/>
      <c r="AI51" s="852"/>
      <c r="AJ51" s="853"/>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899"/>
      <c r="R52" s="900"/>
      <c r="S52" s="900"/>
      <c r="T52" s="900"/>
      <c r="U52" s="900"/>
      <c r="V52" s="900"/>
      <c r="W52" s="900"/>
      <c r="X52" s="900"/>
      <c r="Y52" s="900"/>
      <c r="Z52" s="900"/>
      <c r="AA52" s="900"/>
      <c r="AB52" s="900"/>
      <c r="AC52" s="900"/>
      <c r="AD52" s="900"/>
      <c r="AE52" s="901"/>
      <c r="AF52" s="851"/>
      <c r="AG52" s="852"/>
      <c r="AH52" s="852"/>
      <c r="AI52" s="852"/>
      <c r="AJ52" s="853"/>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899"/>
      <c r="R53" s="900"/>
      <c r="S53" s="900"/>
      <c r="T53" s="900"/>
      <c r="U53" s="900"/>
      <c r="V53" s="900"/>
      <c r="W53" s="900"/>
      <c r="X53" s="900"/>
      <c r="Y53" s="900"/>
      <c r="Z53" s="900"/>
      <c r="AA53" s="900"/>
      <c r="AB53" s="900"/>
      <c r="AC53" s="900"/>
      <c r="AD53" s="900"/>
      <c r="AE53" s="901"/>
      <c r="AF53" s="851"/>
      <c r="AG53" s="852"/>
      <c r="AH53" s="852"/>
      <c r="AI53" s="852"/>
      <c r="AJ53" s="853"/>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899"/>
      <c r="R54" s="900"/>
      <c r="S54" s="900"/>
      <c r="T54" s="900"/>
      <c r="U54" s="900"/>
      <c r="V54" s="900"/>
      <c r="W54" s="900"/>
      <c r="X54" s="900"/>
      <c r="Y54" s="900"/>
      <c r="Z54" s="900"/>
      <c r="AA54" s="900"/>
      <c r="AB54" s="900"/>
      <c r="AC54" s="900"/>
      <c r="AD54" s="900"/>
      <c r="AE54" s="901"/>
      <c r="AF54" s="851"/>
      <c r="AG54" s="852"/>
      <c r="AH54" s="852"/>
      <c r="AI54" s="852"/>
      <c r="AJ54" s="853"/>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899"/>
      <c r="R55" s="900"/>
      <c r="S55" s="900"/>
      <c r="T55" s="900"/>
      <c r="U55" s="900"/>
      <c r="V55" s="900"/>
      <c r="W55" s="900"/>
      <c r="X55" s="900"/>
      <c r="Y55" s="900"/>
      <c r="Z55" s="900"/>
      <c r="AA55" s="900"/>
      <c r="AB55" s="900"/>
      <c r="AC55" s="900"/>
      <c r="AD55" s="900"/>
      <c r="AE55" s="901"/>
      <c r="AF55" s="851"/>
      <c r="AG55" s="852"/>
      <c r="AH55" s="852"/>
      <c r="AI55" s="852"/>
      <c r="AJ55" s="853"/>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899"/>
      <c r="R56" s="900"/>
      <c r="S56" s="900"/>
      <c r="T56" s="900"/>
      <c r="U56" s="900"/>
      <c r="V56" s="900"/>
      <c r="W56" s="900"/>
      <c r="X56" s="900"/>
      <c r="Y56" s="900"/>
      <c r="Z56" s="900"/>
      <c r="AA56" s="900"/>
      <c r="AB56" s="900"/>
      <c r="AC56" s="900"/>
      <c r="AD56" s="900"/>
      <c r="AE56" s="901"/>
      <c r="AF56" s="851"/>
      <c r="AG56" s="852"/>
      <c r="AH56" s="852"/>
      <c r="AI56" s="852"/>
      <c r="AJ56" s="853"/>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899"/>
      <c r="R57" s="900"/>
      <c r="S57" s="900"/>
      <c r="T57" s="900"/>
      <c r="U57" s="900"/>
      <c r="V57" s="900"/>
      <c r="W57" s="900"/>
      <c r="X57" s="900"/>
      <c r="Y57" s="900"/>
      <c r="Z57" s="900"/>
      <c r="AA57" s="900"/>
      <c r="AB57" s="900"/>
      <c r="AC57" s="900"/>
      <c r="AD57" s="900"/>
      <c r="AE57" s="901"/>
      <c r="AF57" s="851"/>
      <c r="AG57" s="852"/>
      <c r="AH57" s="852"/>
      <c r="AI57" s="852"/>
      <c r="AJ57" s="853"/>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899"/>
      <c r="R58" s="900"/>
      <c r="S58" s="900"/>
      <c r="T58" s="900"/>
      <c r="U58" s="900"/>
      <c r="V58" s="900"/>
      <c r="W58" s="900"/>
      <c r="X58" s="900"/>
      <c r="Y58" s="900"/>
      <c r="Z58" s="900"/>
      <c r="AA58" s="900"/>
      <c r="AB58" s="900"/>
      <c r="AC58" s="900"/>
      <c r="AD58" s="900"/>
      <c r="AE58" s="901"/>
      <c r="AF58" s="851"/>
      <c r="AG58" s="852"/>
      <c r="AH58" s="852"/>
      <c r="AI58" s="852"/>
      <c r="AJ58" s="853"/>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899"/>
      <c r="R59" s="900"/>
      <c r="S59" s="900"/>
      <c r="T59" s="900"/>
      <c r="U59" s="900"/>
      <c r="V59" s="900"/>
      <c r="W59" s="900"/>
      <c r="X59" s="900"/>
      <c r="Y59" s="900"/>
      <c r="Z59" s="900"/>
      <c r="AA59" s="900"/>
      <c r="AB59" s="900"/>
      <c r="AC59" s="900"/>
      <c r="AD59" s="900"/>
      <c r="AE59" s="901"/>
      <c r="AF59" s="851"/>
      <c r="AG59" s="852"/>
      <c r="AH59" s="852"/>
      <c r="AI59" s="852"/>
      <c r="AJ59" s="853"/>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899"/>
      <c r="R60" s="900"/>
      <c r="S60" s="900"/>
      <c r="T60" s="900"/>
      <c r="U60" s="900"/>
      <c r="V60" s="900"/>
      <c r="W60" s="900"/>
      <c r="X60" s="900"/>
      <c r="Y60" s="900"/>
      <c r="Z60" s="900"/>
      <c r="AA60" s="900"/>
      <c r="AB60" s="900"/>
      <c r="AC60" s="900"/>
      <c r="AD60" s="900"/>
      <c r="AE60" s="901"/>
      <c r="AF60" s="851"/>
      <c r="AG60" s="852"/>
      <c r="AH60" s="852"/>
      <c r="AI60" s="852"/>
      <c r="AJ60" s="853"/>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899"/>
      <c r="R61" s="900"/>
      <c r="S61" s="900"/>
      <c r="T61" s="900"/>
      <c r="U61" s="900"/>
      <c r="V61" s="900"/>
      <c r="W61" s="900"/>
      <c r="X61" s="900"/>
      <c r="Y61" s="900"/>
      <c r="Z61" s="900"/>
      <c r="AA61" s="900"/>
      <c r="AB61" s="900"/>
      <c r="AC61" s="900"/>
      <c r="AD61" s="900"/>
      <c r="AE61" s="901"/>
      <c r="AF61" s="851"/>
      <c r="AG61" s="852"/>
      <c r="AH61" s="852"/>
      <c r="AI61" s="852"/>
      <c r="AJ61" s="853"/>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899"/>
      <c r="R62" s="900"/>
      <c r="S62" s="900"/>
      <c r="T62" s="900"/>
      <c r="U62" s="900"/>
      <c r="V62" s="900"/>
      <c r="W62" s="900"/>
      <c r="X62" s="900"/>
      <c r="Y62" s="900"/>
      <c r="Z62" s="900"/>
      <c r="AA62" s="900"/>
      <c r="AB62" s="900"/>
      <c r="AC62" s="900"/>
      <c r="AD62" s="900"/>
      <c r="AE62" s="901"/>
      <c r="AF62" s="851"/>
      <c r="AG62" s="852"/>
      <c r="AH62" s="852"/>
      <c r="AI62" s="852"/>
      <c r="AJ62" s="853"/>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411</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393</v>
      </c>
      <c r="B63" s="854" t="s">
        <v>412</v>
      </c>
      <c r="C63" s="855"/>
      <c r="D63" s="855"/>
      <c r="E63" s="855"/>
      <c r="F63" s="855"/>
      <c r="G63" s="855"/>
      <c r="H63" s="855"/>
      <c r="I63" s="855"/>
      <c r="J63" s="855"/>
      <c r="K63" s="855"/>
      <c r="L63" s="855"/>
      <c r="M63" s="855"/>
      <c r="N63" s="855"/>
      <c r="O63" s="855"/>
      <c r="P63" s="856"/>
      <c r="Q63" s="904"/>
      <c r="R63" s="905"/>
      <c r="S63" s="905"/>
      <c r="T63" s="905"/>
      <c r="U63" s="905"/>
      <c r="V63" s="905"/>
      <c r="W63" s="905"/>
      <c r="X63" s="905"/>
      <c r="Y63" s="905"/>
      <c r="Z63" s="905"/>
      <c r="AA63" s="905"/>
      <c r="AB63" s="905"/>
      <c r="AC63" s="905"/>
      <c r="AD63" s="905"/>
      <c r="AE63" s="906"/>
      <c r="AF63" s="907">
        <v>6394</v>
      </c>
      <c r="AG63" s="908"/>
      <c r="AH63" s="908"/>
      <c r="AI63" s="908"/>
      <c r="AJ63" s="909"/>
      <c r="AK63" s="910"/>
      <c r="AL63" s="905"/>
      <c r="AM63" s="905"/>
      <c r="AN63" s="905"/>
      <c r="AO63" s="905"/>
      <c r="AP63" s="908">
        <v>33993</v>
      </c>
      <c r="AQ63" s="908"/>
      <c r="AR63" s="908"/>
      <c r="AS63" s="908"/>
      <c r="AT63" s="908"/>
      <c r="AU63" s="908">
        <v>13817</v>
      </c>
      <c r="AV63" s="908"/>
      <c r="AW63" s="908"/>
      <c r="AX63" s="908"/>
      <c r="AY63" s="908"/>
      <c r="AZ63" s="912"/>
      <c r="BA63" s="912"/>
      <c r="BB63" s="912"/>
      <c r="BC63" s="912"/>
      <c r="BD63" s="912"/>
      <c r="BE63" s="913"/>
      <c r="BF63" s="913"/>
      <c r="BG63" s="913"/>
      <c r="BH63" s="913"/>
      <c r="BI63" s="914"/>
      <c r="BJ63" s="915" t="s">
        <v>413</v>
      </c>
      <c r="BK63" s="916"/>
      <c r="BL63" s="916"/>
      <c r="BM63" s="916"/>
      <c r="BN63" s="917"/>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415</v>
      </c>
      <c r="B66" s="793"/>
      <c r="C66" s="793"/>
      <c r="D66" s="793"/>
      <c r="E66" s="793"/>
      <c r="F66" s="793"/>
      <c r="G66" s="793"/>
      <c r="H66" s="793"/>
      <c r="I66" s="793"/>
      <c r="J66" s="793"/>
      <c r="K66" s="793"/>
      <c r="L66" s="793"/>
      <c r="M66" s="793"/>
      <c r="N66" s="793"/>
      <c r="O66" s="793"/>
      <c r="P66" s="794"/>
      <c r="Q66" s="798" t="s">
        <v>416</v>
      </c>
      <c r="R66" s="799"/>
      <c r="S66" s="799"/>
      <c r="T66" s="799"/>
      <c r="U66" s="800"/>
      <c r="V66" s="798" t="s">
        <v>417</v>
      </c>
      <c r="W66" s="799"/>
      <c r="X66" s="799"/>
      <c r="Y66" s="799"/>
      <c r="Z66" s="800"/>
      <c r="AA66" s="798" t="s">
        <v>418</v>
      </c>
      <c r="AB66" s="799"/>
      <c r="AC66" s="799"/>
      <c r="AD66" s="799"/>
      <c r="AE66" s="800"/>
      <c r="AF66" s="918" t="s">
        <v>419</v>
      </c>
      <c r="AG66" s="880"/>
      <c r="AH66" s="880"/>
      <c r="AI66" s="880"/>
      <c r="AJ66" s="919"/>
      <c r="AK66" s="798" t="s">
        <v>420</v>
      </c>
      <c r="AL66" s="793"/>
      <c r="AM66" s="793"/>
      <c r="AN66" s="793"/>
      <c r="AO66" s="794"/>
      <c r="AP66" s="798" t="s">
        <v>421</v>
      </c>
      <c r="AQ66" s="799"/>
      <c r="AR66" s="799"/>
      <c r="AS66" s="799"/>
      <c r="AT66" s="800"/>
      <c r="AU66" s="798" t="s">
        <v>422</v>
      </c>
      <c r="AV66" s="799"/>
      <c r="AW66" s="799"/>
      <c r="AX66" s="799"/>
      <c r="AY66" s="800"/>
      <c r="AZ66" s="798" t="s">
        <v>380</v>
      </c>
      <c r="BA66" s="799"/>
      <c r="BB66" s="799"/>
      <c r="BC66" s="799"/>
      <c r="BD66" s="805"/>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0"/>
      <c r="AG67" s="883"/>
      <c r="AH67" s="883"/>
      <c r="AI67" s="883"/>
      <c r="AJ67" s="921"/>
      <c r="AK67" s="922"/>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592</v>
      </c>
      <c r="C68" s="934"/>
      <c r="D68" s="934"/>
      <c r="E68" s="934"/>
      <c r="F68" s="934"/>
      <c r="G68" s="934"/>
      <c r="H68" s="934"/>
      <c r="I68" s="934"/>
      <c r="J68" s="934"/>
      <c r="K68" s="934"/>
      <c r="L68" s="934"/>
      <c r="M68" s="934"/>
      <c r="N68" s="934"/>
      <c r="O68" s="934"/>
      <c r="P68" s="935"/>
      <c r="Q68" s="936">
        <v>370</v>
      </c>
      <c r="R68" s="930"/>
      <c r="S68" s="930"/>
      <c r="T68" s="930"/>
      <c r="U68" s="930"/>
      <c r="V68" s="930">
        <v>347</v>
      </c>
      <c r="W68" s="930"/>
      <c r="X68" s="930"/>
      <c r="Y68" s="930"/>
      <c r="Z68" s="930"/>
      <c r="AA68" s="930">
        <v>23</v>
      </c>
      <c r="AB68" s="930"/>
      <c r="AC68" s="930"/>
      <c r="AD68" s="930"/>
      <c r="AE68" s="930"/>
      <c r="AF68" s="930">
        <v>4</v>
      </c>
      <c r="AG68" s="930"/>
      <c r="AH68" s="930"/>
      <c r="AI68" s="930"/>
      <c r="AJ68" s="930"/>
      <c r="AK68" s="930" t="s">
        <v>602</v>
      </c>
      <c r="AL68" s="930"/>
      <c r="AM68" s="930"/>
      <c r="AN68" s="930"/>
      <c r="AO68" s="930"/>
      <c r="AP68" s="930">
        <v>1528</v>
      </c>
      <c r="AQ68" s="930"/>
      <c r="AR68" s="930"/>
      <c r="AS68" s="930"/>
      <c r="AT68" s="930"/>
      <c r="AU68" s="930">
        <v>1373</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593</v>
      </c>
      <c r="C69" s="938"/>
      <c r="D69" s="938"/>
      <c r="E69" s="938"/>
      <c r="F69" s="938"/>
      <c r="G69" s="938"/>
      <c r="H69" s="938"/>
      <c r="I69" s="938"/>
      <c r="J69" s="938"/>
      <c r="K69" s="938"/>
      <c r="L69" s="938"/>
      <c r="M69" s="938"/>
      <c r="N69" s="938"/>
      <c r="O69" s="938"/>
      <c r="P69" s="939"/>
      <c r="Q69" s="940">
        <v>4336</v>
      </c>
      <c r="R69" s="895"/>
      <c r="S69" s="895"/>
      <c r="T69" s="895"/>
      <c r="U69" s="895"/>
      <c r="V69" s="895">
        <v>3735</v>
      </c>
      <c r="W69" s="895"/>
      <c r="X69" s="895"/>
      <c r="Y69" s="895"/>
      <c r="Z69" s="895"/>
      <c r="AA69" s="895">
        <v>602</v>
      </c>
      <c r="AB69" s="895"/>
      <c r="AC69" s="895"/>
      <c r="AD69" s="895"/>
      <c r="AE69" s="895"/>
      <c r="AF69" s="895">
        <v>602</v>
      </c>
      <c r="AG69" s="895"/>
      <c r="AH69" s="895"/>
      <c r="AI69" s="895"/>
      <c r="AJ69" s="895"/>
      <c r="AK69" s="895" t="s">
        <v>602</v>
      </c>
      <c r="AL69" s="895"/>
      <c r="AM69" s="895"/>
      <c r="AN69" s="895"/>
      <c r="AO69" s="895"/>
      <c r="AP69" s="895" t="s">
        <v>600</v>
      </c>
      <c r="AQ69" s="895"/>
      <c r="AR69" s="895"/>
      <c r="AS69" s="895"/>
      <c r="AT69" s="895"/>
      <c r="AU69" s="895" t="s">
        <v>600</v>
      </c>
      <c r="AV69" s="895"/>
      <c r="AW69" s="895"/>
      <c r="AX69" s="895"/>
      <c r="AY69" s="895"/>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594</v>
      </c>
      <c r="C70" s="938"/>
      <c r="D70" s="938"/>
      <c r="E70" s="938"/>
      <c r="F70" s="938"/>
      <c r="G70" s="938"/>
      <c r="H70" s="938"/>
      <c r="I70" s="938"/>
      <c r="J70" s="938"/>
      <c r="K70" s="938"/>
      <c r="L70" s="938"/>
      <c r="M70" s="938"/>
      <c r="N70" s="938"/>
      <c r="O70" s="938"/>
      <c r="P70" s="939"/>
      <c r="Q70" s="940">
        <v>1008372</v>
      </c>
      <c r="R70" s="895"/>
      <c r="S70" s="895"/>
      <c r="T70" s="895"/>
      <c r="U70" s="895"/>
      <c r="V70" s="895">
        <v>987256</v>
      </c>
      <c r="W70" s="895"/>
      <c r="X70" s="895"/>
      <c r="Y70" s="895"/>
      <c r="Z70" s="895"/>
      <c r="AA70" s="895">
        <v>21116</v>
      </c>
      <c r="AB70" s="895"/>
      <c r="AC70" s="895"/>
      <c r="AD70" s="895"/>
      <c r="AE70" s="895"/>
      <c r="AF70" s="895">
        <v>21116</v>
      </c>
      <c r="AG70" s="895"/>
      <c r="AH70" s="895"/>
      <c r="AI70" s="895"/>
      <c r="AJ70" s="895"/>
      <c r="AK70" s="895">
        <v>4210</v>
      </c>
      <c r="AL70" s="895"/>
      <c r="AM70" s="895"/>
      <c r="AN70" s="895"/>
      <c r="AO70" s="895"/>
      <c r="AP70" s="895" t="s">
        <v>600</v>
      </c>
      <c r="AQ70" s="895"/>
      <c r="AR70" s="895"/>
      <c r="AS70" s="895"/>
      <c r="AT70" s="895"/>
      <c r="AU70" s="895" t="s">
        <v>601</v>
      </c>
      <c r="AV70" s="895"/>
      <c r="AW70" s="895"/>
      <c r="AX70" s="895"/>
      <c r="AY70" s="895"/>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c r="C71" s="938"/>
      <c r="D71" s="938"/>
      <c r="E71" s="938"/>
      <c r="F71" s="938"/>
      <c r="G71" s="938"/>
      <c r="H71" s="938"/>
      <c r="I71" s="938"/>
      <c r="J71" s="938"/>
      <c r="K71" s="938"/>
      <c r="L71" s="938"/>
      <c r="M71" s="938"/>
      <c r="N71" s="938"/>
      <c r="O71" s="938"/>
      <c r="P71" s="939"/>
      <c r="Q71" s="940"/>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5"/>
      <c r="AY71" s="895"/>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c r="C72" s="938"/>
      <c r="D72" s="938"/>
      <c r="E72" s="938"/>
      <c r="F72" s="938"/>
      <c r="G72" s="938"/>
      <c r="H72" s="938"/>
      <c r="I72" s="938"/>
      <c r="J72" s="938"/>
      <c r="K72" s="938"/>
      <c r="L72" s="938"/>
      <c r="M72" s="938"/>
      <c r="N72" s="938"/>
      <c r="O72" s="938"/>
      <c r="P72" s="939"/>
      <c r="Q72" s="940"/>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c r="C73" s="938"/>
      <c r="D73" s="938"/>
      <c r="E73" s="938"/>
      <c r="F73" s="938"/>
      <c r="G73" s="938"/>
      <c r="H73" s="938"/>
      <c r="I73" s="938"/>
      <c r="J73" s="938"/>
      <c r="K73" s="938"/>
      <c r="L73" s="938"/>
      <c r="M73" s="938"/>
      <c r="N73" s="938"/>
      <c r="O73" s="938"/>
      <c r="P73" s="939"/>
      <c r="Q73" s="940"/>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c r="C74" s="938"/>
      <c r="D74" s="938"/>
      <c r="E74" s="938"/>
      <c r="F74" s="938"/>
      <c r="G74" s="938"/>
      <c r="H74" s="938"/>
      <c r="I74" s="938"/>
      <c r="J74" s="938"/>
      <c r="K74" s="938"/>
      <c r="L74" s="938"/>
      <c r="M74" s="938"/>
      <c r="N74" s="938"/>
      <c r="O74" s="938"/>
      <c r="P74" s="939"/>
      <c r="Q74" s="940"/>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c r="C78" s="938"/>
      <c r="D78" s="938"/>
      <c r="E78" s="938"/>
      <c r="F78" s="938"/>
      <c r="G78" s="938"/>
      <c r="H78" s="938"/>
      <c r="I78" s="938"/>
      <c r="J78" s="938"/>
      <c r="K78" s="938"/>
      <c r="L78" s="938"/>
      <c r="M78" s="938"/>
      <c r="N78" s="938"/>
      <c r="O78" s="938"/>
      <c r="P78" s="939"/>
      <c r="Q78" s="940"/>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c r="C79" s="938"/>
      <c r="D79" s="938"/>
      <c r="E79" s="938"/>
      <c r="F79" s="938"/>
      <c r="G79" s="938"/>
      <c r="H79" s="938"/>
      <c r="I79" s="938"/>
      <c r="J79" s="938"/>
      <c r="K79" s="938"/>
      <c r="L79" s="938"/>
      <c r="M79" s="938"/>
      <c r="N79" s="938"/>
      <c r="O79" s="938"/>
      <c r="P79" s="939"/>
      <c r="Q79" s="940"/>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c r="C80" s="938"/>
      <c r="D80" s="938"/>
      <c r="E80" s="938"/>
      <c r="F80" s="938"/>
      <c r="G80" s="938"/>
      <c r="H80" s="938"/>
      <c r="I80" s="938"/>
      <c r="J80" s="938"/>
      <c r="K80" s="938"/>
      <c r="L80" s="938"/>
      <c r="M80" s="938"/>
      <c r="N80" s="938"/>
      <c r="O80" s="938"/>
      <c r="P80" s="939"/>
      <c r="Q80" s="940"/>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c r="C81" s="938"/>
      <c r="D81" s="938"/>
      <c r="E81" s="938"/>
      <c r="F81" s="938"/>
      <c r="G81" s="938"/>
      <c r="H81" s="938"/>
      <c r="I81" s="938"/>
      <c r="J81" s="938"/>
      <c r="K81" s="938"/>
      <c r="L81" s="938"/>
      <c r="M81" s="938"/>
      <c r="N81" s="938"/>
      <c r="O81" s="938"/>
      <c r="P81" s="939"/>
      <c r="Q81" s="940"/>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c r="C82" s="938"/>
      <c r="D82" s="938"/>
      <c r="E82" s="938"/>
      <c r="F82" s="938"/>
      <c r="G82" s="938"/>
      <c r="H82" s="938"/>
      <c r="I82" s="938"/>
      <c r="J82" s="938"/>
      <c r="K82" s="938"/>
      <c r="L82" s="938"/>
      <c r="M82" s="938"/>
      <c r="N82" s="938"/>
      <c r="O82" s="938"/>
      <c r="P82" s="939"/>
      <c r="Q82" s="940"/>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393</v>
      </c>
      <c r="B88" s="854" t="s">
        <v>423</v>
      </c>
      <c r="C88" s="855"/>
      <c r="D88" s="855"/>
      <c r="E88" s="855"/>
      <c r="F88" s="855"/>
      <c r="G88" s="855"/>
      <c r="H88" s="855"/>
      <c r="I88" s="855"/>
      <c r="J88" s="855"/>
      <c r="K88" s="855"/>
      <c r="L88" s="855"/>
      <c r="M88" s="855"/>
      <c r="N88" s="855"/>
      <c r="O88" s="855"/>
      <c r="P88" s="856"/>
      <c r="Q88" s="904"/>
      <c r="R88" s="905"/>
      <c r="S88" s="905"/>
      <c r="T88" s="905"/>
      <c r="U88" s="905"/>
      <c r="V88" s="905"/>
      <c r="W88" s="905"/>
      <c r="X88" s="905"/>
      <c r="Y88" s="905"/>
      <c r="Z88" s="905"/>
      <c r="AA88" s="905"/>
      <c r="AB88" s="905"/>
      <c r="AC88" s="905"/>
      <c r="AD88" s="905"/>
      <c r="AE88" s="905"/>
      <c r="AF88" s="908">
        <v>21722</v>
      </c>
      <c r="AG88" s="908"/>
      <c r="AH88" s="908"/>
      <c r="AI88" s="908"/>
      <c r="AJ88" s="908"/>
      <c r="AK88" s="905"/>
      <c r="AL88" s="905"/>
      <c r="AM88" s="905"/>
      <c r="AN88" s="905"/>
      <c r="AO88" s="905"/>
      <c r="AP88" s="908">
        <v>1528</v>
      </c>
      <c r="AQ88" s="908"/>
      <c r="AR88" s="908"/>
      <c r="AS88" s="908"/>
      <c r="AT88" s="908"/>
      <c r="AU88" s="908">
        <v>1373</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854" t="s">
        <v>424</v>
      </c>
      <c r="BS102" s="855"/>
      <c r="BT102" s="855"/>
      <c r="BU102" s="855"/>
      <c r="BV102" s="855"/>
      <c r="BW102" s="855"/>
      <c r="BX102" s="855"/>
      <c r="BY102" s="855"/>
      <c r="BZ102" s="855"/>
      <c r="CA102" s="855"/>
      <c r="CB102" s="855"/>
      <c r="CC102" s="855"/>
      <c r="CD102" s="855"/>
      <c r="CE102" s="855"/>
      <c r="CF102" s="855"/>
      <c r="CG102" s="856"/>
      <c r="CH102" s="951"/>
      <c r="CI102" s="952"/>
      <c r="CJ102" s="952"/>
      <c r="CK102" s="952"/>
      <c r="CL102" s="953"/>
      <c r="CM102" s="951"/>
      <c r="CN102" s="952"/>
      <c r="CO102" s="952"/>
      <c r="CP102" s="952"/>
      <c r="CQ102" s="953"/>
      <c r="CR102" s="954">
        <v>925</v>
      </c>
      <c r="CS102" s="916"/>
      <c r="CT102" s="916"/>
      <c r="CU102" s="916"/>
      <c r="CV102" s="955"/>
      <c r="CW102" s="954">
        <v>197</v>
      </c>
      <c r="CX102" s="916"/>
      <c r="CY102" s="916"/>
      <c r="CZ102" s="916"/>
      <c r="DA102" s="955"/>
      <c r="DB102" s="954" t="s">
        <v>602</v>
      </c>
      <c r="DC102" s="916"/>
      <c r="DD102" s="916"/>
      <c r="DE102" s="916"/>
      <c r="DF102" s="955"/>
      <c r="DG102" s="954" t="s">
        <v>602</v>
      </c>
      <c r="DH102" s="916"/>
      <c r="DI102" s="916"/>
      <c r="DJ102" s="916"/>
      <c r="DK102" s="955"/>
      <c r="DL102" s="954" t="s">
        <v>602</v>
      </c>
      <c r="DM102" s="916"/>
      <c r="DN102" s="916"/>
      <c r="DO102" s="916"/>
      <c r="DP102" s="955"/>
      <c r="DQ102" s="954" t="s">
        <v>602</v>
      </c>
      <c r="DR102" s="916"/>
      <c r="DS102" s="916"/>
      <c r="DT102" s="916"/>
      <c r="DU102" s="955"/>
      <c r="DV102" s="854"/>
      <c r="DW102" s="855"/>
      <c r="DX102" s="855"/>
      <c r="DY102" s="855"/>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429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431</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432</v>
      </c>
      <c r="AB109" s="957"/>
      <c r="AC109" s="957"/>
      <c r="AD109" s="957"/>
      <c r="AE109" s="958"/>
      <c r="AF109" s="956" t="s">
        <v>433</v>
      </c>
      <c r="AG109" s="957"/>
      <c r="AH109" s="957"/>
      <c r="AI109" s="957"/>
      <c r="AJ109" s="958"/>
      <c r="AK109" s="956" t="s">
        <v>307</v>
      </c>
      <c r="AL109" s="957"/>
      <c r="AM109" s="957"/>
      <c r="AN109" s="957"/>
      <c r="AO109" s="958"/>
      <c r="AP109" s="956" t="s">
        <v>434</v>
      </c>
      <c r="AQ109" s="957"/>
      <c r="AR109" s="957"/>
      <c r="AS109" s="957"/>
      <c r="AT109" s="959"/>
      <c r="AU109" s="976" t="s">
        <v>431</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432</v>
      </c>
      <c r="BR109" s="957"/>
      <c r="BS109" s="957"/>
      <c r="BT109" s="957"/>
      <c r="BU109" s="958"/>
      <c r="BV109" s="956" t="s">
        <v>433</v>
      </c>
      <c r="BW109" s="957"/>
      <c r="BX109" s="957"/>
      <c r="BY109" s="957"/>
      <c r="BZ109" s="958"/>
      <c r="CA109" s="956" t="s">
        <v>307</v>
      </c>
      <c r="CB109" s="957"/>
      <c r="CC109" s="957"/>
      <c r="CD109" s="957"/>
      <c r="CE109" s="958"/>
      <c r="CF109" s="977" t="s">
        <v>434</v>
      </c>
      <c r="CG109" s="977"/>
      <c r="CH109" s="977"/>
      <c r="CI109" s="977"/>
      <c r="CJ109" s="977"/>
      <c r="CK109" s="956" t="s">
        <v>435</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432</v>
      </c>
      <c r="DH109" s="957"/>
      <c r="DI109" s="957"/>
      <c r="DJ109" s="957"/>
      <c r="DK109" s="958"/>
      <c r="DL109" s="956" t="s">
        <v>433</v>
      </c>
      <c r="DM109" s="957"/>
      <c r="DN109" s="957"/>
      <c r="DO109" s="957"/>
      <c r="DP109" s="958"/>
      <c r="DQ109" s="956" t="s">
        <v>307</v>
      </c>
      <c r="DR109" s="957"/>
      <c r="DS109" s="957"/>
      <c r="DT109" s="957"/>
      <c r="DU109" s="958"/>
      <c r="DV109" s="956" t="s">
        <v>434</v>
      </c>
      <c r="DW109" s="957"/>
      <c r="DX109" s="957"/>
      <c r="DY109" s="957"/>
      <c r="DZ109" s="959"/>
    </row>
    <row r="110" spans="1:131" s="226" customFormat="1" ht="26.25" customHeight="1" x14ac:dyDescent="0.2">
      <c r="A110" s="960" t="s">
        <v>436</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6000922</v>
      </c>
      <c r="AB110" s="964"/>
      <c r="AC110" s="964"/>
      <c r="AD110" s="964"/>
      <c r="AE110" s="965"/>
      <c r="AF110" s="966">
        <v>5752507</v>
      </c>
      <c r="AG110" s="964"/>
      <c r="AH110" s="964"/>
      <c r="AI110" s="964"/>
      <c r="AJ110" s="965"/>
      <c r="AK110" s="966">
        <v>6044090</v>
      </c>
      <c r="AL110" s="964"/>
      <c r="AM110" s="964"/>
      <c r="AN110" s="964"/>
      <c r="AO110" s="965"/>
      <c r="AP110" s="967">
        <v>13.2</v>
      </c>
      <c r="AQ110" s="968"/>
      <c r="AR110" s="968"/>
      <c r="AS110" s="968"/>
      <c r="AT110" s="969"/>
      <c r="AU110" s="970" t="s">
        <v>73</v>
      </c>
      <c r="AV110" s="971"/>
      <c r="AW110" s="971"/>
      <c r="AX110" s="971"/>
      <c r="AY110" s="971"/>
      <c r="AZ110" s="993" t="s">
        <v>437</v>
      </c>
      <c r="BA110" s="961"/>
      <c r="BB110" s="961"/>
      <c r="BC110" s="961"/>
      <c r="BD110" s="961"/>
      <c r="BE110" s="961"/>
      <c r="BF110" s="961"/>
      <c r="BG110" s="961"/>
      <c r="BH110" s="961"/>
      <c r="BI110" s="961"/>
      <c r="BJ110" s="961"/>
      <c r="BK110" s="961"/>
      <c r="BL110" s="961"/>
      <c r="BM110" s="961"/>
      <c r="BN110" s="961"/>
      <c r="BO110" s="961"/>
      <c r="BP110" s="962"/>
      <c r="BQ110" s="994">
        <v>55067304</v>
      </c>
      <c r="BR110" s="995"/>
      <c r="BS110" s="995"/>
      <c r="BT110" s="995"/>
      <c r="BU110" s="995"/>
      <c r="BV110" s="995">
        <v>58568410</v>
      </c>
      <c r="BW110" s="995"/>
      <c r="BX110" s="995"/>
      <c r="BY110" s="995"/>
      <c r="BZ110" s="995"/>
      <c r="CA110" s="995">
        <v>60349395</v>
      </c>
      <c r="CB110" s="995"/>
      <c r="CC110" s="995"/>
      <c r="CD110" s="995"/>
      <c r="CE110" s="995"/>
      <c r="CF110" s="1008">
        <v>132.1</v>
      </c>
      <c r="CG110" s="1009"/>
      <c r="CH110" s="1009"/>
      <c r="CI110" s="1009"/>
      <c r="CJ110" s="1009"/>
      <c r="CK110" s="1010" t="s">
        <v>438</v>
      </c>
      <c r="CL110" s="1011"/>
      <c r="CM110" s="993" t="s">
        <v>439</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440</v>
      </c>
      <c r="DH110" s="995"/>
      <c r="DI110" s="995"/>
      <c r="DJ110" s="995"/>
      <c r="DK110" s="995"/>
      <c r="DL110" s="995" t="s">
        <v>440</v>
      </c>
      <c r="DM110" s="995"/>
      <c r="DN110" s="995"/>
      <c r="DO110" s="995"/>
      <c r="DP110" s="995"/>
      <c r="DQ110" s="995" t="s">
        <v>441</v>
      </c>
      <c r="DR110" s="995"/>
      <c r="DS110" s="995"/>
      <c r="DT110" s="995"/>
      <c r="DU110" s="995"/>
      <c r="DV110" s="996" t="s">
        <v>442</v>
      </c>
      <c r="DW110" s="996"/>
      <c r="DX110" s="996"/>
      <c r="DY110" s="996"/>
      <c r="DZ110" s="997"/>
    </row>
    <row r="111" spans="1:131" s="226" customFormat="1" ht="26.25" customHeight="1" x14ac:dyDescent="0.2">
      <c r="A111" s="998" t="s">
        <v>443</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444</v>
      </c>
      <c r="AB111" s="1002"/>
      <c r="AC111" s="1002"/>
      <c r="AD111" s="1002"/>
      <c r="AE111" s="1003"/>
      <c r="AF111" s="1004" t="s">
        <v>445</v>
      </c>
      <c r="AG111" s="1002"/>
      <c r="AH111" s="1002"/>
      <c r="AI111" s="1002"/>
      <c r="AJ111" s="1003"/>
      <c r="AK111" s="1004" t="s">
        <v>444</v>
      </c>
      <c r="AL111" s="1002"/>
      <c r="AM111" s="1002"/>
      <c r="AN111" s="1002"/>
      <c r="AO111" s="1003"/>
      <c r="AP111" s="1005" t="s">
        <v>446</v>
      </c>
      <c r="AQ111" s="1006"/>
      <c r="AR111" s="1006"/>
      <c r="AS111" s="1006"/>
      <c r="AT111" s="1007"/>
      <c r="AU111" s="972"/>
      <c r="AV111" s="973"/>
      <c r="AW111" s="973"/>
      <c r="AX111" s="973"/>
      <c r="AY111" s="973"/>
      <c r="AZ111" s="986" t="s">
        <v>447</v>
      </c>
      <c r="BA111" s="987"/>
      <c r="BB111" s="987"/>
      <c r="BC111" s="987"/>
      <c r="BD111" s="987"/>
      <c r="BE111" s="987"/>
      <c r="BF111" s="987"/>
      <c r="BG111" s="987"/>
      <c r="BH111" s="987"/>
      <c r="BI111" s="987"/>
      <c r="BJ111" s="987"/>
      <c r="BK111" s="987"/>
      <c r="BL111" s="987"/>
      <c r="BM111" s="987"/>
      <c r="BN111" s="987"/>
      <c r="BO111" s="987"/>
      <c r="BP111" s="988"/>
      <c r="BQ111" s="989" t="s">
        <v>442</v>
      </c>
      <c r="BR111" s="990"/>
      <c r="BS111" s="990"/>
      <c r="BT111" s="990"/>
      <c r="BU111" s="990"/>
      <c r="BV111" s="990" t="s">
        <v>444</v>
      </c>
      <c r="BW111" s="990"/>
      <c r="BX111" s="990"/>
      <c r="BY111" s="990"/>
      <c r="BZ111" s="990"/>
      <c r="CA111" s="990" t="s">
        <v>128</v>
      </c>
      <c r="CB111" s="990"/>
      <c r="CC111" s="990"/>
      <c r="CD111" s="990"/>
      <c r="CE111" s="990"/>
      <c r="CF111" s="984" t="s">
        <v>446</v>
      </c>
      <c r="CG111" s="985"/>
      <c r="CH111" s="985"/>
      <c r="CI111" s="985"/>
      <c r="CJ111" s="985"/>
      <c r="CK111" s="1012"/>
      <c r="CL111" s="1013"/>
      <c r="CM111" s="986" t="s">
        <v>448</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413</v>
      </c>
      <c r="DH111" s="990"/>
      <c r="DI111" s="990"/>
      <c r="DJ111" s="990"/>
      <c r="DK111" s="990"/>
      <c r="DL111" s="990" t="s">
        <v>413</v>
      </c>
      <c r="DM111" s="990"/>
      <c r="DN111" s="990"/>
      <c r="DO111" s="990"/>
      <c r="DP111" s="990"/>
      <c r="DQ111" s="990" t="s">
        <v>128</v>
      </c>
      <c r="DR111" s="990"/>
      <c r="DS111" s="990"/>
      <c r="DT111" s="990"/>
      <c r="DU111" s="990"/>
      <c r="DV111" s="991" t="s">
        <v>444</v>
      </c>
      <c r="DW111" s="991"/>
      <c r="DX111" s="991"/>
      <c r="DY111" s="991"/>
      <c r="DZ111" s="992"/>
    </row>
    <row r="112" spans="1:131" s="226" customFormat="1" ht="26.25" customHeight="1" x14ac:dyDescent="0.2">
      <c r="A112" s="1016" t="s">
        <v>449</v>
      </c>
      <c r="B112" s="1017"/>
      <c r="C112" s="987" t="s">
        <v>450</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v>41667</v>
      </c>
      <c r="AB112" s="1023"/>
      <c r="AC112" s="1023"/>
      <c r="AD112" s="1023"/>
      <c r="AE112" s="1024"/>
      <c r="AF112" s="1025">
        <v>41667</v>
      </c>
      <c r="AG112" s="1023"/>
      <c r="AH112" s="1023"/>
      <c r="AI112" s="1023"/>
      <c r="AJ112" s="1024"/>
      <c r="AK112" s="1025">
        <v>41667</v>
      </c>
      <c r="AL112" s="1023"/>
      <c r="AM112" s="1023"/>
      <c r="AN112" s="1023"/>
      <c r="AO112" s="1024"/>
      <c r="AP112" s="1026">
        <v>0.1</v>
      </c>
      <c r="AQ112" s="1027"/>
      <c r="AR112" s="1027"/>
      <c r="AS112" s="1027"/>
      <c r="AT112" s="1028"/>
      <c r="AU112" s="972"/>
      <c r="AV112" s="973"/>
      <c r="AW112" s="973"/>
      <c r="AX112" s="973"/>
      <c r="AY112" s="973"/>
      <c r="AZ112" s="986" t="s">
        <v>451</v>
      </c>
      <c r="BA112" s="987"/>
      <c r="BB112" s="987"/>
      <c r="BC112" s="987"/>
      <c r="BD112" s="987"/>
      <c r="BE112" s="987"/>
      <c r="BF112" s="987"/>
      <c r="BG112" s="987"/>
      <c r="BH112" s="987"/>
      <c r="BI112" s="987"/>
      <c r="BJ112" s="987"/>
      <c r="BK112" s="987"/>
      <c r="BL112" s="987"/>
      <c r="BM112" s="987"/>
      <c r="BN112" s="987"/>
      <c r="BO112" s="987"/>
      <c r="BP112" s="988"/>
      <c r="BQ112" s="989">
        <v>12633485</v>
      </c>
      <c r="BR112" s="990"/>
      <c r="BS112" s="990"/>
      <c r="BT112" s="990"/>
      <c r="BU112" s="990"/>
      <c r="BV112" s="990">
        <v>12900063</v>
      </c>
      <c r="BW112" s="990"/>
      <c r="BX112" s="990"/>
      <c r="BY112" s="990"/>
      <c r="BZ112" s="990"/>
      <c r="CA112" s="990">
        <v>13817461</v>
      </c>
      <c r="CB112" s="990"/>
      <c r="CC112" s="990"/>
      <c r="CD112" s="990"/>
      <c r="CE112" s="990"/>
      <c r="CF112" s="984">
        <v>30.3</v>
      </c>
      <c r="CG112" s="985"/>
      <c r="CH112" s="985"/>
      <c r="CI112" s="985"/>
      <c r="CJ112" s="985"/>
      <c r="CK112" s="1012"/>
      <c r="CL112" s="1013"/>
      <c r="CM112" s="986" t="s">
        <v>452</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442</v>
      </c>
      <c r="DH112" s="990"/>
      <c r="DI112" s="990"/>
      <c r="DJ112" s="990"/>
      <c r="DK112" s="990"/>
      <c r="DL112" s="990" t="s">
        <v>453</v>
      </c>
      <c r="DM112" s="990"/>
      <c r="DN112" s="990"/>
      <c r="DO112" s="990"/>
      <c r="DP112" s="990"/>
      <c r="DQ112" s="990" t="s">
        <v>444</v>
      </c>
      <c r="DR112" s="990"/>
      <c r="DS112" s="990"/>
      <c r="DT112" s="990"/>
      <c r="DU112" s="990"/>
      <c r="DV112" s="991" t="s">
        <v>413</v>
      </c>
      <c r="DW112" s="991"/>
      <c r="DX112" s="991"/>
      <c r="DY112" s="991"/>
      <c r="DZ112" s="992"/>
    </row>
    <row r="113" spans="1:130" s="226" customFormat="1" ht="26.25" customHeight="1" x14ac:dyDescent="0.2">
      <c r="A113" s="1018"/>
      <c r="B113" s="1019"/>
      <c r="C113" s="987" t="s">
        <v>454</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1158435</v>
      </c>
      <c r="AB113" s="1002"/>
      <c r="AC113" s="1002"/>
      <c r="AD113" s="1002"/>
      <c r="AE113" s="1003"/>
      <c r="AF113" s="1004">
        <v>1121550</v>
      </c>
      <c r="AG113" s="1002"/>
      <c r="AH113" s="1002"/>
      <c r="AI113" s="1002"/>
      <c r="AJ113" s="1003"/>
      <c r="AK113" s="1004">
        <v>1163045</v>
      </c>
      <c r="AL113" s="1002"/>
      <c r="AM113" s="1002"/>
      <c r="AN113" s="1002"/>
      <c r="AO113" s="1003"/>
      <c r="AP113" s="1005">
        <v>2.5</v>
      </c>
      <c r="AQ113" s="1006"/>
      <c r="AR113" s="1006"/>
      <c r="AS113" s="1006"/>
      <c r="AT113" s="1007"/>
      <c r="AU113" s="972"/>
      <c r="AV113" s="973"/>
      <c r="AW113" s="973"/>
      <c r="AX113" s="973"/>
      <c r="AY113" s="973"/>
      <c r="AZ113" s="986" t="s">
        <v>455</v>
      </c>
      <c r="BA113" s="987"/>
      <c r="BB113" s="987"/>
      <c r="BC113" s="987"/>
      <c r="BD113" s="987"/>
      <c r="BE113" s="987"/>
      <c r="BF113" s="987"/>
      <c r="BG113" s="987"/>
      <c r="BH113" s="987"/>
      <c r="BI113" s="987"/>
      <c r="BJ113" s="987"/>
      <c r="BK113" s="987"/>
      <c r="BL113" s="987"/>
      <c r="BM113" s="987"/>
      <c r="BN113" s="987"/>
      <c r="BO113" s="987"/>
      <c r="BP113" s="988"/>
      <c r="BQ113" s="989" t="s">
        <v>446</v>
      </c>
      <c r="BR113" s="990"/>
      <c r="BS113" s="990"/>
      <c r="BT113" s="990"/>
      <c r="BU113" s="990"/>
      <c r="BV113" s="990">
        <v>1264645</v>
      </c>
      <c r="BW113" s="990"/>
      <c r="BX113" s="990"/>
      <c r="BY113" s="990"/>
      <c r="BZ113" s="990"/>
      <c r="CA113" s="990">
        <v>1373378</v>
      </c>
      <c r="CB113" s="990"/>
      <c r="CC113" s="990"/>
      <c r="CD113" s="990"/>
      <c r="CE113" s="990"/>
      <c r="CF113" s="984">
        <v>3</v>
      </c>
      <c r="CG113" s="985"/>
      <c r="CH113" s="985"/>
      <c r="CI113" s="985"/>
      <c r="CJ113" s="985"/>
      <c r="CK113" s="1012"/>
      <c r="CL113" s="1013"/>
      <c r="CM113" s="986" t="s">
        <v>456</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444</v>
      </c>
      <c r="DH113" s="1023"/>
      <c r="DI113" s="1023"/>
      <c r="DJ113" s="1023"/>
      <c r="DK113" s="1024"/>
      <c r="DL113" s="1025" t="s">
        <v>453</v>
      </c>
      <c r="DM113" s="1023"/>
      <c r="DN113" s="1023"/>
      <c r="DO113" s="1023"/>
      <c r="DP113" s="1024"/>
      <c r="DQ113" s="1025" t="s">
        <v>441</v>
      </c>
      <c r="DR113" s="1023"/>
      <c r="DS113" s="1023"/>
      <c r="DT113" s="1023"/>
      <c r="DU113" s="1024"/>
      <c r="DV113" s="1026" t="s">
        <v>444</v>
      </c>
      <c r="DW113" s="1027"/>
      <c r="DX113" s="1027"/>
      <c r="DY113" s="1027"/>
      <c r="DZ113" s="1028"/>
    </row>
    <row r="114" spans="1:130" s="226" customFormat="1" ht="26.25" customHeight="1" x14ac:dyDescent="0.2">
      <c r="A114" s="1018"/>
      <c r="B114" s="1019"/>
      <c r="C114" s="987" t="s">
        <v>457</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453</v>
      </c>
      <c r="AB114" s="1023"/>
      <c r="AC114" s="1023"/>
      <c r="AD114" s="1023"/>
      <c r="AE114" s="1024"/>
      <c r="AF114" s="1025" t="s">
        <v>453</v>
      </c>
      <c r="AG114" s="1023"/>
      <c r="AH114" s="1023"/>
      <c r="AI114" s="1023"/>
      <c r="AJ114" s="1024"/>
      <c r="AK114" s="1025">
        <v>4812</v>
      </c>
      <c r="AL114" s="1023"/>
      <c r="AM114" s="1023"/>
      <c r="AN114" s="1023"/>
      <c r="AO114" s="1024"/>
      <c r="AP114" s="1026">
        <v>0</v>
      </c>
      <c r="AQ114" s="1027"/>
      <c r="AR114" s="1027"/>
      <c r="AS114" s="1027"/>
      <c r="AT114" s="1028"/>
      <c r="AU114" s="972"/>
      <c r="AV114" s="973"/>
      <c r="AW114" s="973"/>
      <c r="AX114" s="973"/>
      <c r="AY114" s="973"/>
      <c r="AZ114" s="986" t="s">
        <v>458</v>
      </c>
      <c r="BA114" s="987"/>
      <c r="BB114" s="987"/>
      <c r="BC114" s="987"/>
      <c r="BD114" s="987"/>
      <c r="BE114" s="987"/>
      <c r="BF114" s="987"/>
      <c r="BG114" s="987"/>
      <c r="BH114" s="987"/>
      <c r="BI114" s="987"/>
      <c r="BJ114" s="987"/>
      <c r="BK114" s="987"/>
      <c r="BL114" s="987"/>
      <c r="BM114" s="987"/>
      <c r="BN114" s="987"/>
      <c r="BO114" s="987"/>
      <c r="BP114" s="988"/>
      <c r="BQ114" s="989">
        <v>11498083</v>
      </c>
      <c r="BR114" s="990"/>
      <c r="BS114" s="990"/>
      <c r="BT114" s="990"/>
      <c r="BU114" s="990"/>
      <c r="BV114" s="990">
        <v>11124774</v>
      </c>
      <c r="BW114" s="990"/>
      <c r="BX114" s="990"/>
      <c r="BY114" s="990"/>
      <c r="BZ114" s="990"/>
      <c r="CA114" s="990">
        <v>10659672</v>
      </c>
      <c r="CB114" s="990"/>
      <c r="CC114" s="990"/>
      <c r="CD114" s="990"/>
      <c r="CE114" s="990"/>
      <c r="CF114" s="984">
        <v>23.3</v>
      </c>
      <c r="CG114" s="985"/>
      <c r="CH114" s="985"/>
      <c r="CI114" s="985"/>
      <c r="CJ114" s="985"/>
      <c r="CK114" s="1012"/>
      <c r="CL114" s="1013"/>
      <c r="CM114" s="986" t="s">
        <v>459</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460</v>
      </c>
      <c r="DH114" s="1023"/>
      <c r="DI114" s="1023"/>
      <c r="DJ114" s="1023"/>
      <c r="DK114" s="1024"/>
      <c r="DL114" s="1025" t="s">
        <v>446</v>
      </c>
      <c r="DM114" s="1023"/>
      <c r="DN114" s="1023"/>
      <c r="DO114" s="1023"/>
      <c r="DP114" s="1024"/>
      <c r="DQ114" s="1025" t="s">
        <v>413</v>
      </c>
      <c r="DR114" s="1023"/>
      <c r="DS114" s="1023"/>
      <c r="DT114" s="1023"/>
      <c r="DU114" s="1024"/>
      <c r="DV114" s="1026" t="s">
        <v>128</v>
      </c>
      <c r="DW114" s="1027"/>
      <c r="DX114" s="1027"/>
      <c r="DY114" s="1027"/>
      <c r="DZ114" s="1028"/>
    </row>
    <row r="115" spans="1:130" s="226" customFormat="1" ht="26.25" customHeight="1" x14ac:dyDescent="0.2">
      <c r="A115" s="1018"/>
      <c r="B115" s="1019"/>
      <c r="C115" s="987" t="s">
        <v>461</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413</v>
      </c>
      <c r="AB115" s="1002"/>
      <c r="AC115" s="1002"/>
      <c r="AD115" s="1002"/>
      <c r="AE115" s="1003"/>
      <c r="AF115" s="1004" t="s">
        <v>444</v>
      </c>
      <c r="AG115" s="1002"/>
      <c r="AH115" s="1002"/>
      <c r="AI115" s="1002"/>
      <c r="AJ115" s="1003"/>
      <c r="AK115" s="1004" t="s">
        <v>446</v>
      </c>
      <c r="AL115" s="1002"/>
      <c r="AM115" s="1002"/>
      <c r="AN115" s="1002"/>
      <c r="AO115" s="1003"/>
      <c r="AP115" s="1005" t="s">
        <v>128</v>
      </c>
      <c r="AQ115" s="1006"/>
      <c r="AR115" s="1006"/>
      <c r="AS115" s="1006"/>
      <c r="AT115" s="1007"/>
      <c r="AU115" s="972"/>
      <c r="AV115" s="973"/>
      <c r="AW115" s="973"/>
      <c r="AX115" s="973"/>
      <c r="AY115" s="973"/>
      <c r="AZ115" s="986" t="s">
        <v>462</v>
      </c>
      <c r="BA115" s="987"/>
      <c r="BB115" s="987"/>
      <c r="BC115" s="987"/>
      <c r="BD115" s="987"/>
      <c r="BE115" s="987"/>
      <c r="BF115" s="987"/>
      <c r="BG115" s="987"/>
      <c r="BH115" s="987"/>
      <c r="BI115" s="987"/>
      <c r="BJ115" s="987"/>
      <c r="BK115" s="987"/>
      <c r="BL115" s="987"/>
      <c r="BM115" s="987"/>
      <c r="BN115" s="987"/>
      <c r="BO115" s="987"/>
      <c r="BP115" s="988"/>
      <c r="BQ115" s="989" t="s">
        <v>463</v>
      </c>
      <c r="BR115" s="990"/>
      <c r="BS115" s="990"/>
      <c r="BT115" s="990"/>
      <c r="BU115" s="990"/>
      <c r="BV115" s="990" t="s">
        <v>128</v>
      </c>
      <c r="BW115" s="990"/>
      <c r="BX115" s="990"/>
      <c r="BY115" s="990"/>
      <c r="BZ115" s="990"/>
      <c r="CA115" s="990" t="s">
        <v>413</v>
      </c>
      <c r="CB115" s="990"/>
      <c r="CC115" s="990"/>
      <c r="CD115" s="990"/>
      <c r="CE115" s="990"/>
      <c r="CF115" s="984" t="s">
        <v>453</v>
      </c>
      <c r="CG115" s="985"/>
      <c r="CH115" s="985"/>
      <c r="CI115" s="985"/>
      <c r="CJ115" s="985"/>
      <c r="CK115" s="1012"/>
      <c r="CL115" s="1013"/>
      <c r="CM115" s="986" t="s">
        <v>464</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441</v>
      </c>
      <c r="DH115" s="1023"/>
      <c r="DI115" s="1023"/>
      <c r="DJ115" s="1023"/>
      <c r="DK115" s="1024"/>
      <c r="DL115" s="1025" t="s">
        <v>442</v>
      </c>
      <c r="DM115" s="1023"/>
      <c r="DN115" s="1023"/>
      <c r="DO115" s="1023"/>
      <c r="DP115" s="1024"/>
      <c r="DQ115" s="1025" t="s">
        <v>444</v>
      </c>
      <c r="DR115" s="1023"/>
      <c r="DS115" s="1023"/>
      <c r="DT115" s="1023"/>
      <c r="DU115" s="1024"/>
      <c r="DV115" s="1026" t="s">
        <v>453</v>
      </c>
      <c r="DW115" s="1027"/>
      <c r="DX115" s="1027"/>
      <c r="DY115" s="1027"/>
      <c r="DZ115" s="1028"/>
    </row>
    <row r="116" spans="1:130" s="226" customFormat="1" ht="26.25" customHeight="1" x14ac:dyDescent="0.2">
      <c r="A116" s="1020"/>
      <c r="B116" s="1021"/>
      <c r="C116" s="1029" t="s">
        <v>465</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444</v>
      </c>
      <c r="AB116" s="1023"/>
      <c r="AC116" s="1023"/>
      <c r="AD116" s="1023"/>
      <c r="AE116" s="1024"/>
      <c r="AF116" s="1025" t="s">
        <v>446</v>
      </c>
      <c r="AG116" s="1023"/>
      <c r="AH116" s="1023"/>
      <c r="AI116" s="1023"/>
      <c r="AJ116" s="1024"/>
      <c r="AK116" s="1025" t="s">
        <v>463</v>
      </c>
      <c r="AL116" s="1023"/>
      <c r="AM116" s="1023"/>
      <c r="AN116" s="1023"/>
      <c r="AO116" s="1024"/>
      <c r="AP116" s="1026" t="s">
        <v>128</v>
      </c>
      <c r="AQ116" s="1027"/>
      <c r="AR116" s="1027"/>
      <c r="AS116" s="1027"/>
      <c r="AT116" s="1028"/>
      <c r="AU116" s="972"/>
      <c r="AV116" s="973"/>
      <c r="AW116" s="973"/>
      <c r="AX116" s="973"/>
      <c r="AY116" s="973"/>
      <c r="AZ116" s="1031" t="s">
        <v>466</v>
      </c>
      <c r="BA116" s="1032"/>
      <c r="BB116" s="1032"/>
      <c r="BC116" s="1032"/>
      <c r="BD116" s="1032"/>
      <c r="BE116" s="1032"/>
      <c r="BF116" s="1032"/>
      <c r="BG116" s="1032"/>
      <c r="BH116" s="1032"/>
      <c r="BI116" s="1032"/>
      <c r="BJ116" s="1032"/>
      <c r="BK116" s="1032"/>
      <c r="BL116" s="1032"/>
      <c r="BM116" s="1032"/>
      <c r="BN116" s="1032"/>
      <c r="BO116" s="1032"/>
      <c r="BP116" s="1033"/>
      <c r="BQ116" s="989" t="s">
        <v>446</v>
      </c>
      <c r="BR116" s="990"/>
      <c r="BS116" s="990"/>
      <c r="BT116" s="990"/>
      <c r="BU116" s="990"/>
      <c r="BV116" s="990" t="s">
        <v>444</v>
      </c>
      <c r="BW116" s="990"/>
      <c r="BX116" s="990"/>
      <c r="BY116" s="990"/>
      <c r="BZ116" s="990"/>
      <c r="CA116" s="990" t="s">
        <v>453</v>
      </c>
      <c r="CB116" s="990"/>
      <c r="CC116" s="990"/>
      <c r="CD116" s="990"/>
      <c r="CE116" s="990"/>
      <c r="CF116" s="984" t="s">
        <v>444</v>
      </c>
      <c r="CG116" s="985"/>
      <c r="CH116" s="985"/>
      <c r="CI116" s="985"/>
      <c r="CJ116" s="985"/>
      <c r="CK116" s="1012"/>
      <c r="CL116" s="1013"/>
      <c r="CM116" s="986" t="s">
        <v>467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453</v>
      </c>
      <c r="DH116" s="1023"/>
      <c r="DI116" s="1023"/>
      <c r="DJ116" s="1023"/>
      <c r="DK116" s="1024"/>
      <c r="DL116" s="1025" t="s">
        <v>453</v>
      </c>
      <c r="DM116" s="1023"/>
      <c r="DN116" s="1023"/>
      <c r="DO116" s="1023"/>
      <c r="DP116" s="1024"/>
      <c r="DQ116" s="1025" t="s">
        <v>453</v>
      </c>
      <c r="DR116" s="1023"/>
      <c r="DS116" s="1023"/>
      <c r="DT116" s="1023"/>
      <c r="DU116" s="1024"/>
      <c r="DV116" s="1026" t="s">
        <v>128</v>
      </c>
      <c r="DW116" s="1027"/>
      <c r="DX116" s="1027"/>
      <c r="DY116" s="1027"/>
      <c r="DZ116" s="1028"/>
    </row>
    <row r="117" spans="1:130" s="226" customFormat="1" ht="26.25" customHeight="1" x14ac:dyDescent="0.2">
      <c r="A117" s="976" t="s">
        <v>188</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468</v>
      </c>
      <c r="Z117" s="958"/>
      <c r="AA117" s="1042">
        <v>7201024</v>
      </c>
      <c r="AB117" s="1043"/>
      <c r="AC117" s="1043"/>
      <c r="AD117" s="1043"/>
      <c r="AE117" s="1044"/>
      <c r="AF117" s="1045">
        <v>6915724</v>
      </c>
      <c r="AG117" s="1043"/>
      <c r="AH117" s="1043"/>
      <c r="AI117" s="1043"/>
      <c r="AJ117" s="1044"/>
      <c r="AK117" s="1045">
        <v>7253614</v>
      </c>
      <c r="AL117" s="1043"/>
      <c r="AM117" s="1043"/>
      <c r="AN117" s="1043"/>
      <c r="AO117" s="1044"/>
      <c r="AP117" s="1046"/>
      <c r="AQ117" s="1047"/>
      <c r="AR117" s="1047"/>
      <c r="AS117" s="1047"/>
      <c r="AT117" s="1048"/>
      <c r="AU117" s="972"/>
      <c r="AV117" s="973"/>
      <c r="AW117" s="973"/>
      <c r="AX117" s="973"/>
      <c r="AY117" s="973"/>
      <c r="AZ117" s="1038" t="s">
        <v>469</v>
      </c>
      <c r="BA117" s="1039"/>
      <c r="BB117" s="1039"/>
      <c r="BC117" s="1039"/>
      <c r="BD117" s="1039"/>
      <c r="BE117" s="1039"/>
      <c r="BF117" s="1039"/>
      <c r="BG117" s="1039"/>
      <c r="BH117" s="1039"/>
      <c r="BI117" s="1039"/>
      <c r="BJ117" s="1039"/>
      <c r="BK117" s="1039"/>
      <c r="BL117" s="1039"/>
      <c r="BM117" s="1039"/>
      <c r="BN117" s="1039"/>
      <c r="BO117" s="1039"/>
      <c r="BP117" s="1040"/>
      <c r="BQ117" s="989" t="s">
        <v>413</v>
      </c>
      <c r="BR117" s="990"/>
      <c r="BS117" s="990"/>
      <c r="BT117" s="990"/>
      <c r="BU117" s="990"/>
      <c r="BV117" s="990" t="s">
        <v>460</v>
      </c>
      <c r="BW117" s="990"/>
      <c r="BX117" s="990"/>
      <c r="BY117" s="990"/>
      <c r="BZ117" s="990"/>
      <c r="CA117" s="990" t="s">
        <v>446</v>
      </c>
      <c r="CB117" s="990"/>
      <c r="CC117" s="990"/>
      <c r="CD117" s="990"/>
      <c r="CE117" s="990"/>
      <c r="CF117" s="984" t="s">
        <v>446</v>
      </c>
      <c r="CG117" s="985"/>
      <c r="CH117" s="985"/>
      <c r="CI117" s="985"/>
      <c r="CJ117" s="985"/>
      <c r="CK117" s="1012"/>
      <c r="CL117" s="1013"/>
      <c r="CM117" s="986" t="s">
        <v>470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444</v>
      </c>
      <c r="DH117" s="1023"/>
      <c r="DI117" s="1023"/>
      <c r="DJ117" s="1023"/>
      <c r="DK117" s="1024"/>
      <c r="DL117" s="1025" t="s">
        <v>128</v>
      </c>
      <c r="DM117" s="1023"/>
      <c r="DN117" s="1023"/>
      <c r="DO117" s="1023"/>
      <c r="DP117" s="1024"/>
      <c r="DQ117" s="1025" t="s">
        <v>440</v>
      </c>
      <c r="DR117" s="1023"/>
      <c r="DS117" s="1023"/>
      <c r="DT117" s="1023"/>
      <c r="DU117" s="1024"/>
      <c r="DV117" s="1026" t="s">
        <v>445</v>
      </c>
      <c r="DW117" s="1027"/>
      <c r="DX117" s="1027"/>
      <c r="DY117" s="1027"/>
      <c r="DZ117" s="1028"/>
    </row>
    <row r="118" spans="1:130" s="226" customFormat="1" ht="26.25" customHeight="1" x14ac:dyDescent="0.2">
      <c r="A118" s="976" t="s">
        <v>435</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432</v>
      </c>
      <c r="AB118" s="957"/>
      <c r="AC118" s="957"/>
      <c r="AD118" s="957"/>
      <c r="AE118" s="958"/>
      <c r="AF118" s="956" t="s">
        <v>433</v>
      </c>
      <c r="AG118" s="957"/>
      <c r="AH118" s="957"/>
      <c r="AI118" s="957"/>
      <c r="AJ118" s="958"/>
      <c r="AK118" s="956" t="s">
        <v>307</v>
      </c>
      <c r="AL118" s="957"/>
      <c r="AM118" s="957"/>
      <c r="AN118" s="957"/>
      <c r="AO118" s="958"/>
      <c r="AP118" s="1034" t="s">
        <v>434</v>
      </c>
      <c r="AQ118" s="1035"/>
      <c r="AR118" s="1035"/>
      <c r="AS118" s="1035"/>
      <c r="AT118" s="1036"/>
      <c r="AU118" s="972"/>
      <c r="AV118" s="973"/>
      <c r="AW118" s="973"/>
      <c r="AX118" s="973"/>
      <c r="AY118" s="973"/>
      <c r="AZ118" s="1037" t="s">
        <v>471</v>
      </c>
      <c r="BA118" s="1029"/>
      <c r="BB118" s="1029"/>
      <c r="BC118" s="1029"/>
      <c r="BD118" s="1029"/>
      <c r="BE118" s="1029"/>
      <c r="BF118" s="1029"/>
      <c r="BG118" s="1029"/>
      <c r="BH118" s="1029"/>
      <c r="BI118" s="1029"/>
      <c r="BJ118" s="1029"/>
      <c r="BK118" s="1029"/>
      <c r="BL118" s="1029"/>
      <c r="BM118" s="1029"/>
      <c r="BN118" s="1029"/>
      <c r="BO118" s="1029"/>
      <c r="BP118" s="1030"/>
      <c r="BQ118" s="1063" t="s">
        <v>446</v>
      </c>
      <c r="BR118" s="1064"/>
      <c r="BS118" s="1064"/>
      <c r="BT118" s="1064"/>
      <c r="BU118" s="1064"/>
      <c r="BV118" s="1064" t="s">
        <v>446</v>
      </c>
      <c r="BW118" s="1064"/>
      <c r="BX118" s="1064"/>
      <c r="BY118" s="1064"/>
      <c r="BZ118" s="1064"/>
      <c r="CA118" s="1064" t="s">
        <v>413</v>
      </c>
      <c r="CB118" s="1064"/>
      <c r="CC118" s="1064"/>
      <c r="CD118" s="1064"/>
      <c r="CE118" s="1064"/>
      <c r="CF118" s="984" t="s">
        <v>460</v>
      </c>
      <c r="CG118" s="985"/>
      <c r="CH118" s="985"/>
      <c r="CI118" s="985"/>
      <c r="CJ118" s="985"/>
      <c r="CK118" s="1012"/>
      <c r="CL118" s="1013"/>
      <c r="CM118" s="986" t="s">
        <v>472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444</v>
      </c>
      <c r="DH118" s="1023"/>
      <c r="DI118" s="1023"/>
      <c r="DJ118" s="1023"/>
      <c r="DK118" s="1024"/>
      <c r="DL118" s="1025" t="s">
        <v>446</v>
      </c>
      <c r="DM118" s="1023"/>
      <c r="DN118" s="1023"/>
      <c r="DO118" s="1023"/>
      <c r="DP118" s="1024"/>
      <c r="DQ118" s="1025" t="s">
        <v>473</v>
      </c>
      <c r="DR118" s="1023"/>
      <c r="DS118" s="1023"/>
      <c r="DT118" s="1023"/>
      <c r="DU118" s="1024"/>
      <c r="DV118" s="1026" t="s">
        <v>445</v>
      </c>
      <c r="DW118" s="1027"/>
      <c r="DX118" s="1027"/>
      <c r="DY118" s="1027"/>
      <c r="DZ118" s="1028"/>
    </row>
    <row r="119" spans="1:130" s="226" customFormat="1" ht="26.25" customHeight="1" x14ac:dyDescent="0.2">
      <c r="A119" s="1120" t="s">
        <v>438</v>
      </c>
      <c r="B119" s="1011"/>
      <c r="C119" s="993" t="s">
        <v>439</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446</v>
      </c>
      <c r="AB119" s="964"/>
      <c r="AC119" s="964"/>
      <c r="AD119" s="964"/>
      <c r="AE119" s="965"/>
      <c r="AF119" s="966" t="s">
        <v>128</v>
      </c>
      <c r="AG119" s="964"/>
      <c r="AH119" s="964"/>
      <c r="AI119" s="964"/>
      <c r="AJ119" s="965"/>
      <c r="AK119" s="966" t="s">
        <v>463</v>
      </c>
      <c r="AL119" s="964"/>
      <c r="AM119" s="964"/>
      <c r="AN119" s="964"/>
      <c r="AO119" s="965"/>
      <c r="AP119" s="967" t="s">
        <v>128</v>
      </c>
      <c r="AQ119" s="968"/>
      <c r="AR119" s="968"/>
      <c r="AS119" s="968"/>
      <c r="AT119" s="969"/>
      <c r="AU119" s="974"/>
      <c r="AV119" s="975"/>
      <c r="AW119" s="975"/>
      <c r="AX119" s="975"/>
      <c r="AY119" s="975"/>
      <c r="AZ119" s="247" t="s">
        <v>188</v>
      </c>
      <c r="BA119" s="247"/>
      <c r="BB119" s="247"/>
      <c r="BC119" s="247"/>
      <c r="BD119" s="247"/>
      <c r="BE119" s="247"/>
      <c r="BF119" s="247"/>
      <c r="BG119" s="247"/>
      <c r="BH119" s="247"/>
      <c r="BI119" s="247"/>
      <c r="BJ119" s="247"/>
      <c r="BK119" s="247"/>
      <c r="BL119" s="247"/>
      <c r="BM119" s="247"/>
      <c r="BN119" s="247"/>
      <c r="BO119" s="1041" t="s">
        <v>474</v>
      </c>
      <c r="BP119" s="1069"/>
      <c r="BQ119" s="1063">
        <v>79198872</v>
      </c>
      <c r="BR119" s="1064"/>
      <c r="BS119" s="1064"/>
      <c r="BT119" s="1064"/>
      <c r="BU119" s="1064"/>
      <c r="BV119" s="1064">
        <v>83857892</v>
      </c>
      <c r="BW119" s="1064"/>
      <c r="BX119" s="1064"/>
      <c r="BY119" s="1064"/>
      <c r="BZ119" s="1064"/>
      <c r="CA119" s="1064">
        <v>86199906</v>
      </c>
      <c r="CB119" s="1064"/>
      <c r="CC119" s="1064"/>
      <c r="CD119" s="1064"/>
      <c r="CE119" s="1064"/>
      <c r="CF119" s="1065"/>
      <c r="CG119" s="1066"/>
      <c r="CH119" s="1066"/>
      <c r="CI119" s="1066"/>
      <c r="CJ119" s="1067"/>
      <c r="CK119" s="1014"/>
      <c r="CL119" s="1015"/>
      <c r="CM119" s="1037" t="s">
        <v>475</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444</v>
      </c>
      <c r="DH119" s="1050"/>
      <c r="DI119" s="1050"/>
      <c r="DJ119" s="1050"/>
      <c r="DK119" s="1051"/>
      <c r="DL119" s="1049" t="s">
        <v>446</v>
      </c>
      <c r="DM119" s="1050"/>
      <c r="DN119" s="1050"/>
      <c r="DO119" s="1050"/>
      <c r="DP119" s="1051"/>
      <c r="DQ119" s="1049" t="s">
        <v>463</v>
      </c>
      <c r="DR119" s="1050"/>
      <c r="DS119" s="1050"/>
      <c r="DT119" s="1050"/>
      <c r="DU119" s="1051"/>
      <c r="DV119" s="1052" t="s">
        <v>413</v>
      </c>
      <c r="DW119" s="1053"/>
      <c r="DX119" s="1053"/>
      <c r="DY119" s="1053"/>
      <c r="DZ119" s="1054"/>
    </row>
    <row r="120" spans="1:130" s="226" customFormat="1" ht="26.25" customHeight="1" x14ac:dyDescent="0.2">
      <c r="A120" s="1121"/>
      <c r="B120" s="1013"/>
      <c r="C120" s="986" t="s">
        <v>448</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463</v>
      </c>
      <c r="AB120" s="1023"/>
      <c r="AC120" s="1023"/>
      <c r="AD120" s="1023"/>
      <c r="AE120" s="1024"/>
      <c r="AF120" s="1025" t="s">
        <v>444</v>
      </c>
      <c r="AG120" s="1023"/>
      <c r="AH120" s="1023"/>
      <c r="AI120" s="1023"/>
      <c r="AJ120" s="1024"/>
      <c r="AK120" s="1025" t="s">
        <v>445</v>
      </c>
      <c r="AL120" s="1023"/>
      <c r="AM120" s="1023"/>
      <c r="AN120" s="1023"/>
      <c r="AO120" s="1024"/>
      <c r="AP120" s="1026" t="s">
        <v>446</v>
      </c>
      <c r="AQ120" s="1027"/>
      <c r="AR120" s="1027"/>
      <c r="AS120" s="1027"/>
      <c r="AT120" s="1028"/>
      <c r="AU120" s="1055" t="s">
        <v>476</v>
      </c>
      <c r="AV120" s="1056"/>
      <c r="AW120" s="1056"/>
      <c r="AX120" s="1056"/>
      <c r="AY120" s="1057"/>
      <c r="AZ120" s="993" t="s">
        <v>477</v>
      </c>
      <c r="BA120" s="961"/>
      <c r="BB120" s="961"/>
      <c r="BC120" s="961"/>
      <c r="BD120" s="961"/>
      <c r="BE120" s="961"/>
      <c r="BF120" s="961"/>
      <c r="BG120" s="961"/>
      <c r="BH120" s="961"/>
      <c r="BI120" s="961"/>
      <c r="BJ120" s="961"/>
      <c r="BK120" s="961"/>
      <c r="BL120" s="961"/>
      <c r="BM120" s="961"/>
      <c r="BN120" s="961"/>
      <c r="BO120" s="961"/>
      <c r="BP120" s="962"/>
      <c r="BQ120" s="994">
        <v>22598103</v>
      </c>
      <c r="BR120" s="995"/>
      <c r="BS120" s="995"/>
      <c r="BT120" s="995"/>
      <c r="BU120" s="995"/>
      <c r="BV120" s="995">
        <v>26471601</v>
      </c>
      <c r="BW120" s="995"/>
      <c r="BX120" s="995"/>
      <c r="BY120" s="995"/>
      <c r="BZ120" s="995"/>
      <c r="CA120" s="995">
        <v>28713580</v>
      </c>
      <c r="CB120" s="995"/>
      <c r="CC120" s="995"/>
      <c r="CD120" s="995"/>
      <c r="CE120" s="995"/>
      <c r="CF120" s="1008">
        <v>62.9</v>
      </c>
      <c r="CG120" s="1009"/>
      <c r="CH120" s="1009"/>
      <c r="CI120" s="1009"/>
      <c r="CJ120" s="1009"/>
      <c r="CK120" s="1070" t="s">
        <v>478</v>
      </c>
      <c r="CL120" s="1071"/>
      <c r="CM120" s="1071"/>
      <c r="CN120" s="1071"/>
      <c r="CO120" s="1072"/>
      <c r="CP120" s="1078" t="s">
        <v>479</v>
      </c>
      <c r="CQ120" s="1079"/>
      <c r="CR120" s="1079"/>
      <c r="CS120" s="1079"/>
      <c r="CT120" s="1079"/>
      <c r="CU120" s="1079"/>
      <c r="CV120" s="1079"/>
      <c r="CW120" s="1079"/>
      <c r="CX120" s="1079"/>
      <c r="CY120" s="1079"/>
      <c r="CZ120" s="1079"/>
      <c r="DA120" s="1079"/>
      <c r="DB120" s="1079"/>
      <c r="DC120" s="1079"/>
      <c r="DD120" s="1079"/>
      <c r="DE120" s="1079"/>
      <c r="DF120" s="1080"/>
      <c r="DG120" s="994">
        <v>8121759</v>
      </c>
      <c r="DH120" s="995"/>
      <c r="DI120" s="995"/>
      <c r="DJ120" s="995"/>
      <c r="DK120" s="995"/>
      <c r="DL120" s="995">
        <v>8265149</v>
      </c>
      <c r="DM120" s="995"/>
      <c r="DN120" s="995"/>
      <c r="DO120" s="995"/>
      <c r="DP120" s="995"/>
      <c r="DQ120" s="995">
        <v>8124964</v>
      </c>
      <c r="DR120" s="995"/>
      <c r="DS120" s="995"/>
      <c r="DT120" s="995"/>
      <c r="DU120" s="995"/>
      <c r="DV120" s="996">
        <v>17.8</v>
      </c>
      <c r="DW120" s="996"/>
      <c r="DX120" s="996"/>
      <c r="DY120" s="996"/>
      <c r="DZ120" s="997"/>
    </row>
    <row r="121" spans="1:130" s="226" customFormat="1" ht="26.25" customHeight="1" x14ac:dyDescent="0.2">
      <c r="A121" s="1121"/>
      <c r="B121" s="1013"/>
      <c r="C121" s="1038" t="s">
        <v>480</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445</v>
      </c>
      <c r="AB121" s="1023"/>
      <c r="AC121" s="1023"/>
      <c r="AD121" s="1023"/>
      <c r="AE121" s="1024"/>
      <c r="AF121" s="1025" t="s">
        <v>446</v>
      </c>
      <c r="AG121" s="1023"/>
      <c r="AH121" s="1023"/>
      <c r="AI121" s="1023"/>
      <c r="AJ121" s="1024"/>
      <c r="AK121" s="1025" t="s">
        <v>446</v>
      </c>
      <c r="AL121" s="1023"/>
      <c r="AM121" s="1023"/>
      <c r="AN121" s="1023"/>
      <c r="AO121" s="1024"/>
      <c r="AP121" s="1026" t="s">
        <v>128</v>
      </c>
      <c r="AQ121" s="1027"/>
      <c r="AR121" s="1027"/>
      <c r="AS121" s="1027"/>
      <c r="AT121" s="1028"/>
      <c r="AU121" s="1058"/>
      <c r="AV121" s="1059"/>
      <c r="AW121" s="1059"/>
      <c r="AX121" s="1059"/>
      <c r="AY121" s="1060"/>
      <c r="AZ121" s="986" t="s">
        <v>481</v>
      </c>
      <c r="BA121" s="987"/>
      <c r="BB121" s="987"/>
      <c r="BC121" s="987"/>
      <c r="BD121" s="987"/>
      <c r="BE121" s="987"/>
      <c r="BF121" s="987"/>
      <c r="BG121" s="987"/>
      <c r="BH121" s="987"/>
      <c r="BI121" s="987"/>
      <c r="BJ121" s="987"/>
      <c r="BK121" s="987"/>
      <c r="BL121" s="987"/>
      <c r="BM121" s="987"/>
      <c r="BN121" s="987"/>
      <c r="BO121" s="987"/>
      <c r="BP121" s="988"/>
      <c r="BQ121" s="989">
        <v>10309697</v>
      </c>
      <c r="BR121" s="990"/>
      <c r="BS121" s="990"/>
      <c r="BT121" s="990"/>
      <c r="BU121" s="990"/>
      <c r="BV121" s="990">
        <v>12260861</v>
      </c>
      <c r="BW121" s="990"/>
      <c r="BX121" s="990"/>
      <c r="BY121" s="990"/>
      <c r="BZ121" s="990"/>
      <c r="CA121" s="990">
        <v>14953979</v>
      </c>
      <c r="CB121" s="990"/>
      <c r="CC121" s="990"/>
      <c r="CD121" s="990"/>
      <c r="CE121" s="990"/>
      <c r="CF121" s="984">
        <v>32.700000000000003</v>
      </c>
      <c r="CG121" s="985"/>
      <c r="CH121" s="985"/>
      <c r="CI121" s="985"/>
      <c r="CJ121" s="985"/>
      <c r="CK121" s="1073"/>
      <c r="CL121" s="1074"/>
      <c r="CM121" s="1074"/>
      <c r="CN121" s="1074"/>
      <c r="CO121" s="1075"/>
      <c r="CP121" s="1083" t="s">
        <v>482</v>
      </c>
      <c r="CQ121" s="1084"/>
      <c r="CR121" s="1084"/>
      <c r="CS121" s="1084"/>
      <c r="CT121" s="1084"/>
      <c r="CU121" s="1084"/>
      <c r="CV121" s="1084"/>
      <c r="CW121" s="1084"/>
      <c r="CX121" s="1084"/>
      <c r="CY121" s="1084"/>
      <c r="CZ121" s="1084"/>
      <c r="DA121" s="1084"/>
      <c r="DB121" s="1084"/>
      <c r="DC121" s="1084"/>
      <c r="DD121" s="1084"/>
      <c r="DE121" s="1084"/>
      <c r="DF121" s="1085"/>
      <c r="DG121" s="989" t="s">
        <v>128</v>
      </c>
      <c r="DH121" s="990"/>
      <c r="DI121" s="990"/>
      <c r="DJ121" s="990"/>
      <c r="DK121" s="990"/>
      <c r="DL121" s="990">
        <v>4634914</v>
      </c>
      <c r="DM121" s="990"/>
      <c r="DN121" s="990"/>
      <c r="DO121" s="990"/>
      <c r="DP121" s="990"/>
      <c r="DQ121" s="990">
        <v>5692497</v>
      </c>
      <c r="DR121" s="990"/>
      <c r="DS121" s="990"/>
      <c r="DT121" s="990"/>
      <c r="DU121" s="990"/>
      <c r="DV121" s="991">
        <v>12.5</v>
      </c>
      <c r="DW121" s="991"/>
      <c r="DX121" s="991"/>
      <c r="DY121" s="991"/>
      <c r="DZ121" s="992"/>
    </row>
    <row r="122" spans="1:130" s="226" customFormat="1" ht="26.25" customHeight="1" x14ac:dyDescent="0.2">
      <c r="A122" s="1121"/>
      <c r="B122" s="1013"/>
      <c r="C122" s="986" t="s">
        <v>459</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445</v>
      </c>
      <c r="AB122" s="1023"/>
      <c r="AC122" s="1023"/>
      <c r="AD122" s="1023"/>
      <c r="AE122" s="1024"/>
      <c r="AF122" s="1025" t="s">
        <v>445</v>
      </c>
      <c r="AG122" s="1023"/>
      <c r="AH122" s="1023"/>
      <c r="AI122" s="1023"/>
      <c r="AJ122" s="1024"/>
      <c r="AK122" s="1025" t="s">
        <v>446</v>
      </c>
      <c r="AL122" s="1023"/>
      <c r="AM122" s="1023"/>
      <c r="AN122" s="1023"/>
      <c r="AO122" s="1024"/>
      <c r="AP122" s="1026" t="s">
        <v>413</v>
      </c>
      <c r="AQ122" s="1027"/>
      <c r="AR122" s="1027"/>
      <c r="AS122" s="1027"/>
      <c r="AT122" s="1028"/>
      <c r="AU122" s="1058"/>
      <c r="AV122" s="1059"/>
      <c r="AW122" s="1059"/>
      <c r="AX122" s="1059"/>
      <c r="AY122" s="1060"/>
      <c r="AZ122" s="1037" t="s">
        <v>483</v>
      </c>
      <c r="BA122" s="1029"/>
      <c r="BB122" s="1029"/>
      <c r="BC122" s="1029"/>
      <c r="BD122" s="1029"/>
      <c r="BE122" s="1029"/>
      <c r="BF122" s="1029"/>
      <c r="BG122" s="1029"/>
      <c r="BH122" s="1029"/>
      <c r="BI122" s="1029"/>
      <c r="BJ122" s="1029"/>
      <c r="BK122" s="1029"/>
      <c r="BL122" s="1029"/>
      <c r="BM122" s="1029"/>
      <c r="BN122" s="1029"/>
      <c r="BO122" s="1029"/>
      <c r="BP122" s="1030"/>
      <c r="BQ122" s="1063">
        <v>27888151</v>
      </c>
      <c r="BR122" s="1064"/>
      <c r="BS122" s="1064"/>
      <c r="BT122" s="1064"/>
      <c r="BU122" s="1064"/>
      <c r="BV122" s="1064">
        <v>25317801</v>
      </c>
      <c r="BW122" s="1064"/>
      <c r="BX122" s="1064"/>
      <c r="BY122" s="1064"/>
      <c r="BZ122" s="1064"/>
      <c r="CA122" s="1064">
        <v>23348137</v>
      </c>
      <c r="CB122" s="1064"/>
      <c r="CC122" s="1064"/>
      <c r="CD122" s="1064"/>
      <c r="CE122" s="1064"/>
      <c r="CF122" s="1081">
        <v>51.1</v>
      </c>
      <c r="CG122" s="1082"/>
      <c r="CH122" s="1082"/>
      <c r="CI122" s="1082"/>
      <c r="CJ122" s="1082"/>
      <c r="CK122" s="1073"/>
      <c r="CL122" s="1074"/>
      <c r="CM122" s="1074"/>
      <c r="CN122" s="1074"/>
      <c r="CO122" s="1075"/>
      <c r="CP122" s="1083" t="s">
        <v>484</v>
      </c>
      <c r="CQ122" s="1084"/>
      <c r="CR122" s="1084"/>
      <c r="CS122" s="1084"/>
      <c r="CT122" s="1084"/>
      <c r="CU122" s="1084"/>
      <c r="CV122" s="1084"/>
      <c r="CW122" s="1084"/>
      <c r="CX122" s="1084"/>
      <c r="CY122" s="1084"/>
      <c r="CZ122" s="1084"/>
      <c r="DA122" s="1084"/>
      <c r="DB122" s="1084"/>
      <c r="DC122" s="1084"/>
      <c r="DD122" s="1084"/>
      <c r="DE122" s="1084"/>
      <c r="DF122" s="1085"/>
      <c r="DG122" s="989" t="s">
        <v>413</v>
      </c>
      <c r="DH122" s="990"/>
      <c r="DI122" s="990"/>
      <c r="DJ122" s="990"/>
      <c r="DK122" s="990"/>
      <c r="DL122" s="990" t="s">
        <v>463</v>
      </c>
      <c r="DM122" s="990"/>
      <c r="DN122" s="990"/>
      <c r="DO122" s="990"/>
      <c r="DP122" s="990"/>
      <c r="DQ122" s="990" t="s">
        <v>463</v>
      </c>
      <c r="DR122" s="990"/>
      <c r="DS122" s="990"/>
      <c r="DT122" s="990"/>
      <c r="DU122" s="990"/>
      <c r="DV122" s="991" t="s">
        <v>440</v>
      </c>
      <c r="DW122" s="991"/>
      <c r="DX122" s="991"/>
      <c r="DY122" s="991"/>
      <c r="DZ122" s="992"/>
    </row>
    <row r="123" spans="1:130" s="226" customFormat="1" ht="26.25" customHeight="1" x14ac:dyDescent="0.2">
      <c r="A123" s="1121"/>
      <c r="B123" s="1013"/>
      <c r="C123" s="986" t="s">
        <v>467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413</v>
      </c>
      <c r="AB123" s="1023"/>
      <c r="AC123" s="1023"/>
      <c r="AD123" s="1023"/>
      <c r="AE123" s="1024"/>
      <c r="AF123" s="1025" t="s">
        <v>440</v>
      </c>
      <c r="AG123" s="1023"/>
      <c r="AH123" s="1023"/>
      <c r="AI123" s="1023"/>
      <c r="AJ123" s="1024"/>
      <c r="AK123" s="1025" t="s">
        <v>413</v>
      </c>
      <c r="AL123" s="1023"/>
      <c r="AM123" s="1023"/>
      <c r="AN123" s="1023"/>
      <c r="AO123" s="1024"/>
      <c r="AP123" s="1026" t="s">
        <v>445</v>
      </c>
      <c r="AQ123" s="1027"/>
      <c r="AR123" s="1027"/>
      <c r="AS123" s="1027"/>
      <c r="AT123" s="1028"/>
      <c r="AU123" s="1061"/>
      <c r="AV123" s="1062"/>
      <c r="AW123" s="1062"/>
      <c r="AX123" s="1062"/>
      <c r="AY123" s="1062"/>
      <c r="AZ123" s="247" t="s">
        <v>188</v>
      </c>
      <c r="BA123" s="247"/>
      <c r="BB123" s="247"/>
      <c r="BC123" s="247"/>
      <c r="BD123" s="247"/>
      <c r="BE123" s="247"/>
      <c r="BF123" s="247"/>
      <c r="BG123" s="247"/>
      <c r="BH123" s="247"/>
      <c r="BI123" s="247"/>
      <c r="BJ123" s="247"/>
      <c r="BK123" s="247"/>
      <c r="BL123" s="247"/>
      <c r="BM123" s="247"/>
      <c r="BN123" s="247"/>
      <c r="BO123" s="1041" t="s">
        <v>485</v>
      </c>
      <c r="BP123" s="1069"/>
      <c r="BQ123" s="1127">
        <v>60795951</v>
      </c>
      <c r="BR123" s="1128"/>
      <c r="BS123" s="1128"/>
      <c r="BT123" s="1128"/>
      <c r="BU123" s="1128"/>
      <c r="BV123" s="1128">
        <v>64050263</v>
      </c>
      <c r="BW123" s="1128"/>
      <c r="BX123" s="1128"/>
      <c r="BY123" s="1128"/>
      <c r="BZ123" s="1128"/>
      <c r="CA123" s="1128">
        <v>67015696</v>
      </c>
      <c r="CB123" s="1128"/>
      <c r="CC123" s="1128"/>
      <c r="CD123" s="1128"/>
      <c r="CE123" s="1128"/>
      <c r="CF123" s="1065"/>
      <c r="CG123" s="1066"/>
      <c r="CH123" s="1066"/>
      <c r="CI123" s="1066"/>
      <c r="CJ123" s="1067"/>
      <c r="CK123" s="1073"/>
      <c r="CL123" s="1074"/>
      <c r="CM123" s="1074"/>
      <c r="CN123" s="1074"/>
      <c r="CO123" s="1075"/>
      <c r="CP123" s="1083" t="s">
        <v>486</v>
      </c>
      <c r="CQ123" s="1084"/>
      <c r="CR123" s="1084"/>
      <c r="CS123" s="1084"/>
      <c r="CT123" s="1084"/>
      <c r="CU123" s="1084"/>
      <c r="CV123" s="1084"/>
      <c r="CW123" s="1084"/>
      <c r="CX123" s="1084"/>
      <c r="CY123" s="1084"/>
      <c r="CZ123" s="1084"/>
      <c r="DA123" s="1084"/>
      <c r="DB123" s="1084"/>
      <c r="DC123" s="1084"/>
      <c r="DD123" s="1084"/>
      <c r="DE123" s="1084"/>
      <c r="DF123" s="1085"/>
      <c r="DG123" s="1022" t="s">
        <v>473</v>
      </c>
      <c r="DH123" s="1023"/>
      <c r="DI123" s="1023"/>
      <c r="DJ123" s="1023"/>
      <c r="DK123" s="1024"/>
      <c r="DL123" s="1025" t="s">
        <v>128</v>
      </c>
      <c r="DM123" s="1023"/>
      <c r="DN123" s="1023"/>
      <c r="DO123" s="1023"/>
      <c r="DP123" s="1024"/>
      <c r="DQ123" s="1025" t="s">
        <v>446</v>
      </c>
      <c r="DR123" s="1023"/>
      <c r="DS123" s="1023"/>
      <c r="DT123" s="1023"/>
      <c r="DU123" s="1024"/>
      <c r="DV123" s="1026" t="s">
        <v>463</v>
      </c>
      <c r="DW123" s="1027"/>
      <c r="DX123" s="1027"/>
      <c r="DY123" s="1027"/>
      <c r="DZ123" s="1028"/>
    </row>
    <row r="124" spans="1:130" s="226" customFormat="1" ht="26.25" customHeight="1" thickBot="1" x14ac:dyDescent="0.25">
      <c r="A124" s="1121"/>
      <c r="B124" s="1013"/>
      <c r="C124" s="986" t="s">
        <v>470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445</v>
      </c>
      <c r="AB124" s="1023"/>
      <c r="AC124" s="1023"/>
      <c r="AD124" s="1023"/>
      <c r="AE124" s="1024"/>
      <c r="AF124" s="1025" t="s">
        <v>445</v>
      </c>
      <c r="AG124" s="1023"/>
      <c r="AH124" s="1023"/>
      <c r="AI124" s="1023"/>
      <c r="AJ124" s="1024"/>
      <c r="AK124" s="1025" t="s">
        <v>463</v>
      </c>
      <c r="AL124" s="1023"/>
      <c r="AM124" s="1023"/>
      <c r="AN124" s="1023"/>
      <c r="AO124" s="1024"/>
      <c r="AP124" s="1026" t="s">
        <v>446</v>
      </c>
      <c r="AQ124" s="1027"/>
      <c r="AR124" s="1027"/>
      <c r="AS124" s="1027"/>
      <c r="AT124" s="1028"/>
      <c r="AU124" s="1123" t="s">
        <v>487</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38.9</v>
      </c>
      <c r="BR124" s="1091"/>
      <c r="BS124" s="1091"/>
      <c r="BT124" s="1091"/>
      <c r="BU124" s="1091"/>
      <c r="BV124" s="1091">
        <v>39.700000000000003</v>
      </c>
      <c r="BW124" s="1091"/>
      <c r="BX124" s="1091"/>
      <c r="BY124" s="1091"/>
      <c r="BZ124" s="1091"/>
      <c r="CA124" s="1091">
        <v>42</v>
      </c>
      <c r="CB124" s="1091"/>
      <c r="CC124" s="1091"/>
      <c r="CD124" s="1091"/>
      <c r="CE124" s="1091"/>
      <c r="CF124" s="1092"/>
      <c r="CG124" s="1093"/>
      <c r="CH124" s="1093"/>
      <c r="CI124" s="1093"/>
      <c r="CJ124" s="1094"/>
      <c r="CK124" s="1076"/>
      <c r="CL124" s="1076"/>
      <c r="CM124" s="1076"/>
      <c r="CN124" s="1076"/>
      <c r="CO124" s="1077"/>
      <c r="CP124" s="1083" t="s">
        <v>488</v>
      </c>
      <c r="CQ124" s="1084"/>
      <c r="CR124" s="1084"/>
      <c r="CS124" s="1084"/>
      <c r="CT124" s="1084"/>
      <c r="CU124" s="1084"/>
      <c r="CV124" s="1084"/>
      <c r="CW124" s="1084"/>
      <c r="CX124" s="1084"/>
      <c r="CY124" s="1084"/>
      <c r="CZ124" s="1084"/>
      <c r="DA124" s="1084"/>
      <c r="DB124" s="1084"/>
      <c r="DC124" s="1084"/>
      <c r="DD124" s="1084"/>
      <c r="DE124" s="1084"/>
      <c r="DF124" s="1085"/>
      <c r="DG124" s="1068">
        <v>4511726</v>
      </c>
      <c r="DH124" s="1050"/>
      <c r="DI124" s="1050"/>
      <c r="DJ124" s="1050"/>
      <c r="DK124" s="1051"/>
      <c r="DL124" s="1049" t="s">
        <v>445</v>
      </c>
      <c r="DM124" s="1050"/>
      <c r="DN124" s="1050"/>
      <c r="DO124" s="1050"/>
      <c r="DP124" s="1051"/>
      <c r="DQ124" s="1049" t="s">
        <v>128</v>
      </c>
      <c r="DR124" s="1050"/>
      <c r="DS124" s="1050"/>
      <c r="DT124" s="1050"/>
      <c r="DU124" s="1051"/>
      <c r="DV124" s="1052" t="s">
        <v>446</v>
      </c>
      <c r="DW124" s="1053"/>
      <c r="DX124" s="1053"/>
      <c r="DY124" s="1053"/>
      <c r="DZ124" s="1054"/>
    </row>
    <row r="125" spans="1:130" s="226" customFormat="1" ht="26.25" customHeight="1" x14ac:dyDescent="0.2">
      <c r="A125" s="1121"/>
      <c r="B125" s="1013"/>
      <c r="C125" s="986" t="s">
        <v>472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446</v>
      </c>
      <c r="AB125" s="1023"/>
      <c r="AC125" s="1023"/>
      <c r="AD125" s="1023"/>
      <c r="AE125" s="1024"/>
      <c r="AF125" s="1025" t="s">
        <v>446</v>
      </c>
      <c r="AG125" s="1023"/>
      <c r="AH125" s="1023"/>
      <c r="AI125" s="1023"/>
      <c r="AJ125" s="1024"/>
      <c r="AK125" s="1025" t="s">
        <v>463</v>
      </c>
      <c r="AL125" s="1023"/>
      <c r="AM125" s="1023"/>
      <c r="AN125" s="1023"/>
      <c r="AO125" s="1024"/>
      <c r="AP125" s="1026" t="s">
        <v>446</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489</v>
      </c>
      <c r="CL125" s="1071"/>
      <c r="CM125" s="1071"/>
      <c r="CN125" s="1071"/>
      <c r="CO125" s="1072"/>
      <c r="CP125" s="993" t="s">
        <v>490</v>
      </c>
      <c r="CQ125" s="961"/>
      <c r="CR125" s="961"/>
      <c r="CS125" s="961"/>
      <c r="CT125" s="961"/>
      <c r="CU125" s="961"/>
      <c r="CV125" s="961"/>
      <c r="CW125" s="961"/>
      <c r="CX125" s="961"/>
      <c r="CY125" s="961"/>
      <c r="CZ125" s="961"/>
      <c r="DA125" s="961"/>
      <c r="DB125" s="961"/>
      <c r="DC125" s="961"/>
      <c r="DD125" s="961"/>
      <c r="DE125" s="961"/>
      <c r="DF125" s="962"/>
      <c r="DG125" s="994" t="s">
        <v>128</v>
      </c>
      <c r="DH125" s="995"/>
      <c r="DI125" s="995"/>
      <c r="DJ125" s="995"/>
      <c r="DK125" s="995"/>
      <c r="DL125" s="995" t="s">
        <v>446</v>
      </c>
      <c r="DM125" s="995"/>
      <c r="DN125" s="995"/>
      <c r="DO125" s="995"/>
      <c r="DP125" s="995"/>
      <c r="DQ125" s="995" t="s">
        <v>446</v>
      </c>
      <c r="DR125" s="995"/>
      <c r="DS125" s="995"/>
      <c r="DT125" s="995"/>
      <c r="DU125" s="995"/>
      <c r="DV125" s="996" t="s">
        <v>445</v>
      </c>
      <c r="DW125" s="996"/>
      <c r="DX125" s="996"/>
      <c r="DY125" s="996"/>
      <c r="DZ125" s="997"/>
    </row>
    <row r="126" spans="1:130" s="226" customFormat="1" ht="26.25" customHeight="1" thickBot="1" x14ac:dyDescent="0.25">
      <c r="A126" s="1121"/>
      <c r="B126" s="1013"/>
      <c r="C126" s="986" t="s">
        <v>475</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446</v>
      </c>
      <c r="AB126" s="1023"/>
      <c r="AC126" s="1023"/>
      <c r="AD126" s="1023"/>
      <c r="AE126" s="1024"/>
      <c r="AF126" s="1025" t="s">
        <v>446</v>
      </c>
      <c r="AG126" s="1023"/>
      <c r="AH126" s="1023"/>
      <c r="AI126" s="1023"/>
      <c r="AJ126" s="1024"/>
      <c r="AK126" s="1025" t="s">
        <v>463</v>
      </c>
      <c r="AL126" s="1023"/>
      <c r="AM126" s="1023"/>
      <c r="AN126" s="1023"/>
      <c r="AO126" s="1024"/>
      <c r="AP126" s="1026" t="s">
        <v>463</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491</v>
      </c>
      <c r="CQ126" s="987"/>
      <c r="CR126" s="987"/>
      <c r="CS126" s="987"/>
      <c r="CT126" s="987"/>
      <c r="CU126" s="987"/>
      <c r="CV126" s="987"/>
      <c r="CW126" s="987"/>
      <c r="CX126" s="987"/>
      <c r="CY126" s="987"/>
      <c r="CZ126" s="987"/>
      <c r="DA126" s="987"/>
      <c r="DB126" s="987"/>
      <c r="DC126" s="987"/>
      <c r="DD126" s="987"/>
      <c r="DE126" s="987"/>
      <c r="DF126" s="988"/>
      <c r="DG126" s="989" t="s">
        <v>446</v>
      </c>
      <c r="DH126" s="990"/>
      <c r="DI126" s="990"/>
      <c r="DJ126" s="990"/>
      <c r="DK126" s="990"/>
      <c r="DL126" s="990" t="s">
        <v>446</v>
      </c>
      <c r="DM126" s="990"/>
      <c r="DN126" s="990"/>
      <c r="DO126" s="990"/>
      <c r="DP126" s="990"/>
      <c r="DQ126" s="990" t="s">
        <v>445</v>
      </c>
      <c r="DR126" s="990"/>
      <c r="DS126" s="990"/>
      <c r="DT126" s="990"/>
      <c r="DU126" s="990"/>
      <c r="DV126" s="991" t="s">
        <v>446</v>
      </c>
      <c r="DW126" s="991"/>
      <c r="DX126" s="991"/>
      <c r="DY126" s="991"/>
      <c r="DZ126" s="992"/>
    </row>
    <row r="127" spans="1:130" s="226" customFormat="1" ht="26.25" customHeight="1" x14ac:dyDescent="0.2">
      <c r="A127" s="1122"/>
      <c r="B127" s="1015"/>
      <c r="C127" s="1037" t="s">
        <v>492</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445</v>
      </c>
      <c r="AB127" s="1023"/>
      <c r="AC127" s="1023"/>
      <c r="AD127" s="1023"/>
      <c r="AE127" s="1024"/>
      <c r="AF127" s="1025" t="s">
        <v>446</v>
      </c>
      <c r="AG127" s="1023"/>
      <c r="AH127" s="1023"/>
      <c r="AI127" s="1023"/>
      <c r="AJ127" s="1024"/>
      <c r="AK127" s="1025" t="s">
        <v>446</v>
      </c>
      <c r="AL127" s="1023"/>
      <c r="AM127" s="1023"/>
      <c r="AN127" s="1023"/>
      <c r="AO127" s="1024"/>
      <c r="AP127" s="1026" t="s">
        <v>446</v>
      </c>
      <c r="AQ127" s="1027"/>
      <c r="AR127" s="1027"/>
      <c r="AS127" s="1027"/>
      <c r="AT127" s="1028"/>
      <c r="AU127" s="228"/>
      <c r="AV127" s="228"/>
      <c r="AW127" s="228"/>
      <c r="AX127" s="1095" t="s">
        <v>493</v>
      </c>
      <c r="AY127" s="1096"/>
      <c r="AZ127" s="1096"/>
      <c r="BA127" s="1096"/>
      <c r="BB127" s="1096"/>
      <c r="BC127" s="1096"/>
      <c r="BD127" s="1096"/>
      <c r="BE127" s="1097"/>
      <c r="BF127" s="1098" t="s">
        <v>494</v>
      </c>
      <c r="BG127" s="1096"/>
      <c r="BH127" s="1096"/>
      <c r="BI127" s="1096"/>
      <c r="BJ127" s="1096"/>
      <c r="BK127" s="1096"/>
      <c r="BL127" s="1097"/>
      <c r="BM127" s="1098" t="s">
        <v>495</v>
      </c>
      <c r="BN127" s="1096"/>
      <c r="BO127" s="1096"/>
      <c r="BP127" s="1096"/>
      <c r="BQ127" s="1096"/>
      <c r="BR127" s="1096"/>
      <c r="BS127" s="1097"/>
      <c r="BT127" s="1098" t="s">
        <v>496</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497</v>
      </c>
      <c r="CQ127" s="987"/>
      <c r="CR127" s="987"/>
      <c r="CS127" s="987"/>
      <c r="CT127" s="987"/>
      <c r="CU127" s="987"/>
      <c r="CV127" s="987"/>
      <c r="CW127" s="987"/>
      <c r="CX127" s="987"/>
      <c r="CY127" s="987"/>
      <c r="CZ127" s="987"/>
      <c r="DA127" s="987"/>
      <c r="DB127" s="987"/>
      <c r="DC127" s="987"/>
      <c r="DD127" s="987"/>
      <c r="DE127" s="987"/>
      <c r="DF127" s="988"/>
      <c r="DG127" s="989" t="s">
        <v>445</v>
      </c>
      <c r="DH127" s="990"/>
      <c r="DI127" s="990"/>
      <c r="DJ127" s="990"/>
      <c r="DK127" s="990"/>
      <c r="DL127" s="990" t="s">
        <v>446</v>
      </c>
      <c r="DM127" s="990"/>
      <c r="DN127" s="990"/>
      <c r="DO127" s="990"/>
      <c r="DP127" s="990"/>
      <c r="DQ127" s="990" t="s">
        <v>445</v>
      </c>
      <c r="DR127" s="990"/>
      <c r="DS127" s="990"/>
      <c r="DT127" s="990"/>
      <c r="DU127" s="990"/>
      <c r="DV127" s="991" t="s">
        <v>446</v>
      </c>
      <c r="DW127" s="991"/>
      <c r="DX127" s="991"/>
      <c r="DY127" s="991"/>
      <c r="DZ127" s="992"/>
    </row>
    <row r="128" spans="1:130" s="226" customFormat="1" ht="26.25" customHeight="1" thickBot="1" x14ac:dyDescent="0.25">
      <c r="A128" s="1105" t="s">
        <v>498</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499</v>
      </c>
      <c r="X128" s="1107"/>
      <c r="Y128" s="1107"/>
      <c r="Z128" s="1108"/>
      <c r="AA128" s="1109">
        <v>2442698</v>
      </c>
      <c r="AB128" s="1110"/>
      <c r="AC128" s="1110"/>
      <c r="AD128" s="1110"/>
      <c r="AE128" s="1111"/>
      <c r="AF128" s="1112">
        <v>2569559</v>
      </c>
      <c r="AG128" s="1110"/>
      <c r="AH128" s="1110"/>
      <c r="AI128" s="1110"/>
      <c r="AJ128" s="1111"/>
      <c r="AK128" s="1112">
        <v>2932328</v>
      </c>
      <c r="AL128" s="1110"/>
      <c r="AM128" s="1110"/>
      <c r="AN128" s="1110"/>
      <c r="AO128" s="1111"/>
      <c r="AP128" s="1113"/>
      <c r="AQ128" s="1114"/>
      <c r="AR128" s="1114"/>
      <c r="AS128" s="1114"/>
      <c r="AT128" s="1115"/>
      <c r="AU128" s="228"/>
      <c r="AV128" s="228"/>
      <c r="AW128" s="228"/>
      <c r="AX128" s="960" t="s">
        <v>500</v>
      </c>
      <c r="AY128" s="961"/>
      <c r="AZ128" s="961"/>
      <c r="BA128" s="961"/>
      <c r="BB128" s="961"/>
      <c r="BC128" s="961"/>
      <c r="BD128" s="961"/>
      <c r="BE128" s="962"/>
      <c r="BF128" s="1116" t="s">
        <v>128</v>
      </c>
      <c r="BG128" s="1117"/>
      <c r="BH128" s="1117"/>
      <c r="BI128" s="1117"/>
      <c r="BJ128" s="1117"/>
      <c r="BK128" s="1117"/>
      <c r="BL128" s="1118"/>
      <c r="BM128" s="1116">
        <v>11.27</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501</v>
      </c>
      <c r="CQ128" s="791"/>
      <c r="CR128" s="791"/>
      <c r="CS128" s="791"/>
      <c r="CT128" s="791"/>
      <c r="CU128" s="791"/>
      <c r="CV128" s="791"/>
      <c r="CW128" s="791"/>
      <c r="CX128" s="791"/>
      <c r="CY128" s="791"/>
      <c r="CZ128" s="791"/>
      <c r="DA128" s="791"/>
      <c r="DB128" s="791"/>
      <c r="DC128" s="791"/>
      <c r="DD128" s="791"/>
      <c r="DE128" s="791"/>
      <c r="DF128" s="1100"/>
      <c r="DG128" s="1101" t="s">
        <v>128</v>
      </c>
      <c r="DH128" s="1102"/>
      <c r="DI128" s="1102"/>
      <c r="DJ128" s="1102"/>
      <c r="DK128" s="1102"/>
      <c r="DL128" s="1102" t="s">
        <v>444</v>
      </c>
      <c r="DM128" s="1102"/>
      <c r="DN128" s="1102"/>
      <c r="DO128" s="1102"/>
      <c r="DP128" s="1102"/>
      <c r="DQ128" s="1102" t="s">
        <v>444</v>
      </c>
      <c r="DR128" s="1102"/>
      <c r="DS128" s="1102"/>
      <c r="DT128" s="1102"/>
      <c r="DU128" s="1102"/>
      <c r="DV128" s="1103" t="s">
        <v>444</v>
      </c>
      <c r="DW128" s="1103"/>
      <c r="DX128" s="1103"/>
      <c r="DY128" s="1103"/>
      <c r="DZ128" s="1104"/>
    </row>
    <row r="129" spans="1:131" s="226"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502</v>
      </c>
      <c r="X129" s="1135"/>
      <c r="Y129" s="1135"/>
      <c r="Z129" s="1136"/>
      <c r="AA129" s="1022">
        <v>50573126</v>
      </c>
      <c r="AB129" s="1023"/>
      <c r="AC129" s="1023"/>
      <c r="AD129" s="1023"/>
      <c r="AE129" s="1024"/>
      <c r="AF129" s="1025">
        <v>52981726</v>
      </c>
      <c r="AG129" s="1023"/>
      <c r="AH129" s="1023"/>
      <c r="AI129" s="1023"/>
      <c r="AJ129" s="1024"/>
      <c r="AK129" s="1025">
        <v>48787236</v>
      </c>
      <c r="AL129" s="1023"/>
      <c r="AM129" s="1023"/>
      <c r="AN129" s="1023"/>
      <c r="AO129" s="1024"/>
      <c r="AP129" s="1137"/>
      <c r="AQ129" s="1138"/>
      <c r="AR129" s="1138"/>
      <c r="AS129" s="1138"/>
      <c r="AT129" s="1139"/>
      <c r="AU129" s="229"/>
      <c r="AV129" s="229"/>
      <c r="AW129" s="229"/>
      <c r="AX129" s="1129" t="s">
        <v>503</v>
      </c>
      <c r="AY129" s="987"/>
      <c r="AZ129" s="987"/>
      <c r="BA129" s="987"/>
      <c r="BB129" s="987"/>
      <c r="BC129" s="987"/>
      <c r="BD129" s="987"/>
      <c r="BE129" s="988"/>
      <c r="BF129" s="1130" t="s">
        <v>446</v>
      </c>
      <c r="BG129" s="1131"/>
      <c r="BH129" s="1131"/>
      <c r="BI129" s="1131"/>
      <c r="BJ129" s="1131"/>
      <c r="BK129" s="1131"/>
      <c r="BL129" s="1132"/>
      <c r="BM129" s="1130">
        <v>16.27</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504</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505</v>
      </c>
      <c r="X130" s="1135"/>
      <c r="Y130" s="1135"/>
      <c r="Z130" s="1136"/>
      <c r="AA130" s="1022">
        <v>3305884</v>
      </c>
      <c r="AB130" s="1023"/>
      <c r="AC130" s="1023"/>
      <c r="AD130" s="1023"/>
      <c r="AE130" s="1024"/>
      <c r="AF130" s="1025">
        <v>3154934</v>
      </c>
      <c r="AG130" s="1023"/>
      <c r="AH130" s="1023"/>
      <c r="AI130" s="1023"/>
      <c r="AJ130" s="1024"/>
      <c r="AK130" s="1025">
        <v>3112286</v>
      </c>
      <c r="AL130" s="1023"/>
      <c r="AM130" s="1023"/>
      <c r="AN130" s="1023"/>
      <c r="AO130" s="1024"/>
      <c r="AP130" s="1137"/>
      <c r="AQ130" s="1138"/>
      <c r="AR130" s="1138"/>
      <c r="AS130" s="1138"/>
      <c r="AT130" s="1139"/>
      <c r="AU130" s="229"/>
      <c r="AV130" s="229"/>
      <c r="AW130" s="229"/>
      <c r="AX130" s="1129" t="s">
        <v>506</v>
      </c>
      <c r="AY130" s="987"/>
      <c r="AZ130" s="987"/>
      <c r="BA130" s="987"/>
      <c r="BB130" s="987"/>
      <c r="BC130" s="987"/>
      <c r="BD130" s="987"/>
      <c r="BE130" s="988"/>
      <c r="BF130" s="1165">
        <v>2.7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507</v>
      </c>
      <c r="X131" s="1172"/>
      <c r="Y131" s="1172"/>
      <c r="Z131" s="1173"/>
      <c r="AA131" s="1068">
        <v>47267242</v>
      </c>
      <c r="AB131" s="1050"/>
      <c r="AC131" s="1050"/>
      <c r="AD131" s="1050"/>
      <c r="AE131" s="1051"/>
      <c r="AF131" s="1049">
        <v>49826792</v>
      </c>
      <c r="AG131" s="1050"/>
      <c r="AH131" s="1050"/>
      <c r="AI131" s="1050"/>
      <c r="AJ131" s="1051"/>
      <c r="AK131" s="1049">
        <v>45674950</v>
      </c>
      <c r="AL131" s="1050"/>
      <c r="AM131" s="1050"/>
      <c r="AN131" s="1050"/>
      <c r="AO131" s="1051"/>
      <c r="AP131" s="1174"/>
      <c r="AQ131" s="1175"/>
      <c r="AR131" s="1175"/>
      <c r="AS131" s="1175"/>
      <c r="AT131" s="1176"/>
      <c r="AU131" s="229"/>
      <c r="AV131" s="229"/>
      <c r="AW131" s="229"/>
      <c r="AX131" s="1147" t="s">
        <v>508</v>
      </c>
      <c r="AY131" s="791"/>
      <c r="AZ131" s="791"/>
      <c r="BA131" s="791"/>
      <c r="BB131" s="791"/>
      <c r="BC131" s="791"/>
      <c r="BD131" s="791"/>
      <c r="BE131" s="1100"/>
      <c r="BF131" s="1148">
        <v>42</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509</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510</v>
      </c>
      <c r="W132" s="1158"/>
      <c r="X132" s="1158"/>
      <c r="Y132" s="1158"/>
      <c r="Z132" s="1159"/>
      <c r="AA132" s="1160">
        <v>3.0728300160000002</v>
      </c>
      <c r="AB132" s="1161"/>
      <c r="AC132" s="1161"/>
      <c r="AD132" s="1161"/>
      <c r="AE132" s="1162"/>
      <c r="AF132" s="1163">
        <v>2.3907439190000002</v>
      </c>
      <c r="AG132" s="1161"/>
      <c r="AH132" s="1161"/>
      <c r="AI132" s="1161"/>
      <c r="AJ132" s="1162"/>
      <c r="AK132" s="1163">
        <v>2.646965131</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511</v>
      </c>
      <c r="W133" s="1141"/>
      <c r="X133" s="1141"/>
      <c r="Y133" s="1141"/>
      <c r="Z133" s="1142"/>
      <c r="AA133" s="1143">
        <v>2.6</v>
      </c>
      <c r="AB133" s="1144"/>
      <c r="AC133" s="1144"/>
      <c r="AD133" s="1144"/>
      <c r="AE133" s="1145"/>
      <c r="AF133" s="1143">
        <v>2.5</v>
      </c>
      <c r="AG133" s="1144"/>
      <c r="AH133" s="1144"/>
      <c r="AI133" s="1144"/>
      <c r="AJ133" s="1145"/>
      <c r="AK133" s="1143">
        <v>2.7</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u/Dl7h4iSFG41l4eRCawa7UkPIppMZha8Q6LSKenmYZueB1Tj8BK5Xag8Sjp2GbLokdspsVnyU/9tKepc0J3Kw==" saltValue="h53S7YxX8ob8v789FGqQu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IPXNrbmJxS9QWpQjsDl/IuXtwVUUuoAN9ms3I22y9w7cu2tVb1/R1Nax9QWOLBS9LVCGmiwBfWFCEFYaDCwt6Q==" saltValue="EalJR/6RjexOKy1F1zNnA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NlBa5Gcw7yyQMNKjF5QTx/627GFFO1FqRWhLQ3CGP0ta710Vo9HYRmm/eSuVr70ntR9g8ghG3bppgiW9q28bBw==" saltValue="8JTkvdhqOAcmeaR7E1l5H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515</v>
      </c>
      <c r="AP7" s="268"/>
      <c r="AQ7" s="269" t="s">
        <v>516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517</v>
      </c>
      <c r="AQ8" s="275" t="s">
        <v>518</v>
      </c>
      <c r="AR8" s="276" t="s">
        <v>519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520</v>
      </c>
      <c r="AL9" s="1181"/>
      <c r="AM9" s="1181"/>
      <c r="AN9" s="1182"/>
      <c r="AO9" s="277">
        <v>15969001</v>
      </c>
      <c r="AP9" s="277">
        <v>71465</v>
      </c>
      <c r="AQ9" s="278">
        <v>63241</v>
      </c>
      <c r="AR9" s="279">
        <v>13</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521</v>
      </c>
      <c r="AL10" s="1181"/>
      <c r="AM10" s="1181"/>
      <c r="AN10" s="1182"/>
      <c r="AO10" s="280">
        <v>1136</v>
      </c>
      <c r="AP10" s="280">
        <v>5</v>
      </c>
      <c r="AQ10" s="281">
        <v>2237</v>
      </c>
      <c r="AR10" s="282">
        <v>-99.8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522</v>
      </c>
      <c r="AL11" s="1181"/>
      <c r="AM11" s="1181"/>
      <c r="AN11" s="1182"/>
      <c r="AO11" s="280">
        <v>856317</v>
      </c>
      <c r="AP11" s="280">
        <v>3832</v>
      </c>
      <c r="AQ11" s="281">
        <v>1750</v>
      </c>
      <c r="AR11" s="282">
        <v>119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523</v>
      </c>
      <c r="AL12" s="1181"/>
      <c r="AM12" s="1181"/>
      <c r="AN12" s="1182"/>
      <c r="AO12" s="280" t="s">
        <v>524</v>
      </c>
      <c r="AP12" s="280" t="s">
        <v>524</v>
      </c>
      <c r="AQ12" s="281">
        <v>30</v>
      </c>
      <c r="AR12" s="282" t="s">
        <v>524</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525</v>
      </c>
      <c r="AL13" s="1181"/>
      <c r="AM13" s="1181"/>
      <c r="AN13" s="1182"/>
      <c r="AO13" s="280">
        <v>389417</v>
      </c>
      <c r="AP13" s="280">
        <v>1743</v>
      </c>
      <c r="AQ13" s="281">
        <v>1645</v>
      </c>
      <c r="AR13" s="282">
        <v>6</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526</v>
      </c>
      <c r="AL14" s="1181"/>
      <c r="AM14" s="1181"/>
      <c r="AN14" s="1182"/>
      <c r="AO14" s="280">
        <v>265958</v>
      </c>
      <c r="AP14" s="280">
        <v>1190</v>
      </c>
      <c r="AQ14" s="281">
        <v>1253</v>
      </c>
      <c r="AR14" s="282">
        <v>-5</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527</v>
      </c>
      <c r="AL15" s="1184"/>
      <c r="AM15" s="1184"/>
      <c r="AN15" s="1185"/>
      <c r="AO15" s="280">
        <v>-1395017</v>
      </c>
      <c r="AP15" s="280">
        <v>-6243</v>
      </c>
      <c r="AQ15" s="281">
        <v>-3723</v>
      </c>
      <c r="AR15" s="282">
        <v>67.7</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188</v>
      </c>
      <c r="AL16" s="1184"/>
      <c r="AM16" s="1184"/>
      <c r="AN16" s="1185"/>
      <c r="AO16" s="280">
        <v>16086812</v>
      </c>
      <c r="AP16" s="280">
        <v>71993</v>
      </c>
      <c r="AQ16" s="281">
        <v>66432</v>
      </c>
      <c r="AR16" s="282">
        <v>8.4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529</v>
      </c>
      <c r="AP20" s="289" t="s">
        <v>530</v>
      </c>
      <c r="AQ20" s="290" t="s">
        <v>531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532</v>
      </c>
      <c r="AL21" s="1187"/>
      <c r="AM21" s="1187"/>
      <c r="AN21" s="1188"/>
      <c r="AO21" s="293">
        <v>6.39</v>
      </c>
      <c r="AP21" s="294">
        <v>6.41</v>
      </c>
      <c r="AQ21" s="295">
        <v>-0.02</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533</v>
      </c>
      <c r="AL22" s="1187"/>
      <c r="AM22" s="1187"/>
      <c r="AN22" s="1188"/>
      <c r="AO22" s="298">
        <v>100</v>
      </c>
      <c r="AP22" s="299">
        <v>99.7</v>
      </c>
      <c r="AQ22" s="300">
        <v>0.3</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534</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535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515</v>
      </c>
      <c r="AP30" s="268"/>
      <c r="AQ30" s="269" t="s">
        <v>516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517</v>
      </c>
      <c r="AQ31" s="275" t="s">
        <v>518</v>
      </c>
      <c r="AR31" s="276" t="s">
        <v>519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537</v>
      </c>
      <c r="AL32" s="1195"/>
      <c r="AM32" s="1195"/>
      <c r="AN32" s="1196"/>
      <c r="AO32" s="308">
        <v>6044090</v>
      </c>
      <c r="AP32" s="308">
        <v>27049</v>
      </c>
      <c r="AQ32" s="309">
        <v>30006</v>
      </c>
      <c r="AR32" s="310">
        <v>-9.9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538</v>
      </c>
      <c r="AL33" s="1195"/>
      <c r="AM33" s="1195"/>
      <c r="AN33" s="1196"/>
      <c r="AO33" s="308" t="s">
        <v>524</v>
      </c>
      <c r="AP33" s="308" t="s">
        <v>524</v>
      </c>
      <c r="AQ33" s="309" t="s">
        <v>524</v>
      </c>
      <c r="AR33" s="310" t="s">
        <v>524</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539</v>
      </c>
      <c r="AL34" s="1195"/>
      <c r="AM34" s="1195"/>
      <c r="AN34" s="1196"/>
      <c r="AO34" s="308">
        <v>41667</v>
      </c>
      <c r="AP34" s="308">
        <v>186</v>
      </c>
      <c r="AQ34" s="309">
        <v>25</v>
      </c>
      <c r="AR34" s="310">
        <v>644</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540</v>
      </c>
      <c r="AL35" s="1195"/>
      <c r="AM35" s="1195"/>
      <c r="AN35" s="1196"/>
      <c r="AO35" s="308">
        <v>1163045</v>
      </c>
      <c r="AP35" s="308">
        <v>5205</v>
      </c>
      <c r="AQ35" s="309">
        <v>7870</v>
      </c>
      <c r="AR35" s="310">
        <v>-33.9</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541</v>
      </c>
      <c r="AL36" s="1195"/>
      <c r="AM36" s="1195"/>
      <c r="AN36" s="1196"/>
      <c r="AO36" s="308">
        <v>4812</v>
      </c>
      <c r="AP36" s="308">
        <v>22</v>
      </c>
      <c r="AQ36" s="309">
        <v>526</v>
      </c>
      <c r="AR36" s="310">
        <v>-95.8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542</v>
      </c>
      <c r="AL37" s="1195"/>
      <c r="AM37" s="1195"/>
      <c r="AN37" s="1196"/>
      <c r="AO37" s="308" t="s">
        <v>524</v>
      </c>
      <c r="AP37" s="308" t="s">
        <v>524</v>
      </c>
      <c r="AQ37" s="309">
        <v>821</v>
      </c>
      <c r="AR37" s="310" t="s">
        <v>524</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543</v>
      </c>
      <c r="AL38" s="1198"/>
      <c r="AM38" s="1198"/>
      <c r="AN38" s="1199"/>
      <c r="AO38" s="311" t="s">
        <v>524</v>
      </c>
      <c r="AP38" s="311" t="s">
        <v>524</v>
      </c>
      <c r="AQ38" s="312">
        <v>0</v>
      </c>
      <c r="AR38" s="300" t="s">
        <v>524</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544</v>
      </c>
      <c r="AL39" s="1198"/>
      <c r="AM39" s="1198"/>
      <c r="AN39" s="1199"/>
      <c r="AO39" s="308">
        <v>-2932328</v>
      </c>
      <c r="AP39" s="308">
        <v>-13123</v>
      </c>
      <c r="AQ39" s="309">
        <v>-7309</v>
      </c>
      <c r="AR39" s="310">
        <v>79.5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545</v>
      </c>
      <c r="AL40" s="1195"/>
      <c r="AM40" s="1195"/>
      <c r="AN40" s="1196"/>
      <c r="AO40" s="308">
        <v>-3112286</v>
      </c>
      <c r="AP40" s="308">
        <v>-13928</v>
      </c>
      <c r="AQ40" s="309">
        <v>-24731</v>
      </c>
      <c r="AR40" s="310">
        <v>-43.7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300</v>
      </c>
      <c r="AL41" s="1201"/>
      <c r="AM41" s="1201"/>
      <c r="AN41" s="1202"/>
      <c r="AO41" s="308">
        <v>1209000</v>
      </c>
      <c r="AP41" s="308">
        <v>5411</v>
      </c>
      <c r="AQ41" s="309">
        <v>7208</v>
      </c>
      <c r="AR41" s="310">
        <v>-24.9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515</v>
      </c>
      <c r="AN49" s="1191" t="s">
        <v>549</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550</v>
      </c>
      <c r="AO50" s="325" t="s">
        <v>551</v>
      </c>
      <c r="AP50" s="326" t="s">
        <v>552</v>
      </c>
      <c r="AQ50" s="327" t="s">
        <v>553</v>
      </c>
      <c r="AR50" s="328" t="s">
        <v>554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555</v>
      </c>
      <c r="AL51" s="321"/>
      <c r="AM51" s="329">
        <v>8395638</v>
      </c>
      <c r="AN51" s="330">
        <v>37206</v>
      </c>
      <c r="AO51" s="331">
        <v>13.4</v>
      </c>
      <c r="AP51" s="332">
        <v>45426</v>
      </c>
      <c r="AQ51" s="333">
        <v>6.7</v>
      </c>
      <c r="AR51" s="334">
        <v>6.7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556</v>
      </c>
      <c r="AM52" s="337">
        <v>5650442</v>
      </c>
      <c r="AN52" s="338">
        <v>25040</v>
      </c>
      <c r="AO52" s="339">
        <v>-1.9</v>
      </c>
      <c r="AP52" s="340">
        <v>24508</v>
      </c>
      <c r="AQ52" s="341">
        <v>0.6</v>
      </c>
      <c r="AR52" s="342">
        <v>-2.5</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557</v>
      </c>
      <c r="AL53" s="321"/>
      <c r="AM53" s="329">
        <v>14282262</v>
      </c>
      <c r="AN53" s="330">
        <v>63452</v>
      </c>
      <c r="AO53" s="331">
        <v>70.5</v>
      </c>
      <c r="AP53" s="332">
        <v>45022</v>
      </c>
      <c r="AQ53" s="333">
        <v>-0.9</v>
      </c>
      <c r="AR53" s="334">
        <v>71.400000000000006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556</v>
      </c>
      <c r="AM54" s="337">
        <v>10750578</v>
      </c>
      <c r="AN54" s="338">
        <v>47761</v>
      </c>
      <c r="AO54" s="339">
        <v>90.7</v>
      </c>
      <c r="AP54" s="340">
        <v>25247</v>
      </c>
      <c r="AQ54" s="341">
        <v>3</v>
      </c>
      <c r="AR54" s="342">
        <v>87.7</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558</v>
      </c>
      <c r="AL55" s="321"/>
      <c r="AM55" s="329">
        <v>12125727</v>
      </c>
      <c r="AN55" s="330">
        <v>54042</v>
      </c>
      <c r="AO55" s="331">
        <v>-14.8</v>
      </c>
      <c r="AP55" s="332">
        <v>46035</v>
      </c>
      <c r="AQ55" s="333">
        <v>2.2999999999999998</v>
      </c>
      <c r="AR55" s="334">
        <v>-17.100000000000001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556</v>
      </c>
      <c r="AM56" s="337">
        <v>9368154</v>
      </c>
      <c r="AN56" s="338">
        <v>41752</v>
      </c>
      <c r="AO56" s="339">
        <v>-12.6</v>
      </c>
      <c r="AP56" s="340">
        <v>25158</v>
      </c>
      <c r="AQ56" s="341">
        <v>-0.4</v>
      </c>
      <c r="AR56" s="342">
        <v>-12.2</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559</v>
      </c>
      <c r="AL57" s="321"/>
      <c r="AM57" s="329">
        <v>13059676</v>
      </c>
      <c r="AN57" s="330">
        <v>58378</v>
      </c>
      <c r="AO57" s="331">
        <v>8</v>
      </c>
      <c r="AP57" s="332">
        <v>43261</v>
      </c>
      <c r="AQ57" s="333">
        <v>-6</v>
      </c>
      <c r="AR57" s="334">
        <v>14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556</v>
      </c>
      <c r="AM58" s="337">
        <v>10613254</v>
      </c>
      <c r="AN58" s="338">
        <v>47442</v>
      </c>
      <c r="AO58" s="339">
        <v>13.6</v>
      </c>
      <c r="AP58" s="340">
        <v>24721</v>
      </c>
      <c r="AQ58" s="341">
        <v>-1.7</v>
      </c>
      <c r="AR58" s="342">
        <v>15.3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560</v>
      </c>
      <c r="AL59" s="321"/>
      <c r="AM59" s="329">
        <v>10691845</v>
      </c>
      <c r="AN59" s="330">
        <v>47849</v>
      </c>
      <c r="AO59" s="331">
        <v>-18</v>
      </c>
      <c r="AP59" s="332">
        <v>40626</v>
      </c>
      <c r="AQ59" s="333">
        <v>-6.1</v>
      </c>
      <c r="AR59" s="334">
        <v>-11.9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556</v>
      </c>
      <c r="AM60" s="337">
        <v>9227041</v>
      </c>
      <c r="AN60" s="338">
        <v>41293</v>
      </c>
      <c r="AO60" s="339">
        <v>-13</v>
      </c>
      <c r="AP60" s="340">
        <v>24279</v>
      </c>
      <c r="AQ60" s="341">
        <v>-1.8</v>
      </c>
      <c r="AR60" s="342">
        <v>-11.2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561</v>
      </c>
      <c r="AL61" s="343"/>
      <c r="AM61" s="344">
        <v>11711030</v>
      </c>
      <c r="AN61" s="345">
        <v>52185</v>
      </c>
      <c r="AO61" s="346">
        <v>11.8</v>
      </c>
      <c r="AP61" s="347">
        <v>44074</v>
      </c>
      <c r="AQ61" s="348">
        <v>-0.8</v>
      </c>
      <c r="AR61" s="334">
        <v>12.6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556</v>
      </c>
      <c r="AM62" s="337">
        <v>9121894</v>
      </c>
      <c r="AN62" s="338">
        <v>40658</v>
      </c>
      <c r="AO62" s="339">
        <v>15.4</v>
      </c>
      <c r="AP62" s="340">
        <v>24783</v>
      </c>
      <c r="AQ62" s="341">
        <v>-0.1</v>
      </c>
      <c r="AR62" s="342">
        <v>15.5</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rpLrym3IDppysoq/taAyYOfp6uyozFzxwxNb8eMhlhe9uVSM86a1z7UX9bJfs/BU53g/odHaovjvLaU5NzjvdQ==" saltValue="lF3LuMefgXGo/1qZdL8/C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563</v>
      </c>
    </row>
    <row r="120" spans="125:125" ht="13.5" hidden="1" customHeight="1" x14ac:dyDescent="0.2"/>
    <row r="121" spans="125:125" ht="13.5" hidden="1" customHeight="1" x14ac:dyDescent="0.2">
      <c r="DU121" s="255"/>
    </row>
  </sheetData>
  <sheetProtection algorithmName="SHA-512" hashValue="n+MPS/8/p6tYIKDZMQRmrD/tY+Dw3KbF0iay/L0lCr10xEz376CfKrW3lwOd+vMEIaBcqiR9weurKNee/SU48Q==" saltValue="4tc6UxzRzQOP3e04Hp+Y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564</v>
      </c>
    </row>
  </sheetData>
  <sheetProtection algorithmName="SHA-512" hashValue="3YP9LYyicWOJzdmYo+0XaYWAWN+GZxtabwUvdCULOAriuyVOoovLksDvsw9qSBqPLZ4dsZdeeHAfFHlHrHBUkA==" saltValue="ONwoPgW7rJibaUXLub4Hs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03" t="s">
        <v>3</v>
      </c>
      <c r="D47" s="1203"/>
      <c r="E47" s="1204"/>
      <c r="F47" s="11">
        <v>22.84</v>
      </c>
      <c r="G47" s="12">
        <v>24.8</v>
      </c>
      <c r="H47" s="12">
        <v>27.1</v>
      </c>
      <c r="I47" s="12">
        <v>28.87</v>
      </c>
      <c r="J47" s="13">
        <v>31.41</v>
      </c>
    </row>
    <row r="48" spans="2:10" ht="57.75" customHeight="1" x14ac:dyDescent="0.2">
      <c r="B48" s="14"/>
      <c r="C48" s="1205" t="s">
        <v>4</v>
      </c>
      <c r="D48" s="1205"/>
      <c r="E48" s="1206"/>
      <c r="F48" s="15">
        <v>8.44</v>
      </c>
      <c r="G48" s="16">
        <v>5.78</v>
      </c>
      <c r="H48" s="16">
        <v>7.37</v>
      </c>
      <c r="I48" s="16">
        <v>9.06</v>
      </c>
      <c r="J48" s="17">
        <v>11.41</v>
      </c>
    </row>
    <row r="49" spans="2:10" ht="57.75" customHeight="1" thickBot="1" x14ac:dyDescent="0.25">
      <c r="B49" s="18"/>
      <c r="C49" s="1207" t="s">
        <v>5</v>
      </c>
      <c r="D49" s="1207"/>
      <c r="E49" s="1208"/>
      <c r="F49" s="19">
        <v>10.19</v>
      </c>
      <c r="G49" s="20">
        <v>4.29</v>
      </c>
      <c r="H49" s="20">
        <v>1.91</v>
      </c>
      <c r="I49" s="20">
        <v>5.03</v>
      </c>
      <c r="J49" s="21">
        <v>1.62</v>
      </c>
    </row>
    <row r="50" spans="2:10" ht="13.2" x14ac:dyDescent="0.2"/>
  </sheetData>
  <sheetProtection algorithmName="SHA-512" hashValue="Ef2sEmOST/BmMOGVQd296bheZVFEthxjLePGu6yHE0fXNY2gSocifLNMKtGcLgV+I07l987tO0GP8yeqrqP68Q==" saltValue="FDiicoCCbLoSjVCr5Jq6Z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2023-10-04T07:28:10Z</cp:lastPrinted>
  <dcterms:created xsi:type="dcterms:W3CDTF">2023-02-20T04:53:54Z</dcterms:created>
  <dcterms:modified xsi:type="dcterms:W3CDTF">2023-10-05T02:44:25Z</dcterms:modified>
  <cp:category/>
</cp:coreProperties>
</file>